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7854CF78-7970-43C0-A7B6-FD4963C3A7A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2022-11-1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G6" i="4"/>
  <c r="G33" i="4"/>
  <c r="G32" i="4"/>
  <c r="G31" i="4"/>
  <c r="G30" i="4"/>
  <c r="G29" i="4"/>
  <c r="G28" i="4"/>
  <c r="G27" i="4"/>
  <c r="G26" i="4"/>
  <c r="G25" i="4"/>
  <c r="G24" i="4"/>
  <c r="G21" i="4"/>
  <c r="G20" i="4" l="1"/>
  <c r="G19" i="4"/>
  <c r="G18" i="4"/>
  <c r="G17" i="4"/>
  <c r="G5" i="4"/>
  <c r="G16" i="4" l="1"/>
  <c r="G15" i="4" l="1"/>
  <c r="G14" i="4"/>
  <c r="G13" i="4"/>
  <c r="G10" i="4"/>
  <c r="G11" i="4" s="1"/>
  <c r="J1" i="4" s="1"/>
  <c r="G9" i="4"/>
  <c r="G8" i="4"/>
  <c r="G4" i="4"/>
  <c r="G3" i="4"/>
  <c r="G2" i="4"/>
</calcChain>
</file>

<file path=xl/sharedStrings.xml><?xml version="1.0" encoding="utf-8"?>
<sst xmlns="http://schemas.openxmlformats.org/spreadsheetml/2006/main" count="87" uniqueCount="63">
  <si>
    <t>Item</t>
  </si>
  <si>
    <t>Source</t>
  </si>
  <si>
    <t>Reset button</t>
  </si>
  <si>
    <t>Digi-key</t>
  </si>
  <si>
    <t>Quantity to Buy</t>
  </si>
  <si>
    <t>Red LED Panel Indicator (5 V)</t>
  </si>
  <si>
    <t>Link</t>
  </si>
  <si>
    <t>Min Quantity</t>
  </si>
  <si>
    <t>Individual Cost</t>
  </si>
  <si>
    <t>Total Line Cost</t>
  </si>
  <si>
    <t>Emergency stop buttons</t>
  </si>
  <si>
    <t>Grainger</t>
  </si>
  <si>
    <t>Beacon</t>
  </si>
  <si>
    <t>Allied</t>
  </si>
  <si>
    <t>Door monitoring contacts</t>
  </si>
  <si>
    <t>Timer relay</t>
  </si>
  <si>
    <t>8-input NAND gate</t>
  </si>
  <si>
    <t>quad 2-input NOR gates</t>
  </si>
  <si>
    <t>SS SPST-NO Relay</t>
  </si>
  <si>
    <t>NPN Transistor</t>
  </si>
  <si>
    <t>Magnetic Locks</t>
  </si>
  <si>
    <t>ADC breakout board</t>
  </si>
  <si>
    <t>Arduino</t>
  </si>
  <si>
    <t>Arduino screen adapter</t>
  </si>
  <si>
    <t>Arduino display</t>
  </si>
  <si>
    <t>https://www.grainger.com/product/SCHNEIDER-ELECTRIC-Push-Button-Control-Station-33HP28</t>
  </si>
  <si>
    <t>https://www.grainger.com/product/FEDERAL-SIGNAL-Warning-Light-Amber-48Z711</t>
  </si>
  <si>
    <t>https://www.grainger.com/product/EATON-Multi-Function-Time-Delay-20XF99</t>
  </si>
  <si>
    <t>https://www.grainger.com/product/SECURITRON-Electromagnetic-Lock-Instant-5KZU9</t>
  </si>
  <si>
    <t>https://www.alliedelec.com/product/edwards-signaling/2505a-l/70069027/</t>
  </si>
  <si>
    <t>https://www.alliedelec.com/product/vcc-visual-communications-company-/cnx722c200fvb/70435676/</t>
  </si>
  <si>
    <t>https://www.alliedelec.com/product/rs-pro-by-allied/1450615/71266241/</t>
  </si>
  <si>
    <t>https://www.digikey.com/en/products/detail/texas-instruments/CD74HC30E/376837</t>
  </si>
  <si>
    <t>https://www.digikey.com/en/products/detail/texas-instruments/SN74HC02N/277210</t>
  </si>
  <si>
    <t>https://www.digikey.com/en/products/detail/panasonic-electric-works/AQY272/646332</t>
  </si>
  <si>
    <t>https://www.digikey.com/en/products/detail/onsemi/PN2222ABU/6534</t>
  </si>
  <si>
    <t>https://www.digikey.com/en/products/detail/adafruit-industries-llc/1085/5761229</t>
  </si>
  <si>
    <t>https://www.digikey.com/en/products/detail/arduino/A000066/2784006</t>
  </si>
  <si>
    <t>https://www.digikey.com/en/products/detail/adafruit-industries-llc/292/5761214</t>
  </si>
  <si>
    <t>https://www.digikey.com/en/products/detail/adafruit-industries-llc/181/5774228</t>
  </si>
  <si>
    <t>2.0 OD filter</t>
  </si>
  <si>
    <t>Motorized flip mount</t>
  </si>
  <si>
    <t>Thorlabs</t>
  </si>
  <si>
    <t>Support base</t>
  </si>
  <si>
    <t>1.5" optical post</t>
  </si>
  <si>
    <t>1" optical post</t>
  </si>
  <si>
    <t>2" optical post</t>
  </si>
  <si>
    <t>2" post holder</t>
  </si>
  <si>
    <t>1" post holder</t>
  </si>
  <si>
    <t>SMA-to-BNC cable</t>
  </si>
  <si>
    <t>Key switch</t>
  </si>
  <si>
    <t>https://www.digikey.com/en/products/detail/c-k/A314132A1NZRQ/3752214?s=N4IgjCBcpgzADFUBjKAzAhgGwM4FMAaEAeygG0QAmeSgFjADYQBdIgBwBcoQBlDgJwCWAOwDmIAL5EwATgAcMpCFSRMuQiXIhEzKVToBWJSrX4ipSBUot2XSCACSwjnlF5%2BkogFpr0ZVAEAVw0LCiNdCQkgA</t>
  </si>
  <si>
    <t>https://www.thorlabs.com/thorproduct.cfm?partnumber=TR2</t>
  </si>
  <si>
    <t>https://www.thorlabs.com/thorproduct.cfm?partnumber=CA2848</t>
  </si>
  <si>
    <t>https://www.thorlabs.com/thorproduct.cfm?partnumber=MFF101</t>
  </si>
  <si>
    <t>https://www.thorlabs.com/thorproduct.cfm?partnumber=NE20A-A</t>
  </si>
  <si>
    <t>https://www.thorlabs.com/thorproduct.cfm?partnumber=BA1L</t>
  </si>
  <si>
    <t>https://www.thorlabs.com/thorproduct.cfm?partnumber=PH2#ad-image-0</t>
  </si>
  <si>
    <t>https://www.thorlabs.com/thorproduct.cfm?partnumber=PH1#ad-image-0</t>
  </si>
  <si>
    <t>https://www.thorlabs.com/thorproduct.cfm?partnumber=TR1</t>
  </si>
  <si>
    <t>https://www.thorlabs.com/thorproduct.cfm?partnumber=TR1.5</t>
  </si>
  <si>
    <t>Source Subtotal</t>
  </si>
  <si>
    <t>OVERALL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</si>
</sst>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3" xfId="0" applyBorder="1"/>
    <xf numFmtId="0" fontId="3" fillId="2" borderId="0" xfId="0" applyFont="1" applyFill="1"/>
    <xf numFmtId="164" fontId="3" fillId="2" borderId="0" xfId="0" applyNumberFormat="1" applyFont="1" applyFill="1"/>
    <xf numFmtId="0" fontId="2" fillId="0" borderId="2" xfId="0" applyFont="1" applyBorder="1"/>
    <xf numFmtId="164" fontId="2" fillId="0" borderId="2" xfId="0" applyNumberFormat="1" applyFont="1" applyBorder="1"/>
    <xf numFmtId="0" fontId="1" fillId="3" borderId="4" xfId="0" applyFont="1" applyFill="1" applyBorder="1"/>
    <xf numFmtId="0" fontId="1" fillId="3" borderId="5" xfId="0" applyFont="1" applyFill="1" applyBorder="1"/>
    <xf numFmtId="164" fontId="1" fillId="3" borderId="6" xfId="0" applyNumberFormat="1" applyFont="1" applyFill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workbookViewId="0">
      <pane ySplit="1" topLeftCell="A2" activePane="bottomLeft" state="frozen"/>
      <selection pane="bottomLeft" activeCell="J16" sqref="J15:J16"/>
    </sheetView>
  </sheetViews>
  <sheetFormatPr defaultRowHeight="14.4" x14ac:dyDescent="0.3"/>
  <cols>
    <col min="1" max="1" width="24.77734375" bestFit="1" customWidth="1"/>
    <col min="2" max="2" width="7.88671875" bestFit="1" customWidth="1"/>
    <col min="3" max="3" width="6" customWidth="1"/>
    <col min="4" max="4" width="11.5546875" bestFit="1" customWidth="1"/>
    <col min="5" max="5" width="13.77734375" bestFit="1" customWidth="1"/>
    <col min="6" max="6" width="13.88671875" style="1" bestFit="1" customWidth="1"/>
    <col min="7" max="7" width="13.21875" style="1" bestFit="1" customWidth="1"/>
    <col min="9" max="9" width="16" bestFit="1" customWidth="1"/>
    <col min="10" max="10" width="9.88671875" bestFit="1" customWidth="1"/>
  </cols>
  <sheetData>
    <row r="1" spans="1:10" ht="16.2" thickBot="1" x14ac:dyDescent="0.35">
      <c r="A1" s="8" t="s">
        <v>0</v>
      </c>
      <c r="B1" s="8" t="s">
        <v>1</v>
      </c>
      <c r="C1" s="8" t="s">
        <v>6</v>
      </c>
      <c r="D1" s="8" t="s">
        <v>7</v>
      </c>
      <c r="E1" s="8" t="s">
        <v>4</v>
      </c>
      <c r="F1" s="9" t="s">
        <v>8</v>
      </c>
      <c r="G1" s="9" t="s">
        <v>9</v>
      </c>
      <c r="I1" s="6" t="s">
        <v>62</v>
      </c>
      <c r="J1" s="7">
        <f>SUM(G6,G11,G22,G33)</f>
        <v>4006.13</v>
      </c>
    </row>
    <row r="2" spans="1:10" x14ac:dyDescent="0.3">
      <c r="A2" s="5" t="s">
        <v>10</v>
      </c>
      <c r="B2" s="5" t="s">
        <v>11</v>
      </c>
      <c r="C2" s="5" t="s">
        <v>25</v>
      </c>
      <c r="D2" s="13">
        <v>5</v>
      </c>
      <c r="E2" s="13">
        <v>6</v>
      </c>
      <c r="F2" s="14">
        <v>194.16</v>
      </c>
      <c r="G2" s="14">
        <f>F2*E2</f>
        <v>1164.96</v>
      </c>
    </row>
    <row r="3" spans="1:10" x14ac:dyDescent="0.3">
      <c r="A3" s="3" t="s">
        <v>12</v>
      </c>
      <c r="B3" s="3" t="s">
        <v>11</v>
      </c>
      <c r="C3" s="3" t="s">
        <v>26</v>
      </c>
      <c r="D3" s="15">
        <v>1</v>
      </c>
      <c r="E3" s="15">
        <v>1</v>
      </c>
      <c r="F3" s="4">
        <v>325.83</v>
      </c>
      <c r="G3" s="4">
        <f>F3*E3</f>
        <v>325.83</v>
      </c>
    </row>
    <row r="4" spans="1:10" x14ac:dyDescent="0.3">
      <c r="A4" s="3" t="s">
        <v>15</v>
      </c>
      <c r="B4" s="3" t="s">
        <v>11</v>
      </c>
      <c r="C4" s="3" t="s">
        <v>27</v>
      </c>
      <c r="D4" s="15">
        <v>3</v>
      </c>
      <c r="E4" s="15">
        <v>4</v>
      </c>
      <c r="F4" s="4">
        <v>101.81</v>
      </c>
      <c r="G4" s="4">
        <f>F4*E4</f>
        <v>407.24</v>
      </c>
    </row>
    <row r="5" spans="1:10" x14ac:dyDescent="0.3">
      <c r="A5" s="3" t="s">
        <v>20</v>
      </c>
      <c r="B5" s="3" t="s">
        <v>11</v>
      </c>
      <c r="C5" s="3" t="s">
        <v>28</v>
      </c>
      <c r="D5" s="15">
        <v>1</v>
      </c>
      <c r="E5" s="15">
        <v>1</v>
      </c>
      <c r="F5" s="4">
        <v>368.53</v>
      </c>
      <c r="G5" s="4">
        <f>F5*E5</f>
        <v>368.53</v>
      </c>
    </row>
    <row r="6" spans="1:10" s="2" customFormat="1" x14ac:dyDescent="0.3">
      <c r="A6" s="10"/>
      <c r="B6" s="11"/>
      <c r="C6" s="11"/>
      <c r="D6" s="11"/>
      <c r="E6" s="11"/>
      <c r="F6" s="11" t="s">
        <v>61</v>
      </c>
      <c r="G6" s="12">
        <f>SUM(G2:G5)</f>
        <v>2266.56</v>
      </c>
    </row>
    <row r="8" spans="1:10" x14ac:dyDescent="0.3">
      <c r="A8" s="3" t="s">
        <v>14</v>
      </c>
      <c r="B8" s="3" t="s">
        <v>13</v>
      </c>
      <c r="C8" s="3" t="s">
        <v>29</v>
      </c>
      <c r="D8" s="15">
        <v>2</v>
      </c>
      <c r="E8" s="15">
        <v>3</v>
      </c>
      <c r="F8" s="4">
        <v>71.510000000000005</v>
      </c>
      <c r="G8" s="4">
        <f>F8*E8</f>
        <v>214.53000000000003</v>
      </c>
    </row>
    <row r="9" spans="1:10" x14ac:dyDescent="0.3">
      <c r="A9" s="3" t="s">
        <v>5</v>
      </c>
      <c r="B9" s="3" t="s">
        <v>13</v>
      </c>
      <c r="C9" s="3" t="s">
        <v>30</v>
      </c>
      <c r="D9" s="15">
        <v>8</v>
      </c>
      <c r="E9" s="15">
        <v>10</v>
      </c>
      <c r="F9" s="4">
        <v>20.04</v>
      </c>
      <c r="G9" s="4">
        <f>F9*E9</f>
        <v>200.39999999999998</v>
      </c>
    </row>
    <row r="10" spans="1:10" x14ac:dyDescent="0.3">
      <c r="A10" s="3" t="s">
        <v>2</v>
      </c>
      <c r="B10" s="3" t="s">
        <v>13</v>
      </c>
      <c r="C10" s="3" t="s">
        <v>31</v>
      </c>
      <c r="D10" s="15">
        <v>2</v>
      </c>
      <c r="E10" s="15">
        <v>3</v>
      </c>
      <c r="F10" s="4">
        <v>7.63</v>
      </c>
      <c r="G10" s="4">
        <f>F10*E10</f>
        <v>22.89</v>
      </c>
    </row>
    <row r="11" spans="1:10" s="2" customFormat="1" x14ac:dyDescent="0.3">
      <c r="A11" s="10"/>
      <c r="B11" s="11"/>
      <c r="C11" s="11"/>
      <c r="D11" s="11"/>
      <c r="E11" s="11"/>
      <c r="F11" s="11" t="s">
        <v>61</v>
      </c>
      <c r="G11" s="12">
        <f>SUM(G8:G10)</f>
        <v>437.82</v>
      </c>
    </row>
    <row r="13" spans="1:10" x14ac:dyDescent="0.3">
      <c r="A13" s="3" t="s">
        <v>16</v>
      </c>
      <c r="B13" s="3" t="s">
        <v>3</v>
      </c>
      <c r="C13" s="3" t="s">
        <v>32</v>
      </c>
      <c r="D13" s="15">
        <v>2</v>
      </c>
      <c r="E13" s="15">
        <v>10</v>
      </c>
      <c r="F13" s="4">
        <v>0.45700000000000002</v>
      </c>
      <c r="G13" s="4">
        <f t="shared" ref="G13:G16" si="0">F13*E13</f>
        <v>4.57</v>
      </c>
    </row>
    <row r="14" spans="1:10" x14ac:dyDescent="0.3">
      <c r="A14" s="3" t="s">
        <v>17</v>
      </c>
      <c r="B14" s="3" t="s">
        <v>3</v>
      </c>
      <c r="C14" s="3" t="s">
        <v>33</v>
      </c>
      <c r="D14" s="15">
        <v>1</v>
      </c>
      <c r="E14" s="15">
        <v>10</v>
      </c>
      <c r="F14" s="4">
        <v>0.52800000000000002</v>
      </c>
      <c r="G14" s="4">
        <f t="shared" si="0"/>
        <v>5.28</v>
      </c>
    </row>
    <row r="15" spans="1:10" x14ac:dyDescent="0.3">
      <c r="A15" s="3" t="s">
        <v>18</v>
      </c>
      <c r="B15" s="3" t="s">
        <v>3</v>
      </c>
      <c r="C15" s="3" t="s">
        <v>34</v>
      </c>
      <c r="D15" s="15">
        <v>3</v>
      </c>
      <c r="E15" s="15">
        <v>6</v>
      </c>
      <c r="F15" s="4">
        <v>11.06</v>
      </c>
      <c r="G15" s="4">
        <f t="shared" si="0"/>
        <v>66.36</v>
      </c>
    </row>
    <row r="16" spans="1:10" x14ac:dyDescent="0.3">
      <c r="A16" s="3" t="s">
        <v>19</v>
      </c>
      <c r="B16" s="3" t="s">
        <v>3</v>
      </c>
      <c r="C16" s="3" t="s">
        <v>35</v>
      </c>
      <c r="D16" s="15">
        <v>1</v>
      </c>
      <c r="E16" s="15">
        <v>10</v>
      </c>
      <c r="F16" s="4">
        <v>0.26100000000000001</v>
      </c>
      <c r="G16" s="4">
        <f t="shared" si="0"/>
        <v>2.6100000000000003</v>
      </c>
    </row>
    <row r="17" spans="1:7" x14ac:dyDescent="0.3">
      <c r="A17" s="3" t="s">
        <v>21</v>
      </c>
      <c r="B17" s="3" t="s">
        <v>3</v>
      </c>
      <c r="C17" s="3" t="s">
        <v>36</v>
      </c>
      <c r="D17" s="15">
        <v>2</v>
      </c>
      <c r="E17" s="15">
        <v>3</v>
      </c>
      <c r="F17" s="4">
        <v>14.95</v>
      </c>
      <c r="G17" s="4">
        <f>F17*E17</f>
        <v>44.849999999999994</v>
      </c>
    </row>
    <row r="18" spans="1:7" x14ac:dyDescent="0.3">
      <c r="A18" s="3" t="s">
        <v>22</v>
      </c>
      <c r="B18" s="3" t="s">
        <v>3</v>
      </c>
      <c r="C18" s="3" t="s">
        <v>37</v>
      </c>
      <c r="D18" s="15">
        <v>2</v>
      </c>
      <c r="E18" s="15">
        <v>3</v>
      </c>
      <c r="F18" s="4">
        <v>27.6</v>
      </c>
      <c r="G18" s="4">
        <f>F18*E18</f>
        <v>82.800000000000011</v>
      </c>
    </row>
    <row r="19" spans="1:7" x14ac:dyDescent="0.3">
      <c r="A19" s="3" t="s">
        <v>23</v>
      </c>
      <c r="B19" s="3" t="s">
        <v>3</v>
      </c>
      <c r="C19" s="3" t="s">
        <v>38</v>
      </c>
      <c r="D19" s="15">
        <v>1</v>
      </c>
      <c r="E19" s="15">
        <v>2</v>
      </c>
      <c r="F19" s="4">
        <v>9.9499999999999993</v>
      </c>
      <c r="G19" s="4">
        <f>F19*E19</f>
        <v>19.899999999999999</v>
      </c>
    </row>
    <row r="20" spans="1:7" x14ac:dyDescent="0.3">
      <c r="A20" s="3" t="s">
        <v>24</v>
      </c>
      <c r="B20" s="3" t="s">
        <v>3</v>
      </c>
      <c r="C20" s="3" t="s">
        <v>39</v>
      </c>
      <c r="D20" s="15">
        <v>1</v>
      </c>
      <c r="E20" s="15">
        <v>2</v>
      </c>
      <c r="F20" s="4">
        <v>9.9499999999999993</v>
      </c>
      <c r="G20" s="4">
        <f>F20*E20</f>
        <v>19.899999999999999</v>
      </c>
    </row>
    <row r="21" spans="1:7" x14ac:dyDescent="0.3">
      <c r="A21" s="3" t="s">
        <v>50</v>
      </c>
      <c r="B21" s="3" t="s">
        <v>3</v>
      </c>
      <c r="C21" s="3" t="s">
        <v>51</v>
      </c>
      <c r="D21" s="15">
        <v>3</v>
      </c>
      <c r="E21" s="15">
        <v>5</v>
      </c>
      <c r="F21" s="4">
        <v>23.96</v>
      </c>
      <c r="G21" s="4">
        <f>F21*E21</f>
        <v>119.80000000000001</v>
      </c>
    </row>
    <row r="22" spans="1:7" s="2" customFormat="1" x14ac:dyDescent="0.3">
      <c r="A22" s="10"/>
      <c r="B22" s="11"/>
      <c r="C22" s="11"/>
      <c r="D22" s="11"/>
      <c r="E22" s="11"/>
      <c r="F22" s="11" t="s">
        <v>61</v>
      </c>
      <c r="G22" s="12">
        <f>SUM(G13:G21)</f>
        <v>366.07000000000005</v>
      </c>
    </row>
    <row r="24" spans="1:7" x14ac:dyDescent="0.3">
      <c r="A24" s="3" t="s">
        <v>40</v>
      </c>
      <c r="B24" s="3" t="s">
        <v>42</v>
      </c>
      <c r="C24" s="3" t="s">
        <v>55</v>
      </c>
      <c r="D24" s="15">
        <v>1</v>
      </c>
      <c r="E24" s="15">
        <v>1</v>
      </c>
      <c r="F24" s="4">
        <v>88.2</v>
      </c>
      <c r="G24" s="4">
        <f>F24*E24</f>
        <v>88.2</v>
      </c>
    </row>
    <row r="25" spans="1:7" x14ac:dyDescent="0.3">
      <c r="A25" s="3" t="s">
        <v>41</v>
      </c>
      <c r="B25" s="3" t="s">
        <v>42</v>
      </c>
      <c r="C25" s="3" t="s">
        <v>54</v>
      </c>
      <c r="D25" s="15">
        <v>1</v>
      </c>
      <c r="E25" s="15">
        <v>1</v>
      </c>
      <c r="F25" s="4">
        <v>758.17</v>
      </c>
      <c r="G25" s="4">
        <f t="shared" ref="G25:G32" si="1">F25*E25</f>
        <v>758.17</v>
      </c>
    </row>
    <row r="26" spans="1:7" x14ac:dyDescent="0.3">
      <c r="A26" s="3" t="s">
        <v>43</v>
      </c>
      <c r="B26" s="3" t="s">
        <v>42</v>
      </c>
      <c r="C26" s="3" t="s">
        <v>56</v>
      </c>
      <c r="D26" s="15">
        <v>1</v>
      </c>
      <c r="E26" s="15">
        <v>1</v>
      </c>
      <c r="F26" s="4">
        <v>13.58</v>
      </c>
      <c r="G26" s="4">
        <f t="shared" si="1"/>
        <v>13.58</v>
      </c>
    </row>
    <row r="27" spans="1:7" x14ac:dyDescent="0.3">
      <c r="A27" s="3" t="s">
        <v>45</v>
      </c>
      <c r="B27" s="3" t="s">
        <v>42</v>
      </c>
      <c r="C27" s="3" t="s">
        <v>59</v>
      </c>
      <c r="D27" s="15">
        <v>1</v>
      </c>
      <c r="E27" s="15">
        <v>1</v>
      </c>
      <c r="F27" s="4">
        <v>5.38</v>
      </c>
      <c r="G27" s="4">
        <f t="shared" si="1"/>
        <v>5.38</v>
      </c>
    </row>
    <row r="28" spans="1:7" x14ac:dyDescent="0.3">
      <c r="A28" s="3" t="s">
        <v>44</v>
      </c>
      <c r="B28" s="3" t="s">
        <v>42</v>
      </c>
      <c r="C28" s="3" t="s">
        <v>60</v>
      </c>
      <c r="D28" s="15">
        <v>1</v>
      </c>
      <c r="E28" s="15">
        <v>1</v>
      </c>
      <c r="F28" s="4">
        <v>5.65</v>
      </c>
      <c r="G28" s="4">
        <f t="shared" si="1"/>
        <v>5.65</v>
      </c>
    </row>
    <row r="29" spans="1:7" x14ac:dyDescent="0.3">
      <c r="A29" s="3" t="s">
        <v>46</v>
      </c>
      <c r="B29" s="3" t="s">
        <v>42</v>
      </c>
      <c r="C29" s="3" t="s">
        <v>52</v>
      </c>
      <c r="D29" s="15">
        <v>1</v>
      </c>
      <c r="E29" s="15">
        <v>1</v>
      </c>
      <c r="F29" s="4">
        <v>5.9</v>
      </c>
      <c r="G29" s="4">
        <f t="shared" si="1"/>
        <v>5.9</v>
      </c>
    </row>
    <row r="30" spans="1:7" x14ac:dyDescent="0.3">
      <c r="A30" s="3" t="s">
        <v>47</v>
      </c>
      <c r="B30" s="3" t="s">
        <v>42</v>
      </c>
      <c r="C30" s="3" t="s">
        <v>57</v>
      </c>
      <c r="D30" s="15">
        <v>1</v>
      </c>
      <c r="E30" s="15">
        <v>1</v>
      </c>
      <c r="F30" s="4">
        <v>8.9499999999999993</v>
      </c>
      <c r="G30" s="4">
        <f t="shared" si="1"/>
        <v>8.9499999999999993</v>
      </c>
    </row>
    <row r="31" spans="1:7" x14ac:dyDescent="0.3">
      <c r="A31" s="3" t="s">
        <v>48</v>
      </c>
      <c r="B31" s="3" t="s">
        <v>42</v>
      </c>
      <c r="C31" s="3" t="s">
        <v>58</v>
      </c>
      <c r="D31" s="15">
        <v>1</v>
      </c>
      <c r="E31" s="15">
        <v>1</v>
      </c>
      <c r="F31" s="4">
        <v>8.17</v>
      </c>
      <c r="G31" s="4">
        <f t="shared" si="1"/>
        <v>8.17</v>
      </c>
    </row>
    <row r="32" spans="1:7" x14ac:dyDescent="0.3">
      <c r="A32" s="3" t="s">
        <v>49</v>
      </c>
      <c r="B32" s="3" t="s">
        <v>42</v>
      </c>
      <c r="C32" s="3" t="s">
        <v>53</v>
      </c>
      <c r="D32" s="15">
        <v>2</v>
      </c>
      <c r="E32" s="15">
        <v>2</v>
      </c>
      <c r="F32" s="4">
        <v>20.84</v>
      </c>
      <c r="G32" s="4">
        <f t="shared" si="1"/>
        <v>41.68</v>
      </c>
    </row>
    <row r="33" spans="1:7" s="2" customFormat="1" x14ac:dyDescent="0.3">
      <c r="A33" s="10"/>
      <c r="B33" s="11"/>
      <c r="C33" s="11"/>
      <c r="D33" s="11"/>
      <c r="E33" s="11"/>
      <c r="F33" s="11" t="s">
        <v>61</v>
      </c>
      <c r="G33" s="12">
        <f>SUM(G24:G32)</f>
        <v>935.68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2022-11-14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2022-11-14T17:01:28Z</dcterms:modified>
</cp:coreProperties>
</file>