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g/Desktop/moller/mapping/"/>
    </mc:Choice>
  </mc:AlternateContent>
  <xr:revisionPtr revIDLastSave="0" documentId="8_{3C02068E-7CA9-9348-926B-700588D139FE}" xr6:coauthVersionLast="47" xr6:coauthVersionMax="47" xr10:uidLastSave="{00000000-0000-0000-0000-000000000000}"/>
  <bookViews>
    <workbookView xWindow="3580" yWindow="2500" windowWidth="27240" windowHeight="16440" xr2:uid="{324C7AF4-9297-9B4E-B053-0E51C981C7ED}"/>
  </bookViews>
  <sheets>
    <sheet name="Sensor 1" sheetId="1" r:id="rId1"/>
    <sheet name="Sensor 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G16" i="2"/>
  <c r="C16" i="2"/>
  <c r="G15" i="2"/>
  <c r="C15" i="2"/>
  <c r="G12" i="2"/>
  <c r="C12" i="2"/>
  <c r="G11" i="2"/>
  <c r="C11" i="2"/>
  <c r="J8" i="2"/>
  <c r="I8" i="2"/>
  <c r="I17" i="2" s="1"/>
  <c r="H8" i="2"/>
  <c r="H17" i="2" s="1"/>
  <c r="G8" i="2"/>
  <c r="G17" i="2" s="1"/>
  <c r="F8" i="2"/>
  <c r="E8" i="2"/>
  <c r="E17" i="2" s="1"/>
  <c r="D8" i="2"/>
  <c r="D17" i="2" s="1"/>
  <c r="C8" i="2"/>
  <c r="C17" i="2" s="1"/>
  <c r="B8" i="2"/>
  <c r="J17" i="2" s="1"/>
  <c r="J7" i="2"/>
  <c r="I7" i="2"/>
  <c r="H7" i="2"/>
  <c r="G7" i="2"/>
  <c r="F7" i="2"/>
  <c r="E7" i="2"/>
  <c r="D7" i="2"/>
  <c r="C7" i="2"/>
  <c r="B7" i="2"/>
  <c r="J16" i="2" s="1"/>
  <c r="J6" i="2"/>
  <c r="I6" i="2"/>
  <c r="H6" i="2"/>
  <c r="G6" i="2"/>
  <c r="F6" i="2"/>
  <c r="E6" i="2"/>
  <c r="D6" i="2"/>
  <c r="C6" i="2"/>
  <c r="B6" i="2"/>
  <c r="J15" i="2" s="1"/>
  <c r="J5" i="2"/>
  <c r="I5" i="2"/>
  <c r="H5" i="2"/>
  <c r="G5" i="2"/>
  <c r="F5" i="2"/>
  <c r="E5" i="2"/>
  <c r="D5" i="2"/>
  <c r="C5" i="2"/>
  <c r="B5" i="2"/>
  <c r="J14" i="2" s="1"/>
  <c r="J4" i="2"/>
  <c r="I4" i="2"/>
  <c r="I13" i="2" s="1"/>
  <c r="H4" i="2"/>
  <c r="H13" i="2" s="1"/>
  <c r="G4" i="2"/>
  <c r="G13" i="2" s="1"/>
  <c r="F4" i="2"/>
  <c r="E4" i="2"/>
  <c r="E13" i="2" s="1"/>
  <c r="D4" i="2"/>
  <c r="D13" i="2" s="1"/>
  <c r="C4" i="2"/>
  <c r="C13" i="2" s="1"/>
  <c r="B4" i="2"/>
  <c r="J13" i="2" s="1"/>
  <c r="J3" i="2"/>
  <c r="I3" i="2"/>
  <c r="H3" i="2"/>
  <c r="G3" i="2"/>
  <c r="F3" i="2"/>
  <c r="E3" i="2"/>
  <c r="D3" i="2"/>
  <c r="C3" i="2"/>
  <c r="B3" i="2"/>
  <c r="J12" i="2" s="1"/>
  <c r="J2" i="2"/>
  <c r="I2" i="2"/>
  <c r="H2" i="2"/>
  <c r="G2" i="2"/>
  <c r="F2" i="2"/>
  <c r="E2" i="2"/>
  <c r="D2" i="2"/>
  <c r="C2" i="2"/>
  <c r="B2" i="2"/>
  <c r="J11" i="2" s="1"/>
  <c r="C14" i="2" l="1"/>
  <c r="G14" i="2"/>
  <c r="D11" i="2"/>
  <c r="H11" i="2"/>
  <c r="D12" i="2"/>
  <c r="H12" i="2"/>
  <c r="D14" i="2"/>
  <c r="H14" i="2"/>
  <c r="D15" i="2"/>
  <c r="H15" i="2"/>
  <c r="D16" i="2"/>
  <c r="H16" i="2"/>
  <c r="E11" i="2"/>
  <c r="I11" i="2"/>
  <c r="E12" i="2"/>
  <c r="I12" i="2"/>
  <c r="E14" i="2"/>
  <c r="I14" i="2"/>
  <c r="E15" i="2"/>
  <c r="I15" i="2"/>
  <c r="E16" i="2"/>
  <c r="I16" i="2"/>
  <c r="F11" i="2"/>
  <c r="F12" i="2"/>
  <c r="F13" i="2"/>
  <c r="F14" i="2"/>
  <c r="F15" i="2"/>
  <c r="F16" i="2"/>
  <c r="F17" i="2"/>
</calcChain>
</file>

<file path=xl/sharedStrings.xml><?xml version="1.0" encoding="utf-8"?>
<sst xmlns="http://schemas.openxmlformats.org/spreadsheetml/2006/main" count="22" uniqueCount="11">
  <si>
    <t>Reference</t>
  </si>
  <si>
    <t>1x</t>
  </si>
  <si>
    <t>1.33x</t>
  </si>
  <si>
    <t>1.67x</t>
  </si>
  <si>
    <t>2x</t>
  </si>
  <si>
    <t>2.5x</t>
  </si>
  <si>
    <t>3x</t>
  </si>
  <si>
    <t>4x</t>
  </si>
  <si>
    <t>5x</t>
  </si>
  <si>
    <t>Difference between Reference and MXL90393</t>
  </si>
  <si>
    <t>Error of MXL90393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</si>
</sst>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g/Desktop/moller/mapping/2024-10-24%20Sensor%202.xlsx" TargetMode="External"/><Relationship Id="rId1" Type="http://schemas.openxmlformats.org/officeDocument/2006/relationships/externalLinkPath" Target="2024-10-24%20Senso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ummary Graph"/>
      <sheetName val="outside"/>
      <sheetName val="0.00 A"/>
      <sheetName val="0.25 A"/>
      <sheetName val="0.50 A"/>
      <sheetName val="0.75 A"/>
      <sheetName val="1.00 A"/>
      <sheetName val="1.25 A"/>
      <sheetName val="Walk"/>
      <sheetName val="Walk Graph"/>
    </sheetNames>
    <sheetDataSet>
      <sheetData sheetId="0"/>
      <sheetData sheetId="2">
        <row r="1">
          <cell r="E1">
            <v>0.2</v>
          </cell>
        </row>
        <row r="14">
          <cell r="J14">
            <v>68.766570982238392</v>
          </cell>
          <cell r="K14">
            <v>0.34884382247039514</v>
          </cell>
        </row>
        <row r="31">
          <cell r="J31">
            <v>74.486821893981841</v>
          </cell>
          <cell r="K31">
            <v>0.50988304074810764</v>
          </cell>
        </row>
        <row r="46">
          <cell r="J46">
            <v>79.759129895903257</v>
          </cell>
          <cell r="K46">
            <v>0.39643917456969308</v>
          </cell>
        </row>
        <row r="64">
          <cell r="J64">
            <v>83.892820041594248</v>
          </cell>
          <cell r="K64">
            <v>1.012015266647468</v>
          </cell>
        </row>
        <row r="78">
          <cell r="J78">
            <v>90.387726010664252</v>
          </cell>
          <cell r="K78">
            <v>0.81752422555666837</v>
          </cell>
        </row>
        <row r="92">
          <cell r="J92">
            <v>97.071429102218701</v>
          </cell>
          <cell r="K92">
            <v>0.46483356113488289</v>
          </cell>
        </row>
        <row r="106">
          <cell r="J106">
            <v>109.74456627177307</v>
          </cell>
          <cell r="K106">
            <v>1.0151333027073028</v>
          </cell>
        </row>
        <row r="121">
          <cell r="J121">
            <v>122.98419525924311</v>
          </cell>
          <cell r="K121">
            <v>0.86265711963736247</v>
          </cell>
        </row>
      </sheetData>
      <sheetData sheetId="3">
        <row r="1">
          <cell r="E1">
            <v>2.65</v>
          </cell>
        </row>
        <row r="15">
          <cell r="J15">
            <v>261.503813214145</v>
          </cell>
          <cell r="K15">
            <v>0.63838755211712284</v>
          </cell>
        </row>
        <row r="29">
          <cell r="J29">
            <v>256.2395458452508</v>
          </cell>
          <cell r="K29">
            <v>0.78141068442313721</v>
          </cell>
        </row>
        <row r="43">
          <cell r="J43">
            <v>250.55767440823834</v>
          </cell>
          <cell r="K43">
            <v>0.73217724025806474</v>
          </cell>
        </row>
        <row r="61">
          <cell r="J61">
            <v>246.07914605663092</v>
          </cell>
          <cell r="K61">
            <v>0.64948639343808745</v>
          </cell>
        </row>
        <row r="76">
          <cell r="J76">
            <v>240.39548504948522</v>
          </cell>
          <cell r="K76">
            <v>0.57096998575053437</v>
          </cell>
        </row>
        <row r="90">
          <cell r="J90">
            <v>235.34110241810546</v>
          </cell>
          <cell r="K90">
            <v>0.70904920777358571</v>
          </cell>
        </row>
        <row r="104">
          <cell r="J104">
            <v>226.07378120405801</v>
          </cell>
          <cell r="K104">
            <v>1.0131102514177679</v>
          </cell>
        </row>
        <row r="119">
          <cell r="J119">
            <v>217.60010653628856</v>
          </cell>
          <cell r="K119">
            <v>0.83749005696698886</v>
          </cell>
        </row>
      </sheetData>
      <sheetData sheetId="4">
        <row r="1">
          <cell r="E1">
            <v>23.45</v>
          </cell>
        </row>
        <row r="15">
          <cell r="J15">
            <v>2334.0271387722164</v>
          </cell>
          <cell r="K15">
            <v>0.61341064383228816</v>
          </cell>
        </row>
        <row r="30">
          <cell r="J30">
            <v>2331.399728241935</v>
          </cell>
          <cell r="K30">
            <v>0.73592460790404768</v>
          </cell>
        </row>
        <row r="45">
          <cell r="J45">
            <v>2321.1427187721438</v>
          </cell>
          <cell r="K45">
            <v>0.78422081701763735</v>
          </cell>
        </row>
        <row r="60">
          <cell r="J60">
            <v>2318.3156929394686</v>
          </cell>
          <cell r="K60">
            <v>0.77479197915348907</v>
          </cell>
        </row>
        <row r="75">
          <cell r="J75">
            <v>2311.7630247629008</v>
          </cell>
          <cell r="K75">
            <v>0.54273767597409517</v>
          </cell>
        </row>
        <row r="89">
          <cell r="J89">
            <v>2305.3726170288769</v>
          </cell>
          <cell r="K89">
            <v>0.74517880568919159</v>
          </cell>
        </row>
        <row r="104">
          <cell r="J104">
            <v>2295.9902973494413</v>
          </cell>
          <cell r="K104">
            <v>0.74749692229187126</v>
          </cell>
        </row>
        <row r="119">
          <cell r="J119">
            <v>2286.2995832764777</v>
          </cell>
          <cell r="K119">
            <v>1.0414877090504249</v>
          </cell>
        </row>
      </sheetData>
      <sheetData sheetId="5">
        <row r="1">
          <cell r="E1">
            <v>44.625</v>
          </cell>
        </row>
        <row r="14">
          <cell r="J14">
            <v>4457.2650992181652</v>
          </cell>
          <cell r="K14">
            <v>0.93693879084411325</v>
          </cell>
        </row>
        <row r="28">
          <cell r="J28">
            <v>4457.4888852723443</v>
          </cell>
          <cell r="K28">
            <v>0.8725360483236585</v>
          </cell>
        </row>
        <row r="42">
          <cell r="J42">
            <v>4442.5830264262322</v>
          </cell>
          <cell r="K42">
            <v>0.75148654189451936</v>
          </cell>
        </row>
        <row r="57">
          <cell r="J57">
            <v>4439.6419558116359</v>
          </cell>
          <cell r="K57">
            <v>0.9304809900151384</v>
          </cell>
        </row>
        <row r="72">
          <cell r="J72">
            <v>4432.7323234552405</v>
          </cell>
          <cell r="K72">
            <v>1.0222453775606546</v>
          </cell>
        </row>
        <row r="87">
          <cell r="J87">
            <v>4427.653367766</v>
          </cell>
          <cell r="K87">
            <v>0.86723982149155887</v>
          </cell>
        </row>
        <row r="102">
          <cell r="J102">
            <v>4419.0373617056939</v>
          </cell>
          <cell r="K102">
            <v>0.88532280165234933</v>
          </cell>
        </row>
        <row r="117">
          <cell r="J117">
            <v>4409.8998874655936</v>
          </cell>
          <cell r="K117">
            <v>1.2639400312164344</v>
          </cell>
        </row>
      </sheetData>
      <sheetData sheetId="6">
        <row r="1">
          <cell r="E1">
            <v>65.924999999999997</v>
          </cell>
        </row>
        <row r="15">
          <cell r="J15">
            <v>6560.0419124963437</v>
          </cell>
          <cell r="K15">
            <v>0.90145383954218805</v>
          </cell>
        </row>
        <row r="30">
          <cell r="J30">
            <v>6562.5080107739532</v>
          </cell>
          <cell r="K30">
            <v>1.3747122688704803</v>
          </cell>
        </row>
        <row r="44">
          <cell r="J44">
            <v>6542.4695856108401</v>
          </cell>
          <cell r="K44">
            <v>0.87779270505753615</v>
          </cell>
        </row>
        <row r="59">
          <cell r="J59">
            <v>6541.253266757285</v>
          </cell>
          <cell r="K59">
            <v>1.0429392169002274</v>
          </cell>
        </row>
        <row r="74">
          <cell r="J74">
            <v>6535.2388240501568</v>
          </cell>
          <cell r="K74">
            <v>1.0329852241716604</v>
          </cell>
        </row>
        <row r="89">
          <cell r="J89">
            <v>6527.9973860644386</v>
          </cell>
          <cell r="K89">
            <v>1.1298717613233151</v>
          </cell>
        </row>
        <row r="104">
          <cell r="J104">
            <v>6519.9663934580421</v>
          </cell>
          <cell r="K104">
            <v>1.0102299135974555</v>
          </cell>
        </row>
        <row r="119">
          <cell r="J119">
            <v>6511.1675028090604</v>
          </cell>
          <cell r="K119">
            <v>1.7122613585941782</v>
          </cell>
        </row>
      </sheetData>
      <sheetData sheetId="7">
        <row r="1">
          <cell r="E1">
            <v>87.025000000000006</v>
          </cell>
        </row>
        <row r="15">
          <cell r="J15">
            <v>7182.526072530005</v>
          </cell>
          <cell r="K15">
            <v>1.0603697706469082</v>
          </cell>
        </row>
        <row r="33">
          <cell r="J33">
            <v>8681.3958070936696</v>
          </cell>
          <cell r="K33">
            <v>1.4951393813474043</v>
          </cell>
        </row>
        <row r="48">
          <cell r="J48">
            <v>8658.0587716871232</v>
          </cell>
          <cell r="K48">
            <v>1.5297856661119817</v>
          </cell>
        </row>
        <row r="63">
          <cell r="J63">
            <v>8657.5069800326892</v>
          </cell>
          <cell r="K63">
            <v>1.5361613101865135</v>
          </cell>
        </row>
        <row r="78">
          <cell r="J78">
            <v>8647.8929261631074</v>
          </cell>
          <cell r="K78">
            <v>1.767442628222617</v>
          </cell>
        </row>
        <row r="92">
          <cell r="J92">
            <v>8642.7151549841092</v>
          </cell>
          <cell r="K92">
            <v>1.2892912730368309</v>
          </cell>
        </row>
        <row r="106">
          <cell r="J106">
            <v>8637.1646078934118</v>
          </cell>
          <cell r="K106">
            <v>1.2712869704933685</v>
          </cell>
        </row>
        <row r="121">
          <cell r="J121">
            <v>8627.8883128847938</v>
          </cell>
          <cell r="K121">
            <v>2.0015929677704047</v>
          </cell>
        </row>
      </sheetData>
      <sheetData sheetId="8">
        <row r="1">
          <cell r="E1">
            <v>108.3</v>
          </cell>
        </row>
        <row r="15">
          <cell r="J15">
            <v>5084.2551989328122</v>
          </cell>
          <cell r="K15">
            <v>1.6657716943333138</v>
          </cell>
        </row>
        <row r="30">
          <cell r="J30">
            <v>10385.620130940504</v>
          </cell>
          <cell r="K30">
            <v>1.3386840603840335</v>
          </cell>
        </row>
        <row r="45">
          <cell r="J45">
            <v>10753.539110475327</v>
          </cell>
          <cell r="K45">
            <v>1.4744441717774803</v>
          </cell>
        </row>
        <row r="60">
          <cell r="J60">
            <v>10755.18425801899</v>
          </cell>
          <cell r="K60">
            <v>1.270885324498078</v>
          </cell>
        </row>
        <row r="75">
          <cell r="J75">
            <v>10744.966048576982</v>
          </cell>
          <cell r="K75">
            <v>1.5598319098001667</v>
          </cell>
        </row>
        <row r="90">
          <cell r="J90">
            <v>10738.303203368039</v>
          </cell>
          <cell r="K90">
            <v>1.5238775780854059</v>
          </cell>
        </row>
        <row r="105">
          <cell r="J105">
            <v>10732.629969288828</v>
          </cell>
          <cell r="K105">
            <v>1.7128466421918478</v>
          </cell>
        </row>
        <row r="120">
          <cell r="J120">
            <v>10724.049087838283</v>
          </cell>
          <cell r="K120">
            <v>1.9464043248686298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070-CB7D-1F45-BFA4-AA9111A30B51}">
  <dimension ref="A1:J26"/>
  <sheetViews>
    <sheetView tabSelected="1" workbookViewId="0"/>
  </sheetViews>
  <sheetFormatPr baseColWidth="10" defaultRowHeight="16" x14ac:dyDescent="0.2"/>
  <sheetData>
    <row r="1" spans="1:10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">
      <c r="A2" s="1">
        <v>-0.75</v>
      </c>
      <c r="B2" s="3">
        <v>1</v>
      </c>
      <c r="C2" s="3">
        <v>50.45</v>
      </c>
      <c r="D2" s="3">
        <v>54.5</v>
      </c>
      <c r="E2" s="3">
        <v>57.82</v>
      </c>
      <c r="F2" s="3">
        <v>61.47</v>
      </c>
      <c r="G2" s="3">
        <v>66.63</v>
      </c>
      <c r="H2" s="3">
        <v>72.459999999999994</v>
      </c>
      <c r="I2" s="3">
        <v>84.42</v>
      </c>
      <c r="J2" s="3">
        <v>97.27</v>
      </c>
    </row>
    <row r="3" spans="1:10" x14ac:dyDescent="0.2">
      <c r="A3" s="1">
        <v>0</v>
      </c>
      <c r="B3" s="3">
        <v>265</v>
      </c>
      <c r="C3" s="3">
        <v>244.39</v>
      </c>
      <c r="D3" s="3">
        <v>256.24</v>
      </c>
      <c r="E3" s="3">
        <v>250.56</v>
      </c>
      <c r="F3" s="3">
        <v>246.08</v>
      </c>
      <c r="G3" s="3">
        <v>240.4</v>
      </c>
      <c r="H3" s="3">
        <v>235.34</v>
      </c>
      <c r="I3" s="3">
        <v>226.07</v>
      </c>
      <c r="J3" s="3">
        <v>217.6</v>
      </c>
    </row>
    <row r="4" spans="1:10" x14ac:dyDescent="0.2">
      <c r="A4" s="1">
        <v>0.25</v>
      </c>
      <c r="B4" s="3">
        <v>2335</v>
      </c>
      <c r="C4" s="3">
        <v>2270.85</v>
      </c>
      <c r="D4" s="3">
        <v>2271.7199999999998</v>
      </c>
      <c r="E4" s="3">
        <v>2262.8200000000002</v>
      </c>
      <c r="F4" s="3">
        <v>2261.83</v>
      </c>
      <c r="G4" s="3">
        <v>2256.38</v>
      </c>
      <c r="H4" s="3">
        <v>2251.23</v>
      </c>
      <c r="I4" s="3">
        <v>2240.63</v>
      </c>
      <c r="J4" s="3">
        <v>2229.91</v>
      </c>
    </row>
    <row r="5" spans="1:10" x14ac:dyDescent="0.2">
      <c r="A5" s="1">
        <v>0.5</v>
      </c>
      <c r="B5" s="3">
        <v>4460</v>
      </c>
      <c r="C5" s="3">
        <v>4336.13</v>
      </c>
      <c r="D5" s="3">
        <v>4342.1499999999996</v>
      </c>
      <c r="E5" s="3">
        <v>4330.96</v>
      </c>
      <c r="F5" s="3">
        <v>4330.1400000000003</v>
      </c>
      <c r="G5" s="3">
        <v>4326.17</v>
      </c>
      <c r="H5" s="3">
        <v>4320.09</v>
      </c>
      <c r="I5" s="3">
        <v>4308.79</v>
      </c>
      <c r="J5" s="3">
        <v>4298.1099999999997</v>
      </c>
    </row>
    <row r="6" spans="1:10" x14ac:dyDescent="0.2">
      <c r="A6" s="1">
        <v>0.75</v>
      </c>
      <c r="B6" s="3">
        <v>6580</v>
      </c>
      <c r="C6" s="3">
        <v>6390.83</v>
      </c>
      <c r="D6" s="3">
        <v>6399.82</v>
      </c>
      <c r="E6" s="3">
        <v>6385.11</v>
      </c>
      <c r="F6" s="3">
        <v>6388.05</v>
      </c>
      <c r="G6" s="3">
        <v>6381.79</v>
      </c>
      <c r="H6" s="3">
        <v>6376.72</v>
      </c>
      <c r="I6" s="3">
        <v>6365.07</v>
      </c>
      <c r="J6" s="3">
        <v>6352.16</v>
      </c>
    </row>
    <row r="7" spans="1:10" x14ac:dyDescent="0.2">
      <c r="A7" s="1">
        <v>1</v>
      </c>
      <c r="B7" s="3">
        <v>8695</v>
      </c>
      <c r="C7" s="3">
        <v>7412.42</v>
      </c>
      <c r="D7" s="3">
        <v>8464.67</v>
      </c>
      <c r="E7" s="3">
        <v>8446.19</v>
      </c>
      <c r="F7" s="3">
        <v>8452.69</v>
      </c>
      <c r="G7" s="3">
        <v>8448.33</v>
      </c>
      <c r="H7" s="3">
        <v>8441.9599999999991</v>
      </c>
      <c r="I7" s="3">
        <v>8430.25</v>
      </c>
      <c r="J7" s="3">
        <v>8417.89</v>
      </c>
    </row>
    <row r="8" spans="1:10" x14ac:dyDescent="0.2">
      <c r="A8" s="1">
        <v>1.25</v>
      </c>
      <c r="B8" s="3">
        <v>10822.5</v>
      </c>
      <c r="C8" s="3">
        <v>5342.93</v>
      </c>
      <c r="D8" s="3">
        <v>10539.99</v>
      </c>
      <c r="E8" s="3">
        <v>10517.21</v>
      </c>
      <c r="F8" s="3">
        <v>10525.19</v>
      </c>
      <c r="G8" s="3">
        <v>10520.99</v>
      </c>
      <c r="H8" s="3">
        <v>10514.53</v>
      </c>
      <c r="I8" s="3">
        <v>10503.21</v>
      </c>
      <c r="J8" s="3">
        <v>10489.29</v>
      </c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1">
        <v>-0.75</v>
      </c>
      <c r="B11" s="3"/>
      <c r="C11" s="5">
        <v>49.453200000000002</v>
      </c>
      <c r="D11" s="5">
        <v>53.499099999999999</v>
      </c>
      <c r="E11" s="5">
        <v>56.819000000000003</v>
      </c>
      <c r="F11" s="5">
        <v>60.468299999999999</v>
      </c>
      <c r="G11" s="5">
        <v>65.629300000000001</v>
      </c>
      <c r="H11" s="5">
        <v>71.456999999999994</v>
      </c>
      <c r="I11" s="5">
        <v>83.423500000000004</v>
      </c>
      <c r="J11" s="5">
        <v>96.270399999999995</v>
      </c>
    </row>
    <row r="12" spans="1:10" x14ac:dyDescent="0.2">
      <c r="A12" s="1">
        <v>0</v>
      </c>
      <c r="B12" s="3"/>
      <c r="C12" s="5">
        <v>7.7799999999999994E-2</v>
      </c>
      <c r="D12" s="5">
        <v>3.3099999999999997E-2</v>
      </c>
      <c r="E12" s="5">
        <v>5.45E-2</v>
      </c>
      <c r="F12" s="5">
        <v>7.1400000000000005E-2</v>
      </c>
      <c r="G12" s="5">
        <v>9.2799999999999994E-2</v>
      </c>
      <c r="H12" s="5">
        <v>0.1119</v>
      </c>
      <c r="I12" s="5">
        <v>0.1469</v>
      </c>
      <c r="J12" s="5">
        <v>0.1789</v>
      </c>
    </row>
    <row r="13" spans="1:10" x14ac:dyDescent="0.2">
      <c r="A13" s="1">
        <v>0.25</v>
      </c>
      <c r="B13" s="3"/>
      <c r="C13" s="5">
        <v>2.75E-2</v>
      </c>
      <c r="D13" s="5">
        <v>2.7099999999999999E-2</v>
      </c>
      <c r="E13" s="5">
        <v>3.09E-2</v>
      </c>
      <c r="F13" s="5">
        <v>3.1300000000000001E-2</v>
      </c>
      <c r="G13" s="5">
        <v>3.3700000000000001E-2</v>
      </c>
      <c r="H13" s="5">
        <v>3.5900000000000001E-2</v>
      </c>
      <c r="I13" s="5">
        <v>4.0399999999999998E-2</v>
      </c>
      <c r="J13" s="5">
        <v>4.4999999999999998E-2</v>
      </c>
    </row>
    <row r="14" spans="1:10" x14ac:dyDescent="0.2">
      <c r="A14" s="1">
        <v>0.5</v>
      </c>
      <c r="B14" s="3"/>
      <c r="C14" s="5">
        <v>2.7799999999999998E-2</v>
      </c>
      <c r="D14" s="5">
        <v>2.64E-2</v>
      </c>
      <c r="E14" s="5">
        <v>2.8899999999999999E-2</v>
      </c>
      <c r="F14" s="5">
        <v>2.9100000000000001E-2</v>
      </c>
      <c r="G14" s="5">
        <v>0.03</v>
      </c>
      <c r="H14" s="5">
        <v>3.1399999999999997E-2</v>
      </c>
      <c r="I14" s="5">
        <v>3.39E-2</v>
      </c>
      <c r="J14" s="5">
        <v>3.6299999999999999E-2</v>
      </c>
    </row>
    <row r="15" spans="1:10" x14ac:dyDescent="0.2">
      <c r="A15" s="1">
        <v>0.75</v>
      </c>
      <c r="B15" s="3"/>
      <c r="C15" s="5">
        <v>2.87E-2</v>
      </c>
      <c r="D15" s="5">
        <v>2.7400000000000001E-2</v>
      </c>
      <c r="E15" s="5">
        <v>2.9600000000000001E-2</v>
      </c>
      <c r="F15" s="5">
        <v>2.92E-2</v>
      </c>
      <c r="G15" s="5">
        <v>3.0099999999999998E-2</v>
      </c>
      <c r="H15" s="5">
        <v>3.09E-2</v>
      </c>
      <c r="I15" s="5">
        <v>3.27E-2</v>
      </c>
      <c r="J15" s="5">
        <v>3.4599999999999999E-2</v>
      </c>
    </row>
    <row r="16" spans="1:10" x14ac:dyDescent="0.2">
      <c r="A16" s="1">
        <v>1</v>
      </c>
      <c r="B16" s="3"/>
      <c r="C16" s="5">
        <v>0.14749999999999999</v>
      </c>
      <c r="D16" s="5">
        <v>2.6499999999999999E-2</v>
      </c>
      <c r="E16" s="5">
        <v>2.86E-2</v>
      </c>
      <c r="F16" s="5">
        <v>2.7900000000000001E-2</v>
      </c>
      <c r="G16" s="5">
        <v>2.8400000000000002E-2</v>
      </c>
      <c r="H16" s="5">
        <v>2.9100000000000001E-2</v>
      </c>
      <c r="I16" s="5">
        <v>3.04E-2</v>
      </c>
      <c r="J16" s="5">
        <v>3.1899999999999998E-2</v>
      </c>
    </row>
    <row r="17" spans="1:10" x14ac:dyDescent="0.2">
      <c r="A17" s="1">
        <v>1.25</v>
      </c>
      <c r="B17" s="3"/>
      <c r="C17" s="5">
        <v>0.50629999999999997</v>
      </c>
      <c r="D17" s="5">
        <v>2.6100000000000002E-2</v>
      </c>
      <c r="E17" s="5">
        <v>2.8199999999999999E-2</v>
      </c>
      <c r="F17" s="5">
        <v>2.75E-2</v>
      </c>
      <c r="G17" s="5">
        <v>2.7900000000000001E-2</v>
      </c>
      <c r="H17" s="5">
        <v>2.8500000000000001E-2</v>
      </c>
      <c r="I17" s="5">
        <v>2.9499999999999998E-2</v>
      </c>
      <c r="J17" s="5">
        <v>3.0800000000000001E-2</v>
      </c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6" t="s">
        <v>10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1">
        <v>-0.75</v>
      </c>
      <c r="B20" s="1"/>
      <c r="C20" s="3">
        <v>0.44</v>
      </c>
      <c r="D20" s="3">
        <v>0.42</v>
      </c>
      <c r="E20" s="3">
        <v>0.52</v>
      </c>
      <c r="F20" s="3">
        <v>0.47</v>
      </c>
      <c r="G20" s="3">
        <v>0.31</v>
      </c>
      <c r="H20" s="3">
        <v>0.57999999999999996</v>
      </c>
      <c r="I20" s="3">
        <v>0.8</v>
      </c>
      <c r="J20" s="3">
        <v>0.88</v>
      </c>
    </row>
    <row r="21" spans="1:10" x14ac:dyDescent="0.2">
      <c r="A21" s="1">
        <v>0</v>
      </c>
      <c r="B21" s="1"/>
      <c r="C21" s="3">
        <v>0.54</v>
      </c>
      <c r="D21" s="3">
        <v>0.78</v>
      </c>
      <c r="E21" s="3">
        <v>0.73</v>
      </c>
      <c r="F21" s="3">
        <v>0.65</v>
      </c>
      <c r="G21" s="3">
        <v>0.56999999999999995</v>
      </c>
      <c r="H21" s="3">
        <v>0.71</v>
      </c>
      <c r="I21" s="3">
        <v>1.01</v>
      </c>
      <c r="J21" s="3">
        <v>0.84</v>
      </c>
    </row>
    <row r="22" spans="1:10" x14ac:dyDescent="0.2">
      <c r="A22" s="1">
        <v>0.25</v>
      </c>
      <c r="B22" s="1"/>
      <c r="C22" s="3">
        <v>0.91</v>
      </c>
      <c r="D22" s="3">
        <v>0.61</v>
      </c>
      <c r="E22" s="3">
        <v>0.63</v>
      </c>
      <c r="F22" s="3">
        <v>0.67</v>
      </c>
      <c r="G22" s="3">
        <v>1.06</v>
      </c>
      <c r="H22" s="3">
        <v>0.82</v>
      </c>
      <c r="I22" s="3">
        <v>0.91</v>
      </c>
      <c r="J22" s="3">
        <v>1.1000000000000001</v>
      </c>
    </row>
    <row r="23" spans="1:10" x14ac:dyDescent="0.2">
      <c r="A23" s="1">
        <v>0.5</v>
      </c>
      <c r="B23" s="1"/>
      <c r="C23" s="3">
        <v>0.87</v>
      </c>
      <c r="D23" s="3">
        <v>0.91</v>
      </c>
      <c r="E23" s="3">
        <v>0.95</v>
      </c>
      <c r="F23" s="3">
        <v>0.63</v>
      </c>
      <c r="G23" s="3">
        <v>1.07</v>
      </c>
      <c r="H23" s="3">
        <v>1.1000000000000001</v>
      </c>
      <c r="I23" s="3">
        <v>1.31</v>
      </c>
      <c r="J23" s="3">
        <v>1.06</v>
      </c>
    </row>
    <row r="24" spans="1:10" x14ac:dyDescent="0.2">
      <c r="A24" s="1">
        <v>0.75</v>
      </c>
      <c r="B24" s="1"/>
      <c r="C24" s="3">
        <v>0.91</v>
      </c>
      <c r="D24" s="3">
        <v>0.89</v>
      </c>
      <c r="E24" s="3">
        <v>1.17</v>
      </c>
      <c r="F24" s="3">
        <v>1.35</v>
      </c>
      <c r="G24" s="3">
        <v>0.99</v>
      </c>
      <c r="H24" s="3">
        <v>1.47</v>
      </c>
      <c r="I24" s="3">
        <v>0.81</v>
      </c>
      <c r="J24" s="3">
        <v>0.73</v>
      </c>
    </row>
    <row r="25" spans="1:10" x14ac:dyDescent="0.2">
      <c r="A25" s="1">
        <v>1</v>
      </c>
      <c r="B25" s="1"/>
      <c r="C25" s="3">
        <v>2.0499999999999998</v>
      </c>
      <c r="D25" s="3">
        <v>1.08</v>
      </c>
      <c r="E25" s="3">
        <v>1.67</v>
      </c>
      <c r="F25" s="3">
        <v>1.21</v>
      </c>
      <c r="G25" s="3">
        <v>1.82</v>
      </c>
      <c r="H25" s="3">
        <v>1.67</v>
      </c>
      <c r="I25" s="3">
        <v>1.28</v>
      </c>
      <c r="J25" s="3">
        <v>1.24</v>
      </c>
    </row>
    <row r="26" spans="1:10" x14ac:dyDescent="0.2">
      <c r="A26" s="1">
        <v>1.25</v>
      </c>
      <c r="B26" s="1"/>
      <c r="C26" s="3">
        <v>1.49</v>
      </c>
      <c r="D26" s="3">
        <v>1.37</v>
      </c>
      <c r="E26" s="3">
        <v>1.3</v>
      </c>
      <c r="F26" s="3">
        <v>1.58</v>
      </c>
      <c r="G26" s="3">
        <v>2.35</v>
      </c>
      <c r="H26" s="3">
        <v>1.6</v>
      </c>
      <c r="I26" s="3">
        <v>1.75</v>
      </c>
      <c r="J26" s="3">
        <v>2.39</v>
      </c>
    </row>
  </sheetData>
  <mergeCells count="2">
    <mergeCell ref="A10:J10"/>
    <mergeCell ref="A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3D92-6A70-7D43-811D-371EB4774944}">
  <dimension ref="A1:J26"/>
  <sheetViews>
    <sheetView workbookViewId="0"/>
  </sheetViews>
  <sheetFormatPr baseColWidth="10" defaultRowHeight="16" x14ac:dyDescent="0.2"/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>
        <v>-0.75</v>
      </c>
      <c r="B2" s="2">
        <f>[1]outside!$E$1*100</f>
        <v>20</v>
      </c>
      <c r="C2" s="2">
        <f>[1]outside!$J$14</f>
        <v>68.766570982238392</v>
      </c>
      <c r="D2" s="2">
        <f>[1]outside!$J$31</f>
        <v>74.486821893981841</v>
      </c>
      <c r="E2" s="2">
        <f>[1]outside!$J$46</f>
        <v>79.759129895903257</v>
      </c>
      <c r="F2" s="2">
        <f>[1]outside!$J$64</f>
        <v>83.892820041594248</v>
      </c>
      <c r="G2" s="2">
        <f>[1]outside!$J$78</f>
        <v>90.387726010664252</v>
      </c>
      <c r="H2" s="2">
        <f>[1]outside!$J$92</f>
        <v>97.071429102218701</v>
      </c>
      <c r="I2" s="2">
        <f>[1]outside!$J$106</f>
        <v>109.74456627177307</v>
      </c>
      <c r="J2" s="2">
        <f>[1]outside!$J$121</f>
        <v>122.98419525924311</v>
      </c>
    </row>
    <row r="3" spans="1:10" x14ac:dyDescent="0.2">
      <c r="A3">
        <v>0</v>
      </c>
      <c r="B3" s="2">
        <f>'[1]0.00 A'!$E$1*100</f>
        <v>265</v>
      </c>
      <c r="C3" s="2">
        <f>'[1]0.00 A'!$J$15</f>
        <v>261.503813214145</v>
      </c>
      <c r="D3" s="2">
        <f>'[1]0.00 A'!$J$29</f>
        <v>256.2395458452508</v>
      </c>
      <c r="E3" s="2">
        <f>'[1]0.00 A'!$J$43</f>
        <v>250.55767440823834</v>
      </c>
      <c r="F3" s="2">
        <f>'[1]0.00 A'!$J$61</f>
        <v>246.07914605663092</v>
      </c>
      <c r="G3" s="2">
        <f>'[1]0.00 A'!$J$76</f>
        <v>240.39548504948522</v>
      </c>
      <c r="H3" s="2">
        <f>'[1]0.00 A'!$J$90</f>
        <v>235.34110241810546</v>
      </c>
      <c r="I3" s="2">
        <f>'[1]0.00 A'!$J$104</f>
        <v>226.07378120405801</v>
      </c>
      <c r="J3" s="2">
        <f>'[1]0.00 A'!$J$119</f>
        <v>217.60010653628856</v>
      </c>
    </row>
    <row r="4" spans="1:10" x14ac:dyDescent="0.2">
      <c r="A4">
        <v>0.25</v>
      </c>
      <c r="B4" s="2">
        <f>'[1]0.25 A'!$E$1*100</f>
        <v>2345</v>
      </c>
      <c r="C4" s="2">
        <f>'[1]0.25 A'!$J$15</f>
        <v>2334.0271387722164</v>
      </c>
      <c r="D4" s="2">
        <f>'[1]0.25 A'!$J$30</f>
        <v>2331.399728241935</v>
      </c>
      <c r="E4" s="2">
        <f>'[1]0.25 A'!$J$45</f>
        <v>2321.1427187721438</v>
      </c>
      <c r="F4" s="2">
        <f>'[1]0.25 A'!$J$60</f>
        <v>2318.3156929394686</v>
      </c>
      <c r="G4" s="2">
        <f>'[1]0.25 A'!$J$75</f>
        <v>2311.7630247629008</v>
      </c>
      <c r="H4" s="2">
        <f>'[1]0.25 A'!$J$89</f>
        <v>2305.3726170288769</v>
      </c>
      <c r="I4" s="2">
        <f>'[1]0.25 A'!$J$104</f>
        <v>2295.9902973494413</v>
      </c>
      <c r="J4" s="2">
        <f>'[1]0.25 A'!$J$119</f>
        <v>2286.2995832764777</v>
      </c>
    </row>
    <row r="5" spans="1:10" x14ac:dyDescent="0.2">
      <c r="A5">
        <v>0.5</v>
      </c>
      <c r="B5" s="2">
        <f>'[1]0.50 A'!$E$1*100</f>
        <v>4462.5</v>
      </c>
      <c r="C5" s="2">
        <f>'[1]0.50 A'!$J$14</f>
        <v>4457.2650992181652</v>
      </c>
      <c r="D5" s="2">
        <f>'[1]0.50 A'!$J$28</f>
        <v>4457.4888852723443</v>
      </c>
      <c r="E5" s="2">
        <f>'[1]0.50 A'!$J$42</f>
        <v>4442.5830264262322</v>
      </c>
      <c r="F5" s="2">
        <f>'[1]0.50 A'!$J$57</f>
        <v>4439.6419558116359</v>
      </c>
      <c r="G5" s="2">
        <f>'[1]0.50 A'!$J$72</f>
        <v>4432.7323234552405</v>
      </c>
      <c r="H5" s="2">
        <f>'[1]0.50 A'!$J$87</f>
        <v>4427.653367766</v>
      </c>
      <c r="I5" s="2">
        <f>'[1]0.50 A'!$J$102</f>
        <v>4419.0373617056939</v>
      </c>
      <c r="J5" s="2">
        <f>'[1]0.50 A'!$J$117</f>
        <v>4409.8998874655936</v>
      </c>
    </row>
    <row r="6" spans="1:10" x14ac:dyDescent="0.2">
      <c r="A6">
        <v>0.75</v>
      </c>
      <c r="B6" s="2">
        <f>'[1]0.75 A'!$E$1*100</f>
        <v>6592.5</v>
      </c>
      <c r="C6" s="2">
        <f>'[1]0.75 A'!$J$15</f>
        <v>6560.0419124963437</v>
      </c>
      <c r="D6" s="2">
        <f>'[1]0.75 A'!$J$30</f>
        <v>6562.5080107739532</v>
      </c>
      <c r="E6" s="2">
        <f>'[1]0.75 A'!$J$44</f>
        <v>6542.4695856108401</v>
      </c>
      <c r="F6" s="2">
        <f>'[1]0.75 A'!$J$59</f>
        <v>6541.253266757285</v>
      </c>
      <c r="G6" s="2">
        <f>'[1]0.75 A'!$J$74</f>
        <v>6535.2388240501568</v>
      </c>
      <c r="H6" s="2">
        <f>'[1]0.75 A'!$J$89</f>
        <v>6527.9973860644386</v>
      </c>
      <c r="I6" s="2">
        <f>'[1]0.75 A'!$J$104</f>
        <v>6519.9663934580421</v>
      </c>
      <c r="J6" s="2">
        <f>'[1]0.75 A'!$J$119</f>
        <v>6511.1675028090604</v>
      </c>
    </row>
    <row r="7" spans="1:10" x14ac:dyDescent="0.2">
      <c r="A7">
        <v>1</v>
      </c>
      <c r="B7" s="2">
        <f>'[1]1.00 A'!$E$1*100</f>
        <v>8702.5</v>
      </c>
      <c r="C7" s="2">
        <f>'[1]1.00 A'!$J$15</f>
        <v>7182.526072530005</v>
      </c>
      <c r="D7" s="2">
        <f>'[1]1.00 A'!$J$33</f>
        <v>8681.3958070936696</v>
      </c>
      <c r="E7" s="2">
        <f>'[1]1.00 A'!$J$48</f>
        <v>8658.0587716871232</v>
      </c>
      <c r="F7" s="2">
        <f>'[1]1.00 A'!$J$63</f>
        <v>8657.5069800326892</v>
      </c>
      <c r="G7" s="2">
        <f>'[1]1.00 A'!$J$78</f>
        <v>8647.8929261631074</v>
      </c>
      <c r="H7" s="2">
        <f>'[1]1.00 A'!$J$92</f>
        <v>8642.7151549841092</v>
      </c>
      <c r="I7" s="2">
        <f>'[1]1.00 A'!$J$106</f>
        <v>8637.1646078934118</v>
      </c>
      <c r="J7" s="2">
        <f>'[1]1.00 A'!$J$121</f>
        <v>8627.8883128847938</v>
      </c>
    </row>
    <row r="8" spans="1:10" x14ac:dyDescent="0.2">
      <c r="A8">
        <v>1.25</v>
      </c>
      <c r="B8" s="2">
        <f>'[1]1.25 A'!$E$1*100</f>
        <v>10830</v>
      </c>
      <c r="C8" s="2">
        <f>'[1]1.25 A'!$J$15</f>
        <v>5084.2551989328122</v>
      </c>
      <c r="D8" s="2">
        <f>'[1]1.25 A'!$J$30</f>
        <v>10385.620130940504</v>
      </c>
      <c r="E8" s="2">
        <f>'[1]1.25 A'!$J$45</f>
        <v>10753.539110475327</v>
      </c>
      <c r="F8" s="2">
        <f>'[1]1.25 A'!$J$60</f>
        <v>10755.18425801899</v>
      </c>
      <c r="G8" s="2">
        <f>'[1]1.25 A'!$J$75</f>
        <v>10744.966048576982</v>
      </c>
      <c r="H8" s="2">
        <f>'[1]1.25 A'!$J$90</f>
        <v>10738.303203368039</v>
      </c>
      <c r="I8" s="2">
        <f>'[1]1.25 A'!$J$105</f>
        <v>10732.629969288828</v>
      </c>
      <c r="J8" s="2">
        <f>'[1]1.25 A'!$J$120</f>
        <v>10724.049087838283</v>
      </c>
    </row>
    <row r="10" spans="1:10" x14ac:dyDescent="0.2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>
        <v>-0.75</v>
      </c>
      <c r="B11" s="2"/>
      <c r="C11" s="4">
        <f>ABS($B2-C2)/$B2</f>
        <v>2.4383285491119198</v>
      </c>
      <c r="D11" s="4">
        <f t="shared" ref="D11:J11" si="0">ABS($B2-D2)/$B2</f>
        <v>2.724341094699092</v>
      </c>
      <c r="E11" s="4">
        <f t="shared" si="0"/>
        <v>2.9879564947951627</v>
      </c>
      <c r="F11" s="4">
        <f t="shared" si="0"/>
        <v>3.1946410020797122</v>
      </c>
      <c r="G11" s="4">
        <f t="shared" si="0"/>
        <v>3.5193863005332124</v>
      </c>
      <c r="H11" s="4">
        <f t="shared" si="0"/>
        <v>3.8535714551109352</v>
      </c>
      <c r="I11" s="4">
        <f t="shared" si="0"/>
        <v>4.4872283135886537</v>
      </c>
      <c r="J11" s="4">
        <f t="shared" si="0"/>
        <v>5.1492097629621556</v>
      </c>
    </row>
    <row r="12" spans="1:10" x14ac:dyDescent="0.2">
      <c r="A12">
        <v>0</v>
      </c>
      <c r="B12" s="2"/>
      <c r="C12" s="4">
        <f t="shared" ref="C12:J17" si="1">ABS($B3-C3)/$B3</f>
        <v>1.3193157682471706E-2</v>
      </c>
      <c r="D12" s="4">
        <f t="shared" si="1"/>
        <v>3.3058317565091311E-2</v>
      </c>
      <c r="E12" s="4">
        <f t="shared" si="1"/>
        <v>5.4499341855704375E-2</v>
      </c>
      <c r="F12" s="4">
        <f t="shared" si="1"/>
        <v>7.1399448842902197E-2</v>
      </c>
      <c r="G12" s="4">
        <f t="shared" si="1"/>
        <v>9.2847226228357671E-2</v>
      </c>
      <c r="H12" s="4">
        <f t="shared" si="1"/>
        <v>0.11192036823356429</v>
      </c>
      <c r="I12" s="4">
        <f t="shared" si="1"/>
        <v>0.14689139168279997</v>
      </c>
      <c r="J12" s="4">
        <f t="shared" si="1"/>
        <v>0.17886752250457147</v>
      </c>
    </row>
    <row r="13" spans="1:10" x14ac:dyDescent="0.2">
      <c r="A13">
        <v>0.25</v>
      </c>
      <c r="B13" s="2"/>
      <c r="C13" s="4">
        <f t="shared" si="1"/>
        <v>4.6792585193107025E-3</v>
      </c>
      <c r="D13" s="4">
        <f t="shared" si="1"/>
        <v>5.7996894490682264E-3</v>
      </c>
      <c r="E13" s="4">
        <f t="shared" si="1"/>
        <v>1.0173680694181756E-2</v>
      </c>
      <c r="F13" s="4">
        <f t="shared" si="1"/>
        <v>1.1379235420269258E-2</v>
      </c>
      <c r="G13" s="4">
        <f t="shared" si="1"/>
        <v>1.4173550207718192E-2</v>
      </c>
      <c r="H13" s="4">
        <f t="shared" si="1"/>
        <v>1.6898670776598335E-2</v>
      </c>
      <c r="I13" s="4">
        <f t="shared" si="1"/>
        <v>2.0899659978916275E-2</v>
      </c>
      <c r="J13" s="4">
        <f t="shared" si="1"/>
        <v>2.5032160649689664E-2</v>
      </c>
    </row>
    <row r="14" spans="1:10" x14ac:dyDescent="0.2">
      <c r="A14">
        <v>0.5</v>
      </c>
      <c r="B14" s="2"/>
      <c r="C14" s="4">
        <f t="shared" si="1"/>
        <v>1.1730870099349619E-3</v>
      </c>
      <c r="D14" s="4">
        <f t="shared" si="1"/>
        <v>1.1229388745446936E-3</v>
      </c>
      <c r="E14" s="4">
        <f t="shared" si="1"/>
        <v>4.4631873554661717E-3</v>
      </c>
      <c r="F14" s="4">
        <f t="shared" si="1"/>
        <v>5.1222507985129737E-3</v>
      </c>
      <c r="G14" s="4">
        <f t="shared" si="1"/>
        <v>6.6706277971449917E-3</v>
      </c>
      <c r="H14" s="4">
        <f t="shared" si="1"/>
        <v>7.8087691280672332E-3</v>
      </c>
      <c r="I14" s="4">
        <f t="shared" si="1"/>
        <v>9.7395267886400197E-3</v>
      </c>
      <c r="J14" s="4">
        <f t="shared" si="1"/>
        <v>1.1787140063732535E-2</v>
      </c>
    </row>
    <row r="15" spans="1:10" x14ac:dyDescent="0.2">
      <c r="A15">
        <v>0.75</v>
      </c>
      <c r="B15" s="2"/>
      <c r="C15" s="4">
        <f t="shared" si="1"/>
        <v>4.9234869175056985E-3</v>
      </c>
      <c r="D15" s="4">
        <f t="shared" si="1"/>
        <v>4.5494105765713803E-3</v>
      </c>
      <c r="E15" s="4">
        <f t="shared" si="1"/>
        <v>7.5889896684353262E-3</v>
      </c>
      <c r="F15" s="4">
        <f t="shared" si="1"/>
        <v>7.7734900633621516E-3</v>
      </c>
      <c r="G15" s="4">
        <f t="shared" si="1"/>
        <v>8.6858059840490207E-3</v>
      </c>
      <c r="H15" s="4">
        <f t="shared" si="1"/>
        <v>9.7842417801382465E-3</v>
      </c>
      <c r="I15" s="4">
        <f t="shared" si="1"/>
        <v>1.1002443161464976E-2</v>
      </c>
      <c r="J15" s="4">
        <f t="shared" si="1"/>
        <v>1.2337125095326454E-2</v>
      </c>
    </row>
    <row r="16" spans="1:10" x14ac:dyDescent="0.2">
      <c r="A16">
        <v>1</v>
      </c>
      <c r="B16" s="2"/>
      <c r="C16" s="4">
        <f t="shared" si="1"/>
        <v>0.17465945733639701</v>
      </c>
      <c r="D16" s="4">
        <f t="shared" si="1"/>
        <v>2.4250724396817414E-3</v>
      </c>
      <c r="E16" s="4">
        <f t="shared" si="1"/>
        <v>5.1067197142058915E-3</v>
      </c>
      <c r="F16" s="4">
        <f t="shared" si="1"/>
        <v>5.1701258221557977E-3</v>
      </c>
      <c r="G16" s="4">
        <f t="shared" si="1"/>
        <v>6.2748720295194016E-3</v>
      </c>
      <c r="H16" s="4">
        <f t="shared" si="1"/>
        <v>6.8698471721793533E-3</v>
      </c>
      <c r="I16" s="4">
        <f t="shared" si="1"/>
        <v>7.5076578117309039E-3</v>
      </c>
      <c r="J16" s="4">
        <f t="shared" si="1"/>
        <v>8.5735923143012028E-3</v>
      </c>
    </row>
    <row r="17" spans="1:10" x14ac:dyDescent="0.2">
      <c r="A17">
        <v>1.25</v>
      </c>
      <c r="B17" s="2"/>
      <c r="C17" s="4">
        <f t="shared" si="1"/>
        <v>0.53053968615578839</v>
      </c>
      <c r="D17" s="4">
        <f t="shared" si="1"/>
        <v>4.1032305545659821E-2</v>
      </c>
      <c r="E17" s="4">
        <f t="shared" si="1"/>
        <v>7.060100602462871E-3</v>
      </c>
      <c r="F17" s="4">
        <f t="shared" si="1"/>
        <v>6.908194088735959E-3</v>
      </c>
      <c r="G17" s="4">
        <f t="shared" si="1"/>
        <v>7.8517037325039844E-3</v>
      </c>
      <c r="H17" s="4">
        <f t="shared" si="1"/>
        <v>8.4669248967646129E-3</v>
      </c>
      <c r="I17" s="4">
        <f t="shared" si="1"/>
        <v>8.9907692254083248E-3</v>
      </c>
      <c r="J17" s="4">
        <f t="shared" si="1"/>
        <v>9.7830943824300555E-3</v>
      </c>
    </row>
    <row r="19" spans="1:10" x14ac:dyDescent="0.2">
      <c r="A19" s="7" t="s">
        <v>10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>
        <v>-0.75</v>
      </c>
      <c r="B20" s="8"/>
      <c r="C20" s="8">
        <f>[1]outside!K14</f>
        <v>0.34884382247039514</v>
      </c>
      <c r="D20" s="8">
        <f>[1]outside!K31</f>
        <v>0.50988304074810764</v>
      </c>
      <c r="E20" s="8">
        <f>[1]outside!K46</f>
        <v>0.39643917456969308</v>
      </c>
      <c r="F20" s="8">
        <f>[1]outside!K64</f>
        <v>1.012015266647468</v>
      </c>
      <c r="G20" s="8">
        <f>[1]outside!K78</f>
        <v>0.81752422555666837</v>
      </c>
      <c r="H20" s="8">
        <f>[1]outside!K92</f>
        <v>0.46483356113488289</v>
      </c>
      <c r="I20" s="8">
        <f>[1]outside!K106</f>
        <v>1.0151333027073028</v>
      </c>
      <c r="J20" s="8">
        <f>[1]outside!K121</f>
        <v>0.86265711963736247</v>
      </c>
    </row>
    <row r="21" spans="1:10" x14ac:dyDescent="0.2">
      <c r="A21">
        <v>0</v>
      </c>
      <c r="B21" s="8"/>
      <c r="C21" s="8">
        <f>'[1]0.00 A'!K15</f>
        <v>0.63838755211712284</v>
      </c>
      <c r="D21" s="8">
        <f>'[1]0.00 A'!K29</f>
        <v>0.78141068442313721</v>
      </c>
      <c r="E21" s="8">
        <f>'[1]0.00 A'!K43</f>
        <v>0.73217724025806474</v>
      </c>
      <c r="F21" s="8">
        <f>'[1]0.00 A'!K61</f>
        <v>0.64948639343808745</v>
      </c>
      <c r="G21" s="8">
        <f>'[1]0.00 A'!K76</f>
        <v>0.57096998575053437</v>
      </c>
      <c r="H21" s="8">
        <f>'[1]0.00 A'!K90</f>
        <v>0.70904920777358571</v>
      </c>
      <c r="I21" s="8">
        <f>'[1]0.00 A'!K104</f>
        <v>1.0131102514177679</v>
      </c>
      <c r="J21" s="8">
        <f>'[1]0.00 A'!K119</f>
        <v>0.83749005696698886</v>
      </c>
    </row>
    <row r="22" spans="1:10" x14ac:dyDescent="0.2">
      <c r="A22">
        <v>0.25</v>
      </c>
      <c r="B22" s="8"/>
      <c r="C22" s="8">
        <f>'[1]0.25 A'!$K$15</f>
        <v>0.61341064383228816</v>
      </c>
      <c r="D22" s="8">
        <f>'[1]0.25 A'!$K$30</f>
        <v>0.73592460790404768</v>
      </c>
      <c r="E22" s="8">
        <f>'[1]0.25 A'!$K$45</f>
        <v>0.78422081701763735</v>
      </c>
      <c r="F22" s="8">
        <f>'[1]0.25 A'!$K$60</f>
        <v>0.77479197915348907</v>
      </c>
      <c r="G22" s="8">
        <f>'[1]0.25 A'!$K$75</f>
        <v>0.54273767597409517</v>
      </c>
      <c r="H22" s="8">
        <f>'[1]0.25 A'!$K$89</f>
        <v>0.74517880568919159</v>
      </c>
      <c r="I22" s="8">
        <f>'[1]0.25 A'!$K$104</f>
        <v>0.74749692229187126</v>
      </c>
      <c r="J22" s="8">
        <f>'[1]0.25 A'!$K$119</f>
        <v>1.0414877090504249</v>
      </c>
    </row>
    <row r="23" spans="1:10" x14ac:dyDescent="0.2">
      <c r="A23">
        <v>0.5</v>
      </c>
      <c r="B23" s="8"/>
      <c r="C23" s="2">
        <f>'[1]0.50 A'!$K$14</f>
        <v>0.93693879084411325</v>
      </c>
      <c r="D23" s="2">
        <f>'[1]0.50 A'!$K$28</f>
        <v>0.8725360483236585</v>
      </c>
      <c r="E23" s="2">
        <f>'[1]0.50 A'!$K$42</f>
        <v>0.75148654189451936</v>
      </c>
      <c r="F23" s="2">
        <f>'[1]0.50 A'!$K$57</f>
        <v>0.9304809900151384</v>
      </c>
      <c r="G23" s="2">
        <f>'[1]0.50 A'!$K$72</f>
        <v>1.0222453775606546</v>
      </c>
      <c r="H23" s="2">
        <f>'[1]0.50 A'!$K$87</f>
        <v>0.86723982149155887</v>
      </c>
      <c r="I23" s="2">
        <f>'[1]0.50 A'!$K$102</f>
        <v>0.88532280165234933</v>
      </c>
      <c r="J23" s="2">
        <f>'[1]0.50 A'!$K$117</f>
        <v>1.2639400312164344</v>
      </c>
    </row>
    <row r="24" spans="1:10" x14ac:dyDescent="0.2">
      <c r="A24">
        <v>0.75</v>
      </c>
      <c r="B24" s="8"/>
      <c r="C24" s="2">
        <f>'[1]0.75 A'!$K$15</f>
        <v>0.90145383954218805</v>
      </c>
      <c r="D24" s="2">
        <f>'[1]0.75 A'!$K$30</f>
        <v>1.3747122688704803</v>
      </c>
      <c r="E24" s="2">
        <f>'[1]0.75 A'!$K$44</f>
        <v>0.87779270505753615</v>
      </c>
      <c r="F24" s="2">
        <f>'[1]0.75 A'!$K$59</f>
        <v>1.0429392169002274</v>
      </c>
      <c r="G24" s="2">
        <f>'[1]0.75 A'!$K$74</f>
        <v>1.0329852241716604</v>
      </c>
      <c r="H24" s="2">
        <f>'[1]0.75 A'!$K$89</f>
        <v>1.1298717613233151</v>
      </c>
      <c r="I24" s="2">
        <f>'[1]0.75 A'!$K$104</f>
        <v>1.0102299135974555</v>
      </c>
      <c r="J24" s="2">
        <f>'[1]0.75 A'!$K$119</f>
        <v>1.7122613585941782</v>
      </c>
    </row>
    <row r="25" spans="1:10" x14ac:dyDescent="0.2">
      <c r="A25">
        <v>1</v>
      </c>
      <c r="B25" s="8"/>
      <c r="C25" s="2">
        <f>'[1]1.00 A'!$K$15</f>
        <v>1.0603697706469082</v>
      </c>
      <c r="D25" s="2">
        <f>'[1]1.00 A'!$K$33</f>
        <v>1.4951393813474043</v>
      </c>
      <c r="E25" s="2">
        <f>'[1]1.00 A'!$K$48</f>
        <v>1.5297856661119817</v>
      </c>
      <c r="F25" s="2">
        <f>'[1]1.00 A'!$K$63</f>
        <v>1.5361613101865135</v>
      </c>
      <c r="G25" s="2">
        <f>'[1]1.00 A'!$K$78</f>
        <v>1.767442628222617</v>
      </c>
      <c r="H25" s="2">
        <f>'[1]1.00 A'!$K$92</f>
        <v>1.2892912730368309</v>
      </c>
      <c r="I25" s="2">
        <f>'[1]1.00 A'!$K$106</f>
        <v>1.2712869704933685</v>
      </c>
      <c r="J25" s="2">
        <f>'[1]1.00 A'!$K$121</f>
        <v>2.0015929677704047</v>
      </c>
    </row>
    <row r="26" spans="1:10" x14ac:dyDescent="0.2">
      <c r="A26">
        <v>1.25</v>
      </c>
      <c r="B26" s="8"/>
      <c r="C26" s="2">
        <f>'[1]1.25 A'!$K$15</f>
        <v>1.6657716943333138</v>
      </c>
      <c r="D26" s="2">
        <f>'[1]1.25 A'!$K$30</f>
        <v>1.3386840603840335</v>
      </c>
      <c r="E26" s="2">
        <f>'[1]1.25 A'!$K$45</f>
        <v>1.4744441717774803</v>
      </c>
      <c r="F26" s="2">
        <f>'[1]1.25 A'!$K$60</f>
        <v>1.270885324498078</v>
      </c>
      <c r="G26" s="2">
        <f>'[1]1.25 A'!$K$75</f>
        <v>1.5598319098001667</v>
      </c>
      <c r="H26" s="2">
        <f>'[1]1.25 A'!$K$90</f>
        <v>1.5238775780854059</v>
      </c>
      <c r="I26" s="2">
        <f>'[1]1.25 A'!$K$105</f>
        <v>1.7128466421918478</v>
      </c>
      <c r="J26" s="2">
        <f>'[1]1.25 A'!$K$120</f>
        <v>1.9464043248686298</v>
      </c>
    </row>
  </sheetData>
  <mergeCells count="2">
    <mergeCell ref="A10:J10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Sensor 1</vt:lpstr>
      <vt:lpstr>Sensor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</dc:creator>
  <cp:lastModifiedBy>beng</cp:lastModifiedBy>
  <dcterms:created xsi:type="dcterms:W3CDTF">2024-10-28T14:41:49Z</dcterms:created>
  <dcterms:modified xsi:type="dcterms:W3CDTF">2024-10-28T14:43:07Z</dcterms:modified>
</cp:coreProperties>
</file>