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000" windowHeight="14280"/>
  </bookViews>
  <sheets>
    <sheet name="LV Chassis Layout" sheetId="5" r:id="rId1"/>
    <sheet name="Voltage Inputs" sheetId="1" r:id="rId2"/>
    <sheet name="RS232 Inputs" sheetId="2" r:id="rId3"/>
    <sheet name="Sheet3" sheetId="3" state="hidden" r:id="rId4"/>
  </sheets>
  <definedNames>
    <definedName name="_xlnm.Print_Area" localSheetId="0">'LV Chassis Layout'!$A$1:$M$41</definedName>
  </definedNames>
  <calcPr calcId="145621"/>
</workbook>
</file>

<file path=xl/calcChain.xml><?xml version="1.0" encoding="utf-8"?>
<calcChain xmlns="http://schemas.openxmlformats.org/spreadsheetml/2006/main">
  <c r="J75" i="2" l="1"/>
  <c r="K75" i="2"/>
  <c r="L75" i="2"/>
  <c r="Q75" i="2"/>
  <c r="T75" i="2"/>
  <c r="J73" i="2" l="1"/>
  <c r="K73" i="2"/>
  <c r="L73" i="2"/>
  <c r="Q73" i="2"/>
  <c r="T73" i="2"/>
  <c r="J74" i="2"/>
  <c r="K74" i="2"/>
  <c r="L74" i="2"/>
  <c r="Q74" i="2"/>
  <c r="T74" i="2"/>
  <c r="J70" i="2" l="1"/>
  <c r="K70" i="2"/>
  <c r="L70" i="2"/>
  <c r="Q70" i="2"/>
  <c r="T70" i="2"/>
  <c r="J71" i="2"/>
  <c r="K71" i="2"/>
  <c r="L71" i="2"/>
  <c r="Q71" i="2"/>
  <c r="T71" i="2"/>
  <c r="J72" i="2"/>
  <c r="K72" i="2"/>
  <c r="L72" i="2"/>
  <c r="Q72" i="2"/>
  <c r="T72" i="2"/>
  <c r="T211" i="2" l="1"/>
  <c r="Q211" i="2"/>
  <c r="L211" i="2"/>
  <c r="J210" i="2"/>
  <c r="K210" i="2"/>
  <c r="L210" i="2"/>
  <c r="Q210" i="2"/>
  <c r="T210" i="2"/>
  <c r="J209" i="2"/>
  <c r="K209" i="2"/>
  <c r="L209" i="2"/>
  <c r="Q209" i="2"/>
  <c r="T209" i="2"/>
  <c r="J208" i="2"/>
  <c r="K208" i="2"/>
  <c r="L208" i="2"/>
  <c r="Q208" i="2"/>
  <c r="T208" i="2"/>
  <c r="T40" i="2" l="1"/>
  <c r="Q40" i="2"/>
  <c r="M40" i="2"/>
  <c r="K40" i="2"/>
  <c r="J40" i="2"/>
  <c r="J39" i="2" l="1"/>
  <c r="K39" i="2"/>
  <c r="M39" i="2"/>
  <c r="Q39" i="2"/>
  <c r="T39" i="2"/>
  <c r="M37" i="5" l="1"/>
  <c r="L37" i="5"/>
  <c r="M31" i="5"/>
  <c r="L31" i="5"/>
  <c r="J37" i="5"/>
  <c r="J31" i="5"/>
  <c r="M25" i="5"/>
  <c r="L25" i="5"/>
  <c r="J25" i="5"/>
  <c r="M19" i="5"/>
  <c r="L19" i="5"/>
  <c r="J19" i="5"/>
  <c r="M13" i="5"/>
  <c r="L13" i="5"/>
  <c r="J13" i="5"/>
  <c r="K13" i="5"/>
  <c r="M6" i="5"/>
  <c r="L6" i="5"/>
  <c r="L38" i="5" l="1"/>
  <c r="J38" i="5"/>
  <c r="M38" i="5"/>
  <c r="T215" i="2"/>
  <c r="Q215" i="2"/>
  <c r="L215" i="2"/>
  <c r="K215" i="2"/>
  <c r="J215" i="2"/>
  <c r="T18" i="2"/>
  <c r="Q18" i="2"/>
  <c r="L18" i="2"/>
  <c r="K18" i="2"/>
  <c r="J18" i="2"/>
  <c r="T17" i="2"/>
  <c r="Q17" i="2"/>
  <c r="L17" i="2"/>
  <c r="K17" i="2"/>
  <c r="J17" i="2"/>
  <c r="T199" i="2"/>
  <c r="Q199" i="2"/>
  <c r="L199" i="2"/>
  <c r="K199" i="2"/>
  <c r="J199" i="2"/>
  <c r="T16" i="2"/>
  <c r="Q16" i="2"/>
  <c r="L16" i="2"/>
  <c r="K16" i="2"/>
  <c r="J16" i="2"/>
  <c r="T186" i="2"/>
  <c r="Q186" i="2"/>
  <c r="L186" i="2"/>
  <c r="K186" i="2"/>
  <c r="J186" i="2"/>
  <c r="T172" i="2"/>
  <c r="Q172" i="2"/>
  <c r="L172" i="2"/>
  <c r="K172" i="2"/>
  <c r="J172" i="2"/>
  <c r="T15" i="2"/>
  <c r="Q15" i="2"/>
  <c r="L15" i="2"/>
  <c r="K15" i="2"/>
  <c r="J15" i="2"/>
  <c r="T14" i="2"/>
  <c r="Q14" i="2"/>
  <c r="L14" i="2"/>
  <c r="K14" i="2"/>
  <c r="J14" i="2"/>
  <c r="T160" i="2"/>
  <c r="Q160" i="2"/>
  <c r="L160" i="2"/>
  <c r="K160" i="2"/>
  <c r="J160" i="2"/>
  <c r="T13" i="2"/>
  <c r="Q13" i="2"/>
  <c r="L13" i="2"/>
  <c r="K13" i="2"/>
  <c r="J13" i="2"/>
  <c r="T146" i="2"/>
  <c r="Q146" i="2"/>
  <c r="L146" i="2"/>
  <c r="K146" i="2"/>
  <c r="J146" i="2"/>
  <c r="T84" i="2"/>
  <c r="Q84" i="2"/>
  <c r="M84" i="2"/>
  <c r="K84" i="2"/>
  <c r="J84" i="2"/>
  <c r="T83" i="2"/>
  <c r="Q83" i="2"/>
  <c r="M83" i="2"/>
  <c r="K83" i="2"/>
  <c r="J83" i="2"/>
  <c r="T82" i="2"/>
  <c r="Q82" i="2"/>
  <c r="M82" i="2"/>
  <c r="K82" i="2"/>
  <c r="J82" i="2"/>
  <c r="T81" i="2"/>
  <c r="Q81" i="2"/>
  <c r="M81" i="2"/>
  <c r="K81" i="2"/>
  <c r="J81" i="2"/>
  <c r="T27" i="2" l="1"/>
  <c r="T28" i="2"/>
  <c r="T29" i="2"/>
  <c r="T30" i="2"/>
  <c r="T55" i="2"/>
  <c r="T56" i="2"/>
  <c r="T57" i="2"/>
  <c r="T58" i="2"/>
  <c r="T59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69" i="2"/>
  <c r="T170" i="2"/>
  <c r="T171" i="2"/>
  <c r="T173" i="2"/>
  <c r="T174" i="2"/>
  <c r="T175" i="2"/>
  <c r="T176" i="2"/>
  <c r="T177" i="2"/>
  <c r="T178" i="2"/>
  <c r="T179" i="2"/>
  <c r="T180" i="2"/>
  <c r="T181" i="2"/>
  <c r="T182" i="2"/>
  <c r="T31" i="2"/>
  <c r="T32" i="2"/>
  <c r="T33" i="2"/>
  <c r="T34" i="2"/>
  <c r="T60" i="2"/>
  <c r="T61" i="2"/>
  <c r="T62" i="2"/>
  <c r="T63" i="2"/>
  <c r="T64" i="2"/>
  <c r="T113" i="2"/>
  <c r="T114" i="2"/>
  <c r="T115" i="2"/>
  <c r="T116" i="2"/>
  <c r="T117" i="2"/>
  <c r="T118" i="2"/>
  <c r="T119" i="2"/>
  <c r="T120" i="2"/>
  <c r="T183" i="2"/>
  <c r="T184" i="2"/>
  <c r="T185" i="2"/>
  <c r="T187" i="2"/>
  <c r="T188" i="2"/>
  <c r="T189" i="2"/>
  <c r="T190" i="2"/>
  <c r="T191" i="2"/>
  <c r="T192" i="2"/>
  <c r="T193" i="2"/>
  <c r="T194" i="2"/>
  <c r="T195" i="2"/>
  <c r="T35" i="2"/>
  <c r="T36" i="2"/>
  <c r="T37" i="2"/>
  <c r="T38" i="2"/>
  <c r="T65" i="2"/>
  <c r="T66" i="2"/>
  <c r="T67" i="2"/>
  <c r="T68" i="2"/>
  <c r="T69" i="2"/>
  <c r="T121" i="2"/>
  <c r="T122" i="2"/>
  <c r="T123" i="2"/>
  <c r="T124" i="2"/>
  <c r="T125" i="2"/>
  <c r="T126" i="2"/>
  <c r="T127" i="2"/>
  <c r="T128" i="2"/>
  <c r="T196" i="2"/>
  <c r="T197" i="2"/>
  <c r="T198" i="2"/>
  <c r="T200" i="2"/>
  <c r="T201" i="2"/>
  <c r="T202" i="2"/>
  <c r="T203" i="2"/>
  <c r="T204" i="2"/>
  <c r="T205" i="2"/>
  <c r="T206" i="2"/>
  <c r="T207" i="2"/>
  <c r="T41" i="2"/>
  <c r="T42" i="2"/>
  <c r="T43" i="2"/>
  <c r="T44" i="2"/>
  <c r="T76" i="2"/>
  <c r="T77" i="2"/>
  <c r="T78" i="2"/>
  <c r="T79" i="2"/>
  <c r="T80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212" i="2"/>
  <c r="T213" i="2"/>
  <c r="T214" i="2"/>
  <c r="T216" i="2"/>
  <c r="T217" i="2"/>
  <c r="T218" i="2"/>
  <c r="T219" i="2"/>
  <c r="T220" i="2"/>
  <c r="T221" i="2"/>
  <c r="T222" i="2"/>
  <c r="T223" i="2"/>
  <c r="T224" i="2"/>
  <c r="T225" i="2"/>
  <c r="T226" i="2"/>
  <c r="J27" i="2"/>
  <c r="K27" i="2"/>
  <c r="M27" i="2"/>
  <c r="Q27" i="2"/>
  <c r="J28" i="2"/>
  <c r="K28" i="2"/>
  <c r="M28" i="2"/>
  <c r="Q28" i="2"/>
  <c r="J29" i="2"/>
  <c r="K29" i="2"/>
  <c r="M29" i="2"/>
  <c r="Q29" i="2"/>
  <c r="J30" i="2"/>
  <c r="K30" i="2"/>
  <c r="M30" i="2"/>
  <c r="Q30" i="2"/>
  <c r="J55" i="2"/>
  <c r="K55" i="2"/>
  <c r="L55" i="2"/>
  <c r="Q55" i="2"/>
  <c r="J56" i="2"/>
  <c r="K56" i="2"/>
  <c r="L56" i="2"/>
  <c r="Q56" i="2"/>
  <c r="J57" i="2"/>
  <c r="K57" i="2"/>
  <c r="L57" i="2"/>
  <c r="Q57" i="2"/>
  <c r="J58" i="2"/>
  <c r="K58" i="2"/>
  <c r="L58" i="2"/>
  <c r="Q58" i="2"/>
  <c r="J59" i="2"/>
  <c r="K59" i="2"/>
  <c r="L59" i="2"/>
  <c r="Q59" i="2"/>
  <c r="J101" i="2"/>
  <c r="K101" i="2"/>
  <c r="M101" i="2"/>
  <c r="Q101" i="2"/>
  <c r="J102" i="2"/>
  <c r="K102" i="2"/>
  <c r="M102" i="2"/>
  <c r="Q102" i="2"/>
  <c r="J103" i="2"/>
  <c r="K103" i="2"/>
  <c r="M103" i="2"/>
  <c r="Q103" i="2"/>
  <c r="J104" i="2"/>
  <c r="K104" i="2"/>
  <c r="M104" i="2"/>
  <c r="Q104" i="2"/>
  <c r="J105" i="2"/>
  <c r="K105" i="2"/>
  <c r="M105" i="2"/>
  <c r="Q105" i="2"/>
  <c r="J106" i="2"/>
  <c r="K106" i="2"/>
  <c r="M106" i="2"/>
  <c r="Q106" i="2"/>
  <c r="J107" i="2"/>
  <c r="K107" i="2"/>
  <c r="M107" i="2"/>
  <c r="Q107" i="2"/>
  <c r="J108" i="2"/>
  <c r="K108" i="2"/>
  <c r="M108" i="2"/>
  <c r="Q108" i="2"/>
  <c r="J109" i="2"/>
  <c r="K109" i="2"/>
  <c r="M109" i="2"/>
  <c r="Q109" i="2"/>
  <c r="J110" i="2"/>
  <c r="K110" i="2"/>
  <c r="M110" i="2"/>
  <c r="Q110" i="2"/>
  <c r="J111" i="2"/>
  <c r="K111" i="2"/>
  <c r="M111" i="2"/>
  <c r="Q111" i="2"/>
  <c r="J112" i="2"/>
  <c r="K112" i="2"/>
  <c r="M112" i="2"/>
  <c r="Q112" i="2"/>
  <c r="J169" i="2"/>
  <c r="K169" i="2"/>
  <c r="L169" i="2"/>
  <c r="Q169" i="2"/>
  <c r="J170" i="2"/>
  <c r="K170" i="2"/>
  <c r="L170" i="2"/>
  <c r="Q170" i="2"/>
  <c r="J171" i="2"/>
  <c r="K171" i="2"/>
  <c r="L171" i="2"/>
  <c r="Q171" i="2"/>
  <c r="J173" i="2"/>
  <c r="K173" i="2"/>
  <c r="L173" i="2"/>
  <c r="Q173" i="2"/>
  <c r="J174" i="2"/>
  <c r="K174" i="2"/>
  <c r="L174" i="2"/>
  <c r="Q174" i="2"/>
  <c r="J175" i="2"/>
  <c r="K175" i="2"/>
  <c r="L175" i="2"/>
  <c r="Q175" i="2"/>
  <c r="J176" i="2"/>
  <c r="K176" i="2"/>
  <c r="L176" i="2"/>
  <c r="Q176" i="2"/>
  <c r="J177" i="2"/>
  <c r="K177" i="2"/>
  <c r="L177" i="2"/>
  <c r="Q177" i="2"/>
  <c r="J178" i="2"/>
  <c r="K178" i="2"/>
  <c r="L178" i="2"/>
  <c r="Q178" i="2"/>
  <c r="J179" i="2"/>
  <c r="K179" i="2"/>
  <c r="L179" i="2"/>
  <c r="Q179" i="2"/>
  <c r="J180" i="2"/>
  <c r="K180" i="2"/>
  <c r="L180" i="2"/>
  <c r="Q180" i="2"/>
  <c r="J181" i="2"/>
  <c r="K181" i="2"/>
  <c r="L181" i="2"/>
  <c r="Q181" i="2"/>
  <c r="J182" i="2"/>
  <c r="K182" i="2"/>
  <c r="L182" i="2"/>
  <c r="Q182" i="2"/>
  <c r="J31" i="2"/>
  <c r="K31" i="2"/>
  <c r="M31" i="2"/>
  <c r="Q31" i="2"/>
  <c r="J32" i="2"/>
  <c r="K32" i="2"/>
  <c r="M32" i="2"/>
  <c r="Q32" i="2"/>
  <c r="J33" i="2"/>
  <c r="K33" i="2"/>
  <c r="M33" i="2"/>
  <c r="Q33" i="2"/>
  <c r="J34" i="2"/>
  <c r="K34" i="2"/>
  <c r="M34" i="2"/>
  <c r="Q34" i="2"/>
  <c r="J60" i="2"/>
  <c r="K60" i="2"/>
  <c r="L60" i="2"/>
  <c r="Q60" i="2"/>
  <c r="J61" i="2"/>
  <c r="K61" i="2"/>
  <c r="L61" i="2"/>
  <c r="Q61" i="2"/>
  <c r="J62" i="2"/>
  <c r="K62" i="2"/>
  <c r="L62" i="2"/>
  <c r="Q62" i="2"/>
  <c r="J63" i="2"/>
  <c r="K63" i="2"/>
  <c r="L63" i="2"/>
  <c r="Q63" i="2"/>
  <c r="J64" i="2"/>
  <c r="K64" i="2"/>
  <c r="L64" i="2"/>
  <c r="Q64" i="2"/>
  <c r="J113" i="2"/>
  <c r="K113" i="2"/>
  <c r="M113" i="2"/>
  <c r="Q113" i="2"/>
  <c r="J114" i="2"/>
  <c r="K114" i="2"/>
  <c r="M114" i="2"/>
  <c r="Q114" i="2"/>
  <c r="J115" i="2"/>
  <c r="K115" i="2"/>
  <c r="M115" i="2"/>
  <c r="Q115" i="2"/>
  <c r="J116" i="2"/>
  <c r="K116" i="2"/>
  <c r="M116" i="2"/>
  <c r="Q116" i="2"/>
  <c r="J117" i="2"/>
  <c r="K117" i="2"/>
  <c r="M117" i="2"/>
  <c r="Q117" i="2"/>
  <c r="J118" i="2"/>
  <c r="K118" i="2"/>
  <c r="M118" i="2"/>
  <c r="Q118" i="2"/>
  <c r="J119" i="2"/>
  <c r="K119" i="2"/>
  <c r="M119" i="2"/>
  <c r="Q119" i="2"/>
  <c r="J120" i="2"/>
  <c r="K120" i="2"/>
  <c r="M120" i="2"/>
  <c r="Q120" i="2"/>
  <c r="J183" i="2"/>
  <c r="K183" i="2"/>
  <c r="L183" i="2"/>
  <c r="Q183" i="2"/>
  <c r="J184" i="2"/>
  <c r="K184" i="2"/>
  <c r="L184" i="2"/>
  <c r="Q184" i="2"/>
  <c r="J185" i="2"/>
  <c r="K185" i="2"/>
  <c r="L185" i="2"/>
  <c r="Q185" i="2"/>
  <c r="J187" i="2"/>
  <c r="K187" i="2"/>
  <c r="L187" i="2"/>
  <c r="Q187" i="2"/>
  <c r="J188" i="2"/>
  <c r="K188" i="2"/>
  <c r="L188" i="2"/>
  <c r="Q188" i="2"/>
  <c r="J189" i="2"/>
  <c r="K189" i="2"/>
  <c r="L189" i="2"/>
  <c r="Q189" i="2"/>
  <c r="J190" i="2"/>
  <c r="K190" i="2"/>
  <c r="L190" i="2"/>
  <c r="Q190" i="2"/>
  <c r="J191" i="2"/>
  <c r="K191" i="2"/>
  <c r="L191" i="2"/>
  <c r="Q191" i="2"/>
  <c r="J192" i="2"/>
  <c r="K192" i="2"/>
  <c r="L192" i="2"/>
  <c r="Q192" i="2"/>
  <c r="J193" i="2"/>
  <c r="K193" i="2"/>
  <c r="L193" i="2"/>
  <c r="Q193" i="2"/>
  <c r="J194" i="2"/>
  <c r="K194" i="2"/>
  <c r="L194" i="2"/>
  <c r="Q194" i="2"/>
  <c r="J195" i="2"/>
  <c r="K195" i="2"/>
  <c r="L195" i="2"/>
  <c r="Q195" i="2"/>
  <c r="J35" i="2"/>
  <c r="K35" i="2"/>
  <c r="M35" i="2"/>
  <c r="Q35" i="2"/>
  <c r="J36" i="2"/>
  <c r="K36" i="2"/>
  <c r="M36" i="2"/>
  <c r="Q36" i="2"/>
  <c r="J37" i="2"/>
  <c r="K37" i="2"/>
  <c r="M37" i="2"/>
  <c r="Q37" i="2"/>
  <c r="J38" i="2"/>
  <c r="K38" i="2"/>
  <c r="M38" i="2"/>
  <c r="Q38" i="2"/>
  <c r="J65" i="2"/>
  <c r="K65" i="2"/>
  <c r="L65" i="2"/>
  <c r="Q65" i="2"/>
  <c r="J66" i="2"/>
  <c r="K66" i="2"/>
  <c r="L66" i="2"/>
  <c r="Q66" i="2"/>
  <c r="J67" i="2"/>
  <c r="K67" i="2"/>
  <c r="L67" i="2"/>
  <c r="Q67" i="2"/>
  <c r="J68" i="2"/>
  <c r="K68" i="2"/>
  <c r="L68" i="2"/>
  <c r="Q68" i="2"/>
  <c r="J69" i="2"/>
  <c r="K69" i="2"/>
  <c r="L69" i="2"/>
  <c r="Q69" i="2"/>
  <c r="J121" i="2"/>
  <c r="K121" i="2"/>
  <c r="M121" i="2"/>
  <c r="Q121" i="2"/>
  <c r="J122" i="2"/>
  <c r="K122" i="2"/>
  <c r="M122" i="2"/>
  <c r="Q122" i="2"/>
  <c r="J123" i="2"/>
  <c r="K123" i="2"/>
  <c r="M123" i="2"/>
  <c r="Q123" i="2"/>
  <c r="J124" i="2"/>
  <c r="K124" i="2"/>
  <c r="M124" i="2"/>
  <c r="Q124" i="2"/>
  <c r="J125" i="2"/>
  <c r="K125" i="2"/>
  <c r="M125" i="2"/>
  <c r="Q125" i="2"/>
  <c r="J126" i="2"/>
  <c r="K126" i="2"/>
  <c r="M126" i="2"/>
  <c r="Q126" i="2"/>
  <c r="J127" i="2"/>
  <c r="K127" i="2"/>
  <c r="M127" i="2"/>
  <c r="Q127" i="2"/>
  <c r="J128" i="2"/>
  <c r="K128" i="2"/>
  <c r="M128" i="2"/>
  <c r="Q128" i="2"/>
  <c r="J196" i="2"/>
  <c r="K196" i="2"/>
  <c r="L196" i="2"/>
  <c r="Q196" i="2"/>
  <c r="J197" i="2"/>
  <c r="K197" i="2"/>
  <c r="L197" i="2"/>
  <c r="Q197" i="2"/>
  <c r="J198" i="2"/>
  <c r="K198" i="2"/>
  <c r="L198" i="2"/>
  <c r="Q198" i="2"/>
  <c r="J200" i="2"/>
  <c r="K200" i="2"/>
  <c r="L200" i="2"/>
  <c r="Q200" i="2"/>
  <c r="J201" i="2"/>
  <c r="K201" i="2"/>
  <c r="L201" i="2"/>
  <c r="Q201" i="2"/>
  <c r="J202" i="2"/>
  <c r="K202" i="2"/>
  <c r="L202" i="2"/>
  <c r="Q202" i="2"/>
  <c r="J203" i="2"/>
  <c r="K203" i="2"/>
  <c r="L203" i="2"/>
  <c r="Q203" i="2"/>
  <c r="J204" i="2"/>
  <c r="K204" i="2"/>
  <c r="L204" i="2"/>
  <c r="Q204" i="2"/>
  <c r="J205" i="2"/>
  <c r="K205" i="2"/>
  <c r="L205" i="2"/>
  <c r="Q205" i="2"/>
  <c r="J206" i="2"/>
  <c r="K206" i="2"/>
  <c r="L206" i="2"/>
  <c r="Q206" i="2"/>
  <c r="J207" i="2"/>
  <c r="K207" i="2"/>
  <c r="L207" i="2"/>
  <c r="Q207" i="2"/>
  <c r="J41" i="2"/>
  <c r="K41" i="2"/>
  <c r="M41" i="2"/>
  <c r="Q41" i="2"/>
  <c r="J42" i="2"/>
  <c r="K42" i="2"/>
  <c r="M42" i="2"/>
  <c r="Q42" i="2"/>
  <c r="J43" i="2"/>
  <c r="K43" i="2"/>
  <c r="M43" i="2"/>
  <c r="Q43" i="2"/>
  <c r="J44" i="2"/>
  <c r="K44" i="2"/>
  <c r="M44" i="2"/>
  <c r="Q44" i="2"/>
  <c r="J76" i="2"/>
  <c r="K76" i="2"/>
  <c r="L76" i="2"/>
  <c r="Q76" i="2"/>
  <c r="J77" i="2"/>
  <c r="K77" i="2"/>
  <c r="L77" i="2"/>
  <c r="Q77" i="2"/>
  <c r="J78" i="2"/>
  <c r="K78" i="2"/>
  <c r="L78" i="2"/>
  <c r="Q78" i="2"/>
  <c r="J79" i="2"/>
  <c r="K79" i="2"/>
  <c r="L79" i="2"/>
  <c r="Q79" i="2"/>
  <c r="J80" i="2"/>
  <c r="K80" i="2"/>
  <c r="L80" i="2"/>
  <c r="Q80" i="2"/>
  <c r="J129" i="2"/>
  <c r="K129" i="2"/>
  <c r="M129" i="2"/>
  <c r="Q129" i="2"/>
  <c r="J130" i="2"/>
  <c r="K130" i="2"/>
  <c r="M130" i="2"/>
  <c r="Q130" i="2"/>
  <c r="J131" i="2"/>
  <c r="K131" i="2"/>
  <c r="M131" i="2"/>
  <c r="Q131" i="2"/>
  <c r="J132" i="2"/>
  <c r="K132" i="2"/>
  <c r="M132" i="2"/>
  <c r="Q132" i="2"/>
  <c r="J133" i="2"/>
  <c r="K133" i="2"/>
  <c r="M133" i="2"/>
  <c r="Q133" i="2"/>
  <c r="J134" i="2"/>
  <c r="K134" i="2"/>
  <c r="M134" i="2"/>
  <c r="Q134" i="2"/>
  <c r="J135" i="2"/>
  <c r="K135" i="2"/>
  <c r="M135" i="2"/>
  <c r="Q135" i="2"/>
  <c r="J136" i="2"/>
  <c r="K136" i="2"/>
  <c r="M136" i="2"/>
  <c r="Q136" i="2"/>
  <c r="J137" i="2"/>
  <c r="K137" i="2"/>
  <c r="M137" i="2"/>
  <c r="Q137" i="2"/>
  <c r="J138" i="2"/>
  <c r="K138" i="2"/>
  <c r="M138" i="2"/>
  <c r="Q138" i="2"/>
  <c r="J139" i="2"/>
  <c r="K139" i="2"/>
  <c r="M139" i="2"/>
  <c r="Q139" i="2"/>
  <c r="J140" i="2"/>
  <c r="K140" i="2"/>
  <c r="M140" i="2"/>
  <c r="Q140" i="2"/>
  <c r="J141" i="2"/>
  <c r="K141" i="2"/>
  <c r="M141" i="2"/>
  <c r="Q141" i="2"/>
  <c r="J142" i="2"/>
  <c r="K142" i="2"/>
  <c r="M142" i="2"/>
  <c r="Q142" i="2"/>
  <c r="J212" i="2"/>
  <c r="K212" i="2"/>
  <c r="L212" i="2"/>
  <c r="Q212" i="2"/>
  <c r="J213" i="2"/>
  <c r="K213" i="2"/>
  <c r="L213" i="2"/>
  <c r="Q213" i="2"/>
  <c r="J214" i="2"/>
  <c r="K214" i="2"/>
  <c r="L214" i="2"/>
  <c r="Q214" i="2"/>
  <c r="J216" i="2"/>
  <c r="K216" i="2"/>
  <c r="L216" i="2"/>
  <c r="Q216" i="2"/>
  <c r="J217" i="2"/>
  <c r="K217" i="2"/>
  <c r="L217" i="2"/>
  <c r="Q217" i="2"/>
  <c r="J218" i="2"/>
  <c r="K218" i="2"/>
  <c r="L218" i="2"/>
  <c r="Q218" i="2"/>
  <c r="J219" i="2"/>
  <c r="K219" i="2"/>
  <c r="L219" i="2"/>
  <c r="Q219" i="2"/>
  <c r="J220" i="2"/>
  <c r="K220" i="2"/>
  <c r="L220" i="2"/>
  <c r="Q220" i="2"/>
  <c r="J221" i="2"/>
  <c r="K221" i="2"/>
  <c r="L221" i="2"/>
  <c r="Q221" i="2"/>
  <c r="J222" i="2"/>
  <c r="K222" i="2"/>
  <c r="L222" i="2"/>
  <c r="Q222" i="2"/>
  <c r="J223" i="2"/>
  <c r="K223" i="2"/>
  <c r="L223" i="2"/>
  <c r="Q223" i="2"/>
  <c r="J224" i="2"/>
  <c r="K224" i="2"/>
  <c r="L224" i="2"/>
  <c r="Q224" i="2"/>
  <c r="J225" i="2"/>
  <c r="K225" i="2"/>
  <c r="L225" i="2"/>
  <c r="Q225" i="2"/>
  <c r="J226" i="2"/>
  <c r="K226" i="2"/>
  <c r="L226" i="2"/>
  <c r="Q226" i="2"/>
  <c r="T23" i="2"/>
  <c r="T24" i="2"/>
  <c r="T25" i="2"/>
  <c r="T26" i="2"/>
  <c r="T50" i="2"/>
  <c r="T51" i="2"/>
  <c r="T52" i="2"/>
  <c r="T53" i="2"/>
  <c r="T54" i="2"/>
  <c r="T91" i="2"/>
  <c r="T92" i="2"/>
  <c r="T93" i="2"/>
  <c r="T94" i="2"/>
  <c r="T95" i="2"/>
  <c r="T96" i="2"/>
  <c r="T97" i="2"/>
  <c r="T98" i="2"/>
  <c r="T99" i="2"/>
  <c r="T100" i="2"/>
  <c r="T157" i="2"/>
  <c r="T158" i="2"/>
  <c r="T159" i="2"/>
  <c r="T161" i="2"/>
  <c r="T162" i="2"/>
  <c r="T163" i="2"/>
  <c r="T164" i="2"/>
  <c r="T165" i="2"/>
  <c r="T166" i="2"/>
  <c r="T167" i="2"/>
  <c r="T168" i="2"/>
  <c r="J23" i="2"/>
  <c r="K23" i="2"/>
  <c r="M23" i="2"/>
  <c r="Q23" i="2"/>
  <c r="J24" i="2"/>
  <c r="K24" i="2"/>
  <c r="M24" i="2"/>
  <c r="Q24" i="2"/>
  <c r="J25" i="2"/>
  <c r="K25" i="2"/>
  <c r="M25" i="2"/>
  <c r="Q25" i="2"/>
  <c r="J26" i="2"/>
  <c r="K26" i="2"/>
  <c r="M26" i="2"/>
  <c r="Q26" i="2"/>
  <c r="J50" i="2"/>
  <c r="K50" i="2"/>
  <c r="L50" i="2"/>
  <c r="Q50" i="2"/>
  <c r="J51" i="2"/>
  <c r="K51" i="2"/>
  <c r="L51" i="2"/>
  <c r="Q51" i="2"/>
  <c r="J52" i="2"/>
  <c r="K52" i="2"/>
  <c r="L52" i="2"/>
  <c r="Q52" i="2"/>
  <c r="J53" i="2"/>
  <c r="K53" i="2"/>
  <c r="L53" i="2"/>
  <c r="Q53" i="2"/>
  <c r="J54" i="2"/>
  <c r="K54" i="2"/>
  <c r="L54" i="2"/>
  <c r="Q54" i="2"/>
  <c r="J91" i="2"/>
  <c r="K91" i="2"/>
  <c r="M91" i="2"/>
  <c r="Q91" i="2"/>
  <c r="J92" i="2"/>
  <c r="K92" i="2"/>
  <c r="M92" i="2"/>
  <c r="Q92" i="2"/>
  <c r="J93" i="2"/>
  <c r="K93" i="2"/>
  <c r="M93" i="2"/>
  <c r="Q93" i="2"/>
  <c r="J94" i="2"/>
  <c r="K94" i="2"/>
  <c r="M94" i="2"/>
  <c r="Q94" i="2"/>
  <c r="J95" i="2"/>
  <c r="K95" i="2"/>
  <c r="M95" i="2"/>
  <c r="Q95" i="2"/>
  <c r="J96" i="2"/>
  <c r="K96" i="2"/>
  <c r="M96" i="2"/>
  <c r="Q96" i="2"/>
  <c r="J97" i="2"/>
  <c r="K97" i="2"/>
  <c r="M97" i="2"/>
  <c r="Q97" i="2"/>
  <c r="J98" i="2"/>
  <c r="K98" i="2"/>
  <c r="M98" i="2"/>
  <c r="Q98" i="2"/>
  <c r="J99" i="2"/>
  <c r="K99" i="2"/>
  <c r="M99" i="2"/>
  <c r="Q99" i="2"/>
  <c r="J100" i="2"/>
  <c r="K100" i="2"/>
  <c r="M100" i="2"/>
  <c r="Q100" i="2"/>
  <c r="J157" i="2"/>
  <c r="K157" i="2"/>
  <c r="L157" i="2"/>
  <c r="Q157" i="2"/>
  <c r="J158" i="2"/>
  <c r="K158" i="2"/>
  <c r="L158" i="2"/>
  <c r="Q158" i="2"/>
  <c r="J159" i="2"/>
  <c r="K159" i="2"/>
  <c r="L159" i="2"/>
  <c r="Q159" i="2"/>
  <c r="J161" i="2"/>
  <c r="K161" i="2"/>
  <c r="L161" i="2"/>
  <c r="Q161" i="2"/>
  <c r="J162" i="2"/>
  <c r="K162" i="2"/>
  <c r="L162" i="2"/>
  <c r="Q162" i="2"/>
  <c r="J163" i="2"/>
  <c r="K163" i="2"/>
  <c r="L163" i="2"/>
  <c r="Q163" i="2"/>
  <c r="J164" i="2"/>
  <c r="K164" i="2"/>
  <c r="L164" i="2"/>
  <c r="Q164" i="2"/>
  <c r="J165" i="2"/>
  <c r="K165" i="2"/>
  <c r="L165" i="2"/>
  <c r="Q165" i="2"/>
  <c r="J166" i="2"/>
  <c r="K166" i="2"/>
  <c r="L166" i="2"/>
  <c r="Q166" i="2"/>
  <c r="J167" i="2"/>
  <c r="K167" i="2"/>
  <c r="L167" i="2"/>
  <c r="Q167" i="2"/>
  <c r="J168" i="2"/>
  <c r="K168" i="2"/>
  <c r="L168" i="2"/>
  <c r="Q168" i="2"/>
  <c r="L45" i="2"/>
  <c r="L143" i="2"/>
  <c r="L144" i="2"/>
  <c r="L145" i="2"/>
  <c r="L46" i="2"/>
  <c r="L47" i="2"/>
  <c r="L48" i="2"/>
  <c r="L49" i="2"/>
  <c r="L147" i="2"/>
  <c r="L148" i="2"/>
  <c r="L149" i="2"/>
  <c r="L150" i="2"/>
  <c r="L151" i="2"/>
  <c r="L152" i="2"/>
  <c r="L153" i="2"/>
  <c r="L154" i="2"/>
  <c r="M85" i="2"/>
  <c r="M86" i="2"/>
  <c r="L155" i="2"/>
  <c r="L156" i="2"/>
  <c r="M87" i="2"/>
  <c r="M88" i="2"/>
  <c r="M89" i="2"/>
  <c r="M90" i="2"/>
  <c r="M19" i="2"/>
  <c r="M20" i="2"/>
  <c r="M21" i="2"/>
  <c r="M22" i="2"/>
  <c r="T45" i="2"/>
  <c r="T143" i="2"/>
  <c r="T144" i="2"/>
  <c r="T145" i="2"/>
  <c r="T46" i="2"/>
  <c r="T47" i="2"/>
  <c r="T48" i="2"/>
  <c r="T49" i="2"/>
  <c r="T147" i="2"/>
  <c r="T148" i="2"/>
  <c r="T149" i="2"/>
  <c r="T150" i="2"/>
  <c r="T151" i="2"/>
  <c r="T152" i="2"/>
  <c r="T153" i="2"/>
  <c r="T154" i="2"/>
  <c r="T85" i="2"/>
  <c r="T86" i="2"/>
  <c r="T155" i="2"/>
  <c r="T156" i="2"/>
  <c r="T87" i="2"/>
  <c r="T88" i="2"/>
  <c r="T89" i="2"/>
  <c r="T90" i="2"/>
  <c r="T19" i="2"/>
  <c r="T20" i="2"/>
  <c r="T21" i="2"/>
  <c r="T22" i="2"/>
  <c r="K45" i="2"/>
  <c r="K143" i="2"/>
  <c r="K144" i="2"/>
  <c r="K145" i="2"/>
  <c r="K46" i="2"/>
  <c r="K47" i="2"/>
  <c r="K48" i="2"/>
  <c r="K49" i="2"/>
  <c r="K147" i="2"/>
  <c r="K148" i="2"/>
  <c r="K149" i="2"/>
  <c r="K150" i="2"/>
  <c r="K151" i="2"/>
  <c r="K152" i="2"/>
  <c r="K153" i="2"/>
  <c r="K154" i="2"/>
  <c r="K85" i="2"/>
  <c r="K86" i="2"/>
  <c r="K155" i="2"/>
  <c r="K156" i="2"/>
  <c r="K87" i="2"/>
  <c r="K88" i="2"/>
  <c r="K89" i="2"/>
  <c r="K90" i="2"/>
  <c r="K19" i="2"/>
  <c r="K20" i="2"/>
  <c r="K21" i="2"/>
  <c r="K22" i="2"/>
  <c r="J45" i="2"/>
  <c r="J143" i="2"/>
  <c r="J144" i="2"/>
  <c r="J145" i="2"/>
  <c r="J46" i="2"/>
  <c r="J47" i="2"/>
  <c r="J48" i="2"/>
  <c r="J49" i="2"/>
  <c r="J147" i="2"/>
  <c r="J148" i="2"/>
  <c r="J149" i="2"/>
  <c r="J150" i="2"/>
  <c r="J151" i="2"/>
  <c r="J152" i="2"/>
  <c r="J153" i="2"/>
  <c r="J154" i="2"/>
  <c r="J85" i="2"/>
  <c r="J86" i="2"/>
  <c r="J155" i="2"/>
  <c r="J156" i="2"/>
  <c r="J87" i="2"/>
  <c r="J88" i="2"/>
  <c r="J89" i="2"/>
  <c r="J90" i="2"/>
  <c r="J19" i="2"/>
  <c r="J20" i="2"/>
  <c r="J21" i="2"/>
  <c r="J22" i="2"/>
  <c r="Q45" i="2"/>
  <c r="Q143" i="2"/>
  <c r="Q144" i="2"/>
  <c r="Q145" i="2"/>
  <c r="Q46" i="2"/>
  <c r="Q47" i="2"/>
  <c r="Q48" i="2"/>
  <c r="Q49" i="2"/>
  <c r="Q147" i="2"/>
  <c r="Q148" i="2"/>
  <c r="Q149" i="2"/>
  <c r="Q150" i="2"/>
  <c r="Q151" i="2"/>
  <c r="Q152" i="2"/>
  <c r="Q153" i="2"/>
  <c r="Q154" i="2"/>
  <c r="Q85" i="2"/>
  <c r="Q86" i="2"/>
  <c r="Q155" i="2"/>
  <c r="Q156" i="2"/>
  <c r="Q87" i="2"/>
  <c r="Q88" i="2"/>
  <c r="Q89" i="2"/>
  <c r="Q90" i="2"/>
  <c r="Q19" i="2"/>
  <c r="Q20" i="2"/>
  <c r="Q21" i="2"/>
  <c r="Q22" i="2"/>
  <c r="K37" i="5"/>
  <c r="K31" i="5"/>
  <c r="K25" i="5"/>
  <c r="K19" i="5"/>
  <c r="K38" i="5" s="1"/>
  <c r="K6" i="5" l="1"/>
  <c r="N147" i="2" l="1"/>
</calcChain>
</file>

<file path=xl/comments1.xml><?xml version="1.0" encoding="utf-8"?>
<comments xmlns="http://schemas.openxmlformats.org/spreadsheetml/2006/main">
  <authors>
    <author>Probir Ghoshal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Probir Ghoshal:</t>
        </r>
        <r>
          <rPr>
            <sz val="9"/>
            <color indexed="81"/>
            <rFont val="Tahoma"/>
            <family val="2"/>
          </rPr>
          <t xml:space="preserve">
No more spare now as on 29th Sept 2016 after moving the cernoxes from cryocon readout</t>
        </r>
      </text>
    </comment>
  </commentList>
</comments>
</file>

<file path=xl/sharedStrings.xml><?xml version="1.0" encoding="utf-8"?>
<sst xmlns="http://schemas.openxmlformats.org/spreadsheetml/2006/main" count="2638" uniqueCount="1081">
  <si>
    <t>By:</t>
  </si>
  <si>
    <t>Joshua Ballard</t>
  </si>
  <si>
    <t>Date:</t>
  </si>
  <si>
    <t xml:space="preserve">Version: </t>
  </si>
  <si>
    <t>Signal Name</t>
  </si>
  <si>
    <t>Type</t>
  </si>
  <si>
    <t>Min</t>
  </si>
  <si>
    <t>Max</t>
  </si>
  <si>
    <t>Module #</t>
  </si>
  <si>
    <t>Channel #</t>
  </si>
  <si>
    <t>EPICS PV</t>
  </si>
  <si>
    <t>VT_Array[0]</t>
  </si>
  <si>
    <t>PLC Tag (DINT)</t>
  </si>
  <si>
    <t>PLC Units</t>
  </si>
  <si>
    <t>uV</t>
  </si>
  <si>
    <t>Volts</t>
  </si>
  <si>
    <t>VT_Array[1]</t>
  </si>
  <si>
    <t>VT_Array[2]</t>
  </si>
  <si>
    <t>VT_Array[3]</t>
  </si>
  <si>
    <t>VT_Array[4]</t>
  </si>
  <si>
    <t>VT_Array[5]</t>
  </si>
  <si>
    <t>VT_Array[6]</t>
  </si>
  <si>
    <t>VT_Array[7]</t>
  </si>
  <si>
    <t>VT_Array[8]</t>
  </si>
  <si>
    <t>VT_Array[9]</t>
  </si>
  <si>
    <t>VT_Array[10]</t>
  </si>
  <si>
    <t>VT_Array[11]</t>
  </si>
  <si>
    <t>VT_Array[12]</t>
  </si>
  <si>
    <t>VT_Array[13]</t>
  </si>
  <si>
    <t>DINT</t>
  </si>
  <si>
    <t>PLC Tag Type</t>
  </si>
  <si>
    <t>Input Range (V)</t>
  </si>
  <si>
    <t>Actual Range (V)</t>
  </si>
  <si>
    <t>GF_Array[0]</t>
  </si>
  <si>
    <t>GF_Array[1]</t>
  </si>
  <si>
    <t>GF_Array[2]</t>
  </si>
  <si>
    <t>VT_Array[14]</t>
  </si>
  <si>
    <t>VT_Array[15]</t>
  </si>
  <si>
    <t>VT_Array[16]</t>
  </si>
  <si>
    <t>VT_Array[17]</t>
  </si>
  <si>
    <t>VT_Array[18]</t>
  </si>
  <si>
    <t>VT_Array[19]</t>
  </si>
  <si>
    <t>V_Dump</t>
  </si>
  <si>
    <t>ZFCT1</t>
  </si>
  <si>
    <t>ZFCT2</t>
  </si>
  <si>
    <t>V_PS</t>
  </si>
  <si>
    <t>PS_Array[0]</t>
  </si>
  <si>
    <t>PS_Array[1]</t>
  </si>
  <si>
    <t>PS_Array[2]</t>
  </si>
  <si>
    <t>PS_Array[3]</t>
  </si>
  <si>
    <t>NI</t>
  </si>
  <si>
    <t>voltage tap</t>
  </si>
  <si>
    <t>voltage tap (VTTs)</t>
  </si>
  <si>
    <t>ground fault GF)</t>
  </si>
  <si>
    <t>VT_Array[20]</t>
  </si>
  <si>
    <t>VT_Array[22]</t>
  </si>
  <si>
    <t>PV Name</t>
  </si>
  <si>
    <t>Chassis</t>
  </si>
  <si>
    <t>Channel</t>
  </si>
  <si>
    <t>Nomenclature</t>
  </si>
  <si>
    <t>Notes</t>
  </si>
  <si>
    <t>TR817A1</t>
  </si>
  <si>
    <t>TR817A2</t>
  </si>
  <si>
    <t>TR817A3</t>
  </si>
  <si>
    <t>TR817A4</t>
  </si>
  <si>
    <t>TR817A5</t>
  </si>
  <si>
    <t>TR817A6</t>
  </si>
  <si>
    <t>TR817A7</t>
  </si>
  <si>
    <t>TR817A8</t>
  </si>
  <si>
    <t>TR817A9</t>
  </si>
  <si>
    <t>SG817A1</t>
  </si>
  <si>
    <t>SG817A2</t>
  </si>
  <si>
    <t>SG817A3</t>
  </si>
  <si>
    <t>SG817A4</t>
  </si>
  <si>
    <t xml:space="preserve"> </t>
  </si>
  <si>
    <t>TR817B2</t>
  </si>
  <si>
    <t>TR817B3</t>
  </si>
  <si>
    <t>TR817B4</t>
  </si>
  <si>
    <t>TR817B5</t>
  </si>
  <si>
    <t>TR817B6</t>
  </si>
  <si>
    <t>TR817B7</t>
  </si>
  <si>
    <t>TR817B8</t>
  </si>
  <si>
    <t>TR817B9</t>
  </si>
  <si>
    <t>SG817B1</t>
  </si>
  <si>
    <t>SG817B2</t>
  </si>
  <si>
    <t>SG817B3</t>
  </si>
  <si>
    <t>SG817B4</t>
  </si>
  <si>
    <t>TR817C2</t>
  </si>
  <si>
    <t>TR817C3</t>
  </si>
  <si>
    <t>TR817C4</t>
  </si>
  <si>
    <t>TR817C5</t>
  </si>
  <si>
    <t>TR817C6</t>
  </si>
  <si>
    <t>TR817C7</t>
  </si>
  <si>
    <t>TR817C8</t>
  </si>
  <si>
    <t>TR817C9</t>
  </si>
  <si>
    <t>SG817C1</t>
  </si>
  <si>
    <t>SG817C2</t>
  </si>
  <si>
    <t>SG817C3</t>
  </si>
  <si>
    <t>SG817C4</t>
  </si>
  <si>
    <t>TR817C1</t>
  </si>
  <si>
    <t>TR817B1</t>
  </si>
  <si>
    <t>TR817D1</t>
  </si>
  <si>
    <t>TR817D2</t>
  </si>
  <si>
    <t>TR817D3</t>
  </si>
  <si>
    <t>TR817D4</t>
  </si>
  <si>
    <t>TR817D5</t>
  </si>
  <si>
    <t>TR817D6</t>
  </si>
  <si>
    <t>TR817D7</t>
  </si>
  <si>
    <t>TR817D8</t>
  </si>
  <si>
    <t>TR817D9</t>
  </si>
  <si>
    <t>SG817D1</t>
  </si>
  <si>
    <t>SG817D2</t>
  </si>
  <si>
    <t>SG817D3</t>
  </si>
  <si>
    <t>SG817D4</t>
  </si>
  <si>
    <t>TR817E1</t>
  </si>
  <si>
    <t>TR817E2</t>
  </si>
  <si>
    <t>TR817E3</t>
  </si>
  <si>
    <t>TR817E4</t>
  </si>
  <si>
    <t>TR817E5</t>
  </si>
  <si>
    <t>TR817E6</t>
  </si>
  <si>
    <t>TR817E7</t>
  </si>
  <si>
    <t>TR817E8</t>
  </si>
  <si>
    <t>TR817E9</t>
  </si>
  <si>
    <t>SG817E1</t>
  </si>
  <si>
    <t>SG817E2</t>
  </si>
  <si>
    <t>SG817E3</t>
  </si>
  <si>
    <t>SG817E4</t>
  </si>
  <si>
    <t>TR817F1</t>
  </si>
  <si>
    <t>TR817F2</t>
  </si>
  <si>
    <t>TR817F3</t>
  </si>
  <si>
    <t>TR817F4</t>
  </si>
  <si>
    <t>TR817F5</t>
  </si>
  <si>
    <t>TR817F6</t>
  </si>
  <si>
    <t>TR817F7</t>
  </si>
  <si>
    <t>TR817F8</t>
  </si>
  <si>
    <t>TR817F9</t>
  </si>
  <si>
    <t>SG817F1</t>
  </si>
  <si>
    <t>SG817F2</t>
  </si>
  <si>
    <t>SG817F3</t>
  </si>
  <si>
    <t>SG817F4</t>
  </si>
  <si>
    <t>CCM A, 1 Front</t>
  </si>
  <si>
    <t>CCM A, 2 Front</t>
  </si>
  <si>
    <t>CCM A, 3 Front</t>
  </si>
  <si>
    <t>CCM A, 4 Front</t>
  </si>
  <si>
    <t>CCM A, 5 Front</t>
  </si>
  <si>
    <t>CCM A, 1 Back</t>
  </si>
  <si>
    <t>CCM A, 2 Back</t>
  </si>
  <si>
    <t>CCM A, 3 Back</t>
  </si>
  <si>
    <t>CCM A, 4 Back</t>
  </si>
  <si>
    <t>TR811AS</t>
  </si>
  <si>
    <t>TR811AR</t>
  </si>
  <si>
    <t>CCM A, Supply</t>
  </si>
  <si>
    <t>CCM A, Return</t>
  </si>
  <si>
    <t>CCM A, Front 1</t>
  </si>
  <si>
    <t>CCM A, Front 2</t>
  </si>
  <si>
    <t>CCM A, Back 1</t>
  </si>
  <si>
    <t>CCM A, Back 2</t>
  </si>
  <si>
    <t>TR</t>
  </si>
  <si>
    <t>SG</t>
  </si>
  <si>
    <t>AC/DC</t>
  </si>
  <si>
    <t>AC</t>
  </si>
  <si>
    <t>DC</t>
  </si>
  <si>
    <t>mK</t>
  </si>
  <si>
    <t>CCM B, 1 Front</t>
  </si>
  <si>
    <t>CCM B, 2 Front</t>
  </si>
  <si>
    <t>CCM B, 3 Front</t>
  </si>
  <si>
    <t>CCM B, 4 Front</t>
  </si>
  <si>
    <t>CCM B, 5 Front</t>
  </si>
  <si>
    <t>CCM B, 1 Back</t>
  </si>
  <si>
    <t>CCM B, 2 Back</t>
  </si>
  <si>
    <t>CCM B, 3 Back</t>
  </si>
  <si>
    <t>CCM B, 4 Back</t>
  </si>
  <si>
    <t>CCM B, Supply</t>
  </si>
  <si>
    <t>CCM B, Return</t>
  </si>
  <si>
    <t>CCM B, Front 1</t>
  </si>
  <si>
    <t>CCM B, Front 2</t>
  </si>
  <si>
    <t>CCM B, Back 1</t>
  </si>
  <si>
    <t>CCM B, Back 2</t>
  </si>
  <si>
    <t>CCM C, 1 Front</t>
  </si>
  <si>
    <t>CCM C, 2 Front</t>
  </si>
  <si>
    <t>CCM C, 3 Front</t>
  </si>
  <si>
    <t>CCM C, 4 Front</t>
  </si>
  <si>
    <t>CCM C, 5 Front</t>
  </si>
  <si>
    <t>CCM C, 1 Back</t>
  </si>
  <si>
    <t>CCM C, 2 Back</t>
  </si>
  <si>
    <t>CCM C, 3 Back</t>
  </si>
  <si>
    <t>CCM C, 4 Back</t>
  </si>
  <si>
    <t>CCM C, Supply</t>
  </si>
  <si>
    <t>CCM C, Return</t>
  </si>
  <si>
    <t>CCM C, Front 1</t>
  </si>
  <si>
    <t>CCM C, Front 2</t>
  </si>
  <si>
    <t>CCM C, Back 1</t>
  </si>
  <si>
    <t>CCM C, Back 2</t>
  </si>
  <si>
    <t>CCM D, 1 Front</t>
  </si>
  <si>
    <t>CCM D, 2 Front</t>
  </si>
  <si>
    <t>CCM D, 3 Front</t>
  </si>
  <si>
    <t>CCM D, 4 Front</t>
  </si>
  <si>
    <t>CCM D, 5 Front</t>
  </si>
  <si>
    <t>CCM D, 1 Back</t>
  </si>
  <si>
    <t>CCM D, 2 Back</t>
  </si>
  <si>
    <t>CCM D, 3 Back</t>
  </si>
  <si>
    <t>CCM D, 4 Back</t>
  </si>
  <si>
    <t>CCM D, Supply</t>
  </si>
  <si>
    <t>CCM D, Return</t>
  </si>
  <si>
    <t>CCM D, Front 1</t>
  </si>
  <si>
    <t>CCM D, Front 2</t>
  </si>
  <si>
    <t>CCM D, Back 1</t>
  </si>
  <si>
    <t>CCM D, Back 2</t>
  </si>
  <si>
    <t>CCM E, 1 Front</t>
  </si>
  <si>
    <t>CCM E, 2 Front</t>
  </si>
  <si>
    <t>CCM E, 3 Front</t>
  </si>
  <si>
    <t>CCM E, 4 Front</t>
  </si>
  <si>
    <t>CCM E, 5 Front</t>
  </si>
  <si>
    <t>CCM E, 1 Back</t>
  </si>
  <si>
    <t>CCM E, 2 Back</t>
  </si>
  <si>
    <t>CCM E, 3 Back</t>
  </si>
  <si>
    <t>CCM E, 4 Back</t>
  </si>
  <si>
    <t>CCM E, Supply</t>
  </si>
  <si>
    <t>CCM E, Return</t>
  </si>
  <si>
    <t>CCM E, Front 1</t>
  </si>
  <si>
    <t>CCM E, Front 2</t>
  </si>
  <si>
    <t>CCM E, Back 1</t>
  </si>
  <si>
    <t>CCM E, Back 2</t>
  </si>
  <si>
    <t>CCM F, 1 Front</t>
  </si>
  <si>
    <t>CCM F, 2 Front</t>
  </si>
  <si>
    <t>CCM F, 3 Front</t>
  </si>
  <si>
    <t>CCM F, 4 Front</t>
  </si>
  <si>
    <t>CCM F, 5 Front</t>
  </si>
  <si>
    <t>CCM F, 1 Back</t>
  </si>
  <si>
    <t>CCM F, 2 Back</t>
  </si>
  <si>
    <t>CCM F, 3 Back</t>
  </si>
  <si>
    <t>CCM F, 4 Back</t>
  </si>
  <si>
    <t>CCM F, Supply</t>
  </si>
  <si>
    <t>CCM F, Return</t>
  </si>
  <si>
    <t>CCM F, Front 1</t>
  </si>
  <si>
    <t>CCM F, Front 2</t>
  </si>
  <si>
    <t>CCM F, Back 1</t>
  </si>
  <si>
    <t>CCM F, Back 2</t>
  </si>
  <si>
    <t>PT817A1</t>
  </si>
  <si>
    <t>PT817A2</t>
  </si>
  <si>
    <t>PT817A3</t>
  </si>
  <si>
    <t>PT817A4</t>
  </si>
  <si>
    <t>PT817A5</t>
  </si>
  <si>
    <t>PT</t>
  </si>
  <si>
    <t>CCM A, Shield Front 1</t>
  </si>
  <si>
    <t>CCM A, Shield Front 2</t>
  </si>
  <si>
    <t>CCM A, Shield Front 3</t>
  </si>
  <si>
    <t>CCM A, Shield Front 4</t>
  </si>
  <si>
    <t>CCM B, Shield Back 1</t>
  </si>
  <si>
    <t>CCM B, Shield Front 1</t>
  </si>
  <si>
    <t>CCM B, Shield Front 2</t>
  </si>
  <si>
    <t>CCM B, Shield Front 3</t>
  </si>
  <si>
    <t>CCM B, Shield Front 4</t>
  </si>
  <si>
    <t>PT817B1</t>
  </si>
  <si>
    <t>PT817B2</t>
  </si>
  <si>
    <t>PT817B3</t>
  </si>
  <si>
    <t>PT817B4</t>
  </si>
  <si>
    <t>PT817B5</t>
  </si>
  <si>
    <t>CCM A, Shield Back 1</t>
  </si>
  <si>
    <t>CCM C, Shield Front 1</t>
  </si>
  <si>
    <t>CCM C, Shield Front 2</t>
  </si>
  <si>
    <t>CCM C, Shield Front 3</t>
  </si>
  <si>
    <t>CCM C, Shield Front 4</t>
  </si>
  <si>
    <t>CCM C, Shield Back 1</t>
  </si>
  <si>
    <t>PT817C1</t>
  </si>
  <si>
    <t>PT817C2</t>
  </si>
  <si>
    <t>PT817C3</t>
  </si>
  <si>
    <t>PT817C4</t>
  </si>
  <si>
    <t>PT817C5</t>
  </si>
  <si>
    <t>PT817D1</t>
  </si>
  <si>
    <t>PT817D2</t>
  </si>
  <si>
    <t>PT817D3</t>
  </si>
  <si>
    <t>PT817D4</t>
  </si>
  <si>
    <t>PT817D5</t>
  </si>
  <si>
    <t>CCM D, Shield Front 1</t>
  </si>
  <si>
    <t>CCM D, Shield Front 2</t>
  </si>
  <si>
    <t>CCM D, Shield Front 3</t>
  </si>
  <si>
    <t>CCM D, Shield Front 4</t>
  </si>
  <si>
    <t>CCM D, Shield Back 1</t>
  </si>
  <si>
    <t>PT817E1</t>
  </si>
  <si>
    <t>PT817E2</t>
  </si>
  <si>
    <t>PT817E3</t>
  </si>
  <si>
    <t>PT817E4</t>
  </si>
  <si>
    <t>PT817E5</t>
  </si>
  <si>
    <t>CCM E, Shield Front 1</t>
  </si>
  <si>
    <t>CCM E, Shield Front 2</t>
  </si>
  <si>
    <t>CCM E, Shield Front 3</t>
  </si>
  <si>
    <t>CCM E, Shield Front 4</t>
  </si>
  <si>
    <t>CCM E, Shield Back 1</t>
  </si>
  <si>
    <t>PT817F1</t>
  </si>
  <si>
    <t>PT817F2</t>
  </si>
  <si>
    <t>PT817F3</t>
  </si>
  <si>
    <t>PT817F4</t>
  </si>
  <si>
    <t>PT817F5</t>
  </si>
  <si>
    <t>CCM F, Shield Front 1</t>
  </si>
  <si>
    <t>CCM F, Shield Front 2</t>
  </si>
  <si>
    <t>CCM F, Shield Front 3</t>
  </si>
  <si>
    <t>CCM F, Shield Front 4</t>
  </si>
  <si>
    <t>CCM F, Shield Back 1</t>
  </si>
  <si>
    <t>TR817U3HB1</t>
  </si>
  <si>
    <t>TR817U3HB2</t>
  </si>
  <si>
    <t>SG817U3HB1</t>
  </si>
  <si>
    <t>SG817U3HB2</t>
  </si>
  <si>
    <t>TR817D3HB1</t>
  </si>
  <si>
    <t>SG817D3HB1</t>
  </si>
  <si>
    <t>SG817D3HB2</t>
  </si>
  <si>
    <t>S3 DS, Cold Beam</t>
  </si>
  <si>
    <t>S3 US, Cold Beam, Downstream Face</t>
  </si>
  <si>
    <t>S3 DS, Cold Beam, Upstream Face</t>
  </si>
  <si>
    <t>S3 DS, Cold Beam, Downstream Face</t>
  </si>
  <si>
    <t>S3 US, Cold Beam, Upstream Face</t>
  </si>
  <si>
    <t>S3 US Cold Beam</t>
  </si>
  <si>
    <t>LC817A1</t>
  </si>
  <si>
    <t>LC</t>
  </si>
  <si>
    <t>CCM A, Front Upstream</t>
  </si>
  <si>
    <t>LC817A2</t>
  </si>
  <si>
    <t>CCM A, Front Downstream</t>
  </si>
  <si>
    <t>LC817A3</t>
  </si>
  <si>
    <t>CCM A, Back Upstream</t>
  </si>
  <si>
    <t>LC817A4</t>
  </si>
  <si>
    <t>CCM A, Back Downstream</t>
  </si>
  <si>
    <t>HS817A1</t>
  </si>
  <si>
    <t>HS</t>
  </si>
  <si>
    <t>CCM A, Front</t>
  </si>
  <si>
    <t>Voltage</t>
  </si>
  <si>
    <t>Excitation</t>
  </si>
  <si>
    <t>I</t>
  </si>
  <si>
    <t>V</t>
  </si>
  <si>
    <t>Serial #</t>
  </si>
  <si>
    <t>Calibrated?</t>
  </si>
  <si>
    <t>Calib. Type</t>
  </si>
  <si>
    <t>TR817U4HB1</t>
  </si>
  <si>
    <t>TR817U4HB2</t>
  </si>
  <si>
    <t>SG817U4HB1</t>
  </si>
  <si>
    <t>SG817U4HB2</t>
  </si>
  <si>
    <t>SG817D4HB1</t>
  </si>
  <si>
    <t>SG817D4HB2</t>
  </si>
  <si>
    <t>LC817B1</t>
  </si>
  <si>
    <t>LC817B2</t>
  </si>
  <si>
    <t>LC817B3</t>
  </si>
  <si>
    <t>LC817B4</t>
  </si>
  <si>
    <t>HS817B1</t>
  </si>
  <si>
    <t>CCM B, Front Upstream</t>
  </si>
  <si>
    <t>CCM B, Front Downstream</t>
  </si>
  <si>
    <t>CCM B, Back Upstream</t>
  </si>
  <si>
    <t>CCM B, Back Downstream</t>
  </si>
  <si>
    <t>CCM B, Front</t>
  </si>
  <si>
    <t>S4 US Cold Beam</t>
  </si>
  <si>
    <t>S4 US, Cold Beam, Upstream Face</t>
  </si>
  <si>
    <t>S4 US, Cold Beam, Downstream Face</t>
  </si>
  <si>
    <t>S4 DS, Cold Beam, Upstream Face</t>
  </si>
  <si>
    <t>S4 DS, Cold Beam, Downstream Face</t>
  </si>
  <si>
    <t>SG817B5</t>
  </si>
  <si>
    <t>SG817B6</t>
  </si>
  <si>
    <t>S4 US, Y Support, Front Side</t>
  </si>
  <si>
    <t>S4 US, Y Support, Back Side</t>
  </si>
  <si>
    <t>S4 DS, Y Support, Front Side</t>
  </si>
  <si>
    <t>S4 DS, Y Support, Back Side</t>
  </si>
  <si>
    <t>Front/Back corresponds with the CCM Front/Back…</t>
  </si>
  <si>
    <t>TR817U5HB1</t>
  </si>
  <si>
    <t>TR817U5HB2</t>
  </si>
  <si>
    <t>SG817U5HB1</t>
  </si>
  <si>
    <t>SG817U5HB2</t>
  </si>
  <si>
    <t>SG817D5HB1</t>
  </si>
  <si>
    <t>SG817D5HB2</t>
  </si>
  <si>
    <t>LC817C1</t>
  </si>
  <si>
    <t>LC817C2</t>
  </si>
  <si>
    <t>LC817C3</t>
  </si>
  <si>
    <t>LC817C4</t>
  </si>
  <si>
    <t>HS817C1</t>
  </si>
  <si>
    <t>S5 US Cold Beam</t>
  </si>
  <si>
    <t>S5 US, Cold Beam, Upstream Face</t>
  </si>
  <si>
    <t>S5 US, Cold Beam, Downstream Face</t>
  </si>
  <si>
    <t>S5 DS, Cold Beam, Upstream Face</t>
  </si>
  <si>
    <t>S5 DS, Cold Beam, Downstream Face</t>
  </si>
  <si>
    <t>CCM C, Front Upstream</t>
  </si>
  <si>
    <t>CCM C, Front Downstream</t>
  </si>
  <si>
    <t>CCM C, Back Upstream</t>
  </si>
  <si>
    <t>CCM C, Back Downstream</t>
  </si>
  <si>
    <t>CCM C, Front</t>
  </si>
  <si>
    <t>TR817U6HB1</t>
  </si>
  <si>
    <t>TR817U6HB2</t>
  </si>
  <si>
    <t>SG817U6HB1</t>
  </si>
  <si>
    <t>SG817U6HB2</t>
  </si>
  <si>
    <t>SG817D6HB1</t>
  </si>
  <si>
    <t>SG817D6HB2</t>
  </si>
  <si>
    <t>LC817D1</t>
  </si>
  <si>
    <t>LC817D2</t>
  </si>
  <si>
    <t>LC817D3</t>
  </si>
  <si>
    <t>LC817D4</t>
  </si>
  <si>
    <t>HS817D1</t>
  </si>
  <si>
    <t>S6 US Cold Beam</t>
  </si>
  <si>
    <t>S6 US, Cold Beam, Upstream Face</t>
  </si>
  <si>
    <t>S6 US, Cold Beam, Downstream Face</t>
  </si>
  <si>
    <t>S6 DS, Cold Beam, Upstream Face</t>
  </si>
  <si>
    <t>S6 DS, Cold Beam, Downstream Face</t>
  </si>
  <si>
    <t>CCM D, Front Upstream</t>
  </si>
  <si>
    <t>CCM D, Front Downstream</t>
  </si>
  <si>
    <t>CCM D, Back Upstream</t>
  </si>
  <si>
    <t>CCM D, Back Downstream</t>
  </si>
  <si>
    <t>CCM D, Front</t>
  </si>
  <si>
    <t>lb</t>
  </si>
  <si>
    <t>SG817D5</t>
  </si>
  <si>
    <t>SG817D6</t>
  </si>
  <si>
    <t>TR817U1HB1</t>
  </si>
  <si>
    <t>TR817U1HB2</t>
  </si>
  <si>
    <t>SG817U1HB1</t>
  </si>
  <si>
    <t>SG817U1HB2</t>
  </si>
  <si>
    <t>SG817D1HB1</t>
  </si>
  <si>
    <t>SG817D1HB2</t>
  </si>
  <si>
    <t>LC817E1</t>
  </si>
  <si>
    <t>LC817E2</t>
  </si>
  <si>
    <t>LC817E3</t>
  </si>
  <si>
    <t>LC817E4</t>
  </si>
  <si>
    <t>HS817E1</t>
  </si>
  <si>
    <t xml:space="preserve">S1 Splice </t>
  </si>
  <si>
    <t>S1 US Cold Beam</t>
  </si>
  <si>
    <t>S1 US, Cold Beam, Upstream Face</t>
  </si>
  <si>
    <t>S1 US, Cold Beam, Downstream Face</t>
  </si>
  <si>
    <t>S1 DS, Cold Beam, Upstream Face</t>
  </si>
  <si>
    <t>S1 DS, Cold Beam, Downstream Face</t>
  </si>
  <si>
    <t>CCM E, Front Upstream</t>
  </si>
  <si>
    <t>CCM E, Front Downstream</t>
  </si>
  <si>
    <t>CCM E, Back Upstream</t>
  </si>
  <si>
    <t>CCM E, Back Downstream</t>
  </si>
  <si>
    <t>CCM E, Front</t>
  </si>
  <si>
    <t>S1 US, Y Support, Front Side</t>
  </si>
  <si>
    <t>S1 US, Y Support, Back Side</t>
  </si>
  <si>
    <t>S1 DS, Y Support, Front Side</t>
  </si>
  <si>
    <t>S1 DS, Y Support, Back Side</t>
  </si>
  <si>
    <t>TR817U2HB1</t>
  </si>
  <si>
    <t>TR817U2HB2</t>
  </si>
  <si>
    <t>SG817U2HB1</t>
  </si>
  <si>
    <t>SG817U2HB2</t>
  </si>
  <si>
    <t>TR817D2HB1</t>
  </si>
  <si>
    <t>SG817D2HB1</t>
  </si>
  <si>
    <t>SG817D2HB2</t>
  </si>
  <si>
    <t>LC817F1</t>
  </si>
  <si>
    <t>LC817F2</t>
  </si>
  <si>
    <t>LC817F3</t>
  </si>
  <si>
    <t>LC817F4</t>
  </si>
  <si>
    <t>HS817F1</t>
  </si>
  <si>
    <t>SG817F5</t>
  </si>
  <si>
    <t>SG817F6</t>
  </si>
  <si>
    <t>S2 US Cold Beam</t>
  </si>
  <si>
    <t>S2 US, Cold Beam, Upstream Face</t>
  </si>
  <si>
    <t>S2 US, Cold Beam, Downstream Face</t>
  </si>
  <si>
    <t>S2 DS, Cold Beam</t>
  </si>
  <si>
    <t>S2 DS, Cold Beam, Upstream Face</t>
  </si>
  <si>
    <t>S2 DS, Cold Beam, Downstream Face</t>
  </si>
  <si>
    <t>CCM F, Front Upstream</t>
  </si>
  <si>
    <t>CCM F, Front Downstream</t>
  </si>
  <si>
    <t>CCM F, Back Upstream</t>
  </si>
  <si>
    <t>CCM F, Back Downstream</t>
  </si>
  <si>
    <t>CCM F, Front</t>
  </si>
  <si>
    <t>Each connector has 2 channels (A, B) - cryocon pinout</t>
  </si>
  <si>
    <t>Connector</t>
  </si>
  <si>
    <t>A</t>
  </si>
  <si>
    <t>B</t>
  </si>
  <si>
    <t>LC channel can also be HS channel.  Excitation is the same</t>
  </si>
  <si>
    <t>LOOKUP</t>
  </si>
  <si>
    <t>ELSE</t>
  </si>
  <si>
    <t>?????</t>
  </si>
  <si>
    <t>Calibration</t>
  </si>
  <si>
    <t>CHANGE THIS DATA TO ADJUST THE DEFAULT VALUES FOR THE SENSOR TYPES!</t>
  </si>
  <si>
    <t>A, B</t>
  </si>
  <si>
    <t>-0177-2</t>
  </si>
  <si>
    <t>-0166-1</t>
  </si>
  <si>
    <t>-0166-2</t>
  </si>
  <si>
    <t>-0166-3</t>
  </si>
  <si>
    <t>-0171-1</t>
  </si>
  <si>
    <t>-0172-2</t>
  </si>
  <si>
    <t>-0162-4</t>
  </si>
  <si>
    <t>-0162-5</t>
  </si>
  <si>
    <t>-0162-6</t>
  </si>
  <si>
    <t>-0167-1</t>
  </si>
  <si>
    <t>-0167-2</t>
  </si>
  <si>
    <t>-0167-3</t>
  </si>
  <si>
    <t>-0175-1</t>
  </si>
  <si>
    <t>TR811BR</t>
  </si>
  <si>
    <t>TR811BS</t>
  </si>
  <si>
    <t>TR811CS</t>
  </si>
  <si>
    <t>TR811CR</t>
  </si>
  <si>
    <t>TR811DR</t>
  </si>
  <si>
    <t>TR811DS</t>
  </si>
  <si>
    <t>-0168-1</t>
  </si>
  <si>
    <t>-0168-2</t>
  </si>
  <si>
    <t>-0168-3</t>
  </si>
  <si>
    <t>-0176-1</t>
  </si>
  <si>
    <t>-0169-1</t>
  </si>
  <si>
    <t>-0169-2</t>
  </si>
  <si>
    <t>-0169-3</t>
  </si>
  <si>
    <t>TR811ER</t>
  </si>
  <si>
    <t>TR811ES</t>
  </si>
  <si>
    <t>-0172-1</t>
  </si>
  <si>
    <t>-0162-1</t>
  </si>
  <si>
    <t>-0162-2</t>
  </si>
  <si>
    <t>-0170-1</t>
  </si>
  <si>
    <t>-0170-2</t>
  </si>
  <si>
    <t>-0170-3</t>
  </si>
  <si>
    <t>TR811FR</t>
  </si>
  <si>
    <t>TR811FS</t>
  </si>
  <si>
    <t>-0173-1</t>
  </si>
  <si>
    <t xml:space="preserve">S2 Splice </t>
  </si>
  <si>
    <t xml:space="preserve">S3 Splice </t>
  </si>
  <si>
    <t>CHASSIS 3</t>
  </si>
  <si>
    <t>LC/HS</t>
  </si>
  <si>
    <t>Chassis Layout -- view is looking at the back of the chassis</t>
  </si>
  <si>
    <t>-0171-2</t>
  </si>
  <si>
    <t>-0177-3</t>
  </si>
  <si>
    <t>Dwg. #</t>
  </si>
  <si>
    <t>CCM F Axial Support, Front Side</t>
  </si>
  <si>
    <t>CCM F Axial Support, Back Side</t>
  </si>
  <si>
    <t>CCM D Axial Support, Front Side</t>
  </si>
  <si>
    <t>CCM D Axial Support, Back Side</t>
  </si>
  <si>
    <t>CCM B Axial Support, Front Side</t>
  </si>
  <si>
    <t>CCM B Axial Support, Back Side</t>
  </si>
  <si>
    <t>J25</t>
  </si>
  <si>
    <t>J26</t>
  </si>
  <si>
    <t>J27</t>
  </si>
  <si>
    <t>J9</t>
  </si>
  <si>
    <t>J10</t>
  </si>
  <si>
    <t>J11</t>
  </si>
  <si>
    <t>J17</t>
  </si>
  <si>
    <t>J18</t>
  </si>
  <si>
    <t>J19</t>
  </si>
  <si>
    <t>J20</t>
  </si>
  <si>
    <t>J21</t>
  </si>
  <si>
    <t>J1</t>
  </si>
  <si>
    <t>J2</t>
  </si>
  <si>
    <t>J3</t>
  </si>
  <si>
    <t>J4</t>
  </si>
  <si>
    <t>J5</t>
  </si>
  <si>
    <t>J6</t>
  </si>
  <si>
    <t>J7</t>
  </si>
  <si>
    <t>SPARE CONNECTOR</t>
  </si>
  <si>
    <t>SPARE CHANNELS</t>
  </si>
  <si>
    <t>J22</t>
  </si>
  <si>
    <t>J23</t>
  </si>
  <si>
    <t>J8</t>
  </si>
  <si>
    <t>mG</t>
  </si>
  <si>
    <t>-0162-3</t>
  </si>
  <si>
    <t>-0165-1</t>
  </si>
  <si>
    <t>-0165-2</t>
  </si>
  <si>
    <t>-0165-3</t>
  </si>
  <si>
    <t>-0174-1</t>
  </si>
  <si>
    <t>-0177-1</t>
  </si>
  <si>
    <t>Type                  (TR, SG,…)</t>
  </si>
  <si>
    <t>FORMULA</t>
  </si>
  <si>
    <t>LC_From_cRIO[1]</t>
  </si>
  <si>
    <t>LC_From_cRIO[2]</t>
  </si>
  <si>
    <t>LC_From_cRIO[3]</t>
  </si>
  <si>
    <t>LC_From_cRIO[4]</t>
  </si>
  <si>
    <t>LC_From_cRIO[5]</t>
  </si>
  <si>
    <t>LC_From_cRIO[6]</t>
  </si>
  <si>
    <t>LC_From_cRIO[7]</t>
  </si>
  <si>
    <t>LC_From_cRIO[8]</t>
  </si>
  <si>
    <t>LC_From_cRIO[9]</t>
  </si>
  <si>
    <t>LC_From_cRIO[10]</t>
  </si>
  <si>
    <t>LC_From_cRIO[11]</t>
  </si>
  <si>
    <t>LC_From_cRIO[12]</t>
  </si>
  <si>
    <t>LC_From_cRIO[13]</t>
  </si>
  <si>
    <t>LC_From_cRIO[14]</t>
  </si>
  <si>
    <t>LC_From_cRIO[15]</t>
  </si>
  <si>
    <t>LC_From_cRIO[16]</t>
  </si>
  <si>
    <t>LC_From_cRIO[17]</t>
  </si>
  <si>
    <t>LC_From_cRIO[18]</t>
  </si>
  <si>
    <t>LC_From_cRIO[19]</t>
  </si>
  <si>
    <t>LC_From_cRIO[20]</t>
  </si>
  <si>
    <t>LC_From_cRIO[21]</t>
  </si>
  <si>
    <t>LC_From_cRIO[22]</t>
  </si>
  <si>
    <t>LC_From_cRIO[23]</t>
  </si>
  <si>
    <t>SG817U1HB3</t>
  </si>
  <si>
    <t>SG817U1HB4</t>
  </si>
  <si>
    <t>SG817D1HB3</t>
  </si>
  <si>
    <t>SG817D1HB4</t>
  </si>
  <si>
    <t>SG817U4HB3</t>
  </si>
  <si>
    <t>SG817U4HB4</t>
  </si>
  <si>
    <t>SG817D4HB3</t>
  </si>
  <si>
    <t>SG817D4HB4</t>
  </si>
  <si>
    <t>SG_From_cRIO[14]</t>
  </si>
  <si>
    <t>SG_From_cRIO[15]</t>
  </si>
  <si>
    <t>SG_From_cRIO[16]</t>
  </si>
  <si>
    <t>SG_From_cRIO[17]</t>
  </si>
  <si>
    <t>SG_From_cRIO[18]</t>
  </si>
  <si>
    <t>SG_From_cRIO[19]</t>
  </si>
  <si>
    <t>SG_From_cRIO[20]</t>
  </si>
  <si>
    <t>SG_From_cRIO[21]</t>
  </si>
  <si>
    <t>SG_From_cRIO[1]</t>
  </si>
  <si>
    <t>SG_From_cRIO[2]</t>
  </si>
  <si>
    <t>SG_From_cRIO[3]</t>
  </si>
  <si>
    <t>SG_From_cRIO[4]</t>
  </si>
  <si>
    <t>SG_From_cRIO[5]</t>
  </si>
  <si>
    <t>SG_From_cRIO[6]</t>
  </si>
  <si>
    <t>SG_From_cRIO[7]</t>
  </si>
  <si>
    <t>SG_From_cRIO[8]</t>
  </si>
  <si>
    <t>SG_From_cRIO[9]</t>
  </si>
  <si>
    <t>SG_From_cRIO[10]</t>
  </si>
  <si>
    <t>SG_From_cRIO[11]</t>
  </si>
  <si>
    <t>SG_From_cRIO[12]</t>
  </si>
  <si>
    <t>SG_From_cRIO[13]</t>
  </si>
  <si>
    <t>PLC Arrays</t>
  </si>
  <si>
    <t>Name</t>
  </si>
  <si>
    <t>Size*</t>
  </si>
  <si>
    <t>*element 0 of each array is a counter -- cRIO to increment by 1 each time the array is updated -- roll over to 0 at 2^31</t>
  </si>
  <si>
    <t>LC_From_cRIO</t>
  </si>
  <si>
    <t>SG_From_cRIO</t>
  </si>
  <si>
    <t>LC_From_cRIO[24]</t>
  </si>
  <si>
    <t>nV/V</t>
  </si>
  <si>
    <t>TR_From_cRIO[1]</t>
  </si>
  <si>
    <t>TR_From_cRIO[2]</t>
  </si>
  <si>
    <t>TR_From_cRIO[3]</t>
  </si>
  <si>
    <t>TR_From_cRIO[4]</t>
  </si>
  <si>
    <t>TR_From_cRIO[5]</t>
  </si>
  <si>
    <t>TR_From_cRIO[6]</t>
  </si>
  <si>
    <t>TR_From_cRIO[8]</t>
  </si>
  <si>
    <t>TR_From_cRIO[7]</t>
  </si>
  <si>
    <t>TR_From_cRIO[9]</t>
  </si>
  <si>
    <t>TR_From_cRIO[10]</t>
  </si>
  <si>
    <t>TR_From_cRIO[11]</t>
  </si>
  <si>
    <t>TR_From_cRIO[12]</t>
  </si>
  <si>
    <t>TR_From_cRIO[13]</t>
  </si>
  <si>
    <t>TR_From_cRIO[14]</t>
  </si>
  <si>
    <t>TR_From_cRIO[15]</t>
  </si>
  <si>
    <t>TR_From_cRIO[16]</t>
  </si>
  <si>
    <t>TR_From_cRIO[77]</t>
  </si>
  <si>
    <t>TR_From_cRIO[17]</t>
  </si>
  <si>
    <t>TR_From_cRIO[18]</t>
  </si>
  <si>
    <t>TR_From_cRIO[19]</t>
  </si>
  <si>
    <t>TR_From_cRIO[20]</t>
  </si>
  <si>
    <t>TR_From_cRIO[21]</t>
  </si>
  <si>
    <t>TR_From_cRIO[22]</t>
  </si>
  <si>
    <t>TR_From_cRIO[23]</t>
  </si>
  <si>
    <t>TR_From_cRIO[24]</t>
  </si>
  <si>
    <t>TR_From_cRIO[25]</t>
  </si>
  <si>
    <t>TR_From_cRIO[27]</t>
  </si>
  <si>
    <t>TR_From_cRIO[28]</t>
  </si>
  <si>
    <t>TR_From_cRIO[29]</t>
  </si>
  <si>
    <t>TR_From_cRIO[30]</t>
  </si>
  <si>
    <t>TR_From_cRIO[31]</t>
  </si>
  <si>
    <t>TR_From_cRIO[32]</t>
  </si>
  <si>
    <t>TR_From_cRIO[26]</t>
  </si>
  <si>
    <t>TR_From_cRIO[33]</t>
  </si>
  <si>
    <t>TR_From_cRIO[34]</t>
  </si>
  <si>
    <t>TR_From_cRIO[35]</t>
  </si>
  <si>
    <t>TR_From_cRIO[37]</t>
  </si>
  <si>
    <t>TR_From_cRIO[38]</t>
  </si>
  <si>
    <t>TR_From_cRIO[39]</t>
  </si>
  <si>
    <t>TR_From_cRIO[40]</t>
  </si>
  <si>
    <t>TR_From_cRIO[41]</t>
  </si>
  <si>
    <t>TR_From_cRIO[42]</t>
  </si>
  <si>
    <t>TR_From_cRIO[36]</t>
  </si>
  <si>
    <t>TR_From_cRIO[43]</t>
  </si>
  <si>
    <t>TR_From_cRIO[44]</t>
  </si>
  <si>
    <t>TR_From_cRIO[45]</t>
  </si>
  <si>
    <t>TR_From_cRIO[47]</t>
  </si>
  <si>
    <t>TR_From_cRIO[48]</t>
  </si>
  <si>
    <t>TR_From_cRIO[49]</t>
  </si>
  <si>
    <t>TR_From_cRIO[50]</t>
  </si>
  <si>
    <t>TR_From_cRIO[51]</t>
  </si>
  <si>
    <t>TR_From_cRIO[52]</t>
  </si>
  <si>
    <t>TR_From_cRIO[46]</t>
  </si>
  <si>
    <t>TR_From_cRIO[53]</t>
  </si>
  <si>
    <t>TR_From_cRIO[54]</t>
  </si>
  <si>
    <t>TR_From_cRIO[55]</t>
  </si>
  <si>
    <t>TR_From_cRIO[57]</t>
  </si>
  <si>
    <t>TR_From_cRIO[58]</t>
  </si>
  <si>
    <t>TR_From_cRIO[59]</t>
  </si>
  <si>
    <t>TR_From_cRIO[60]</t>
  </si>
  <si>
    <t>TR_From_cRIO[61]</t>
  </si>
  <si>
    <t>TR_From_cRIO[62]</t>
  </si>
  <si>
    <t>TR_From_cRIO[56]</t>
  </si>
  <si>
    <t>TR_From_cRIO[63]</t>
  </si>
  <si>
    <t>TR_From_cRIO[64]</t>
  </si>
  <si>
    <t>TR_From_cRIO[65]</t>
  </si>
  <si>
    <t>TR_From_cRIO[66]</t>
  </si>
  <si>
    <t>HS_From_cRIO[1]</t>
  </si>
  <si>
    <t>HS_From_cRIO[2]</t>
  </si>
  <si>
    <t>HS_From_cRIO[3]</t>
  </si>
  <si>
    <t>HS_From_cRIO[4]</t>
  </si>
  <si>
    <t>HS_From_cRIO[5]</t>
  </si>
  <si>
    <t>HS_From_cRIO[6]</t>
  </si>
  <si>
    <t>PT_From_cRIO[1]</t>
  </si>
  <si>
    <t>PT_From_cRIO[5]</t>
  </si>
  <si>
    <t>PT_From_cRIO[2]</t>
  </si>
  <si>
    <t>PT_From_cRIO[3]</t>
  </si>
  <si>
    <t>PT_From_cRIO[4]</t>
  </si>
  <si>
    <t>PT_From_cRIO[6]</t>
  </si>
  <si>
    <t>PT_From_cRIO[7]</t>
  </si>
  <si>
    <t>PT_From_cRIO[8]</t>
  </si>
  <si>
    <t>PT_From_cRIO[9]</t>
  </si>
  <si>
    <t>PT_From_cRIO[10]</t>
  </si>
  <si>
    <t>PT_From_cRIO[11]</t>
  </si>
  <si>
    <t>PT_From_cRIO[12]</t>
  </si>
  <si>
    <t>PT_From_cRIO[13]</t>
  </si>
  <si>
    <t>PT_From_cRIO[14]</t>
  </si>
  <si>
    <t>PT_From_cRIO[15]</t>
  </si>
  <si>
    <t>PT_From_cRIO[16]</t>
  </si>
  <si>
    <t>PT_From_cRIO[17]</t>
  </si>
  <si>
    <t>PT_From_cRIO[18]</t>
  </si>
  <si>
    <t>PT_From_cRIO[19]</t>
  </si>
  <si>
    <t>PT_From_cRIO[20]</t>
  </si>
  <si>
    <t>PT_From_cRIO[21]</t>
  </si>
  <si>
    <t>PT_From_cRIO[22]</t>
  </si>
  <si>
    <t>PT_From_cRIO[23]</t>
  </si>
  <si>
    <t>PT_From_cRIO[24]</t>
  </si>
  <si>
    <t>PT_From_cRIO[25]</t>
  </si>
  <si>
    <t>PT_From_cRIO[26]</t>
  </si>
  <si>
    <t>PT_From_cRIO[27]</t>
  </si>
  <si>
    <t>PT_From_cRIO[28]</t>
  </si>
  <si>
    <t>PT_From_cRIO[29]</t>
  </si>
  <si>
    <t>PT_From_cRIO[30]</t>
  </si>
  <si>
    <t>TR_From_cRIO[67]</t>
  </si>
  <si>
    <t>TR_From_cRIO[68]</t>
  </si>
  <si>
    <t>TR_From_cRIO[70]</t>
  </si>
  <si>
    <t>TR_From_cRIO[79]</t>
  </si>
  <si>
    <t>TR_From_cRIO[69]</t>
  </si>
  <si>
    <t>TR_From_cRIO[72]</t>
  </si>
  <si>
    <t>TR_From_cRIO[80]</t>
  </si>
  <si>
    <t>TR_From_cRIO[71]</t>
  </si>
  <si>
    <t>TR_From_cRIO[73]</t>
  </si>
  <si>
    <t>TR_From_cRIO[74]</t>
  </si>
  <si>
    <t>TR_From_cRIO[76]</t>
  </si>
  <si>
    <t>TR_From_cRIO[75]</t>
  </si>
  <si>
    <t>TR_From_cRIO[78]</t>
  </si>
  <si>
    <t>PT_From_cRIO</t>
  </si>
  <si>
    <t>TR_From_cRIO</t>
  </si>
  <si>
    <t>HS_From_cRIO</t>
  </si>
  <si>
    <t>SG_From_cRIO[22]</t>
  </si>
  <si>
    <t>SG_From_cRIO[23]</t>
  </si>
  <si>
    <t>SG_From_cRIO[24]</t>
  </si>
  <si>
    <t>SG_From_cRIO[25]</t>
  </si>
  <si>
    <t>SG_From_cRIO[26]</t>
  </si>
  <si>
    <t>SG_From_cRIO[27]</t>
  </si>
  <si>
    <t>SG_From_cRIO[28]</t>
  </si>
  <si>
    <t>SG_From_cRIO[29]</t>
  </si>
  <si>
    <t>SG_From_cRIO[30]</t>
  </si>
  <si>
    <t>SG_From_cRIO[31]</t>
  </si>
  <si>
    <t>SG_From_cRIO[32]</t>
  </si>
  <si>
    <t>SG_From_cRIO[33]</t>
  </si>
  <si>
    <t>SG_From_cRIO[34]</t>
  </si>
  <si>
    <t>SG_From_cRIO[35]</t>
  </si>
  <si>
    <t>SG_From_cRIO[36]</t>
  </si>
  <si>
    <t>SG_From_cRIO[37]</t>
  </si>
  <si>
    <t>SG_From_cRIO[38]</t>
  </si>
  <si>
    <t>SG_From_cRIO[39]</t>
  </si>
  <si>
    <t>SG_From_cRIO[40]</t>
  </si>
  <si>
    <t>SG_From_cRIO[41]</t>
  </si>
  <si>
    <t>SG_From_cRIO[42]</t>
  </si>
  <si>
    <t>SG_From_cRIO[43]</t>
  </si>
  <si>
    <t>SG_From_cRIO[44]</t>
  </si>
  <si>
    <t>SG_From_cRIO[45]</t>
  </si>
  <si>
    <t>SG_From_cRIO[46]</t>
  </si>
  <si>
    <t>SG_From_cRIO[47]</t>
  </si>
  <si>
    <t>SG_From_cRIO[48]</t>
  </si>
  <si>
    <t>SG_From_cRIO[49]</t>
  </si>
  <si>
    <t>SG_From_cRIO[50]</t>
  </si>
  <si>
    <t>SG_From_cRIO[51]</t>
  </si>
  <si>
    <t>SG_From_cRIO[52]</t>
  </si>
  <si>
    <t>SG_From_cRIO[53]</t>
  </si>
  <si>
    <t>SG_From_cRIO[54]</t>
  </si>
  <si>
    <t>SG_From_cRIO[55]</t>
  </si>
  <si>
    <t>SG_From_cRIO[56]</t>
  </si>
  <si>
    <t>SG_From_cRIO[59]</t>
  </si>
  <si>
    <t>SG_From_cRIO[60]</t>
  </si>
  <si>
    <t>SG_From_cRIO[57]</t>
  </si>
  <si>
    <t>SG_From_cRIO[58]</t>
  </si>
  <si>
    <t>SG_From_cRIO[61]</t>
  </si>
  <si>
    <t>SG_From_cRIO[62]</t>
  </si>
  <si>
    <t>J12</t>
  </si>
  <si>
    <t>J13</t>
  </si>
  <si>
    <t>J14</t>
  </si>
  <si>
    <t>J15</t>
  </si>
  <si>
    <t>J16</t>
  </si>
  <si>
    <t>J24</t>
  </si>
  <si>
    <t>J28</t>
  </si>
  <si>
    <t>CHASSIS 1</t>
  </si>
  <si>
    <t>CHASSIS 2</t>
  </si>
  <si>
    <t>CHASSIS 4</t>
  </si>
  <si>
    <t>CHASSIS 5</t>
  </si>
  <si>
    <t>CHASSIS 6</t>
  </si>
  <si>
    <t>Read Register Address</t>
  </si>
  <si>
    <t>Write Register Address</t>
  </si>
  <si>
    <t>X95459</t>
  </si>
  <si>
    <t>X95525</t>
  </si>
  <si>
    <t>X95531</t>
  </si>
  <si>
    <t>X95462</t>
  </si>
  <si>
    <t>X95597</t>
  </si>
  <si>
    <t>X95477</t>
  </si>
  <si>
    <t>X95488</t>
  </si>
  <si>
    <t>X95600</t>
  </si>
  <si>
    <t>X95656</t>
  </si>
  <si>
    <t>X95546</t>
  </si>
  <si>
    <t>X95532</t>
  </si>
  <si>
    <t>X95649</t>
  </si>
  <si>
    <t>X95653</t>
  </si>
  <si>
    <t>X95468</t>
  </si>
  <si>
    <t>X95472</t>
  </si>
  <si>
    <t>X95473</t>
  </si>
  <si>
    <t>X95470</t>
  </si>
  <si>
    <t>X95469</t>
  </si>
  <si>
    <t>X91891</t>
  </si>
  <si>
    <t>X91886</t>
  </si>
  <si>
    <t>X91936</t>
  </si>
  <si>
    <t>X91940</t>
  </si>
  <si>
    <t>X100356</t>
  </si>
  <si>
    <t>X95476</t>
  </si>
  <si>
    <t>X95474</t>
  </si>
  <si>
    <t>X95478</t>
  </si>
  <si>
    <t>X95496</t>
  </si>
  <si>
    <t>X95498</t>
  </si>
  <si>
    <t>X95499</t>
  </si>
  <si>
    <t>X95500</t>
  </si>
  <si>
    <t>X95487</t>
  </si>
  <si>
    <t>X95495</t>
  </si>
  <si>
    <t>X95596</t>
  </si>
  <si>
    <t>X95598</t>
  </si>
  <si>
    <t>X95602</t>
  </si>
  <si>
    <t>X95530</t>
  </si>
  <si>
    <t>X95599</t>
  </si>
  <si>
    <t>X95594</t>
  </si>
  <si>
    <t>X95528</t>
  </si>
  <si>
    <t>X95601</t>
  </si>
  <si>
    <t>X95524</t>
  </si>
  <si>
    <t>X95529</t>
  </si>
  <si>
    <t>X95593</t>
  </si>
  <si>
    <t>X95595</t>
  </si>
  <si>
    <t>X95585</t>
  </si>
  <si>
    <t>X95534</t>
  </si>
  <si>
    <t>X95533</t>
  </si>
  <si>
    <t>X100386</t>
  </si>
  <si>
    <t>X91885</t>
  </si>
  <si>
    <t>X91887</t>
  </si>
  <si>
    <t>X91937</t>
  </si>
  <si>
    <t>X91945</t>
  </si>
  <si>
    <t>X91946</t>
  </si>
  <si>
    <t>X91947</t>
  </si>
  <si>
    <t>X95485</t>
  </si>
  <si>
    <t>X95497</t>
  </si>
  <si>
    <t>X95663</t>
  </si>
  <si>
    <t>X95554</t>
  </si>
  <si>
    <t>X95730</t>
  </si>
  <si>
    <t>X95467</t>
  </si>
  <si>
    <t>X95733</t>
  </si>
  <si>
    <t>X95747</t>
  </si>
  <si>
    <t>X95535</t>
  </si>
  <si>
    <t>X95545</t>
  </si>
  <si>
    <t>X95547</t>
  </si>
  <si>
    <t>X95549</t>
  </si>
  <si>
    <t>X95550</t>
  </si>
  <si>
    <t>X95553</t>
  </si>
  <si>
    <t>X95479</t>
  </si>
  <si>
    <t>X95471</t>
  </si>
  <si>
    <t>X95463</t>
  </si>
  <si>
    <t>X95728</t>
  </si>
  <si>
    <t>X95492</t>
  </si>
  <si>
    <t>X95736</t>
  </si>
  <si>
    <t>199, 200(r)</t>
  </si>
  <si>
    <t>201, 202(r)</t>
  </si>
  <si>
    <t>181, 182(r)</t>
  </si>
  <si>
    <t>203, 204(r)</t>
  </si>
  <si>
    <t>177, 178(r)</t>
  </si>
  <si>
    <t>187, 188(r)</t>
  </si>
  <si>
    <t>185, 186(r)</t>
  </si>
  <si>
    <t>133, 134(r)</t>
  </si>
  <si>
    <t>121, 122(r)</t>
  </si>
  <si>
    <t>173, 174(r)</t>
  </si>
  <si>
    <t>189, 190(r)</t>
  </si>
  <si>
    <t>135, 136(r)</t>
  </si>
  <si>
    <t>153, 154(r)</t>
  </si>
  <si>
    <t>147, 136(r)</t>
  </si>
  <si>
    <t>167, 168(r)</t>
  </si>
  <si>
    <t>117, 118(r)</t>
  </si>
  <si>
    <t>171, 172(r)</t>
  </si>
  <si>
    <t>163, 164(r)</t>
  </si>
  <si>
    <t>139, 140(r)</t>
  </si>
  <si>
    <t>155, 156(r)</t>
  </si>
  <si>
    <t>127, 128(r)</t>
  </si>
  <si>
    <t>157, 158(r)</t>
  </si>
  <si>
    <t>105, 106(r)</t>
  </si>
  <si>
    <t>107, 108(r)</t>
  </si>
  <si>
    <t>6a</t>
  </si>
  <si>
    <t>6b</t>
  </si>
  <si>
    <t>6c</t>
  </si>
  <si>
    <t>48,49</t>
  </si>
  <si>
    <t>10,11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</si>
  <si>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</si>
  <si>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</si>
  <si>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</si>
  <si>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</si>
  <si>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</si>
  <si>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</si>
  <si>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</si>
  <si>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</si>
  <si>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</si>
  <si>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</si>
  <si>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3a</t>
  </si>
  <si>
    <t>3b</t>
  </si>
  <si>
    <t>3c</t>
  </si>
  <si>
    <t>3d</t>
  </si>
  <si>
    <t>3e</t>
  </si>
  <si>
    <t>3f</t>
  </si>
  <si>
    <t>a</t>
  </si>
  <si>
    <t>b</t>
  </si>
  <si>
    <t>c</t>
  </si>
  <si>
    <t>d</t>
  </si>
  <si>
    <t>e</t>
  </si>
  <si>
    <t>2a</t>
  </si>
  <si>
    <t>2b</t>
  </si>
  <si>
    <t>2c</t>
  </si>
  <si>
    <t>2d</t>
  </si>
  <si>
    <t>.3-20</t>
  </si>
  <si>
    <t>channeling is skewed….JTB See B00000-09-00-0183</t>
  </si>
  <si>
    <t>LC817H1</t>
  </si>
  <si>
    <t>Hub Lateral Support Sector 1</t>
  </si>
  <si>
    <t>LC_From_cRIO[25]</t>
  </si>
  <si>
    <t>LC817H4</t>
  </si>
  <si>
    <t>Hub Lateral Support Sector 4</t>
  </si>
  <si>
    <t>LC_From_cRIO[26]</t>
  </si>
  <si>
    <t>6e</t>
  </si>
  <si>
    <t>6f</t>
  </si>
  <si>
    <t>588876</t>
  </si>
  <si>
    <t>588893</t>
  </si>
  <si>
    <t>588874</t>
  </si>
  <si>
    <t>588878</t>
  </si>
  <si>
    <t>588889</t>
  </si>
  <si>
    <t>588879</t>
  </si>
  <si>
    <t>588887</t>
  </si>
  <si>
    <t>588881</t>
  </si>
  <si>
    <t>588896</t>
  </si>
  <si>
    <t>588873</t>
  </si>
  <si>
    <t>611621</t>
  </si>
  <si>
    <t>588880</t>
  </si>
  <si>
    <t>611620</t>
  </si>
  <si>
    <t>588897</t>
  </si>
  <si>
    <t>588877</t>
  </si>
  <si>
    <t>588875</t>
  </si>
  <si>
    <t>588883</t>
  </si>
  <si>
    <t>588884</t>
  </si>
  <si>
    <t>542981</t>
  </si>
  <si>
    <t>588903</t>
  </si>
  <si>
    <t>611619</t>
  </si>
  <si>
    <t>588905</t>
  </si>
  <si>
    <t>588891</t>
  </si>
  <si>
    <t>588899</t>
  </si>
  <si>
    <t>588890</t>
  </si>
  <si>
    <t>611618</t>
  </si>
  <si>
    <t>Current Monitor output</t>
  </si>
  <si>
    <t>Status voltage from power supply</t>
  </si>
  <si>
    <t>056294</t>
  </si>
  <si>
    <t>057740</t>
  </si>
  <si>
    <t>058798</t>
  </si>
  <si>
    <t>058771</t>
  </si>
  <si>
    <t>058789</t>
  </si>
  <si>
    <t>X100373</t>
  </si>
  <si>
    <t>X95475</t>
  </si>
  <si>
    <t>X100305</t>
  </si>
  <si>
    <t>X95651</t>
  </si>
  <si>
    <t>X95490</t>
  </si>
  <si>
    <t>057894B</t>
  </si>
  <si>
    <t>TR8122A</t>
  </si>
  <si>
    <t>X100362</t>
  </si>
  <si>
    <t>TR8122B</t>
  </si>
  <si>
    <t>X100302</t>
  </si>
  <si>
    <t>Chimney splice top</t>
  </si>
  <si>
    <t>Chimney splice bottom</t>
  </si>
  <si>
    <t>X100335</t>
  </si>
  <si>
    <t>X103563</t>
  </si>
  <si>
    <t>SUPPLY ds HEX RING</t>
  </si>
  <si>
    <t>RETURN DS HEX RING</t>
  </si>
  <si>
    <t>TR8114S</t>
  </si>
  <si>
    <t>TR8114R</t>
  </si>
  <si>
    <t>TR_From_cRIO[81]</t>
  </si>
  <si>
    <t>TR_From_cRIO[82]</t>
  </si>
  <si>
    <t>TR_From_cRIO[83]</t>
  </si>
  <si>
    <t>TR_From_cRIO[84]</t>
  </si>
  <si>
    <t>moved from CRYOCON</t>
  </si>
  <si>
    <t>-0178-7</t>
  </si>
  <si>
    <t>-0178-8</t>
  </si>
  <si>
    <t>f</t>
  </si>
  <si>
    <t>VT_Array[23]</t>
  </si>
  <si>
    <t>Excitation (uA)</t>
  </si>
  <si>
    <t>excitation is provided from an external source</t>
  </si>
  <si>
    <t>Excitation (V)</t>
  </si>
  <si>
    <t>added on 4th Oct 2016 across splice S7</t>
  </si>
  <si>
    <t>VT1</t>
  </si>
  <si>
    <t>hallb-crio-tor-fast:IOC:VT1</t>
  </si>
  <si>
    <t>VT2</t>
  </si>
  <si>
    <t>hallb-crio-tor-fast:IOC:VT2</t>
  </si>
  <si>
    <t>VT3</t>
  </si>
  <si>
    <t>hallb-crio-tor-fast:IOC:VT3</t>
  </si>
  <si>
    <t>VT4</t>
  </si>
  <si>
    <t>hallb-crio-tor-fast:IOC:VT4</t>
  </si>
  <si>
    <t>VT5</t>
  </si>
  <si>
    <t>hallb-crio-tor-fast:IOC:VT5</t>
  </si>
  <si>
    <t>VT6</t>
  </si>
  <si>
    <t>hallb-crio-tor-fast:IOC:VT6</t>
  </si>
  <si>
    <t>VT7</t>
  </si>
  <si>
    <t>hallb-crio-tor-fast:IOC:VT7</t>
  </si>
  <si>
    <t>VT8</t>
  </si>
  <si>
    <t>hallb-crio-tor-fast:IOC:VT8</t>
  </si>
  <si>
    <t>VT9</t>
  </si>
  <si>
    <t>hallb-crio-tor-fast:IOC:VT9</t>
  </si>
  <si>
    <t>VT10</t>
  </si>
  <si>
    <t>hallb-crio-tor-fast:IOC:VT10</t>
  </si>
  <si>
    <t>VT11</t>
  </si>
  <si>
    <t>hallb-crio-tor-fast:IOC:VT11</t>
  </si>
  <si>
    <t>VT12</t>
  </si>
  <si>
    <t>hallb-crio-tor-fast:IOC:VT12</t>
  </si>
  <si>
    <t>VT13</t>
  </si>
  <si>
    <t>hallb-crio-tor-fast:IOC:VT13</t>
  </si>
  <si>
    <t>VT14</t>
  </si>
  <si>
    <t>hallb-crio-tor-fast:IOC:VT14</t>
  </si>
  <si>
    <t>VT15</t>
  </si>
  <si>
    <t>hallb-crio-tor-fast:IOC:VT15</t>
  </si>
  <si>
    <t>VT16</t>
  </si>
  <si>
    <t>hallb-crio-tor-fast:IOC:VT16</t>
  </si>
  <si>
    <t>VT17</t>
  </si>
  <si>
    <t>hallb-crio-tor-fast:IOC:VT17</t>
  </si>
  <si>
    <t>VT18</t>
  </si>
  <si>
    <t>hallb-crio-tor-fast:IOC:VT18</t>
  </si>
  <si>
    <t>VT19</t>
  </si>
  <si>
    <t>hallb-crio-tor-fast:IOC:VT19</t>
  </si>
  <si>
    <t>VT20</t>
  </si>
  <si>
    <t>hallb-crio-tor-fast:IOC:VT20</t>
  </si>
  <si>
    <t>VT21</t>
  </si>
  <si>
    <t>hallb-crio-tor-fast:IOC:VT21</t>
  </si>
  <si>
    <t>VT22</t>
  </si>
  <si>
    <t>hallb-crio-tor-fast:IOC:VT22</t>
  </si>
  <si>
    <t>VT23</t>
  </si>
  <si>
    <t>hallb-crio-tor-fast:IOC:VT23</t>
  </si>
  <si>
    <t>G1</t>
  </si>
  <si>
    <t>G2</t>
  </si>
  <si>
    <t>G3</t>
  </si>
  <si>
    <t>hallb-crio-tor-fast:IOC:IDCCT1</t>
  </si>
  <si>
    <t>New sensors added in order to monitor the vent temp and closing of SV after SV operation (during commisioning of torus)</t>
  </si>
  <si>
    <t>229, 230(r)</t>
  </si>
  <si>
    <t>159, 160(r)</t>
  </si>
  <si>
    <t>161, 162(r)</t>
  </si>
  <si>
    <t>1a</t>
  </si>
  <si>
    <t>1b</t>
  </si>
  <si>
    <t>1c</t>
  </si>
  <si>
    <t>Safety valve vent_RV8114R</t>
  </si>
  <si>
    <t>Safety valve vent_RV8120</t>
  </si>
  <si>
    <t>Safety valve vent_RV8112</t>
  </si>
  <si>
    <t>RB/PKG</t>
  </si>
  <si>
    <t>TP8114R</t>
  </si>
  <si>
    <t>TP8120</t>
  </si>
  <si>
    <t>TP8112</t>
  </si>
  <si>
    <t>TP811F</t>
  </si>
  <si>
    <t>TP811B</t>
  </si>
  <si>
    <t>TP811D</t>
  </si>
  <si>
    <t>PT_From_cRIO[31]</t>
  </si>
  <si>
    <t>PT_From_cRIO[32]</t>
  </si>
  <si>
    <t>PT_From_cRIO[33]</t>
  </si>
  <si>
    <t>PT_From_cRIO[34]</t>
  </si>
  <si>
    <t>PT_From_cRIO[35]</t>
  </si>
  <si>
    <t>PT_From_cRIO[36]</t>
  </si>
  <si>
    <t>-0164</t>
  </si>
  <si>
    <t>-0178-10</t>
  </si>
  <si>
    <t>1d</t>
  </si>
  <si>
    <t>219, 220(r)</t>
  </si>
  <si>
    <t>231, 232(r)</t>
  </si>
  <si>
    <t>239, 240(r)</t>
  </si>
  <si>
    <t>VT24</t>
  </si>
  <si>
    <t>hallb-crio-tor-fast:IOC:VT24</t>
  </si>
  <si>
    <t>VT_Array[24]</t>
  </si>
  <si>
    <t>Added across ONE LCW flexible bus lead B (towards the vaporizer)</t>
  </si>
  <si>
    <t>hallb-crio-tor-fast:IOC</t>
  </si>
  <si>
    <t>Parallel split from the MPS BNC for fDAQ</t>
  </si>
  <si>
    <t>*</t>
  </si>
  <si>
    <t>Dec1st 2016</t>
  </si>
  <si>
    <t>Safety valve vent_RV811B</t>
  </si>
  <si>
    <t>Safety valve vent_RV811D</t>
  </si>
  <si>
    <t>Safety valve vent_RV811F</t>
  </si>
  <si>
    <t>SLS/PKG</t>
  </si>
  <si>
    <t xml:space="preserve">S4 Splice </t>
  </si>
  <si>
    <t xml:space="preserve">S5 Splice </t>
  </si>
  <si>
    <t xml:space="preserve">S6 Splice </t>
  </si>
  <si>
    <t>PKG</t>
  </si>
  <si>
    <t>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</si>
</sst>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Fill="1" applyBorder="1"/>
    <xf numFmtId="0" fontId="0" fillId="5" borderId="6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4" fontId="2" fillId="0" borderId="0" xfId="0" applyNumberFormat="1" applyFont="1"/>
    <xf numFmtId="49" fontId="1" fillId="0" borderId="0" xfId="0" quotePrefix="1" applyNumberFormat="1" applyFont="1" applyFill="1" applyAlignment="1">
      <alignment horizontal="left"/>
    </xf>
    <xf numFmtId="0" fontId="0" fillId="0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14" fontId="1" fillId="0" borderId="0" xfId="0" applyNumberFormat="1" applyFont="1" applyFill="1"/>
    <xf numFmtId="1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Alignment="1">
      <alignment horizontal="center" wrapText="1"/>
    </xf>
    <xf numFmtId="0" fontId="1" fillId="0" borderId="0" xfId="0" applyFont="1" applyFill="1" applyAlignment="1"/>
    <xf numFmtId="49" fontId="1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="90" zoomScaleNormal="90" workbookViewId="0">
      <selection activeCell="O12" sqref="O12"/>
    </sheetView>
  </sheetViews>
  <sheetFormatPr defaultRowHeight="15" x14ac:dyDescent="0.25"/>
  <cols>
    <col min="1" max="1" width="11.7109375" customWidth="1"/>
    <col min="9" max="9" width="23.85546875" style="3" customWidth="1"/>
    <col min="10" max="13" width="9.140625" style="1"/>
  </cols>
  <sheetData>
    <row r="1" spans="1:15" ht="15.75" x14ac:dyDescent="0.25">
      <c r="A1" s="29">
        <v>42647</v>
      </c>
    </row>
    <row r="2" spans="1:15" x14ac:dyDescent="0.25">
      <c r="B2" t="s">
        <v>507</v>
      </c>
    </row>
    <row r="3" spans="1:15" x14ac:dyDescent="0.25">
      <c r="B3" s="33" t="s">
        <v>776</v>
      </c>
      <c r="C3" s="33"/>
    </row>
    <row r="4" spans="1:15" ht="15.75" thickBot="1" x14ac:dyDescent="0.3">
      <c r="B4" s="32" t="s">
        <v>157</v>
      </c>
      <c r="C4" s="32"/>
      <c r="D4" s="33" t="s">
        <v>243</v>
      </c>
      <c r="E4" s="33"/>
      <c r="F4" s="33" t="s">
        <v>158</v>
      </c>
      <c r="G4" s="33"/>
      <c r="H4" s="24" t="s">
        <v>313</v>
      </c>
      <c r="J4" s="5" t="s">
        <v>157</v>
      </c>
      <c r="K4" s="2" t="s">
        <v>243</v>
      </c>
      <c r="L4" s="1" t="s">
        <v>158</v>
      </c>
      <c r="M4" s="5" t="s">
        <v>506</v>
      </c>
      <c r="N4" s="1"/>
    </row>
    <row r="5" spans="1:15" ht="15.75" thickBot="1" x14ac:dyDescent="0.3">
      <c r="A5" s="4"/>
      <c r="B5" s="16" t="s">
        <v>528</v>
      </c>
      <c r="C5" s="17" t="s">
        <v>532</v>
      </c>
      <c r="D5" s="11" t="s">
        <v>520</v>
      </c>
      <c r="E5" s="11" t="s">
        <v>770</v>
      </c>
      <c r="F5" s="10" t="s">
        <v>523</v>
      </c>
      <c r="G5" s="10" t="s">
        <v>527</v>
      </c>
      <c r="H5" s="25" t="s">
        <v>517</v>
      </c>
      <c r="I5" s="3" t="s">
        <v>535</v>
      </c>
      <c r="J5" s="8">
        <v>0</v>
      </c>
      <c r="K5" s="8">
        <v>2</v>
      </c>
      <c r="L5" s="5">
        <v>4</v>
      </c>
      <c r="M5" s="1">
        <v>0</v>
      </c>
      <c r="N5" s="5"/>
    </row>
    <row r="6" spans="1:15" ht="15.75" thickBot="1" x14ac:dyDescent="0.3">
      <c r="A6" s="23"/>
      <c r="B6" s="12" t="s">
        <v>529</v>
      </c>
      <c r="C6" s="14" t="s">
        <v>533</v>
      </c>
      <c r="D6" s="18" t="s">
        <v>521</v>
      </c>
      <c r="E6" s="18" t="s">
        <v>771</v>
      </c>
      <c r="F6" s="20" t="s">
        <v>524</v>
      </c>
      <c r="G6" s="20" t="s">
        <v>537</v>
      </c>
      <c r="H6" s="26" t="s">
        <v>518</v>
      </c>
      <c r="I6" s="3" t="s">
        <v>536</v>
      </c>
      <c r="J6" s="51">
        <v>0</v>
      </c>
      <c r="K6" s="51">
        <f t="shared" ref="K6" si="0">K5*2</f>
        <v>4</v>
      </c>
      <c r="L6" s="5">
        <f>L5*2</f>
        <v>8</v>
      </c>
      <c r="M6" s="5">
        <f t="shared" ref="M6" si="1">M5*2</f>
        <v>0</v>
      </c>
      <c r="N6" s="5"/>
      <c r="O6" s="5"/>
    </row>
    <row r="7" spans="1:15" ht="15.75" thickBot="1" x14ac:dyDescent="0.3">
      <c r="A7" s="31"/>
      <c r="B7" s="16" t="s">
        <v>530</v>
      </c>
      <c r="C7" s="17" t="s">
        <v>534</v>
      </c>
      <c r="D7" s="11" t="s">
        <v>522</v>
      </c>
      <c r="E7" s="11" t="s">
        <v>772</v>
      </c>
      <c r="F7" s="10" t="s">
        <v>525</v>
      </c>
      <c r="G7" s="10" t="s">
        <v>538</v>
      </c>
      <c r="H7" s="26" t="s">
        <v>519</v>
      </c>
    </row>
    <row r="8" spans="1:15" ht="15.75" thickBot="1" x14ac:dyDescent="0.3">
      <c r="A8" s="31"/>
      <c r="B8" s="9" t="s">
        <v>531</v>
      </c>
      <c r="C8" s="13" t="s">
        <v>539</v>
      </c>
      <c r="D8" s="19" t="s">
        <v>769</v>
      </c>
      <c r="E8" s="19" t="s">
        <v>773</v>
      </c>
      <c r="F8" s="21" t="s">
        <v>526</v>
      </c>
      <c r="G8" s="10" t="s">
        <v>774</v>
      </c>
      <c r="H8" s="27" t="s">
        <v>775</v>
      </c>
    </row>
    <row r="9" spans="1:15" x14ac:dyDescent="0.25">
      <c r="A9" s="4"/>
      <c r="B9" s="33" t="s">
        <v>777</v>
      </c>
      <c r="C9" s="33"/>
      <c r="H9" s="4"/>
    </row>
    <row r="10" spans="1:15" ht="15.75" thickBot="1" x14ac:dyDescent="0.3">
      <c r="A10" s="4"/>
      <c r="B10" s="32" t="s">
        <v>157</v>
      </c>
      <c r="C10" s="32"/>
      <c r="D10" s="33" t="s">
        <v>243</v>
      </c>
      <c r="E10" s="33"/>
      <c r="F10" s="33" t="s">
        <v>158</v>
      </c>
      <c r="G10" s="33"/>
      <c r="H10" s="24" t="s">
        <v>313</v>
      </c>
    </row>
    <row r="11" spans="1:15" ht="15.75" thickBot="1" x14ac:dyDescent="0.3">
      <c r="A11" s="23"/>
      <c r="B11" s="16" t="s">
        <v>528</v>
      </c>
      <c r="C11" s="17" t="s">
        <v>532</v>
      </c>
      <c r="D11" s="11" t="s">
        <v>520</v>
      </c>
      <c r="E11" s="11" t="s">
        <v>770</v>
      </c>
      <c r="F11" s="10" t="s">
        <v>523</v>
      </c>
      <c r="G11" s="10" t="s">
        <v>527</v>
      </c>
      <c r="H11" s="28" t="s">
        <v>517</v>
      </c>
      <c r="J11" s="5" t="s">
        <v>157</v>
      </c>
      <c r="K11" s="2" t="s">
        <v>243</v>
      </c>
      <c r="L11" s="1" t="s">
        <v>158</v>
      </c>
      <c r="M11" s="5" t="s">
        <v>506</v>
      </c>
      <c r="N11" s="1"/>
      <c r="O11" s="5"/>
    </row>
    <row r="12" spans="1:15" ht="15.75" thickBot="1" x14ac:dyDescent="0.3">
      <c r="A12" s="23"/>
      <c r="B12" s="12" t="s">
        <v>529</v>
      </c>
      <c r="C12" s="14" t="s">
        <v>533</v>
      </c>
      <c r="D12" s="18" t="s">
        <v>521</v>
      </c>
      <c r="E12" s="18" t="s">
        <v>771</v>
      </c>
      <c r="F12" s="20" t="s">
        <v>524</v>
      </c>
      <c r="G12" s="20" t="s">
        <v>537</v>
      </c>
      <c r="H12" s="26" t="s">
        <v>518</v>
      </c>
      <c r="I12" s="3" t="s">
        <v>535</v>
      </c>
      <c r="J12" s="1">
        <v>0</v>
      </c>
      <c r="K12" s="1">
        <v>5</v>
      </c>
      <c r="L12" s="5">
        <v>1</v>
      </c>
      <c r="M12" s="1">
        <v>1</v>
      </c>
      <c r="N12" s="5"/>
      <c r="O12" s="1"/>
    </row>
    <row r="13" spans="1:15" ht="15.75" thickBot="1" x14ac:dyDescent="0.3">
      <c r="A13" s="31"/>
      <c r="B13" s="16" t="s">
        <v>530</v>
      </c>
      <c r="C13" s="17" t="s">
        <v>534</v>
      </c>
      <c r="D13" s="11" t="s">
        <v>522</v>
      </c>
      <c r="E13" s="11" t="s">
        <v>772</v>
      </c>
      <c r="F13" s="10" t="s">
        <v>525</v>
      </c>
      <c r="G13" s="10" t="s">
        <v>538</v>
      </c>
      <c r="H13" s="26" t="s">
        <v>519</v>
      </c>
      <c r="I13" s="3" t="s">
        <v>536</v>
      </c>
      <c r="J13" s="1">
        <f t="shared" ref="J13" si="2">J12*2</f>
        <v>0</v>
      </c>
      <c r="K13" s="1">
        <f t="shared" ref="K13" si="3">K12*2</f>
        <v>10</v>
      </c>
      <c r="L13" s="1">
        <f>L12*2</f>
        <v>2</v>
      </c>
      <c r="M13" s="1">
        <f t="shared" ref="M13" si="4">M12*2</f>
        <v>2</v>
      </c>
      <c r="N13" s="1"/>
      <c r="O13" s="1"/>
    </row>
    <row r="14" spans="1:15" ht="15.75" thickBot="1" x14ac:dyDescent="0.3">
      <c r="A14" s="31"/>
      <c r="B14" s="9" t="s">
        <v>531</v>
      </c>
      <c r="C14" s="13" t="s">
        <v>539</v>
      </c>
      <c r="D14" s="19" t="s">
        <v>769</v>
      </c>
      <c r="E14" s="19" t="s">
        <v>773</v>
      </c>
      <c r="F14" s="21" t="s">
        <v>526</v>
      </c>
      <c r="G14" s="10" t="s">
        <v>774</v>
      </c>
      <c r="H14" s="27" t="s">
        <v>775</v>
      </c>
    </row>
    <row r="15" spans="1:15" x14ac:dyDescent="0.25">
      <c r="A15" s="5"/>
      <c r="B15" s="33" t="s">
        <v>505</v>
      </c>
      <c r="C15" s="33"/>
      <c r="D15" s="15"/>
      <c r="E15" s="15"/>
      <c r="F15" s="15"/>
      <c r="G15" s="15"/>
      <c r="H15" s="15"/>
    </row>
    <row r="16" spans="1:15" ht="15.75" thickBot="1" x14ac:dyDescent="0.3">
      <c r="A16" s="4"/>
      <c r="B16" s="32" t="s">
        <v>157</v>
      </c>
      <c r="C16" s="32"/>
      <c r="D16" s="33" t="s">
        <v>243</v>
      </c>
      <c r="E16" s="33"/>
      <c r="F16" s="33" t="s">
        <v>158</v>
      </c>
      <c r="G16" s="33"/>
      <c r="H16" s="24" t="s">
        <v>313</v>
      </c>
    </row>
    <row r="17" spans="1:16" ht="15.75" thickBot="1" x14ac:dyDescent="0.3">
      <c r="A17" s="23"/>
      <c r="B17" s="16" t="s">
        <v>528</v>
      </c>
      <c r="C17" s="17" t="s">
        <v>532</v>
      </c>
      <c r="D17" s="11" t="s">
        <v>520</v>
      </c>
      <c r="E17" s="11" t="s">
        <v>770</v>
      </c>
      <c r="F17" s="10" t="s">
        <v>523</v>
      </c>
      <c r="G17" s="10" t="s">
        <v>527</v>
      </c>
      <c r="H17" s="28" t="s">
        <v>517</v>
      </c>
      <c r="J17" s="5" t="s">
        <v>157</v>
      </c>
      <c r="K17" s="2" t="s">
        <v>243</v>
      </c>
      <c r="L17" s="1" t="s">
        <v>158</v>
      </c>
      <c r="M17" s="5" t="s">
        <v>506</v>
      </c>
      <c r="N17" s="1"/>
      <c r="O17" s="5"/>
    </row>
    <row r="18" spans="1:16" ht="15.75" thickBot="1" x14ac:dyDescent="0.3">
      <c r="A18" s="23"/>
      <c r="B18" s="12" t="s">
        <v>529</v>
      </c>
      <c r="C18" s="14" t="s">
        <v>533</v>
      </c>
      <c r="D18" s="18" t="s">
        <v>521</v>
      </c>
      <c r="E18" s="18" t="s">
        <v>771</v>
      </c>
      <c r="F18" s="20" t="s">
        <v>524</v>
      </c>
      <c r="G18" s="20" t="s">
        <v>537</v>
      </c>
      <c r="H18" s="26" t="s">
        <v>518</v>
      </c>
      <c r="I18" s="3" t="s">
        <v>535</v>
      </c>
      <c r="J18" s="1">
        <v>1</v>
      </c>
      <c r="K18" s="1">
        <v>5</v>
      </c>
      <c r="L18" s="5">
        <v>3</v>
      </c>
      <c r="M18" s="1">
        <v>1</v>
      </c>
      <c r="N18" s="5"/>
      <c r="O18" s="1"/>
    </row>
    <row r="19" spans="1:16" ht="15.75" thickBot="1" x14ac:dyDescent="0.3">
      <c r="A19" s="31"/>
      <c r="B19" s="16" t="s">
        <v>530</v>
      </c>
      <c r="C19" s="17" t="s">
        <v>534</v>
      </c>
      <c r="D19" s="11" t="s">
        <v>522</v>
      </c>
      <c r="E19" s="11" t="s">
        <v>772</v>
      </c>
      <c r="F19" s="10" t="s">
        <v>525</v>
      </c>
      <c r="G19" s="10" t="s">
        <v>538</v>
      </c>
      <c r="H19" s="26" t="s">
        <v>519</v>
      </c>
      <c r="I19" s="3" t="s">
        <v>536</v>
      </c>
      <c r="J19" s="1">
        <f t="shared" ref="J19" si="5">J18*2</f>
        <v>2</v>
      </c>
      <c r="K19" s="1">
        <f t="shared" ref="K19" si="6">K18*2</f>
        <v>10</v>
      </c>
      <c r="L19" s="1">
        <f>L18*2</f>
        <v>6</v>
      </c>
      <c r="M19" s="1">
        <f t="shared" ref="M19" si="7">M18*2</f>
        <v>2</v>
      </c>
      <c r="N19" s="1"/>
      <c r="O19" s="1"/>
      <c r="P19" t="s">
        <v>74</v>
      </c>
    </row>
    <row r="20" spans="1:16" ht="15.75" thickBot="1" x14ac:dyDescent="0.3">
      <c r="A20" s="31"/>
      <c r="B20" s="9" t="s">
        <v>531</v>
      </c>
      <c r="C20" s="13" t="s">
        <v>539</v>
      </c>
      <c r="D20" s="19" t="s">
        <v>769</v>
      </c>
      <c r="E20" s="19" t="s">
        <v>773</v>
      </c>
      <c r="F20" s="21" t="s">
        <v>526</v>
      </c>
      <c r="G20" s="10" t="s">
        <v>774</v>
      </c>
      <c r="H20" s="27" t="s">
        <v>775</v>
      </c>
    </row>
    <row r="21" spans="1:16" x14ac:dyDescent="0.25">
      <c r="A21" s="15"/>
      <c r="B21" s="33" t="s">
        <v>778</v>
      </c>
      <c r="C21" s="33"/>
      <c r="D21" s="15"/>
      <c r="E21" s="15"/>
      <c r="F21" s="15"/>
      <c r="G21" s="15"/>
      <c r="H21" s="15"/>
    </row>
    <row r="22" spans="1:16" ht="15.75" thickBot="1" x14ac:dyDescent="0.3">
      <c r="A22" s="4"/>
      <c r="B22" s="32" t="s">
        <v>157</v>
      </c>
      <c r="C22" s="32"/>
      <c r="D22" s="33" t="s">
        <v>243</v>
      </c>
      <c r="E22" s="33"/>
      <c r="F22" s="33" t="s">
        <v>158</v>
      </c>
      <c r="G22" s="33"/>
      <c r="H22" s="24" t="s">
        <v>313</v>
      </c>
    </row>
    <row r="23" spans="1:16" ht="15.75" thickBot="1" x14ac:dyDescent="0.3">
      <c r="A23" s="23"/>
      <c r="B23" s="16" t="s">
        <v>528</v>
      </c>
      <c r="C23" s="17" t="s">
        <v>532</v>
      </c>
      <c r="D23" s="11" t="s">
        <v>520</v>
      </c>
      <c r="E23" s="11" t="s">
        <v>770</v>
      </c>
      <c r="F23" s="10" t="s">
        <v>523</v>
      </c>
      <c r="G23" s="10" t="s">
        <v>527</v>
      </c>
      <c r="H23" s="28" t="s">
        <v>517</v>
      </c>
      <c r="J23" s="5" t="s">
        <v>157</v>
      </c>
      <c r="K23" s="2" t="s">
        <v>243</v>
      </c>
      <c r="L23" s="1" t="s">
        <v>158</v>
      </c>
      <c r="M23" s="5" t="s">
        <v>506</v>
      </c>
      <c r="N23" s="1"/>
      <c r="O23" s="5"/>
    </row>
    <row r="24" spans="1:16" ht="15.75" thickBot="1" x14ac:dyDescent="0.3">
      <c r="A24" s="23"/>
      <c r="B24" s="12" t="s">
        <v>529</v>
      </c>
      <c r="C24" s="14" t="s">
        <v>533</v>
      </c>
      <c r="D24" s="18" t="s">
        <v>521</v>
      </c>
      <c r="E24" s="18" t="s">
        <v>771</v>
      </c>
      <c r="F24" s="20" t="s">
        <v>524</v>
      </c>
      <c r="G24" s="20" t="s">
        <v>537</v>
      </c>
      <c r="H24" s="26" t="s">
        <v>518</v>
      </c>
      <c r="I24" s="3" t="s">
        <v>535</v>
      </c>
      <c r="J24" s="1">
        <v>2</v>
      </c>
      <c r="K24" s="1">
        <v>5</v>
      </c>
      <c r="L24" s="5">
        <v>3</v>
      </c>
      <c r="M24" s="1">
        <v>1</v>
      </c>
      <c r="N24" s="5"/>
      <c r="O24" s="1"/>
    </row>
    <row r="25" spans="1:16" ht="15.75" thickBot="1" x14ac:dyDescent="0.3">
      <c r="A25" s="31"/>
      <c r="B25" s="16" t="s">
        <v>530</v>
      </c>
      <c r="C25" s="17" t="s">
        <v>534</v>
      </c>
      <c r="D25" s="11" t="s">
        <v>522</v>
      </c>
      <c r="E25" s="11" t="s">
        <v>772</v>
      </c>
      <c r="F25" s="10" t="s">
        <v>525</v>
      </c>
      <c r="G25" s="10" t="s">
        <v>538</v>
      </c>
      <c r="H25" s="26" t="s">
        <v>519</v>
      </c>
      <c r="I25" s="3" t="s">
        <v>536</v>
      </c>
      <c r="J25" s="1">
        <f t="shared" ref="J25" si="8">J24*2</f>
        <v>4</v>
      </c>
      <c r="K25" s="1">
        <f t="shared" ref="K25" si="9">K24*2</f>
        <v>10</v>
      </c>
      <c r="L25" s="1">
        <f>L24*2</f>
        <v>6</v>
      </c>
      <c r="M25" s="1">
        <f t="shared" ref="M25" si="10">M24*2</f>
        <v>2</v>
      </c>
      <c r="N25" s="1"/>
      <c r="O25" s="1"/>
    </row>
    <row r="26" spans="1:16" ht="15.75" thickBot="1" x14ac:dyDescent="0.3">
      <c r="A26" s="31"/>
      <c r="B26" s="9" t="s">
        <v>531</v>
      </c>
      <c r="C26" s="13" t="s">
        <v>539</v>
      </c>
      <c r="D26" s="19" t="s">
        <v>769</v>
      </c>
      <c r="E26" s="19" t="s">
        <v>773</v>
      </c>
      <c r="F26" s="21" t="s">
        <v>526</v>
      </c>
      <c r="G26" s="10" t="s">
        <v>774</v>
      </c>
      <c r="H26" s="27" t="s">
        <v>775</v>
      </c>
    </row>
    <row r="27" spans="1:16" x14ac:dyDescent="0.25">
      <c r="A27" s="15"/>
      <c r="B27" s="33" t="s">
        <v>779</v>
      </c>
      <c r="C27" s="33"/>
      <c r="D27" s="15"/>
      <c r="E27" s="15"/>
      <c r="F27" s="15"/>
      <c r="G27" s="15"/>
      <c r="H27" s="15"/>
    </row>
    <row r="28" spans="1:16" ht="15.75" thickBot="1" x14ac:dyDescent="0.3">
      <c r="A28" s="4"/>
      <c r="B28" s="32" t="s">
        <v>157</v>
      </c>
      <c r="C28" s="32"/>
      <c r="D28" s="33" t="s">
        <v>243</v>
      </c>
      <c r="E28" s="33"/>
      <c r="F28" s="33" t="s">
        <v>158</v>
      </c>
      <c r="G28" s="33"/>
      <c r="H28" s="24" t="s">
        <v>313</v>
      </c>
    </row>
    <row r="29" spans="1:16" ht="15.75" thickBot="1" x14ac:dyDescent="0.3">
      <c r="A29" s="23"/>
      <c r="B29" s="16" t="s">
        <v>528</v>
      </c>
      <c r="C29" s="17" t="s">
        <v>532</v>
      </c>
      <c r="D29" s="11" t="s">
        <v>520</v>
      </c>
      <c r="E29" s="11" t="s">
        <v>770</v>
      </c>
      <c r="F29" s="10" t="s">
        <v>523</v>
      </c>
      <c r="G29" s="10" t="s">
        <v>527</v>
      </c>
      <c r="H29" s="28" t="s">
        <v>517</v>
      </c>
      <c r="J29" s="5" t="s">
        <v>157</v>
      </c>
      <c r="K29" s="2" t="s">
        <v>243</v>
      </c>
      <c r="L29" s="1" t="s">
        <v>158</v>
      </c>
      <c r="M29" s="5" t="s">
        <v>506</v>
      </c>
      <c r="N29" s="1"/>
      <c r="O29" s="5"/>
    </row>
    <row r="30" spans="1:16" ht="15.75" thickBot="1" x14ac:dyDescent="0.3">
      <c r="A30" s="23"/>
      <c r="B30" s="12" t="s">
        <v>529</v>
      </c>
      <c r="C30" s="14" t="s">
        <v>533</v>
      </c>
      <c r="D30" s="18" t="s">
        <v>521</v>
      </c>
      <c r="E30" s="18" t="s">
        <v>771</v>
      </c>
      <c r="F30" s="20" t="s">
        <v>524</v>
      </c>
      <c r="G30" s="20" t="s">
        <v>537</v>
      </c>
      <c r="H30" s="26" t="s">
        <v>518</v>
      </c>
      <c r="I30" s="3" t="s">
        <v>535</v>
      </c>
      <c r="J30" s="1">
        <v>1</v>
      </c>
      <c r="K30" s="1">
        <v>5</v>
      </c>
      <c r="L30" s="5">
        <v>2</v>
      </c>
      <c r="M30" s="1">
        <v>1</v>
      </c>
      <c r="N30" s="5"/>
      <c r="O30" s="1"/>
    </row>
    <row r="31" spans="1:16" ht="15.75" thickBot="1" x14ac:dyDescent="0.3">
      <c r="A31" s="31"/>
      <c r="B31" s="16" t="s">
        <v>530</v>
      </c>
      <c r="C31" s="17" t="s">
        <v>534</v>
      </c>
      <c r="D31" s="11" t="s">
        <v>522</v>
      </c>
      <c r="E31" s="11" t="s">
        <v>772</v>
      </c>
      <c r="F31" s="10" t="s">
        <v>525</v>
      </c>
      <c r="G31" s="10" t="s">
        <v>538</v>
      </c>
      <c r="H31" s="26" t="s">
        <v>519</v>
      </c>
      <c r="I31" s="3" t="s">
        <v>536</v>
      </c>
      <c r="J31" s="1">
        <f t="shared" ref="J31" si="11">J30*2</f>
        <v>2</v>
      </c>
      <c r="K31" s="1">
        <f t="shared" ref="K31" si="12">K30*2</f>
        <v>10</v>
      </c>
      <c r="L31" s="1">
        <f>L30*2</f>
        <v>4</v>
      </c>
      <c r="M31" s="1">
        <f t="shared" ref="M31" si="13">M30*2</f>
        <v>2</v>
      </c>
      <c r="N31" s="1"/>
      <c r="O31" s="1"/>
    </row>
    <row r="32" spans="1:16" ht="15.75" thickBot="1" x14ac:dyDescent="0.3">
      <c r="A32" s="31"/>
      <c r="B32" s="9" t="s">
        <v>531</v>
      </c>
      <c r="C32" s="13" t="s">
        <v>539</v>
      </c>
      <c r="D32" s="19" t="s">
        <v>769</v>
      </c>
      <c r="E32" s="19" t="s">
        <v>773</v>
      </c>
      <c r="F32" s="21" t="s">
        <v>526</v>
      </c>
      <c r="G32" s="10" t="s">
        <v>774</v>
      </c>
      <c r="H32" s="27" t="s">
        <v>775</v>
      </c>
      <c r="N32" s="1"/>
      <c r="O32" s="1"/>
    </row>
    <row r="33" spans="1:15" x14ac:dyDescent="0.25">
      <c r="A33" s="15"/>
      <c r="B33" s="33" t="s">
        <v>780</v>
      </c>
      <c r="C33" s="33"/>
      <c r="D33" s="15"/>
      <c r="E33" s="15"/>
      <c r="F33" s="15"/>
      <c r="G33" s="15"/>
      <c r="H33" s="15"/>
      <c r="N33" s="1"/>
      <c r="O33" s="1"/>
    </row>
    <row r="34" spans="1:15" ht="15.75" thickBot="1" x14ac:dyDescent="0.3">
      <c r="A34" s="4"/>
      <c r="B34" s="32" t="s">
        <v>157</v>
      </c>
      <c r="C34" s="32"/>
      <c r="D34" s="33" t="s">
        <v>243</v>
      </c>
      <c r="E34" s="33"/>
      <c r="F34" s="33" t="s">
        <v>158</v>
      </c>
      <c r="G34" s="33"/>
      <c r="H34" s="24" t="s">
        <v>313</v>
      </c>
      <c r="N34" s="1"/>
      <c r="O34" s="1"/>
    </row>
    <row r="35" spans="1:15" ht="15.75" thickBot="1" x14ac:dyDescent="0.3">
      <c r="A35" s="23"/>
      <c r="B35" s="16" t="s">
        <v>528</v>
      </c>
      <c r="C35" s="17" t="s">
        <v>532</v>
      </c>
      <c r="D35" s="11" t="s">
        <v>520</v>
      </c>
      <c r="E35" s="11" t="s">
        <v>770</v>
      </c>
      <c r="F35" s="10" t="s">
        <v>523</v>
      </c>
      <c r="G35" s="10" t="s">
        <v>527</v>
      </c>
      <c r="H35" s="28" t="s">
        <v>517</v>
      </c>
      <c r="J35" s="5" t="s">
        <v>157</v>
      </c>
      <c r="K35" s="2" t="s">
        <v>243</v>
      </c>
      <c r="L35" s="1" t="s">
        <v>158</v>
      </c>
      <c r="M35" s="5" t="s">
        <v>506</v>
      </c>
      <c r="N35" s="1"/>
      <c r="O35" s="5"/>
    </row>
    <row r="36" spans="1:15" ht="15.75" thickBot="1" x14ac:dyDescent="0.3">
      <c r="A36" s="23"/>
      <c r="B36" s="12" t="s">
        <v>529</v>
      </c>
      <c r="C36" s="14" t="s">
        <v>533</v>
      </c>
      <c r="D36" s="18" t="s">
        <v>521</v>
      </c>
      <c r="E36" s="18" t="s">
        <v>771</v>
      </c>
      <c r="F36" s="20" t="s">
        <v>524</v>
      </c>
      <c r="G36" s="20" t="s">
        <v>537</v>
      </c>
      <c r="H36" s="26" t="s">
        <v>518</v>
      </c>
      <c r="I36" s="3" t="s">
        <v>535</v>
      </c>
      <c r="J36" s="1">
        <v>1</v>
      </c>
      <c r="K36" s="1">
        <v>5</v>
      </c>
      <c r="L36" s="5">
        <v>4</v>
      </c>
      <c r="M36" s="1">
        <v>1</v>
      </c>
      <c r="N36" s="5"/>
      <c r="O36" s="1"/>
    </row>
    <row r="37" spans="1:15" ht="15.75" thickBot="1" x14ac:dyDescent="0.3">
      <c r="A37" s="31"/>
      <c r="B37" s="16" t="s">
        <v>530</v>
      </c>
      <c r="C37" s="17" t="s">
        <v>534</v>
      </c>
      <c r="D37" s="11" t="s">
        <v>522</v>
      </c>
      <c r="E37" s="11" t="s">
        <v>772</v>
      </c>
      <c r="F37" s="10" t="s">
        <v>525</v>
      </c>
      <c r="G37" s="10" t="s">
        <v>538</v>
      </c>
      <c r="H37" s="26" t="s">
        <v>519</v>
      </c>
      <c r="I37" s="3" t="s">
        <v>536</v>
      </c>
      <c r="J37" s="1">
        <f t="shared" ref="J37" si="14">J36*2</f>
        <v>2</v>
      </c>
      <c r="K37" s="1">
        <f t="shared" ref="K37" si="15">K36*2</f>
        <v>10</v>
      </c>
      <c r="L37" s="1">
        <f>L36*2</f>
        <v>8</v>
      </c>
      <c r="M37" s="1">
        <f t="shared" ref="M37" si="16">M36*2</f>
        <v>2</v>
      </c>
      <c r="N37" s="1"/>
      <c r="O37" s="1"/>
    </row>
    <row r="38" spans="1:15" ht="15.75" thickBot="1" x14ac:dyDescent="0.3">
      <c r="A38" s="31"/>
      <c r="B38" s="9" t="s">
        <v>531</v>
      </c>
      <c r="C38" s="13" t="s">
        <v>539</v>
      </c>
      <c r="D38" s="19" t="s">
        <v>769</v>
      </c>
      <c r="E38" s="19" t="s">
        <v>773</v>
      </c>
      <c r="F38" s="21" t="s">
        <v>526</v>
      </c>
      <c r="G38" s="10" t="s">
        <v>774</v>
      </c>
      <c r="H38" s="27" t="s">
        <v>775</v>
      </c>
      <c r="J38" s="1">
        <f t="shared" ref="J38" si="17">SUM(J13+J19+J25+J31+J37)</f>
        <v>10</v>
      </c>
      <c r="K38" s="1">
        <f t="shared" ref="K38" si="18">SUM(K13+K19+K25+K31+K37)</f>
        <v>50</v>
      </c>
      <c r="L38" s="1">
        <f>SUM(L13+L19+L25+L31+L37)</f>
        <v>26</v>
      </c>
      <c r="M38" s="1">
        <f t="shared" ref="M38" si="19">SUM(M13+M19+M25+M31+M37)</f>
        <v>10</v>
      </c>
      <c r="N38" s="1"/>
      <c r="O38" s="1"/>
    </row>
    <row r="40" spans="1:15" x14ac:dyDescent="0.25">
      <c r="B40" t="s">
        <v>455</v>
      </c>
    </row>
    <row r="41" spans="1:15" x14ac:dyDescent="0.25">
      <c r="B41" t="s">
        <v>459</v>
      </c>
    </row>
  </sheetData>
  <mergeCells count="30">
    <mergeCell ref="B15:C15"/>
    <mergeCell ref="B21:C21"/>
    <mergeCell ref="B27:C27"/>
    <mergeCell ref="B33:C33"/>
    <mergeCell ref="B3:C3"/>
    <mergeCell ref="D4:E4"/>
    <mergeCell ref="B10:C10"/>
    <mergeCell ref="D10:E10"/>
    <mergeCell ref="F4:G4"/>
    <mergeCell ref="F10:G10"/>
    <mergeCell ref="B4:C4"/>
    <mergeCell ref="B9:C9"/>
    <mergeCell ref="F28:G28"/>
    <mergeCell ref="F34:G34"/>
    <mergeCell ref="B16:C16"/>
    <mergeCell ref="D16:E16"/>
    <mergeCell ref="B22:C22"/>
    <mergeCell ref="D22:E22"/>
    <mergeCell ref="F16:G16"/>
    <mergeCell ref="F22:G22"/>
    <mergeCell ref="A37:A38"/>
    <mergeCell ref="B28:C28"/>
    <mergeCell ref="D28:E28"/>
    <mergeCell ref="B34:C34"/>
    <mergeCell ref="D34:E34"/>
    <mergeCell ref="A7:A8"/>
    <mergeCell ref="A13:A14"/>
    <mergeCell ref="A19:A20"/>
    <mergeCell ref="A25:A26"/>
    <mergeCell ref="A31:A32"/>
  </mergeCells>
  <pageMargins left="0.7" right="0.7" top="0.75" bottom="0.75" header="0.3" footer="0.3"/>
  <pageSetup paperSize="1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zoomScale="90" zoomScaleNormal="90" workbookViewId="0">
      <selection activeCell="H6" sqref="H6"/>
    </sheetView>
  </sheetViews>
  <sheetFormatPr defaultRowHeight="15" x14ac:dyDescent="0.25"/>
  <cols>
    <col min="1" max="1" width="5.7109375" style="6" customWidth="1"/>
    <col min="2" max="2" width="13.140625" style="6" customWidth="1"/>
    <col min="3" max="3" width="13.42578125" style="6" customWidth="1"/>
    <col min="4" max="4" width="8.42578125" style="6" customWidth="1"/>
    <col min="5" max="5" width="10.140625" style="6" customWidth="1"/>
    <col min="6" max="6" width="13.140625" style="6" customWidth="1"/>
    <col min="7" max="7" width="8.28515625" style="6" customWidth="1"/>
    <col min="8" max="8" width="14.28515625" style="6" customWidth="1"/>
    <col min="9" max="9" width="19.85546875" style="6" customWidth="1"/>
    <col min="10" max="10" width="49.140625" style="73" customWidth="1"/>
    <col min="11" max="11" width="18.140625" style="6" customWidth="1"/>
    <col min="12" max="12" width="18.42578125" style="8" customWidth="1"/>
    <col min="13" max="13" width="20.140625" style="8" customWidth="1"/>
    <col min="14" max="14" width="19.7109375" style="6" customWidth="1"/>
    <col min="15" max="16384" width="9.140625" style="6"/>
  </cols>
  <sheetData>
    <row r="1" spans="2:14" x14ac:dyDescent="0.25">
      <c r="B1" s="6" t="s">
        <v>3</v>
      </c>
      <c r="C1" s="6">
        <v>1</v>
      </c>
    </row>
    <row r="2" spans="2:14" x14ac:dyDescent="0.25">
      <c r="B2" s="6" t="s">
        <v>0</v>
      </c>
      <c r="C2" s="6" t="s">
        <v>1</v>
      </c>
    </row>
    <row r="3" spans="2:14" x14ac:dyDescent="0.25">
      <c r="B3" s="6" t="s">
        <v>2</v>
      </c>
      <c r="C3" s="34">
        <v>42080</v>
      </c>
    </row>
    <row r="4" spans="2:14" x14ac:dyDescent="0.25">
      <c r="C4" s="6" t="s">
        <v>1071</v>
      </c>
      <c r="D4" s="6" t="s">
        <v>1080</v>
      </c>
    </row>
    <row r="5" spans="2:14" x14ac:dyDescent="0.25">
      <c r="C5" s="34">
        <v>42717</v>
      </c>
      <c r="D5" s="6" t="s">
        <v>1075</v>
      </c>
    </row>
    <row r="7" spans="2:14" ht="15.75" thickBot="1" x14ac:dyDescent="0.3">
      <c r="B7" s="6" t="s">
        <v>50</v>
      </c>
    </row>
    <row r="8" spans="2:14" s="8" customFormat="1" ht="15.75" thickBot="1" x14ac:dyDescent="0.3">
      <c r="B8" s="74" t="s">
        <v>4</v>
      </c>
      <c r="C8" s="75" t="s">
        <v>5</v>
      </c>
      <c r="D8" s="40" t="s">
        <v>31</v>
      </c>
      <c r="E8" s="41"/>
      <c r="F8" s="40" t="s">
        <v>32</v>
      </c>
      <c r="G8" s="41"/>
      <c r="H8" s="75" t="s">
        <v>8</v>
      </c>
      <c r="I8" s="75" t="s">
        <v>9</v>
      </c>
      <c r="J8" s="76" t="s">
        <v>10</v>
      </c>
      <c r="K8" s="75" t="s">
        <v>12</v>
      </c>
      <c r="L8" s="77" t="s">
        <v>30</v>
      </c>
      <c r="M8" s="75" t="s">
        <v>13</v>
      </c>
    </row>
    <row r="9" spans="2:14" ht="15.75" thickBot="1" x14ac:dyDescent="0.3">
      <c r="B9" s="78"/>
      <c r="C9" s="79"/>
      <c r="D9" s="80" t="s">
        <v>6</v>
      </c>
      <c r="E9" s="80" t="s">
        <v>7</v>
      </c>
      <c r="F9" s="80" t="s">
        <v>6</v>
      </c>
      <c r="G9" s="80" t="s">
        <v>7</v>
      </c>
      <c r="H9" s="79"/>
      <c r="I9" s="79"/>
      <c r="J9" s="81"/>
      <c r="K9" s="79"/>
      <c r="L9" s="82"/>
      <c r="M9" s="79"/>
    </row>
    <row r="10" spans="2:14" x14ac:dyDescent="0.25">
      <c r="B10" s="6" t="s">
        <v>985</v>
      </c>
      <c r="C10" s="6" t="s">
        <v>15</v>
      </c>
      <c r="D10" s="6">
        <v>-10</v>
      </c>
      <c r="E10" s="6">
        <v>10</v>
      </c>
      <c r="F10" s="6">
        <v>-10</v>
      </c>
      <c r="G10" s="6">
        <v>10</v>
      </c>
      <c r="H10" s="6">
        <v>1</v>
      </c>
      <c r="I10" s="6">
        <v>0</v>
      </c>
      <c r="J10" s="83" t="s">
        <v>986</v>
      </c>
      <c r="K10" s="6" t="s">
        <v>11</v>
      </c>
      <c r="L10" s="8" t="s">
        <v>29</v>
      </c>
      <c r="M10" s="8" t="s">
        <v>14</v>
      </c>
      <c r="N10" s="6" t="s">
        <v>52</v>
      </c>
    </row>
    <row r="11" spans="2:14" x14ac:dyDescent="0.25">
      <c r="B11" s="6" t="s">
        <v>987</v>
      </c>
      <c r="C11" s="6" t="s">
        <v>15</v>
      </c>
      <c r="D11" s="6">
        <v>-10</v>
      </c>
      <c r="E11" s="6">
        <v>10</v>
      </c>
      <c r="F11" s="6">
        <v>-10</v>
      </c>
      <c r="G11" s="6">
        <v>10</v>
      </c>
      <c r="H11" s="6">
        <v>1</v>
      </c>
      <c r="I11" s="6">
        <v>1</v>
      </c>
      <c r="J11" s="73" t="s">
        <v>988</v>
      </c>
      <c r="K11" s="6" t="s">
        <v>16</v>
      </c>
      <c r="L11" s="8" t="s">
        <v>29</v>
      </c>
      <c r="M11" s="8" t="s">
        <v>14</v>
      </c>
      <c r="N11" s="6" t="s">
        <v>51</v>
      </c>
    </row>
    <row r="12" spans="2:14" x14ac:dyDescent="0.25">
      <c r="B12" s="6" t="s">
        <v>989</v>
      </c>
      <c r="C12" s="6" t="s">
        <v>15</v>
      </c>
      <c r="D12" s="6">
        <v>-10</v>
      </c>
      <c r="E12" s="6">
        <v>10</v>
      </c>
      <c r="F12" s="6">
        <v>-10</v>
      </c>
      <c r="G12" s="6">
        <v>10</v>
      </c>
      <c r="H12" s="6">
        <v>1</v>
      </c>
      <c r="I12" s="6">
        <v>2</v>
      </c>
      <c r="J12" s="73" t="s">
        <v>990</v>
      </c>
      <c r="K12" s="6" t="s">
        <v>17</v>
      </c>
      <c r="L12" s="8" t="s">
        <v>29</v>
      </c>
      <c r="M12" s="8" t="s">
        <v>14</v>
      </c>
      <c r="N12" s="6" t="s">
        <v>51</v>
      </c>
    </row>
    <row r="13" spans="2:14" x14ac:dyDescent="0.25">
      <c r="B13" s="6" t="s">
        <v>991</v>
      </c>
      <c r="C13" s="6" t="s">
        <v>15</v>
      </c>
      <c r="D13" s="6">
        <v>-10</v>
      </c>
      <c r="E13" s="6">
        <v>10</v>
      </c>
      <c r="F13" s="6">
        <v>-10</v>
      </c>
      <c r="G13" s="6">
        <v>10</v>
      </c>
      <c r="H13" s="6">
        <v>1</v>
      </c>
      <c r="I13" s="6">
        <v>3</v>
      </c>
      <c r="J13" s="73" t="s">
        <v>992</v>
      </c>
      <c r="K13" s="6" t="s">
        <v>18</v>
      </c>
      <c r="L13" s="8" t="s">
        <v>29</v>
      </c>
      <c r="M13" s="8" t="s">
        <v>14</v>
      </c>
      <c r="N13" s="6" t="s">
        <v>51</v>
      </c>
    </row>
    <row r="14" spans="2:14" x14ac:dyDescent="0.25">
      <c r="B14" s="6" t="s">
        <v>993</v>
      </c>
      <c r="C14" s="6" t="s">
        <v>15</v>
      </c>
      <c r="D14" s="6">
        <v>-10</v>
      </c>
      <c r="E14" s="6">
        <v>10</v>
      </c>
      <c r="F14" s="6">
        <v>-10</v>
      </c>
      <c r="G14" s="6">
        <v>10</v>
      </c>
      <c r="H14" s="6">
        <v>2</v>
      </c>
      <c r="I14" s="6">
        <v>0</v>
      </c>
      <c r="J14" s="73" t="s">
        <v>994</v>
      </c>
      <c r="K14" s="6" t="s">
        <v>19</v>
      </c>
      <c r="L14" s="8" t="s">
        <v>29</v>
      </c>
      <c r="M14" s="8" t="s">
        <v>14</v>
      </c>
      <c r="N14" s="6" t="s">
        <v>51</v>
      </c>
    </row>
    <row r="15" spans="2:14" x14ac:dyDescent="0.25">
      <c r="B15" s="6" t="s">
        <v>995</v>
      </c>
      <c r="C15" s="6" t="s">
        <v>15</v>
      </c>
      <c r="D15" s="6">
        <v>-10</v>
      </c>
      <c r="E15" s="6">
        <v>10</v>
      </c>
      <c r="F15" s="6">
        <v>-100</v>
      </c>
      <c r="G15" s="6">
        <v>100</v>
      </c>
      <c r="H15" s="6">
        <v>2</v>
      </c>
      <c r="I15" s="6">
        <v>1</v>
      </c>
      <c r="J15" s="73" t="s">
        <v>996</v>
      </c>
      <c r="K15" s="6" t="s">
        <v>20</v>
      </c>
      <c r="L15" s="8" t="s">
        <v>29</v>
      </c>
      <c r="M15" s="8" t="s">
        <v>14</v>
      </c>
      <c r="N15" s="6" t="s">
        <v>51</v>
      </c>
    </row>
    <row r="16" spans="2:14" x14ac:dyDescent="0.25">
      <c r="B16" s="6" t="s">
        <v>997</v>
      </c>
      <c r="C16" s="6" t="s">
        <v>15</v>
      </c>
      <c r="D16" s="6">
        <v>-10</v>
      </c>
      <c r="E16" s="6">
        <v>10</v>
      </c>
      <c r="F16" s="6">
        <v>-10</v>
      </c>
      <c r="G16" s="6">
        <v>10</v>
      </c>
      <c r="H16" s="6">
        <v>2</v>
      </c>
      <c r="I16" s="6">
        <v>2</v>
      </c>
      <c r="J16" s="73" t="s">
        <v>998</v>
      </c>
      <c r="K16" s="6" t="s">
        <v>21</v>
      </c>
      <c r="L16" s="8" t="s">
        <v>29</v>
      </c>
      <c r="M16" s="8" t="s">
        <v>14</v>
      </c>
      <c r="N16" s="6" t="s">
        <v>51</v>
      </c>
    </row>
    <row r="17" spans="2:15" x14ac:dyDescent="0.25">
      <c r="B17" s="6" t="s">
        <v>999</v>
      </c>
      <c r="C17" s="6" t="s">
        <v>15</v>
      </c>
      <c r="D17" s="6">
        <v>-10</v>
      </c>
      <c r="E17" s="6">
        <v>10</v>
      </c>
      <c r="F17" s="6">
        <v>-100</v>
      </c>
      <c r="G17" s="6">
        <v>100</v>
      </c>
      <c r="H17" s="6">
        <v>2</v>
      </c>
      <c r="I17" s="6">
        <v>3</v>
      </c>
      <c r="J17" s="73" t="s">
        <v>1000</v>
      </c>
      <c r="K17" s="6" t="s">
        <v>22</v>
      </c>
      <c r="L17" s="8" t="s">
        <v>29</v>
      </c>
      <c r="M17" s="8" t="s">
        <v>14</v>
      </c>
      <c r="N17" s="6" t="s">
        <v>51</v>
      </c>
    </row>
    <row r="18" spans="2:15" x14ac:dyDescent="0.25">
      <c r="B18" s="6" t="s">
        <v>1001</v>
      </c>
      <c r="C18" s="6" t="s">
        <v>15</v>
      </c>
      <c r="D18" s="6">
        <v>-10</v>
      </c>
      <c r="E18" s="6">
        <v>10</v>
      </c>
      <c r="F18" s="6">
        <v>-10</v>
      </c>
      <c r="G18" s="6">
        <v>10</v>
      </c>
      <c r="H18" s="6">
        <v>3</v>
      </c>
      <c r="I18" s="6">
        <v>0</v>
      </c>
      <c r="J18" s="73" t="s">
        <v>1002</v>
      </c>
      <c r="K18" s="6" t="s">
        <v>23</v>
      </c>
      <c r="L18" s="8" t="s">
        <v>29</v>
      </c>
      <c r="M18" s="8" t="s">
        <v>14</v>
      </c>
      <c r="N18" s="6" t="s">
        <v>51</v>
      </c>
    </row>
    <row r="19" spans="2:15" x14ac:dyDescent="0.25">
      <c r="B19" s="6" t="s">
        <v>1003</v>
      </c>
      <c r="C19" s="6" t="s">
        <v>15</v>
      </c>
      <c r="D19" s="6">
        <v>-10</v>
      </c>
      <c r="E19" s="6">
        <v>10</v>
      </c>
      <c r="F19" s="6">
        <v>-100</v>
      </c>
      <c r="G19" s="6">
        <v>100</v>
      </c>
      <c r="H19" s="6">
        <v>3</v>
      </c>
      <c r="I19" s="6">
        <v>1</v>
      </c>
      <c r="J19" s="73" t="s">
        <v>1004</v>
      </c>
      <c r="K19" s="6" t="s">
        <v>24</v>
      </c>
      <c r="L19" s="8" t="s">
        <v>29</v>
      </c>
      <c r="M19" s="8" t="s">
        <v>14</v>
      </c>
      <c r="N19" s="6" t="s">
        <v>51</v>
      </c>
    </row>
    <row r="20" spans="2:15" x14ac:dyDescent="0.25">
      <c r="B20" s="6" t="s">
        <v>1005</v>
      </c>
      <c r="C20" s="6" t="s">
        <v>15</v>
      </c>
      <c r="D20" s="6">
        <v>-10</v>
      </c>
      <c r="E20" s="6">
        <v>10</v>
      </c>
      <c r="F20" s="6">
        <v>-10</v>
      </c>
      <c r="G20" s="6">
        <v>10</v>
      </c>
      <c r="H20" s="6">
        <v>3</v>
      </c>
      <c r="I20" s="6">
        <v>2</v>
      </c>
      <c r="J20" s="73" t="s">
        <v>1006</v>
      </c>
      <c r="K20" s="6" t="s">
        <v>25</v>
      </c>
      <c r="L20" s="8" t="s">
        <v>29</v>
      </c>
      <c r="M20" s="8" t="s">
        <v>14</v>
      </c>
      <c r="N20" s="6" t="s">
        <v>51</v>
      </c>
    </row>
    <row r="21" spans="2:15" x14ac:dyDescent="0.25">
      <c r="B21" s="6" t="s">
        <v>1007</v>
      </c>
      <c r="C21" s="6" t="s">
        <v>15</v>
      </c>
      <c r="D21" s="6">
        <v>-10</v>
      </c>
      <c r="E21" s="6">
        <v>10</v>
      </c>
      <c r="F21" s="6">
        <v>-100</v>
      </c>
      <c r="G21" s="6">
        <v>100</v>
      </c>
      <c r="H21" s="6">
        <v>4</v>
      </c>
      <c r="I21" s="6">
        <v>1</v>
      </c>
      <c r="J21" s="73" t="s">
        <v>1008</v>
      </c>
      <c r="K21" s="6" t="s">
        <v>26</v>
      </c>
      <c r="L21" s="8" t="s">
        <v>29</v>
      </c>
      <c r="M21" s="8" t="s">
        <v>14</v>
      </c>
      <c r="N21" s="6" t="s">
        <v>51</v>
      </c>
      <c r="O21" s="6" t="s">
        <v>912</v>
      </c>
    </row>
    <row r="22" spans="2:15" x14ac:dyDescent="0.25">
      <c r="B22" s="6" t="s">
        <v>1009</v>
      </c>
      <c r="C22" s="6" t="s">
        <v>15</v>
      </c>
      <c r="D22" s="6">
        <v>-10</v>
      </c>
      <c r="E22" s="6">
        <v>10</v>
      </c>
      <c r="F22" s="6">
        <v>-10</v>
      </c>
      <c r="G22" s="6">
        <v>10</v>
      </c>
      <c r="H22" s="6">
        <v>4</v>
      </c>
      <c r="I22" s="6">
        <v>2</v>
      </c>
      <c r="J22" s="73" t="s">
        <v>1010</v>
      </c>
      <c r="K22" s="6" t="s">
        <v>27</v>
      </c>
      <c r="L22" s="8" t="s">
        <v>29</v>
      </c>
      <c r="M22" s="8" t="s">
        <v>14</v>
      </c>
      <c r="N22" s="6" t="s">
        <v>51</v>
      </c>
    </row>
    <row r="23" spans="2:15" x14ac:dyDescent="0.25">
      <c r="B23" s="6" t="s">
        <v>1011</v>
      </c>
      <c r="C23" s="6" t="s">
        <v>15</v>
      </c>
      <c r="D23" s="6">
        <v>-10</v>
      </c>
      <c r="E23" s="6">
        <v>10</v>
      </c>
      <c r="F23" s="6">
        <v>-100</v>
      </c>
      <c r="G23" s="6">
        <v>100</v>
      </c>
      <c r="H23" s="6">
        <v>4</v>
      </c>
      <c r="I23" s="6">
        <v>3</v>
      </c>
      <c r="J23" s="73" t="s">
        <v>1012</v>
      </c>
      <c r="K23" s="6" t="s">
        <v>28</v>
      </c>
      <c r="L23" s="8" t="s">
        <v>29</v>
      </c>
      <c r="M23" s="8" t="s">
        <v>14</v>
      </c>
      <c r="N23" s="6" t="s">
        <v>51</v>
      </c>
    </row>
    <row r="24" spans="2:15" x14ac:dyDescent="0.25">
      <c r="B24" s="6" t="s">
        <v>1013</v>
      </c>
      <c r="C24" s="6" t="s">
        <v>15</v>
      </c>
      <c r="D24" s="6">
        <v>-10</v>
      </c>
      <c r="E24" s="6">
        <v>10</v>
      </c>
      <c r="F24" s="6">
        <v>-10</v>
      </c>
      <c r="G24" s="6">
        <v>10</v>
      </c>
      <c r="H24" s="6">
        <v>5</v>
      </c>
      <c r="I24" s="6">
        <v>0</v>
      </c>
      <c r="J24" s="73" t="s">
        <v>1014</v>
      </c>
      <c r="K24" s="6" t="s">
        <v>36</v>
      </c>
      <c r="L24" s="8" t="s">
        <v>29</v>
      </c>
      <c r="M24" s="8" t="s">
        <v>14</v>
      </c>
      <c r="N24" s="6" t="s">
        <v>51</v>
      </c>
    </row>
    <row r="25" spans="2:15" x14ac:dyDescent="0.25">
      <c r="B25" s="6" t="s">
        <v>1015</v>
      </c>
      <c r="C25" s="6" t="s">
        <v>15</v>
      </c>
      <c r="D25" s="6">
        <v>-10</v>
      </c>
      <c r="E25" s="6">
        <v>10</v>
      </c>
      <c r="F25" s="6">
        <v>-100</v>
      </c>
      <c r="G25" s="6">
        <v>100</v>
      </c>
      <c r="H25" s="6">
        <v>5</v>
      </c>
      <c r="I25" s="6">
        <v>1</v>
      </c>
      <c r="J25" s="73" t="s">
        <v>1016</v>
      </c>
      <c r="K25" s="6" t="s">
        <v>37</v>
      </c>
      <c r="L25" s="8" t="s">
        <v>29</v>
      </c>
      <c r="M25" s="8" t="s">
        <v>14</v>
      </c>
      <c r="N25" s="6" t="s">
        <v>51</v>
      </c>
    </row>
    <row r="26" spans="2:15" x14ac:dyDescent="0.25">
      <c r="B26" s="6" t="s">
        <v>1017</v>
      </c>
      <c r="C26" s="6" t="s">
        <v>15</v>
      </c>
      <c r="D26" s="6">
        <v>-10</v>
      </c>
      <c r="E26" s="6">
        <v>10</v>
      </c>
      <c r="F26" s="6">
        <v>-10</v>
      </c>
      <c r="G26" s="6">
        <v>10</v>
      </c>
      <c r="H26" s="6">
        <v>5</v>
      </c>
      <c r="I26" s="6">
        <v>2</v>
      </c>
      <c r="J26" s="73" t="s">
        <v>1018</v>
      </c>
      <c r="K26" s="6" t="s">
        <v>38</v>
      </c>
      <c r="L26" s="8" t="s">
        <v>29</v>
      </c>
      <c r="M26" s="8" t="s">
        <v>14</v>
      </c>
      <c r="N26" s="6" t="s">
        <v>51</v>
      </c>
    </row>
    <row r="27" spans="2:15" x14ac:dyDescent="0.25">
      <c r="B27" s="6" t="s">
        <v>1019</v>
      </c>
      <c r="C27" s="6" t="s">
        <v>15</v>
      </c>
      <c r="D27" s="6">
        <v>-10</v>
      </c>
      <c r="E27" s="6">
        <v>10</v>
      </c>
      <c r="F27" s="6">
        <v>-10</v>
      </c>
      <c r="G27" s="6">
        <v>10</v>
      </c>
      <c r="H27" s="6">
        <v>5</v>
      </c>
      <c r="I27" s="6">
        <v>3</v>
      </c>
      <c r="J27" s="73" t="s">
        <v>1020</v>
      </c>
      <c r="K27" s="6" t="s">
        <v>39</v>
      </c>
      <c r="L27" s="8" t="s">
        <v>29</v>
      </c>
      <c r="M27" s="8" t="s">
        <v>14</v>
      </c>
      <c r="N27" s="6" t="s">
        <v>51</v>
      </c>
    </row>
    <row r="28" spans="2:15" x14ac:dyDescent="0.25">
      <c r="B28" s="6" t="s">
        <v>1021</v>
      </c>
      <c r="C28" s="6" t="s">
        <v>15</v>
      </c>
      <c r="D28" s="6">
        <v>-10</v>
      </c>
      <c r="E28" s="6">
        <v>10</v>
      </c>
      <c r="F28" s="6">
        <v>-10</v>
      </c>
      <c r="G28" s="6">
        <v>10</v>
      </c>
      <c r="H28" s="6">
        <v>6</v>
      </c>
      <c r="I28" s="6">
        <v>0</v>
      </c>
      <c r="J28" s="73" t="s">
        <v>1022</v>
      </c>
      <c r="K28" s="6" t="s">
        <v>40</v>
      </c>
      <c r="L28" s="8" t="s">
        <v>29</v>
      </c>
      <c r="M28" s="8" t="s">
        <v>14</v>
      </c>
      <c r="N28" s="6" t="s">
        <v>51</v>
      </c>
    </row>
    <row r="29" spans="2:15" x14ac:dyDescent="0.25">
      <c r="B29" s="6" t="s">
        <v>1023</v>
      </c>
      <c r="C29" s="6" t="s">
        <v>15</v>
      </c>
      <c r="D29" s="6">
        <v>-10</v>
      </c>
      <c r="E29" s="6">
        <v>10</v>
      </c>
      <c r="F29" s="6">
        <v>-10</v>
      </c>
      <c r="G29" s="6">
        <v>10</v>
      </c>
      <c r="H29" s="6">
        <v>6</v>
      </c>
      <c r="I29" s="6">
        <v>1</v>
      </c>
      <c r="J29" s="73" t="s">
        <v>1024</v>
      </c>
      <c r="K29" s="6" t="s">
        <v>41</v>
      </c>
      <c r="L29" s="8" t="s">
        <v>29</v>
      </c>
      <c r="M29" s="8" t="s">
        <v>14</v>
      </c>
      <c r="N29" s="6" t="s">
        <v>51</v>
      </c>
    </row>
    <row r="30" spans="2:15" x14ac:dyDescent="0.25">
      <c r="B30" s="6" t="s">
        <v>1025</v>
      </c>
      <c r="C30" s="6" t="s">
        <v>15</v>
      </c>
      <c r="D30" s="6">
        <v>-10</v>
      </c>
      <c r="E30" s="6">
        <v>10</v>
      </c>
      <c r="F30" s="6">
        <v>-10</v>
      </c>
      <c r="G30" s="6">
        <v>10</v>
      </c>
      <c r="H30" s="6">
        <v>6</v>
      </c>
      <c r="I30" s="6">
        <v>2</v>
      </c>
      <c r="J30" s="73" t="s">
        <v>1026</v>
      </c>
      <c r="K30" s="6" t="s">
        <v>54</v>
      </c>
      <c r="L30" s="8" t="s">
        <v>29</v>
      </c>
      <c r="M30" s="8" t="s">
        <v>14</v>
      </c>
      <c r="N30" s="6" t="s">
        <v>51</v>
      </c>
    </row>
    <row r="31" spans="2:15" x14ac:dyDescent="0.25">
      <c r="B31" s="6" t="s">
        <v>1027</v>
      </c>
      <c r="C31" s="6" t="s">
        <v>15</v>
      </c>
      <c r="D31" s="6">
        <v>-10</v>
      </c>
      <c r="E31" s="6">
        <v>10</v>
      </c>
      <c r="F31" s="6">
        <v>-600</v>
      </c>
      <c r="G31" s="6">
        <v>600</v>
      </c>
      <c r="H31" s="6">
        <v>6</v>
      </c>
      <c r="I31" s="6">
        <v>3</v>
      </c>
      <c r="J31" s="73" t="s">
        <v>1028</v>
      </c>
      <c r="K31" s="6" t="s">
        <v>55</v>
      </c>
      <c r="L31" s="8" t="s">
        <v>29</v>
      </c>
      <c r="M31" s="8" t="s">
        <v>14</v>
      </c>
      <c r="N31" s="6" t="s">
        <v>51</v>
      </c>
    </row>
    <row r="32" spans="2:15" x14ac:dyDescent="0.25">
      <c r="B32" s="6" t="s">
        <v>1029</v>
      </c>
      <c r="C32" s="6" t="s">
        <v>15</v>
      </c>
      <c r="D32" s="6">
        <v>-10</v>
      </c>
      <c r="E32" s="6">
        <v>10</v>
      </c>
      <c r="F32" s="6">
        <v>-10</v>
      </c>
      <c r="G32" s="6">
        <v>10</v>
      </c>
      <c r="H32" s="6">
        <v>3</v>
      </c>
      <c r="I32" s="6">
        <v>3</v>
      </c>
      <c r="J32" s="73" t="s">
        <v>1030</v>
      </c>
      <c r="K32" s="6" t="s">
        <v>980</v>
      </c>
      <c r="L32" s="8" t="s">
        <v>29</v>
      </c>
      <c r="M32" s="8" t="s">
        <v>14</v>
      </c>
      <c r="N32" s="6" t="s">
        <v>51</v>
      </c>
      <c r="O32" s="6" t="s">
        <v>984</v>
      </c>
    </row>
    <row r="33" spans="2:18" x14ac:dyDescent="0.25">
      <c r="B33" s="6" t="s">
        <v>1064</v>
      </c>
      <c r="C33" s="6" t="s">
        <v>15</v>
      </c>
      <c r="D33" s="6">
        <v>-10</v>
      </c>
      <c r="E33" s="6">
        <v>10</v>
      </c>
      <c r="F33" s="6">
        <v>-10</v>
      </c>
      <c r="G33" s="6">
        <v>10</v>
      </c>
      <c r="H33" s="6">
        <v>7</v>
      </c>
      <c r="I33" s="6">
        <v>0</v>
      </c>
      <c r="J33" s="73" t="s">
        <v>1065</v>
      </c>
      <c r="K33" s="6" t="s">
        <v>1066</v>
      </c>
      <c r="L33" s="8" t="s">
        <v>29</v>
      </c>
      <c r="M33" s="8" t="s">
        <v>14</v>
      </c>
      <c r="N33" s="6" t="s">
        <v>51</v>
      </c>
      <c r="O33" s="6" t="s">
        <v>1067</v>
      </c>
    </row>
    <row r="34" spans="2:18" x14ac:dyDescent="0.25">
      <c r="B34" s="6" t="s">
        <v>1070</v>
      </c>
      <c r="C34" s="6" t="s">
        <v>1070</v>
      </c>
      <c r="D34" s="6">
        <v>-10</v>
      </c>
      <c r="E34" s="6">
        <v>10</v>
      </c>
      <c r="F34" s="6">
        <v>-10</v>
      </c>
      <c r="G34" s="6">
        <v>10</v>
      </c>
      <c r="H34" s="6">
        <v>7</v>
      </c>
      <c r="I34" s="6">
        <v>1</v>
      </c>
      <c r="J34" s="73" t="s">
        <v>1068</v>
      </c>
      <c r="K34" s="6" t="s">
        <v>1066</v>
      </c>
      <c r="L34" s="8" t="s">
        <v>29</v>
      </c>
      <c r="M34" s="8" t="s">
        <v>14</v>
      </c>
      <c r="N34" s="6" t="s">
        <v>51</v>
      </c>
      <c r="O34" s="6" t="s">
        <v>1069</v>
      </c>
    </row>
    <row r="36" spans="2:18" x14ac:dyDescent="0.25">
      <c r="B36" s="6" t="s">
        <v>1031</v>
      </c>
      <c r="C36" s="6" t="s">
        <v>15</v>
      </c>
      <c r="D36" s="6">
        <v>0</v>
      </c>
      <c r="E36" s="6">
        <v>1</v>
      </c>
      <c r="F36" s="6">
        <v>0</v>
      </c>
      <c r="G36" s="6">
        <v>1</v>
      </c>
      <c r="H36" s="6">
        <v>8</v>
      </c>
      <c r="I36" s="6">
        <v>0</v>
      </c>
      <c r="K36" s="6" t="s">
        <v>33</v>
      </c>
      <c r="L36" s="8" t="s">
        <v>29</v>
      </c>
      <c r="M36" s="8" t="s">
        <v>14</v>
      </c>
      <c r="N36" s="6" t="s">
        <v>53</v>
      </c>
    </row>
    <row r="37" spans="2:18" x14ac:dyDescent="0.25">
      <c r="B37" s="6" t="s">
        <v>1032</v>
      </c>
      <c r="C37" s="6" t="s">
        <v>15</v>
      </c>
      <c r="D37" s="6">
        <v>0</v>
      </c>
      <c r="E37" s="6">
        <v>1</v>
      </c>
      <c r="F37" s="6">
        <v>0</v>
      </c>
      <c r="G37" s="6">
        <v>1</v>
      </c>
      <c r="H37" s="6">
        <v>8</v>
      </c>
      <c r="I37" s="6">
        <v>1</v>
      </c>
      <c r="K37" s="6" t="s">
        <v>34</v>
      </c>
      <c r="L37" s="8" t="s">
        <v>29</v>
      </c>
      <c r="M37" s="8" t="s">
        <v>14</v>
      </c>
      <c r="N37" s="6" t="s">
        <v>53</v>
      </c>
    </row>
    <row r="38" spans="2:18" x14ac:dyDescent="0.25">
      <c r="B38" s="6" t="s">
        <v>1033</v>
      </c>
      <c r="C38" s="6" t="s">
        <v>15</v>
      </c>
      <c r="D38" s="6">
        <v>0</v>
      </c>
      <c r="E38" s="6">
        <v>1</v>
      </c>
      <c r="F38" s="6">
        <v>0</v>
      </c>
      <c r="G38" s="6">
        <v>1</v>
      </c>
      <c r="H38" s="6">
        <v>8</v>
      </c>
      <c r="I38" s="6">
        <v>2</v>
      </c>
      <c r="K38" s="6" t="s">
        <v>35</v>
      </c>
      <c r="L38" s="8" t="s">
        <v>29</v>
      </c>
      <c r="M38" s="8" t="s">
        <v>14</v>
      </c>
      <c r="N38" s="6" t="s">
        <v>53</v>
      </c>
    </row>
    <row r="39" spans="2:18" x14ac:dyDescent="0.25">
      <c r="B39" s="6" t="s">
        <v>1033</v>
      </c>
      <c r="C39" s="6" t="s">
        <v>15</v>
      </c>
      <c r="D39" s="6">
        <v>0</v>
      </c>
      <c r="E39" s="6">
        <v>1</v>
      </c>
      <c r="F39" s="6">
        <v>0</v>
      </c>
      <c r="G39" s="6">
        <v>1</v>
      </c>
      <c r="H39" s="6">
        <v>8</v>
      </c>
      <c r="I39" s="6">
        <v>3</v>
      </c>
      <c r="K39" s="6" t="s">
        <v>35</v>
      </c>
      <c r="L39" s="8" t="s">
        <v>29</v>
      </c>
      <c r="M39" s="8" t="s">
        <v>14</v>
      </c>
      <c r="N39" s="6" t="s">
        <v>53</v>
      </c>
    </row>
    <row r="42" spans="2:18" x14ac:dyDescent="0.25">
      <c r="B42" s="6" t="s">
        <v>42</v>
      </c>
      <c r="C42" s="6" t="s">
        <v>15</v>
      </c>
      <c r="D42" s="6">
        <v>-10</v>
      </c>
      <c r="E42" s="6">
        <v>10</v>
      </c>
      <c r="F42" s="6">
        <v>-500</v>
      </c>
      <c r="G42" s="6">
        <v>500</v>
      </c>
      <c r="H42" s="6">
        <v>7</v>
      </c>
      <c r="I42" s="6">
        <v>0</v>
      </c>
      <c r="K42" s="6" t="s">
        <v>46</v>
      </c>
      <c r="L42" s="8" t="s">
        <v>29</v>
      </c>
      <c r="M42" s="8" t="s">
        <v>14</v>
      </c>
      <c r="N42" s="6" t="s">
        <v>948</v>
      </c>
    </row>
    <row r="43" spans="2:18" x14ac:dyDescent="0.25">
      <c r="B43" s="6" t="s">
        <v>43</v>
      </c>
      <c r="C43" s="6" t="s">
        <v>15</v>
      </c>
      <c r="D43" s="6">
        <v>0</v>
      </c>
      <c r="E43" s="6">
        <v>10</v>
      </c>
      <c r="F43" s="6">
        <v>0</v>
      </c>
      <c r="G43" s="6">
        <v>4000</v>
      </c>
      <c r="H43" s="6">
        <v>7</v>
      </c>
      <c r="I43" s="6">
        <v>1</v>
      </c>
      <c r="J43" s="73" t="s">
        <v>1034</v>
      </c>
      <c r="K43" s="6" t="s">
        <v>47</v>
      </c>
      <c r="L43" s="8" t="s">
        <v>29</v>
      </c>
      <c r="M43" s="8" t="s">
        <v>14</v>
      </c>
      <c r="N43" s="72" t="s">
        <v>947</v>
      </c>
      <c r="O43" s="72"/>
      <c r="P43" s="72"/>
      <c r="Q43" s="72"/>
      <c r="R43" s="72"/>
    </row>
    <row r="44" spans="2:18" x14ac:dyDescent="0.25">
      <c r="B44" s="6" t="s">
        <v>44</v>
      </c>
      <c r="C44" s="6" t="s">
        <v>15</v>
      </c>
      <c r="D44" s="6">
        <v>0</v>
      </c>
      <c r="E44" s="6">
        <v>1</v>
      </c>
      <c r="F44" s="6">
        <v>0</v>
      </c>
      <c r="G44" s="6">
        <v>1</v>
      </c>
      <c r="H44" s="6">
        <v>7</v>
      </c>
      <c r="I44" s="6">
        <v>2</v>
      </c>
      <c r="K44" s="6" t="s">
        <v>48</v>
      </c>
      <c r="L44" s="8" t="s">
        <v>29</v>
      </c>
      <c r="M44" s="8" t="s">
        <v>14</v>
      </c>
    </row>
    <row r="45" spans="2:18" x14ac:dyDescent="0.25">
      <c r="B45" s="6" t="s">
        <v>45</v>
      </c>
      <c r="C45" s="6" t="s">
        <v>15</v>
      </c>
      <c r="D45" s="6">
        <v>0</v>
      </c>
      <c r="E45" s="6">
        <v>6</v>
      </c>
      <c r="F45" s="6">
        <v>0</v>
      </c>
      <c r="G45" s="6">
        <v>6</v>
      </c>
      <c r="H45" s="6">
        <v>7</v>
      </c>
      <c r="I45" s="6">
        <v>3</v>
      </c>
      <c r="K45" s="6" t="s">
        <v>49</v>
      </c>
      <c r="L45" s="8" t="s">
        <v>29</v>
      </c>
      <c r="M45" s="8" t="s">
        <v>14</v>
      </c>
    </row>
  </sheetData>
  <mergeCells count="11">
    <mergeCell ref="N43:R43"/>
    <mergeCell ref="K8:K9"/>
    <mergeCell ref="L8:L9"/>
    <mergeCell ref="M8:M9"/>
    <mergeCell ref="D8:E8"/>
    <mergeCell ref="F8:G8"/>
    <mergeCell ref="C8:C9"/>
    <mergeCell ref="B8:B9"/>
    <mergeCell ref="H8:H9"/>
    <mergeCell ref="I8:I9"/>
    <mergeCell ref="J8:J9"/>
  </mergeCells>
  <pageMargins left="0.7" right="0.7" top="0.75" bottom="0.75" header="0.3" footer="0.3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34"/>
  <sheetViews>
    <sheetView zoomScale="80" zoomScaleNormal="80" workbookViewId="0">
      <selection activeCell="D8" sqref="D8"/>
    </sheetView>
  </sheetViews>
  <sheetFormatPr defaultRowHeight="15" x14ac:dyDescent="0.25"/>
  <cols>
    <col min="1" max="1" width="5.7109375" style="6" customWidth="1"/>
    <col min="2" max="2" width="17" style="22" bestFit="1" customWidth="1"/>
    <col min="3" max="3" width="19.7109375" style="6" customWidth="1"/>
    <col min="4" max="4" width="9.140625" style="6"/>
    <col min="5" max="5" width="11.42578125" style="7" customWidth="1"/>
    <col min="6" max="6" width="15.85546875" style="6" customWidth="1"/>
    <col min="7" max="7" width="12.7109375" style="8" customWidth="1"/>
    <col min="8" max="8" width="25.5703125" style="22" customWidth="1"/>
    <col min="9" max="9" width="34.85546875" style="6" customWidth="1"/>
    <col min="10" max="10" width="10.42578125" style="8" customWidth="1"/>
    <col min="11" max="11" width="8.7109375" style="8" customWidth="1"/>
    <col min="12" max="12" width="10.7109375" style="8" bestFit="1" customWidth="1"/>
    <col min="13" max="13" width="12.42578125" style="8" customWidth="1"/>
    <col min="14" max="14" width="11.7109375" style="8" hidden="1" customWidth="1"/>
    <col min="15" max="15" width="21.28515625" style="8" bestFit="1" customWidth="1"/>
    <col min="16" max="17" width="11.7109375" style="8" customWidth="1"/>
    <col min="18" max="18" width="20.85546875" style="6" customWidth="1"/>
    <col min="19" max="19" width="14.42578125" style="6" customWidth="1"/>
    <col min="20" max="20" width="10.7109375" style="8" customWidth="1"/>
    <col min="21" max="21" width="28" style="6" customWidth="1"/>
    <col min="22" max="22" width="18.140625" style="6" customWidth="1"/>
    <col min="23" max="25" width="9.140625" style="8"/>
    <col min="26" max="26" width="12" style="6" customWidth="1"/>
    <col min="27" max="27" width="9.140625" style="8"/>
    <col min="28" max="16384" width="9.140625" style="6"/>
  </cols>
  <sheetData>
    <row r="1" spans="2:27" ht="16.5" thickBot="1" x14ac:dyDescent="0.3">
      <c r="C1" s="35">
        <v>42646</v>
      </c>
    </row>
    <row r="2" spans="2:27" ht="15.75" thickBot="1" x14ac:dyDescent="0.3">
      <c r="C2" s="34">
        <v>42684</v>
      </c>
      <c r="D2" s="6" t="s">
        <v>1079</v>
      </c>
      <c r="F2" s="40" t="s">
        <v>601</v>
      </c>
      <c r="G2" s="41"/>
      <c r="V2" s="6" t="s">
        <v>464</v>
      </c>
    </row>
    <row r="3" spans="2:27" ht="15.75" thickBot="1" x14ac:dyDescent="0.3">
      <c r="C3" s="34">
        <v>42689</v>
      </c>
      <c r="D3" s="6" t="s">
        <v>1045</v>
      </c>
      <c r="F3" s="42" t="s">
        <v>602</v>
      </c>
      <c r="G3" s="43" t="s">
        <v>603</v>
      </c>
      <c r="H3" s="22" t="s">
        <v>604</v>
      </c>
      <c r="V3" s="44"/>
      <c r="W3" s="45" t="s">
        <v>325</v>
      </c>
      <c r="X3" s="45" t="s">
        <v>159</v>
      </c>
      <c r="Y3" s="45" t="s">
        <v>325</v>
      </c>
      <c r="Z3" s="46" t="s">
        <v>463</v>
      </c>
      <c r="AA3" s="47" t="s">
        <v>13</v>
      </c>
    </row>
    <row r="4" spans="2:27" x14ac:dyDescent="0.25">
      <c r="C4" s="34">
        <v>42717</v>
      </c>
      <c r="D4" s="6" t="s">
        <v>1075</v>
      </c>
      <c r="F4" s="48" t="s">
        <v>605</v>
      </c>
      <c r="G4" s="49">
        <v>49</v>
      </c>
      <c r="V4" s="50" t="s">
        <v>157</v>
      </c>
      <c r="W4" s="51" t="s">
        <v>326</v>
      </c>
      <c r="X4" s="51" t="s">
        <v>160</v>
      </c>
      <c r="Y4" s="51" t="s">
        <v>911</v>
      </c>
      <c r="Z4" s="52" t="s">
        <v>460</v>
      </c>
      <c r="AA4" s="49" t="s">
        <v>162</v>
      </c>
    </row>
    <row r="5" spans="2:27" s="59" customFormat="1" ht="15.75" x14ac:dyDescent="0.25">
      <c r="B5" s="53"/>
      <c r="C5" s="36"/>
      <c r="D5" s="36"/>
      <c r="E5" s="54"/>
      <c r="F5" s="55" t="s">
        <v>606</v>
      </c>
      <c r="G5" s="56">
        <v>97</v>
      </c>
      <c r="H5" s="57"/>
      <c r="I5" s="36"/>
      <c r="J5" s="36"/>
      <c r="K5" s="36"/>
      <c r="L5" s="36"/>
      <c r="M5" s="58"/>
      <c r="N5" s="58"/>
      <c r="O5" s="58"/>
      <c r="P5" s="58"/>
      <c r="Q5" s="58"/>
      <c r="R5" s="36"/>
      <c r="S5" s="36"/>
      <c r="U5" s="36"/>
      <c r="V5" s="60" t="s">
        <v>158</v>
      </c>
      <c r="W5" s="61" t="s">
        <v>327</v>
      </c>
      <c r="X5" s="61" t="s">
        <v>161</v>
      </c>
      <c r="Y5" s="61">
        <v>2.5</v>
      </c>
      <c r="Z5" s="61" t="s">
        <v>548</v>
      </c>
      <c r="AA5" s="62" t="s">
        <v>608</v>
      </c>
    </row>
    <row r="6" spans="2:27" ht="15.75" x14ac:dyDescent="0.25">
      <c r="B6" s="53"/>
      <c r="C6" s="36"/>
      <c r="D6" s="36"/>
      <c r="E6" s="54"/>
      <c r="F6" s="55" t="s">
        <v>725</v>
      </c>
      <c r="G6" s="56">
        <v>97</v>
      </c>
      <c r="H6" s="57"/>
      <c r="I6" s="36"/>
      <c r="J6" s="36"/>
      <c r="K6" s="36"/>
      <c r="L6" s="36"/>
      <c r="M6" s="58"/>
      <c r="N6" s="58"/>
      <c r="O6" s="58"/>
      <c r="P6" s="58"/>
      <c r="Q6" s="58"/>
      <c r="R6" s="36"/>
      <c r="S6" s="36"/>
      <c r="U6" s="36"/>
      <c r="V6" s="50" t="s">
        <v>243</v>
      </c>
      <c r="W6" s="51" t="s">
        <v>326</v>
      </c>
      <c r="X6" s="51" t="s">
        <v>161</v>
      </c>
      <c r="Y6" s="51">
        <v>2500</v>
      </c>
      <c r="Z6" s="52" t="s">
        <v>548</v>
      </c>
      <c r="AA6" s="49" t="s">
        <v>162</v>
      </c>
    </row>
    <row r="7" spans="2:27" ht="15.75" x14ac:dyDescent="0.25">
      <c r="B7" s="53"/>
      <c r="C7" s="36"/>
      <c r="D7" s="36"/>
      <c r="E7" s="54"/>
      <c r="F7" s="55" t="s">
        <v>726</v>
      </c>
      <c r="G7" s="56">
        <v>97</v>
      </c>
      <c r="H7" s="57"/>
      <c r="I7" s="36"/>
      <c r="J7" s="36"/>
      <c r="K7" s="36"/>
      <c r="L7" s="36"/>
      <c r="M7" s="58"/>
      <c r="N7" s="58"/>
      <c r="O7" s="58"/>
      <c r="P7" s="58"/>
      <c r="Q7" s="58"/>
      <c r="R7" s="36"/>
      <c r="S7" s="36"/>
      <c r="U7" s="36"/>
      <c r="V7" s="50" t="s">
        <v>313</v>
      </c>
      <c r="W7" s="51" t="s">
        <v>327</v>
      </c>
      <c r="X7" s="51" t="s">
        <v>161</v>
      </c>
      <c r="Y7" s="51">
        <v>2.5</v>
      </c>
      <c r="Z7" s="52" t="s">
        <v>460</v>
      </c>
      <c r="AA7" s="49" t="s">
        <v>401</v>
      </c>
    </row>
    <row r="8" spans="2:27" ht="16.5" thickBot="1" x14ac:dyDescent="0.3">
      <c r="B8" s="53"/>
      <c r="C8" s="36"/>
      <c r="D8" s="36"/>
      <c r="E8" s="54"/>
      <c r="F8" s="63" t="s">
        <v>727</v>
      </c>
      <c r="G8" s="64">
        <v>7</v>
      </c>
      <c r="H8" s="57"/>
      <c r="I8" s="36"/>
      <c r="J8" s="36"/>
      <c r="K8" s="36"/>
      <c r="L8" s="36"/>
      <c r="M8" s="58"/>
      <c r="N8" s="58"/>
      <c r="O8" s="58"/>
      <c r="P8" s="58"/>
      <c r="Q8" s="58"/>
      <c r="R8" s="36"/>
      <c r="S8" s="36"/>
      <c r="U8" s="36"/>
      <c r="V8" s="50" t="s">
        <v>322</v>
      </c>
      <c r="W8" s="51" t="s">
        <v>326</v>
      </c>
      <c r="X8" s="51" t="s">
        <v>161</v>
      </c>
      <c r="Y8" s="51">
        <v>100000</v>
      </c>
      <c r="Z8" s="52" t="s">
        <v>460</v>
      </c>
      <c r="AA8" s="49" t="s">
        <v>540</v>
      </c>
    </row>
    <row r="9" spans="2:27" ht="16.5" thickBot="1" x14ac:dyDescent="0.3">
      <c r="B9" s="53"/>
      <c r="C9" s="36"/>
      <c r="D9" s="36"/>
      <c r="E9" s="54"/>
      <c r="F9" s="36"/>
      <c r="G9" s="65"/>
      <c r="H9" s="57"/>
      <c r="I9" s="36"/>
      <c r="J9" s="36"/>
      <c r="K9" s="36"/>
      <c r="L9" s="36"/>
      <c r="M9" s="58"/>
      <c r="N9" s="58"/>
      <c r="O9" s="58"/>
      <c r="P9" s="58"/>
      <c r="Q9" s="58"/>
      <c r="R9" s="36"/>
      <c r="S9" s="36"/>
      <c r="T9" s="36"/>
      <c r="U9" s="36"/>
      <c r="V9" s="66" t="s">
        <v>461</v>
      </c>
      <c r="W9" s="67" t="s">
        <v>462</v>
      </c>
      <c r="X9" s="67" t="s">
        <v>462</v>
      </c>
      <c r="Y9" s="67" t="s">
        <v>462</v>
      </c>
      <c r="Z9" s="68" t="s">
        <v>462</v>
      </c>
      <c r="AA9" s="69" t="s">
        <v>462</v>
      </c>
    </row>
    <row r="10" spans="2:27" x14ac:dyDescent="0.25">
      <c r="B10" s="30"/>
      <c r="V10" s="70"/>
      <c r="W10" s="51"/>
      <c r="X10" s="51"/>
      <c r="Y10" s="51"/>
      <c r="Z10" s="52"/>
      <c r="AA10" s="51"/>
    </row>
    <row r="11" spans="2:27" x14ac:dyDescent="0.25">
      <c r="B11" s="30"/>
      <c r="V11" s="70"/>
      <c r="W11" s="51"/>
      <c r="X11" s="51"/>
      <c r="Y11" s="51"/>
      <c r="Z11" s="52"/>
      <c r="AA11" s="51"/>
    </row>
    <row r="12" spans="2:27" ht="47.25" x14ac:dyDescent="0.25">
      <c r="B12" s="53" t="s">
        <v>510</v>
      </c>
      <c r="C12" s="36" t="s">
        <v>56</v>
      </c>
      <c r="D12" s="36" t="s">
        <v>57</v>
      </c>
      <c r="E12" s="54" t="s">
        <v>456</v>
      </c>
      <c r="F12" s="36" t="s">
        <v>58</v>
      </c>
      <c r="G12" s="65" t="s">
        <v>547</v>
      </c>
      <c r="H12" s="71" t="s">
        <v>328</v>
      </c>
      <c r="I12" s="36" t="s">
        <v>59</v>
      </c>
      <c r="J12" s="36" t="s">
        <v>325</v>
      </c>
      <c r="K12" s="36" t="s">
        <v>159</v>
      </c>
      <c r="L12" s="58" t="s">
        <v>981</v>
      </c>
      <c r="M12" s="58" t="s">
        <v>983</v>
      </c>
      <c r="N12" s="58" t="s">
        <v>329</v>
      </c>
      <c r="O12" s="58" t="s">
        <v>781</v>
      </c>
      <c r="P12" s="58" t="s">
        <v>782</v>
      </c>
      <c r="Q12" s="58" t="s">
        <v>330</v>
      </c>
      <c r="R12" s="36" t="s">
        <v>12</v>
      </c>
      <c r="S12" s="36" t="s">
        <v>30</v>
      </c>
      <c r="T12" s="36" t="s">
        <v>13</v>
      </c>
      <c r="U12" s="36" t="s">
        <v>60</v>
      </c>
    </row>
    <row r="13" spans="2:27" x14ac:dyDescent="0.25">
      <c r="B13" s="30" t="s">
        <v>541</v>
      </c>
      <c r="C13" s="6" t="s">
        <v>321</v>
      </c>
      <c r="D13" s="6">
        <v>3</v>
      </c>
      <c r="E13" s="7" t="s">
        <v>519</v>
      </c>
      <c r="F13" s="6" t="s">
        <v>457</v>
      </c>
      <c r="G13" s="8" t="s">
        <v>322</v>
      </c>
      <c r="H13" s="22" t="s">
        <v>949</v>
      </c>
      <c r="I13" s="6" t="s">
        <v>323</v>
      </c>
      <c r="J13" s="8" t="str">
        <f>IF(G13="TR", $W$4, IF(G13="SG", $W$5, IF(G13="PT",$W$6, IF( G13="LC",$W$7, IF( G13="HS",$W$8,$W$9)))))</f>
        <v>I</v>
      </c>
      <c r="K13" s="8" t="str">
        <f>IF(G13="TR", $X$4, IF(G13="SG", $X$5, IF(G13="PT",$X$6, IF( G13="LC",$X$7, IF( G13="HS",$X$8,$X$9)))))</f>
        <v>DC</v>
      </c>
      <c r="L13" s="8">
        <f>IF(G13="TR", $Y$4, IF(G13="SG", $Y$5, IF(G13="PT",$Y$6, IF( G13="LC",$Y$7, IF( G13="HS",$Y$8,$Y$9)))))</f>
        <v>100000</v>
      </c>
      <c r="M13" s="6"/>
      <c r="O13" s="8" t="s">
        <v>883</v>
      </c>
      <c r="Q13" s="8" t="str">
        <f>IF(G13="TR", $Z$4, IF(G13="SG", $Z$5, IF(G13="PT",$Z$5, IF( G13="LC",$Z$7, IF( G13="HS",$Z$8,$Z$9)))))</f>
        <v>LOOKUP</v>
      </c>
      <c r="R13" s="6" t="s">
        <v>678</v>
      </c>
      <c r="S13" s="6" t="s">
        <v>29</v>
      </c>
      <c r="T13" s="8" t="str">
        <f>IF(G13="TR", $AA$4, IF(G13="SG", $AA$5, IF(G13="PT", $AA$6, IF(G13="LC",$AA$7, IF( G13="HS",$AA$8,$AA$9)))))</f>
        <v>mG</v>
      </c>
      <c r="U13" s="6" t="s">
        <v>982</v>
      </c>
    </row>
    <row r="14" spans="2:27" x14ac:dyDescent="0.25">
      <c r="B14" s="30" t="s">
        <v>472</v>
      </c>
      <c r="C14" s="6" t="s">
        <v>341</v>
      </c>
      <c r="D14" s="6">
        <v>4</v>
      </c>
      <c r="E14" s="7" t="s">
        <v>519</v>
      </c>
      <c r="F14" s="6" t="s">
        <v>457</v>
      </c>
      <c r="G14" s="8" t="s">
        <v>322</v>
      </c>
      <c r="H14" s="22" t="s">
        <v>950</v>
      </c>
      <c r="I14" s="6" t="s">
        <v>346</v>
      </c>
      <c r="J14" s="8" t="str">
        <f>IF(G14="TR", $W$4, IF(G14="SG", $W$5, IF(G14="PT",$W$6, IF( G14="LC",$W$7, IF( G14="HS",$W$8,$W$9)))))</f>
        <v>I</v>
      </c>
      <c r="K14" s="8" t="str">
        <f>IF(G14="TR", $X$4, IF(G14="SG", $X$5, IF(G14="PT",$X$6, IF( G14="LC",$X$7, IF( G14="HS",$X$8,$X$9)))))</f>
        <v>DC</v>
      </c>
      <c r="L14" s="8">
        <f>IF(G14="TR", $Y$4, IF(G14="SG", $Y$5, IF(G14="PT",$Y$6, IF( G14="LC",$Y$7, IF( G14="HS",$Y$8,$Y$9)))))</f>
        <v>100000</v>
      </c>
      <c r="O14" s="8" t="s">
        <v>883</v>
      </c>
      <c r="Q14" s="8" t="str">
        <f>IF(G14="TR", $Z$4, IF(G14="SG", $Z$5, IF(G14="PT",$Z$5, IF( G14="LC",$Z$7, IF( G14="HS",$Z$8,$Z$9)))))</f>
        <v>LOOKUP</v>
      </c>
      <c r="R14" s="6" t="s">
        <v>679</v>
      </c>
      <c r="S14" s="6" t="s">
        <v>29</v>
      </c>
      <c r="T14" s="8" t="str">
        <f>IF(G14="TR", $AA$4, IF(G14="SG", $AA$5, IF(G14="PT", $AA$6, IF(G14="LC",$AA$7, IF( G14="HS",$AA$8,$AA$9)))))</f>
        <v>mG</v>
      </c>
      <c r="U14" s="6" t="s">
        <v>982</v>
      </c>
      <c r="X14" s="51"/>
      <c r="Y14" s="51"/>
      <c r="Z14" s="52"/>
      <c r="AA14" s="51"/>
    </row>
    <row r="15" spans="2:27" x14ac:dyDescent="0.25">
      <c r="B15" s="30" t="s">
        <v>473</v>
      </c>
      <c r="C15" s="6" t="s">
        <v>369</v>
      </c>
      <c r="D15" s="6">
        <v>5</v>
      </c>
      <c r="E15" s="7" t="s">
        <v>519</v>
      </c>
      <c r="F15" s="6" t="s">
        <v>457</v>
      </c>
      <c r="G15" s="8" t="s">
        <v>322</v>
      </c>
      <c r="H15" s="22" t="s">
        <v>951</v>
      </c>
      <c r="I15" s="6" t="s">
        <v>379</v>
      </c>
      <c r="J15" s="8" t="str">
        <f>IF(G15="TR", $W$4, IF(G15="SG", $W$5, IF(G15="PT",$W$6, IF( G15="LC",$W$7, IF( G15="HS",$W$8,$W$9)))))</f>
        <v>I</v>
      </c>
      <c r="K15" s="8" t="str">
        <f>IF(G15="TR", $X$4, IF(G15="SG", $X$5, IF(G15="PT",$X$6, IF( G15="LC",$X$7, IF( G15="HS",$X$8,$X$9)))))</f>
        <v>DC</v>
      </c>
      <c r="L15" s="8">
        <f>IF(G15="TR", $Y$4, IF(G15="SG", $Y$5, IF(G15="PT",$Y$6, IF( G15="LC",$Y$7, IF( G15="HS",$Y$8,$Y$9)))))</f>
        <v>100000</v>
      </c>
      <c r="O15" s="8" t="s">
        <v>883</v>
      </c>
      <c r="Q15" s="8" t="str">
        <f>IF(G15="TR", $Z$4, IF(G15="SG", $Z$5, IF(G15="PT",$Z$5, IF( G15="LC",$Z$7, IF( G15="HS",$Z$8,$Z$9)))))</f>
        <v>LOOKUP</v>
      </c>
      <c r="R15" s="6" t="s">
        <v>680</v>
      </c>
      <c r="S15" s="6" t="s">
        <v>29</v>
      </c>
      <c r="T15" s="8" t="str">
        <f>IF(G15="TR", $AA$4, IF(G15="SG", $AA$5, IF(G15="PT", $AA$6, IF(G15="LC",$AA$7, IF( G15="HS",$AA$8,$AA$9)))))</f>
        <v>mG</v>
      </c>
      <c r="U15" s="6" t="s">
        <v>982</v>
      </c>
    </row>
    <row r="16" spans="2:27" x14ac:dyDescent="0.25">
      <c r="B16" s="30" t="s">
        <v>474</v>
      </c>
      <c r="C16" s="6" t="s">
        <v>390</v>
      </c>
      <c r="D16" s="6">
        <v>6</v>
      </c>
      <c r="E16" s="7" t="s">
        <v>519</v>
      </c>
      <c r="F16" s="6" t="s">
        <v>457</v>
      </c>
      <c r="G16" s="8" t="s">
        <v>322</v>
      </c>
      <c r="H16" s="22" t="s">
        <v>959</v>
      </c>
      <c r="I16" s="6" t="s">
        <v>400</v>
      </c>
      <c r="J16" s="8" t="str">
        <f>IF(G16="TR", $W$4, IF(G16="SG", $W$5, IF(G16="PT",$W$6, IF( G16="LC",$W$7, IF( G16="HS",$W$8,$W$9)))))</f>
        <v>I</v>
      </c>
      <c r="K16" s="8" t="str">
        <f>IF(G16="TR", $X$4, IF(G16="SG", $X$5, IF(G16="PT",$X$6, IF( G16="LC",$X$7, IF( G16="HS",$X$8,$X$9)))))</f>
        <v>DC</v>
      </c>
      <c r="L16" s="8">
        <f>IF(G16="TR", $Y$4, IF(G16="SG", $Y$5, IF(G16="PT",$Y$6, IF( G16="LC",$Y$7, IF( G16="HS",$Y$8,$Y$9)))))</f>
        <v>100000</v>
      </c>
      <c r="O16" s="8" t="s">
        <v>883</v>
      </c>
      <c r="Q16" s="8" t="str">
        <f>IF(G16="TR", $Z$4, IF(G16="SG", $Z$5, IF(G16="PT",$Z$5, IF( G16="LC",$Z$7, IF( G16="HS",$Z$8,$Z$9)))))</f>
        <v>LOOKUP</v>
      </c>
      <c r="R16" s="6" t="s">
        <v>681</v>
      </c>
      <c r="S16" s="6" t="s">
        <v>29</v>
      </c>
      <c r="T16" s="8" t="str">
        <f>IF(G16="TR", $AA$4, IF(G16="SG", $AA$5, IF(G16="PT", $AA$6, IF(G16="LC",$AA$7, IF( G16="HS",$AA$8,$AA$9)))))</f>
        <v>mG</v>
      </c>
      <c r="U16" s="6" t="s">
        <v>982</v>
      </c>
    </row>
    <row r="17" spans="2:23" x14ac:dyDescent="0.25">
      <c r="B17" s="30" t="s">
        <v>495</v>
      </c>
      <c r="C17" s="6" t="s">
        <v>414</v>
      </c>
      <c r="D17" s="6">
        <v>1</v>
      </c>
      <c r="E17" s="7" t="s">
        <v>519</v>
      </c>
      <c r="F17" s="6" t="s">
        <v>457</v>
      </c>
      <c r="G17" s="8" t="s">
        <v>322</v>
      </c>
      <c r="H17" s="22" t="s">
        <v>952</v>
      </c>
      <c r="I17" s="6" t="s">
        <v>425</v>
      </c>
      <c r="J17" s="8" t="str">
        <f>IF(G17="TR", $W$4, IF(G17="SG", $W$5, IF(G17="PT",$W$6, IF( G17="LC",$W$7, IF( G17="HS",$W$8,$W$9)))))</f>
        <v>I</v>
      </c>
      <c r="K17" s="8" t="str">
        <f>IF(G17="TR", $X$4, IF(G17="SG", $X$5, IF(G17="PT",$X$6, IF( G17="LC",$X$7, IF( G17="HS",$X$8,$X$9)))))</f>
        <v>DC</v>
      </c>
      <c r="L17" s="8">
        <f>IF(G17="TR", $Y$4, IF(G17="SG", $Y$5, IF(G17="PT",$Y$6, IF( G17="LC",$Y$7, IF( G17="HS",$Y$8,$Y$9)))))</f>
        <v>100000</v>
      </c>
      <c r="O17" s="8" t="s">
        <v>883</v>
      </c>
      <c r="Q17" s="8" t="str">
        <f>IF(G17="TR", $Z$4, IF(G17="SG", $Z$5, IF(G17="PT",$Z$5, IF( G17="LC",$Z$7, IF( G17="HS",$Z$8,$Z$9)))))</f>
        <v>LOOKUP</v>
      </c>
      <c r="R17" s="6" t="s">
        <v>676</v>
      </c>
      <c r="S17" s="6" t="s">
        <v>29</v>
      </c>
      <c r="T17" s="8" t="str">
        <f>IF(G17="TR", $AA$4, IF(G17="SG", $AA$5, IF(G17="PT", $AA$6, IF(G17="LC",$AA$7, IF( G17="HS",$AA$8,$AA$9)))))</f>
        <v>mG</v>
      </c>
      <c r="U17" s="6" t="s">
        <v>982</v>
      </c>
    </row>
    <row r="18" spans="2:23" x14ac:dyDescent="0.25">
      <c r="B18" s="30" t="s">
        <v>496</v>
      </c>
      <c r="C18" s="6" t="s">
        <v>441</v>
      </c>
      <c r="D18" s="6">
        <v>2</v>
      </c>
      <c r="E18" s="7" t="s">
        <v>519</v>
      </c>
      <c r="F18" s="6" t="s">
        <v>457</v>
      </c>
      <c r="G18" s="8" t="s">
        <v>322</v>
      </c>
      <c r="H18" s="22" t="s">
        <v>953</v>
      </c>
      <c r="I18" s="6" t="s">
        <v>454</v>
      </c>
      <c r="J18" s="8" t="str">
        <f>IF(G18="TR", $W$4, IF(G18="SG", $W$5, IF(G18="PT",$W$6, IF( G18="LC",$W$7, IF( G18="HS",$W$8,$W$9)))))</f>
        <v>I</v>
      </c>
      <c r="K18" s="8" t="str">
        <f>IF(G18="TR", $X$4, IF(G18="SG", $X$5, IF(G18="PT",$X$6, IF( G18="LC",$X$7, IF( G18="HS",$X$8,$X$9)))))</f>
        <v>DC</v>
      </c>
      <c r="L18" s="8">
        <f>IF(G18="TR", $Y$4, IF(G18="SG", $Y$5, IF(G18="PT",$Y$6, IF( G18="LC",$Y$7, IF( G18="HS",$Y$8,$Y$9)))))</f>
        <v>100000</v>
      </c>
      <c r="O18" s="8" t="s">
        <v>883</v>
      </c>
      <c r="Q18" s="8" t="str">
        <f>IF(G18="TR", $Z$4, IF(G18="SG", $Z$5, IF(G18="PT",$Z$5, IF( G18="LC",$Z$7, IF( G18="HS",$Z$8,$Z$9)))))</f>
        <v>LOOKUP</v>
      </c>
      <c r="R18" s="6" t="s">
        <v>677</v>
      </c>
      <c r="S18" s="6" t="s">
        <v>29</v>
      </c>
      <c r="T18" s="8" t="str">
        <f>IF(G18="TR", $AA$4, IF(G18="SG", $AA$5, IF(G18="PT", $AA$6, IF(G18="LC",$AA$7, IF( G18="HS",$AA$8,$AA$9)))))</f>
        <v>mG</v>
      </c>
      <c r="U18" s="6" t="s">
        <v>982</v>
      </c>
    </row>
    <row r="19" spans="2:23" x14ac:dyDescent="0.25">
      <c r="B19" s="30" t="s">
        <v>541</v>
      </c>
      <c r="C19" s="6" t="s">
        <v>312</v>
      </c>
      <c r="D19" s="6">
        <v>3</v>
      </c>
      <c r="E19" s="7" t="s">
        <v>517</v>
      </c>
      <c r="F19" s="6" t="s">
        <v>457</v>
      </c>
      <c r="G19" s="8" t="s">
        <v>313</v>
      </c>
      <c r="H19" s="22" t="s">
        <v>940</v>
      </c>
      <c r="I19" s="6" t="s">
        <v>314</v>
      </c>
      <c r="J19" s="8" t="str">
        <f>IF(G19="TR", $W$4, IF(G19="SG", $W$5, IF(G19="PT",$W$6, IF( G19="LC",$W$7, IF( G19="HS",$W$8,$W$9)))))</f>
        <v>V</v>
      </c>
      <c r="K19" s="8" t="str">
        <f>IF(G19="TR", $X$4, IF(G19="SG", $X$5, IF(G19="PT",$X$6, IF( G19="LC",$X$7, IF( G19="HS",$X$8,$X$9)))))</f>
        <v>DC</v>
      </c>
      <c r="M19" s="8">
        <f>IF(G19="TR", $Y$4, IF(G19="SG", $Y$5, IF(G19="PT",$Y$6, IF( G19="LC",$Y$7, IF( G19="HS",$Y$8,$Y$9)))))</f>
        <v>2.5</v>
      </c>
      <c r="O19" s="8">
        <v>68</v>
      </c>
      <c r="P19" s="8">
        <v>30</v>
      </c>
      <c r="Q19" s="8" t="str">
        <f>IF(G19="TR", $Z$4, IF(G19="SG", $Z$5, IF(G19="PT",$Z$5, IF( G19="LC",$Z$7, IF( G19="HS",$Z$8,$Z$9)))))</f>
        <v>LOOKUP</v>
      </c>
      <c r="R19" s="6" t="s">
        <v>549</v>
      </c>
      <c r="S19" s="6" t="s">
        <v>29</v>
      </c>
      <c r="T19" s="8" t="str">
        <f>IF(G19="TR", $AA$4, IF(G19="SG", $AA$5, IF(G19="PT", $AA$6, IF(G19="LC",$AA$7, IF( G19="HS",$AA$8,$AA$9)))))</f>
        <v>lb</v>
      </c>
      <c r="U19" s="6" t="s">
        <v>324</v>
      </c>
      <c r="V19" s="70"/>
      <c r="W19" s="51"/>
    </row>
    <row r="20" spans="2:23" x14ac:dyDescent="0.25">
      <c r="B20" s="30" t="s">
        <v>541</v>
      </c>
      <c r="C20" s="6" t="s">
        <v>315</v>
      </c>
      <c r="D20" s="6">
        <v>3</v>
      </c>
      <c r="E20" s="7" t="s">
        <v>517</v>
      </c>
      <c r="F20" s="6" t="s">
        <v>458</v>
      </c>
      <c r="G20" s="8" t="s">
        <v>313</v>
      </c>
      <c r="H20" s="22" t="s">
        <v>941</v>
      </c>
      <c r="I20" s="6" t="s">
        <v>316</v>
      </c>
      <c r="J20" s="8" t="str">
        <f>IF(G20="TR", $W$4, IF(G20="SG", $W$5, IF(G20="PT",$W$6, IF( G20="LC",$W$7, IF( G20="HS",$W$8,$W$9)))))</f>
        <v>V</v>
      </c>
      <c r="K20" s="8" t="str">
        <f>IF(G20="TR", $X$4, IF(G20="SG", $X$5, IF(G20="PT",$X$6, IF( G20="LC",$X$7, IF( G20="HS",$X$8,$X$9)))))</f>
        <v>DC</v>
      </c>
      <c r="M20" s="8">
        <f>IF(G20="TR", $Y$4, IF(G20="SG", $Y$5, IF(G20="PT",$Y$6, IF( G20="LC",$Y$7, IF( G20="HS",$Y$8,$Y$9)))))</f>
        <v>2.5</v>
      </c>
      <c r="O20" s="8">
        <v>69</v>
      </c>
      <c r="P20" s="8">
        <v>31</v>
      </c>
      <c r="Q20" s="8" t="str">
        <f>IF(G20="TR", $Z$4, IF(G20="SG", $Z$5, IF(G20="PT",$Z$5, IF( G20="LC",$Z$7, IF( G20="HS",$Z$8,$Z$9)))))</f>
        <v>LOOKUP</v>
      </c>
      <c r="R20" s="6" t="s">
        <v>550</v>
      </c>
      <c r="S20" s="6" t="s">
        <v>29</v>
      </c>
      <c r="T20" s="8" t="str">
        <f>IF(G20="TR", $AA$4, IF(G20="SG", $AA$5, IF(G20="PT", $AA$6, IF(G20="LC",$AA$7, IF( G20="HS",$AA$8,$AA$9)))))</f>
        <v>lb</v>
      </c>
      <c r="U20" s="6" t="s">
        <v>324</v>
      </c>
    </row>
    <row r="21" spans="2:23" x14ac:dyDescent="0.25">
      <c r="B21" s="30" t="s">
        <v>541</v>
      </c>
      <c r="C21" s="6" t="s">
        <v>317</v>
      </c>
      <c r="D21" s="6">
        <v>3</v>
      </c>
      <c r="E21" s="7" t="s">
        <v>518</v>
      </c>
      <c r="F21" s="6" t="s">
        <v>457</v>
      </c>
      <c r="G21" s="8" t="s">
        <v>313</v>
      </c>
      <c r="H21" s="22" t="s">
        <v>942</v>
      </c>
      <c r="I21" s="6" t="s">
        <v>318</v>
      </c>
      <c r="J21" s="8" t="str">
        <f>IF(G21="TR", $W$4, IF(G21="SG", $W$5, IF(G21="PT",$W$6, IF( G21="LC",$W$7, IF( G21="HS",$W$8,$W$9)))))</f>
        <v>V</v>
      </c>
      <c r="K21" s="8" t="str">
        <f>IF(G21="TR", $X$4, IF(G21="SG", $X$5, IF(G21="PT",$X$6, IF( G21="LC",$X$7, IF( G21="HS",$X$8,$X$9)))))</f>
        <v>DC</v>
      </c>
      <c r="M21" s="8">
        <f>IF(G21="TR", $Y$4, IF(G21="SG", $Y$5, IF(G21="PT",$Y$6, IF( G21="LC",$Y$7, IF( G21="HS",$Y$8,$Y$9)))))</f>
        <v>2.5</v>
      </c>
      <c r="O21" s="8" t="s">
        <v>881</v>
      </c>
      <c r="P21" s="8">
        <v>32</v>
      </c>
      <c r="Q21" s="8" t="str">
        <f>IF(G21="TR", $Z$4, IF(G21="SG", $Z$5, IF(G21="PT",$Z$5, IF( G21="LC",$Z$7, IF( G21="HS",$Z$8,$Z$9)))))</f>
        <v>LOOKUP</v>
      </c>
      <c r="R21" s="6" t="s">
        <v>551</v>
      </c>
      <c r="S21" s="6" t="s">
        <v>29</v>
      </c>
      <c r="T21" s="8" t="str">
        <f>IF(G21="TR", $AA$4, IF(G21="SG", $AA$5, IF(G21="PT", $AA$6, IF(G21="LC",$AA$7, IF( G21="HS",$AA$8,$AA$9)))))</f>
        <v>lb</v>
      </c>
      <c r="U21" s="6" t="s">
        <v>324</v>
      </c>
    </row>
    <row r="22" spans="2:23" x14ac:dyDescent="0.25">
      <c r="B22" s="30" t="s">
        <v>541</v>
      </c>
      <c r="C22" s="6" t="s">
        <v>319</v>
      </c>
      <c r="D22" s="6">
        <v>3</v>
      </c>
      <c r="E22" s="7" t="s">
        <v>518</v>
      </c>
      <c r="F22" s="6" t="s">
        <v>458</v>
      </c>
      <c r="G22" s="8" t="s">
        <v>313</v>
      </c>
      <c r="H22" s="22" t="s">
        <v>943</v>
      </c>
      <c r="I22" s="6" t="s">
        <v>320</v>
      </c>
      <c r="J22" s="8" t="str">
        <f>IF(G22="TR", $W$4, IF(G22="SG", $W$5, IF(G22="PT",$W$6, IF( G22="LC",$W$7, IF( G22="HS",$W$8,$W$9)))))</f>
        <v>V</v>
      </c>
      <c r="K22" s="8" t="str">
        <f>IF(G22="TR", $X$4, IF(G22="SG", $X$5, IF(G22="PT",$X$6, IF( G22="LC",$X$7, IF( G22="HS",$X$8,$X$9)))))</f>
        <v>DC</v>
      </c>
      <c r="M22" s="8">
        <f>IF(G22="TR", $Y$4, IF(G22="SG", $Y$5, IF(G22="PT",$Y$6, IF( G22="LC",$Y$7, IF( G22="HS",$Y$8,$Y$9)))))</f>
        <v>2.5</v>
      </c>
      <c r="O22" s="8" t="s">
        <v>882</v>
      </c>
      <c r="P22" s="8">
        <v>33</v>
      </c>
      <c r="Q22" s="8" t="str">
        <f>IF(G22="TR", $Z$4, IF(G22="SG", $Z$5, IF(G22="PT",$Z$5, IF( G22="LC",$Z$7, IF( G22="HS",$Z$8,$Z$9)))))</f>
        <v>LOOKUP</v>
      </c>
      <c r="R22" s="6" t="s">
        <v>552</v>
      </c>
      <c r="S22" s="6" t="s">
        <v>29</v>
      </c>
      <c r="T22" s="8" t="str">
        <f>IF(G22="TR", $AA$4, IF(G22="SG", $AA$5, IF(G22="PT", $AA$6, IF(G22="LC",$AA$7, IF( G22="HS",$AA$8,$AA$9)))))</f>
        <v>lb</v>
      </c>
      <c r="U22" s="6" t="s">
        <v>324</v>
      </c>
    </row>
    <row r="23" spans="2:23" x14ac:dyDescent="0.25">
      <c r="B23" s="30" t="s">
        <v>472</v>
      </c>
      <c r="C23" s="6" t="s">
        <v>337</v>
      </c>
      <c r="D23" s="6">
        <v>4</v>
      </c>
      <c r="E23" s="7" t="s">
        <v>517</v>
      </c>
      <c r="F23" s="6" t="s">
        <v>457</v>
      </c>
      <c r="G23" s="8" t="s">
        <v>313</v>
      </c>
      <c r="H23" s="22" t="s">
        <v>946</v>
      </c>
      <c r="I23" s="6" t="s">
        <v>342</v>
      </c>
      <c r="J23" s="8" t="str">
        <f>IF(G23="TR", $W$4, IF(G23="SG", $W$5, IF(G23="PT",$W$6, IF( G23="LC",$W$7, IF( G23="HS",$W$8,$W$9)))))</f>
        <v>V</v>
      </c>
      <c r="K23" s="8" t="str">
        <f>IF(G23="TR", $X$4, IF(G23="SG", $X$5, IF(G23="PT",$X$6, IF( G23="LC",$X$7, IF( G23="HS",$X$8,$X$9)))))</f>
        <v>DC</v>
      </c>
      <c r="M23" s="8">
        <f>IF(G23="TR", $Y$4, IF(G23="SG", $Y$5, IF(G23="PT",$Y$6, IF( G23="LC",$Y$7, IF( G23="HS",$Y$8,$Y$9)))))</f>
        <v>2.5</v>
      </c>
      <c r="O23" s="8">
        <v>68</v>
      </c>
      <c r="P23" s="8">
        <v>30</v>
      </c>
      <c r="Q23" s="8" t="str">
        <f>IF(G23="TR", $Z$4, IF(G23="SG", $Z$5, IF(G23="PT",$Z$5, IF( G23="LC",$Z$7, IF( G23="HS",$Z$8,$Z$9)))))</f>
        <v>LOOKUP</v>
      </c>
      <c r="R23" s="6" t="s">
        <v>553</v>
      </c>
      <c r="S23" s="6" t="s">
        <v>29</v>
      </c>
      <c r="T23" s="8" t="str">
        <f>IF(G23="TR", $AA$4, IF(G23="SG", $AA$5, IF(G23="PT", $AA$6, IF(G23="LC",$AA$7, IF( G23="HS",$AA$8,$AA$9)))))</f>
        <v>lb</v>
      </c>
      <c r="U23" s="6" t="s">
        <v>324</v>
      </c>
    </row>
    <row r="24" spans="2:23" x14ac:dyDescent="0.25">
      <c r="B24" s="30" t="s">
        <v>472</v>
      </c>
      <c r="C24" s="6" t="s">
        <v>338</v>
      </c>
      <c r="D24" s="6">
        <v>4</v>
      </c>
      <c r="E24" s="7" t="s">
        <v>517</v>
      </c>
      <c r="F24" s="6" t="s">
        <v>458</v>
      </c>
      <c r="G24" s="8" t="s">
        <v>313</v>
      </c>
      <c r="H24" s="22" t="s">
        <v>921</v>
      </c>
      <c r="I24" s="6" t="s">
        <v>343</v>
      </c>
      <c r="J24" s="8" t="str">
        <f>IF(G24="TR", $W$4, IF(G24="SG", $W$5, IF(G24="PT",$W$6, IF( G24="LC",$W$7, IF( G24="HS",$W$8,$W$9)))))</f>
        <v>V</v>
      </c>
      <c r="K24" s="8" t="str">
        <f>IF(G24="TR", $X$4, IF(G24="SG", $X$5, IF(G24="PT",$X$6, IF( G24="LC",$X$7, IF( G24="HS",$X$8,$X$9)))))</f>
        <v>DC</v>
      </c>
      <c r="M24" s="8">
        <f>IF(G24="TR", $Y$4, IF(G24="SG", $Y$5, IF(G24="PT",$Y$6, IF( G24="LC",$Y$7, IF( G24="HS",$Y$8,$Y$9)))))</f>
        <v>2.5</v>
      </c>
      <c r="O24" s="8">
        <v>69</v>
      </c>
      <c r="P24" s="8">
        <v>31</v>
      </c>
      <c r="Q24" s="8" t="str">
        <f>IF(G24="TR", $Z$4, IF(G24="SG", $Z$5, IF(G24="PT",$Z$5, IF( G24="LC",$Z$7, IF( G24="HS",$Z$8,$Z$9)))))</f>
        <v>LOOKUP</v>
      </c>
      <c r="R24" s="6" t="s">
        <v>554</v>
      </c>
      <c r="S24" s="6" t="s">
        <v>29</v>
      </c>
      <c r="T24" s="8" t="str">
        <f>IF(G24="TR", $AA$4, IF(G24="SG", $AA$5, IF(G24="PT", $AA$6, IF(G24="LC",$AA$7, IF( G24="HS",$AA$8,$AA$9)))))</f>
        <v>lb</v>
      </c>
      <c r="U24" s="6" t="s">
        <v>324</v>
      </c>
    </row>
    <row r="25" spans="2:23" x14ac:dyDescent="0.25">
      <c r="B25" s="30" t="s">
        <v>472</v>
      </c>
      <c r="C25" s="6" t="s">
        <v>339</v>
      </c>
      <c r="D25" s="6">
        <v>4</v>
      </c>
      <c r="E25" s="7" t="s">
        <v>518</v>
      </c>
      <c r="F25" s="6" t="s">
        <v>457</v>
      </c>
      <c r="G25" s="8" t="s">
        <v>313</v>
      </c>
      <c r="H25" s="22" t="s">
        <v>922</v>
      </c>
      <c r="I25" s="6" t="s">
        <v>344</v>
      </c>
      <c r="J25" s="8" t="str">
        <f>IF(G25="TR", $W$4, IF(G25="SG", $W$5, IF(G25="PT",$W$6, IF( G25="LC",$W$7, IF( G25="HS",$W$8,$W$9)))))</f>
        <v>V</v>
      </c>
      <c r="K25" s="8" t="str">
        <f>IF(G25="TR", $X$4, IF(G25="SG", $X$5, IF(G25="PT",$X$6, IF( G25="LC",$X$7, IF( G25="HS",$X$8,$X$9)))))</f>
        <v>DC</v>
      </c>
      <c r="M25" s="8">
        <f>IF(G25="TR", $Y$4, IF(G25="SG", $Y$5, IF(G25="PT",$Y$6, IF( G25="LC",$Y$7, IF( G25="HS",$Y$8,$Y$9)))))</f>
        <v>2.5</v>
      </c>
      <c r="O25" s="8" t="s">
        <v>881</v>
      </c>
      <c r="P25" s="8">
        <v>32</v>
      </c>
      <c r="Q25" s="8" t="str">
        <f>IF(G25="TR", $Z$4, IF(G25="SG", $Z$5, IF(G25="PT",$Z$5, IF( G25="LC",$Z$7, IF( G25="HS",$Z$8,$Z$9)))))</f>
        <v>LOOKUP</v>
      </c>
      <c r="R25" s="6" t="s">
        <v>555</v>
      </c>
      <c r="S25" s="6" t="s">
        <v>29</v>
      </c>
      <c r="T25" s="8" t="str">
        <f>IF(G25="TR", $AA$4, IF(G25="SG", $AA$5, IF(G25="PT", $AA$6, IF(G25="LC",$AA$7, IF( G25="HS",$AA$8,$AA$9)))))</f>
        <v>lb</v>
      </c>
      <c r="U25" s="6" t="s">
        <v>324</v>
      </c>
    </row>
    <row r="26" spans="2:23" x14ac:dyDescent="0.25">
      <c r="B26" s="30" t="s">
        <v>472</v>
      </c>
      <c r="C26" s="6" t="s">
        <v>340</v>
      </c>
      <c r="D26" s="6">
        <v>4</v>
      </c>
      <c r="E26" s="7" t="s">
        <v>518</v>
      </c>
      <c r="F26" s="6" t="s">
        <v>458</v>
      </c>
      <c r="G26" s="8" t="s">
        <v>313</v>
      </c>
      <c r="H26" s="22" t="s">
        <v>923</v>
      </c>
      <c r="I26" s="6" t="s">
        <v>345</v>
      </c>
      <c r="J26" s="8" t="str">
        <f>IF(G26="TR", $W$4, IF(G26="SG", $W$5, IF(G26="PT",$W$6, IF( G26="LC",$W$7, IF( G26="HS",$W$8,$W$9)))))</f>
        <v>V</v>
      </c>
      <c r="K26" s="8" t="str">
        <f>IF(G26="TR", $X$4, IF(G26="SG", $X$5, IF(G26="PT",$X$6, IF( G26="LC",$X$7, IF( G26="HS",$X$8,$X$9)))))</f>
        <v>DC</v>
      </c>
      <c r="M26" s="8">
        <f>IF(G26="TR", $Y$4, IF(G26="SG", $Y$5, IF(G26="PT",$Y$6, IF( G26="LC",$Y$7, IF( G26="HS",$Y$8,$Y$9)))))</f>
        <v>2.5</v>
      </c>
      <c r="O26" s="8" t="s">
        <v>882</v>
      </c>
      <c r="P26" s="8">
        <v>33</v>
      </c>
      <c r="Q26" s="8" t="str">
        <f>IF(G26="TR", $Z$4, IF(G26="SG", $Z$5, IF(G26="PT",$Z$5, IF( G26="LC",$Z$7, IF( G26="HS",$Z$8,$Z$9)))))</f>
        <v>LOOKUP</v>
      </c>
      <c r="R26" s="6" t="s">
        <v>556</v>
      </c>
      <c r="S26" s="6" t="s">
        <v>29</v>
      </c>
      <c r="T26" s="8" t="str">
        <f>IF(G26="TR", $AA$4, IF(G26="SG", $AA$5, IF(G26="PT", $AA$6, IF(G26="LC",$AA$7, IF( G26="HS",$AA$8,$AA$9)))))</f>
        <v>lb</v>
      </c>
      <c r="U26" s="6" t="s">
        <v>324</v>
      </c>
    </row>
    <row r="27" spans="2:23" x14ac:dyDescent="0.25">
      <c r="B27" s="30" t="s">
        <v>473</v>
      </c>
      <c r="C27" s="6" t="s">
        <v>365</v>
      </c>
      <c r="D27" s="6">
        <v>5</v>
      </c>
      <c r="E27" s="7" t="s">
        <v>517</v>
      </c>
      <c r="F27" s="6" t="s">
        <v>457</v>
      </c>
      <c r="G27" s="8" t="s">
        <v>313</v>
      </c>
      <c r="H27" s="22" t="s">
        <v>924</v>
      </c>
      <c r="I27" s="6" t="s">
        <v>375</v>
      </c>
      <c r="J27" s="8" t="str">
        <f>IF(G27="TR", $W$4, IF(G27="SG", $W$5, IF(G27="PT",$W$6, IF( G27="LC",$W$7, IF( G27="HS",$W$8,$W$9)))))</f>
        <v>V</v>
      </c>
      <c r="K27" s="8" t="str">
        <f>IF(G27="TR", $X$4, IF(G27="SG", $X$5, IF(G27="PT",$X$6, IF( G27="LC",$X$7, IF( G27="HS",$X$8,$X$9)))))</f>
        <v>DC</v>
      </c>
      <c r="M27" s="8">
        <f>IF(G27="TR", $Y$4, IF(G27="SG", $Y$5, IF(G27="PT",$Y$6, IF( G27="LC",$Y$7, IF( G27="HS",$Y$8,$Y$9)))))</f>
        <v>2.5</v>
      </c>
      <c r="O27" s="8">
        <v>68</v>
      </c>
      <c r="P27" s="8">
        <v>30</v>
      </c>
      <c r="Q27" s="8" t="str">
        <f>IF(G27="TR", $Z$4, IF(G27="SG", $Z$5, IF(G27="PT",$Z$5, IF( G27="LC",$Z$7, IF( G27="HS",$Z$8,$Z$9)))))</f>
        <v>LOOKUP</v>
      </c>
      <c r="R27" s="6" t="s">
        <v>557</v>
      </c>
      <c r="S27" s="6" t="s">
        <v>29</v>
      </c>
      <c r="T27" s="8" t="str">
        <f>IF(G27="TR", $AA$4, IF(G27="SG", $AA$5, IF(G27="PT", $AA$6, IF(G27="LC",$AA$7, IF( G27="HS",$AA$8,$AA$9)))))</f>
        <v>lb</v>
      </c>
      <c r="U27" s="6" t="s">
        <v>324</v>
      </c>
    </row>
    <row r="28" spans="2:23" x14ac:dyDescent="0.25">
      <c r="B28" s="30" t="s">
        <v>473</v>
      </c>
      <c r="C28" s="6" t="s">
        <v>366</v>
      </c>
      <c r="D28" s="6">
        <v>5</v>
      </c>
      <c r="E28" s="7" t="s">
        <v>517</v>
      </c>
      <c r="F28" s="6" t="s">
        <v>458</v>
      </c>
      <c r="G28" s="8" t="s">
        <v>313</v>
      </c>
      <c r="H28" s="22" t="s">
        <v>925</v>
      </c>
      <c r="I28" s="6" t="s">
        <v>376</v>
      </c>
      <c r="J28" s="8" t="str">
        <f>IF(G28="TR", $W$4, IF(G28="SG", $W$5, IF(G28="PT",$W$6, IF( G28="LC",$W$7, IF( G28="HS",$W$8,$W$9)))))</f>
        <v>V</v>
      </c>
      <c r="K28" s="8" t="str">
        <f>IF(G28="TR", $X$4, IF(G28="SG", $X$5, IF(G28="PT",$X$6, IF( G28="LC",$X$7, IF( G28="HS",$X$8,$X$9)))))</f>
        <v>DC</v>
      </c>
      <c r="M28" s="8">
        <f>IF(G28="TR", $Y$4, IF(G28="SG", $Y$5, IF(G28="PT",$Y$6, IF( G28="LC",$Y$7, IF( G28="HS",$Y$8,$Y$9)))))</f>
        <v>2.5</v>
      </c>
      <c r="O28" s="8">
        <v>69</v>
      </c>
      <c r="P28" s="8">
        <v>31</v>
      </c>
      <c r="Q28" s="8" t="str">
        <f>IF(G28="TR", $Z$4, IF(G28="SG", $Z$5, IF(G28="PT",$Z$5, IF( G28="LC",$Z$7, IF( G28="HS",$Z$8,$Z$9)))))</f>
        <v>LOOKUP</v>
      </c>
      <c r="R28" s="6" t="s">
        <v>558</v>
      </c>
      <c r="S28" s="6" t="s">
        <v>29</v>
      </c>
      <c r="T28" s="8" t="str">
        <f>IF(G28="TR", $AA$4, IF(G28="SG", $AA$5, IF(G28="PT", $AA$6, IF(G28="LC",$AA$7, IF( G28="HS",$AA$8,$AA$9)))))</f>
        <v>lb</v>
      </c>
      <c r="U28" s="6" t="s">
        <v>324</v>
      </c>
    </row>
    <row r="29" spans="2:23" x14ac:dyDescent="0.25">
      <c r="B29" s="30" t="s">
        <v>473</v>
      </c>
      <c r="C29" s="6" t="s">
        <v>367</v>
      </c>
      <c r="D29" s="6">
        <v>5</v>
      </c>
      <c r="E29" s="7" t="s">
        <v>518</v>
      </c>
      <c r="F29" s="6" t="s">
        <v>457</v>
      </c>
      <c r="G29" s="8" t="s">
        <v>313</v>
      </c>
      <c r="H29" s="22" t="s">
        <v>926</v>
      </c>
      <c r="I29" s="6" t="s">
        <v>377</v>
      </c>
      <c r="J29" s="8" t="str">
        <f>IF(G29="TR", $W$4, IF(G29="SG", $W$5, IF(G29="PT",$W$6, IF( G29="LC",$W$7, IF( G29="HS",$W$8,$W$9)))))</f>
        <v>V</v>
      </c>
      <c r="K29" s="8" t="str">
        <f>IF(G29="TR", $X$4, IF(G29="SG", $X$5, IF(G29="PT",$X$6, IF( G29="LC",$X$7, IF( G29="HS",$X$8,$X$9)))))</f>
        <v>DC</v>
      </c>
      <c r="M29" s="8">
        <f>IF(G29="TR", $Y$4, IF(G29="SG", $Y$5, IF(G29="PT",$Y$6, IF( G29="LC",$Y$7, IF( G29="HS",$Y$8,$Y$9)))))</f>
        <v>2.5</v>
      </c>
      <c r="O29" s="8" t="s">
        <v>881</v>
      </c>
      <c r="P29" s="8">
        <v>32</v>
      </c>
      <c r="Q29" s="8" t="str">
        <f>IF(G29="TR", $Z$4, IF(G29="SG", $Z$5, IF(G29="PT",$Z$5, IF( G29="LC",$Z$7, IF( G29="HS",$Z$8,$Z$9)))))</f>
        <v>LOOKUP</v>
      </c>
      <c r="R29" s="6" t="s">
        <v>559</v>
      </c>
      <c r="S29" s="6" t="s">
        <v>29</v>
      </c>
      <c r="T29" s="8" t="str">
        <f>IF(G29="TR", $AA$4, IF(G29="SG", $AA$5, IF(G29="PT", $AA$6, IF(G29="LC",$AA$7, IF( G29="HS",$AA$8,$AA$9)))))</f>
        <v>lb</v>
      </c>
      <c r="U29" s="6" t="s">
        <v>324</v>
      </c>
    </row>
    <row r="30" spans="2:23" x14ac:dyDescent="0.25">
      <c r="B30" s="30" t="s">
        <v>473</v>
      </c>
      <c r="C30" s="6" t="s">
        <v>368</v>
      </c>
      <c r="D30" s="6">
        <v>5</v>
      </c>
      <c r="E30" s="7" t="s">
        <v>518</v>
      </c>
      <c r="F30" s="6" t="s">
        <v>458</v>
      </c>
      <c r="G30" s="8" t="s">
        <v>313</v>
      </c>
      <c r="H30" s="22" t="s">
        <v>934</v>
      </c>
      <c r="I30" s="6" t="s">
        <v>378</v>
      </c>
      <c r="J30" s="8" t="str">
        <f>IF(G30="TR", $W$4, IF(G30="SG", $W$5, IF(G30="PT",$W$6, IF( G30="LC",$W$7, IF( G30="HS",$W$8,$W$9)))))</f>
        <v>V</v>
      </c>
      <c r="K30" s="8" t="str">
        <f>IF(G30="TR", $X$4, IF(G30="SG", $X$5, IF(G30="PT",$X$6, IF( G30="LC",$X$7, IF( G30="HS",$X$8,$X$9)))))</f>
        <v>DC</v>
      </c>
      <c r="M30" s="8">
        <f>IF(G30="TR", $Y$4, IF(G30="SG", $Y$5, IF(G30="PT",$Y$6, IF( G30="LC",$Y$7, IF( G30="HS",$Y$8,$Y$9)))))</f>
        <v>2.5</v>
      </c>
      <c r="O30" s="8" t="s">
        <v>882</v>
      </c>
      <c r="P30" s="8">
        <v>33</v>
      </c>
      <c r="Q30" s="8" t="str">
        <f>IF(G30="TR", $Z$4, IF(G30="SG", $Z$5, IF(G30="PT",$Z$5, IF( G30="LC",$Z$7, IF( G30="HS",$Z$8,$Z$9)))))</f>
        <v>LOOKUP</v>
      </c>
      <c r="R30" s="6" t="s">
        <v>560</v>
      </c>
      <c r="S30" s="6" t="s">
        <v>29</v>
      </c>
      <c r="T30" s="8" t="str">
        <f>IF(G30="TR", $AA$4, IF(G30="SG", $AA$5, IF(G30="PT", $AA$6, IF(G30="LC",$AA$7, IF( G30="HS",$AA$8,$AA$9)))))</f>
        <v>lb</v>
      </c>
      <c r="U30" s="6" t="s">
        <v>324</v>
      </c>
    </row>
    <row r="31" spans="2:23" x14ac:dyDescent="0.25">
      <c r="B31" s="30" t="s">
        <v>474</v>
      </c>
      <c r="C31" s="6" t="s">
        <v>386</v>
      </c>
      <c r="D31" s="6">
        <v>6</v>
      </c>
      <c r="E31" s="7" t="s">
        <v>517</v>
      </c>
      <c r="F31" s="6" t="s">
        <v>457</v>
      </c>
      <c r="G31" s="8" t="s">
        <v>313</v>
      </c>
      <c r="H31" s="22" t="s">
        <v>930</v>
      </c>
      <c r="I31" s="6" t="s">
        <v>396</v>
      </c>
      <c r="J31" s="8" t="str">
        <f>IF(G31="TR", $W$4, IF(G31="SG", $W$5, IF(G31="PT",$W$6, IF( G31="LC",$W$7, IF( G31="HS",$W$8,$W$9)))))</f>
        <v>V</v>
      </c>
      <c r="K31" s="8" t="str">
        <f>IF(G31="TR", $X$4, IF(G31="SG", $X$5, IF(G31="PT",$X$6, IF( G31="LC",$X$7, IF( G31="HS",$X$8,$X$9)))))</f>
        <v>DC</v>
      </c>
      <c r="M31" s="8">
        <f>IF(G31="TR", $Y$4, IF(G31="SG", $Y$5, IF(G31="PT",$Y$6, IF( G31="LC",$Y$7, IF( G31="HS",$Y$8,$Y$9)))))</f>
        <v>2.5</v>
      </c>
      <c r="O31" s="8">
        <v>68</v>
      </c>
      <c r="P31" s="8">
        <v>30</v>
      </c>
      <c r="Q31" s="8" t="str">
        <f>IF(G31="TR", $Z$4, IF(G31="SG", $Z$5, IF(G31="PT",$Z$5, IF( G31="LC",$Z$7, IF( G31="HS",$Z$8,$Z$9)))))</f>
        <v>LOOKUP</v>
      </c>
      <c r="R31" s="6" t="s">
        <v>561</v>
      </c>
      <c r="S31" s="6" t="s">
        <v>29</v>
      </c>
      <c r="T31" s="8" t="str">
        <f>IF(G31="TR", $AA$4, IF(G31="SG", $AA$5, IF(G31="PT", $AA$6, IF(G31="LC",$AA$7, IF( G31="HS",$AA$8,$AA$9)))))</f>
        <v>lb</v>
      </c>
      <c r="U31" s="6" t="s">
        <v>324</v>
      </c>
    </row>
    <row r="32" spans="2:23" x14ac:dyDescent="0.25">
      <c r="B32" s="30" t="s">
        <v>474</v>
      </c>
      <c r="C32" s="6" t="s">
        <v>387</v>
      </c>
      <c r="D32" s="6">
        <v>6</v>
      </c>
      <c r="E32" s="7" t="s">
        <v>517</v>
      </c>
      <c r="F32" s="6" t="s">
        <v>458</v>
      </c>
      <c r="G32" s="8" t="s">
        <v>313</v>
      </c>
      <c r="H32" s="22" t="s">
        <v>929</v>
      </c>
      <c r="I32" s="6" t="s">
        <v>397</v>
      </c>
      <c r="J32" s="8" t="str">
        <f>IF(G32="TR", $W$4, IF(G32="SG", $W$5, IF(G32="PT",$W$6, IF( G32="LC",$W$7, IF( G32="HS",$W$8,$W$9)))))</f>
        <v>V</v>
      </c>
      <c r="K32" s="8" t="str">
        <f>IF(G32="TR", $X$4, IF(G32="SG", $X$5, IF(G32="PT",$X$6, IF( G32="LC",$X$7, IF( G32="HS",$X$8,$X$9)))))</f>
        <v>DC</v>
      </c>
      <c r="M32" s="8">
        <f>IF(G32="TR", $Y$4, IF(G32="SG", $Y$5, IF(G32="PT",$Y$6, IF( G32="LC",$Y$7, IF( G32="HS",$Y$8,$Y$9)))))</f>
        <v>2.5</v>
      </c>
      <c r="O32" s="8">
        <v>69</v>
      </c>
      <c r="P32" s="8">
        <v>31</v>
      </c>
      <c r="Q32" s="8" t="str">
        <f>IF(G32="TR", $Z$4, IF(G32="SG", $Z$5, IF(G32="PT",$Z$5, IF( G32="LC",$Z$7, IF( G32="HS",$Z$8,$Z$9)))))</f>
        <v>LOOKUP</v>
      </c>
      <c r="R32" s="6" t="s">
        <v>562</v>
      </c>
      <c r="S32" s="6" t="s">
        <v>29</v>
      </c>
      <c r="T32" s="8" t="str">
        <f>IF(G32="TR", $AA$4, IF(G32="SG", $AA$5, IF(G32="PT", $AA$6, IF(G32="LC",$AA$7, IF( G32="HS",$AA$8,$AA$9)))))</f>
        <v>lb</v>
      </c>
      <c r="U32" s="6" t="s">
        <v>324</v>
      </c>
    </row>
    <row r="33" spans="2:21" x14ac:dyDescent="0.25">
      <c r="B33" s="30" t="s">
        <v>474</v>
      </c>
      <c r="C33" s="6" t="s">
        <v>388</v>
      </c>
      <c r="D33" s="6">
        <v>6</v>
      </c>
      <c r="E33" s="7" t="s">
        <v>518</v>
      </c>
      <c r="F33" s="6" t="s">
        <v>457</v>
      </c>
      <c r="G33" s="8" t="s">
        <v>313</v>
      </c>
      <c r="H33" s="22" t="s">
        <v>928</v>
      </c>
      <c r="I33" s="6" t="s">
        <v>398</v>
      </c>
      <c r="J33" s="8" t="str">
        <f>IF(G33="TR", $W$4, IF(G33="SG", $W$5, IF(G33="PT",$W$6, IF( G33="LC",$W$7, IF( G33="HS",$W$8,$W$9)))))</f>
        <v>V</v>
      </c>
      <c r="K33" s="8" t="str">
        <f>IF(G33="TR", $X$4, IF(G33="SG", $X$5, IF(G33="PT",$X$6, IF( G33="LC",$X$7, IF( G33="HS",$X$8,$X$9)))))</f>
        <v>DC</v>
      </c>
      <c r="M33" s="8">
        <f>IF(G33="TR", $Y$4, IF(G33="SG", $Y$5, IF(G33="PT",$Y$6, IF( G33="LC",$Y$7, IF( G33="HS",$Y$8,$Y$9)))))</f>
        <v>2.5</v>
      </c>
      <c r="O33" s="8" t="s">
        <v>881</v>
      </c>
      <c r="P33" s="8">
        <v>32</v>
      </c>
      <c r="Q33" s="8" t="str">
        <f>IF(G33="TR", $Z$4, IF(G33="SG", $Z$5, IF(G33="PT",$Z$5, IF( G33="LC",$Z$7, IF( G33="HS",$Z$8,$Z$9)))))</f>
        <v>LOOKUP</v>
      </c>
      <c r="R33" s="6" t="s">
        <v>563</v>
      </c>
      <c r="S33" s="6" t="s">
        <v>29</v>
      </c>
      <c r="T33" s="8" t="str">
        <f>IF(G33="TR", $AA$4, IF(G33="SG", $AA$5, IF(G33="PT", $AA$6, IF(G33="LC",$AA$7, IF( G33="HS",$AA$8,$AA$9)))))</f>
        <v>lb</v>
      </c>
      <c r="U33" s="6" t="s">
        <v>324</v>
      </c>
    </row>
    <row r="34" spans="2:21" x14ac:dyDescent="0.25">
      <c r="B34" s="30" t="s">
        <v>474</v>
      </c>
      <c r="C34" s="6" t="s">
        <v>389</v>
      </c>
      <c r="D34" s="6">
        <v>6</v>
      </c>
      <c r="E34" s="7" t="s">
        <v>518</v>
      </c>
      <c r="F34" s="6" t="s">
        <v>458</v>
      </c>
      <c r="G34" s="8" t="s">
        <v>313</v>
      </c>
      <c r="H34" s="22" t="s">
        <v>931</v>
      </c>
      <c r="I34" s="6" t="s">
        <v>399</v>
      </c>
      <c r="J34" s="8" t="str">
        <f>IF(G34="TR", $W$4, IF(G34="SG", $W$5, IF(G34="PT",$W$6, IF( G34="LC",$W$7, IF( G34="HS",$W$8,$W$9)))))</f>
        <v>V</v>
      </c>
      <c r="K34" s="8" t="str">
        <f>IF(G34="TR", $X$4, IF(G34="SG", $X$5, IF(G34="PT",$X$6, IF( G34="LC",$X$7, IF( G34="HS",$X$8,$X$9)))))</f>
        <v>DC</v>
      </c>
      <c r="M34" s="8">
        <f>IF(G34="TR", $Y$4, IF(G34="SG", $Y$5, IF(G34="PT",$Y$6, IF( G34="LC",$Y$7, IF( G34="HS",$Y$8,$Y$9)))))</f>
        <v>2.5</v>
      </c>
      <c r="O34" s="8" t="s">
        <v>882</v>
      </c>
      <c r="P34" s="8">
        <v>33</v>
      </c>
      <c r="Q34" s="8" t="str">
        <f>IF(G34="TR", $Z$4, IF(G34="SG", $Z$5, IF(G34="PT",$Z$5, IF( G34="LC",$Z$7, IF( G34="HS",$Z$8,$Z$9)))))</f>
        <v>LOOKUP</v>
      </c>
      <c r="R34" s="6" t="s">
        <v>564</v>
      </c>
      <c r="S34" s="6" t="s">
        <v>29</v>
      </c>
      <c r="T34" s="8" t="str">
        <f>IF(G34="TR", $AA$4, IF(G34="SG", $AA$5, IF(G34="PT", $AA$6, IF(G34="LC",$AA$7, IF( G34="HS",$AA$8,$AA$9)))))</f>
        <v>lb</v>
      </c>
      <c r="U34" s="6" t="s">
        <v>324</v>
      </c>
    </row>
    <row r="35" spans="2:21" x14ac:dyDescent="0.25">
      <c r="B35" s="30" t="s">
        <v>495</v>
      </c>
      <c r="C35" s="6" t="s">
        <v>410</v>
      </c>
      <c r="D35" s="6">
        <v>1</v>
      </c>
      <c r="E35" s="7" t="s">
        <v>517</v>
      </c>
      <c r="F35" s="6" t="s">
        <v>457</v>
      </c>
      <c r="G35" s="8" t="s">
        <v>313</v>
      </c>
      <c r="H35" s="22" t="s">
        <v>932</v>
      </c>
      <c r="I35" s="6" t="s">
        <v>421</v>
      </c>
      <c r="J35" s="8" t="str">
        <f>IF(G35="TR", $W$4, IF(G35="SG", $W$5, IF(G35="PT",$W$6, IF( G35="LC",$W$7, IF( G35="HS",$W$8,$W$9)))))</f>
        <v>V</v>
      </c>
      <c r="K35" s="8" t="str">
        <f>IF(G35="TR", $X$4, IF(G35="SG", $X$5, IF(G35="PT",$X$6, IF( G35="LC",$X$7, IF( G35="HS",$X$8,$X$9)))))</f>
        <v>DC</v>
      </c>
      <c r="M35" s="8">
        <f>IF(G35="TR", $Y$4, IF(G35="SG", $Y$5, IF(G35="PT",$Y$6, IF( G35="LC",$Y$7, IF( G35="HS",$Y$8,$Y$9)))))</f>
        <v>2.5</v>
      </c>
      <c r="O35" s="8">
        <v>68</v>
      </c>
      <c r="P35" s="8">
        <v>30</v>
      </c>
      <c r="Q35" s="8" t="str">
        <f>IF(G35="TR", $Z$4, IF(G35="SG", $Z$5, IF(G35="PT",$Z$5, IF( G35="LC",$Z$7, IF( G35="HS",$Z$8,$Z$9)))))</f>
        <v>LOOKUP</v>
      </c>
      <c r="R35" s="6" t="s">
        <v>565</v>
      </c>
      <c r="S35" s="6" t="s">
        <v>29</v>
      </c>
      <c r="T35" s="8" t="str">
        <f>IF(G35="TR", $AA$4, IF(G35="SG", $AA$5, IF(G35="PT", $AA$6, IF(G35="LC",$AA$7, IF( G35="HS",$AA$8,$AA$9)))))</f>
        <v>lb</v>
      </c>
      <c r="U35" s="6" t="s">
        <v>324</v>
      </c>
    </row>
    <row r="36" spans="2:21" x14ac:dyDescent="0.25">
      <c r="B36" s="30" t="s">
        <v>495</v>
      </c>
      <c r="C36" s="6" t="s">
        <v>411</v>
      </c>
      <c r="D36" s="6">
        <v>1</v>
      </c>
      <c r="E36" s="7" t="s">
        <v>517</v>
      </c>
      <c r="F36" s="6" t="s">
        <v>458</v>
      </c>
      <c r="G36" s="8" t="s">
        <v>313</v>
      </c>
      <c r="H36" s="22" t="s">
        <v>933</v>
      </c>
      <c r="I36" s="6" t="s">
        <v>422</v>
      </c>
      <c r="J36" s="8" t="str">
        <f>IF(G36="TR", $W$4, IF(G36="SG", $W$5, IF(G36="PT",$W$6, IF( G36="LC",$W$7, IF( G36="HS",$W$8,$W$9)))))</f>
        <v>V</v>
      </c>
      <c r="K36" s="8" t="str">
        <f>IF(G36="TR", $X$4, IF(G36="SG", $X$5, IF(G36="PT",$X$6, IF( G36="LC",$X$7, IF( G36="HS",$X$8,$X$9)))))</f>
        <v>DC</v>
      </c>
      <c r="M36" s="8">
        <f>IF(G36="TR", $Y$4, IF(G36="SG", $Y$5, IF(G36="PT",$Y$6, IF( G36="LC",$Y$7, IF( G36="HS",$Y$8,$Y$9)))))</f>
        <v>2.5</v>
      </c>
      <c r="O36" s="8">
        <v>69</v>
      </c>
      <c r="P36" s="8">
        <v>31</v>
      </c>
      <c r="Q36" s="8" t="str">
        <f>IF(G36="TR", $Z$4, IF(G36="SG", $Z$5, IF(G36="PT",$Z$5, IF( G36="LC",$Z$7, IF( G36="HS",$Z$8,$Z$9)))))</f>
        <v>LOOKUP</v>
      </c>
      <c r="R36" s="6" t="s">
        <v>566</v>
      </c>
      <c r="S36" s="6" t="s">
        <v>29</v>
      </c>
      <c r="T36" s="8" t="str">
        <f>IF(G36="TR", $AA$4, IF(G36="SG", $AA$5, IF(G36="PT", $AA$6, IF(G36="LC",$AA$7, IF( G36="HS",$AA$8,$AA$9)))))</f>
        <v>lb</v>
      </c>
      <c r="U36" s="6" t="s">
        <v>324</v>
      </c>
    </row>
    <row r="37" spans="2:21" x14ac:dyDescent="0.25">
      <c r="B37" s="30" t="s">
        <v>495</v>
      </c>
      <c r="C37" s="6" t="s">
        <v>412</v>
      </c>
      <c r="D37" s="6">
        <v>1</v>
      </c>
      <c r="E37" s="7" t="s">
        <v>518</v>
      </c>
      <c r="F37" s="6" t="s">
        <v>457</v>
      </c>
      <c r="G37" s="8" t="s">
        <v>313</v>
      </c>
      <c r="H37" s="22" t="s">
        <v>927</v>
      </c>
      <c r="I37" s="6" t="s">
        <v>423</v>
      </c>
      <c r="J37" s="8" t="str">
        <f>IF(G37="TR", $W$4, IF(G37="SG", $W$5, IF(G37="PT",$W$6, IF( G37="LC",$W$7, IF( G37="HS",$W$8,$W$9)))))</f>
        <v>V</v>
      </c>
      <c r="K37" s="8" t="str">
        <f>IF(G37="TR", $X$4, IF(G37="SG", $X$5, IF(G37="PT",$X$6, IF( G37="LC",$X$7, IF( G37="HS",$X$8,$X$9)))))</f>
        <v>DC</v>
      </c>
      <c r="M37" s="8">
        <f>IF(G37="TR", $Y$4, IF(G37="SG", $Y$5, IF(G37="PT",$Y$6, IF( G37="LC",$Y$7, IF( G37="HS",$Y$8,$Y$9)))))</f>
        <v>2.5</v>
      </c>
      <c r="O37" s="8" t="s">
        <v>881</v>
      </c>
      <c r="P37" s="8">
        <v>32</v>
      </c>
      <c r="Q37" s="8" t="str">
        <f>IF(G37="TR", $Z$4, IF(G37="SG", $Z$5, IF(G37="PT",$Z$5, IF( G37="LC",$Z$7, IF( G37="HS",$Z$8,$Z$9)))))</f>
        <v>LOOKUP</v>
      </c>
      <c r="R37" s="6" t="s">
        <v>567</v>
      </c>
      <c r="S37" s="6" t="s">
        <v>29</v>
      </c>
      <c r="T37" s="8" t="str">
        <f>IF(G37="TR", $AA$4, IF(G37="SG", $AA$5, IF(G37="PT", $AA$6, IF(G37="LC",$AA$7, IF( G37="HS",$AA$8,$AA$9)))))</f>
        <v>lb</v>
      </c>
      <c r="U37" s="6" t="s">
        <v>324</v>
      </c>
    </row>
    <row r="38" spans="2:21" x14ac:dyDescent="0.25">
      <c r="B38" s="30" t="s">
        <v>495</v>
      </c>
      <c r="C38" s="6" t="s">
        <v>413</v>
      </c>
      <c r="D38" s="6">
        <v>1</v>
      </c>
      <c r="E38" s="7" t="s">
        <v>518</v>
      </c>
      <c r="F38" s="6" t="s">
        <v>458</v>
      </c>
      <c r="G38" s="8" t="s">
        <v>313</v>
      </c>
      <c r="H38" s="22" t="s">
        <v>935</v>
      </c>
      <c r="I38" s="6" t="s">
        <v>424</v>
      </c>
      <c r="J38" s="8" t="str">
        <f>IF(G38="TR", $W$4, IF(G38="SG", $W$5, IF(G38="PT",$W$6, IF( G38="LC",$W$7, IF( G38="HS",$W$8,$W$9)))))</f>
        <v>V</v>
      </c>
      <c r="K38" s="8" t="str">
        <f>IF(G38="TR", $X$4, IF(G38="SG", $X$5, IF(G38="PT",$X$6, IF( G38="LC",$X$7, IF( G38="HS",$X$8,$X$9)))))</f>
        <v>DC</v>
      </c>
      <c r="M38" s="8">
        <f>IF(G38="TR", $Y$4, IF(G38="SG", $Y$5, IF(G38="PT",$Y$6, IF( G38="LC",$Y$7, IF( G38="HS",$Y$8,$Y$9)))))</f>
        <v>2.5</v>
      </c>
      <c r="O38" s="8" t="s">
        <v>882</v>
      </c>
      <c r="P38" s="8">
        <v>33</v>
      </c>
      <c r="Q38" s="8" t="str">
        <f>IF(G38="TR", $Z$4, IF(G38="SG", $Z$5, IF(G38="PT",$Z$5, IF( G38="LC",$Z$7, IF( G38="HS",$Z$8,$Z$9)))))</f>
        <v>LOOKUP</v>
      </c>
      <c r="R38" s="6" t="s">
        <v>568</v>
      </c>
      <c r="S38" s="6" t="s">
        <v>29</v>
      </c>
      <c r="T38" s="8" t="str">
        <f>IF(G38="TR", $AA$4, IF(G38="SG", $AA$5, IF(G38="PT", $AA$6, IF(G38="LC",$AA$7, IF( G38="HS",$AA$8,$AA$9)))))</f>
        <v>lb</v>
      </c>
      <c r="U38" s="6" t="s">
        <v>324</v>
      </c>
    </row>
    <row r="39" spans="2:21" x14ac:dyDescent="0.25">
      <c r="B39" s="30" t="s">
        <v>474</v>
      </c>
      <c r="C39" s="6" t="s">
        <v>913</v>
      </c>
      <c r="D39" s="6">
        <v>1</v>
      </c>
      <c r="E39" s="7" t="s">
        <v>775</v>
      </c>
      <c r="F39" s="6" t="s">
        <v>457</v>
      </c>
      <c r="G39" s="8" t="s">
        <v>313</v>
      </c>
      <c r="H39" s="22" t="s">
        <v>938</v>
      </c>
      <c r="I39" s="6" t="s">
        <v>914</v>
      </c>
      <c r="J39" s="8" t="str">
        <f>IF(G39="TR", $W$4, IF(G39="SG", $W$5, IF(G39="PT",$W$6, IF( G39="LC",$W$7, IF( G39="HS",$W$8,$W$9)))))</f>
        <v>V</v>
      </c>
      <c r="K39" s="8" t="str">
        <f>IF(G39="TR", $X$4, IF(G39="SG", $X$5, IF(G39="PT",$X$6, IF( G39="LC",$X$7, IF( G39="HS",$X$8,$X$9)))))</f>
        <v>DC</v>
      </c>
      <c r="M39" s="8">
        <f>IF(G39="TR", $Y$4, IF(G39="SG", $Y$5, IF(G39="PT",$Y$6, IF( G39="LC",$Y$7, IF( G39="HS",$Y$8,$Y$9)))))</f>
        <v>2.5</v>
      </c>
      <c r="O39" s="8" t="s">
        <v>919</v>
      </c>
      <c r="P39" s="8">
        <v>36</v>
      </c>
      <c r="Q39" s="8" t="str">
        <f>IF(G39="TR", $Z$4, IF(G39="SG", $Z$5, IF(G39="PT",$Z$5, IF( G39="LC",$Z$7, IF( G39="HS",$Z$8,$Z$9)))))</f>
        <v>LOOKUP</v>
      </c>
      <c r="R39" s="6" t="s">
        <v>915</v>
      </c>
      <c r="S39" s="6" t="s">
        <v>29</v>
      </c>
      <c r="T39" s="8" t="str">
        <f>IF(G39="TR", $AA$4, IF(G39="SG", $AA$5, IF(G39="PT", $AA$6, IF(G39="LC",$AA$7, IF( G39="HS",$AA$8,$AA$9)))))</f>
        <v>lb</v>
      </c>
    </row>
    <row r="40" spans="2:21" x14ac:dyDescent="0.25">
      <c r="B40" s="30" t="s">
        <v>474</v>
      </c>
      <c r="C40" s="6" t="s">
        <v>916</v>
      </c>
      <c r="D40" s="6">
        <v>1</v>
      </c>
      <c r="E40" s="7" t="s">
        <v>775</v>
      </c>
      <c r="F40" s="6" t="s">
        <v>458</v>
      </c>
      <c r="G40" s="8" t="s">
        <v>313</v>
      </c>
      <c r="H40" s="22" t="s">
        <v>939</v>
      </c>
      <c r="I40" s="6" t="s">
        <v>917</v>
      </c>
      <c r="J40" s="8" t="str">
        <f>IF(G40="TR", $W$4, IF(G40="SG", $W$5, IF(G40="PT",$W$6, IF( G40="LC",$W$7, IF( G40="HS",$W$8,$W$9)))))</f>
        <v>V</v>
      </c>
      <c r="K40" s="8" t="str">
        <f>IF(G40="TR", $X$4, IF(G40="SG", $X$5, IF(G40="PT",$X$6, IF( G40="LC",$X$7, IF( G40="HS",$X$8,$X$9)))))</f>
        <v>DC</v>
      </c>
      <c r="M40" s="8">
        <f>IF(G40="TR", $Y$4, IF(G40="SG", $Y$5, IF(G40="PT",$Y$6, IF( G40="LC",$Y$7, IF( G40="HS",$Y$8,$Y$9)))))</f>
        <v>2.5</v>
      </c>
      <c r="O40" s="8" t="s">
        <v>920</v>
      </c>
      <c r="P40" s="8">
        <v>37</v>
      </c>
      <c r="Q40" s="8" t="str">
        <f>IF(G40="TR", $Z$4, IF(G40="SG", $Z$5, IF(G40="PT",$Z$5, IF( G40="LC",$Z$7, IF( G40="HS",$Z$8,$Z$9)))))</f>
        <v>LOOKUP</v>
      </c>
      <c r="R40" s="6" t="s">
        <v>918</v>
      </c>
      <c r="S40" s="6" t="s">
        <v>29</v>
      </c>
      <c r="T40" s="8" t="str">
        <f>IF(G40="TR", $AA$4, IF(G40="SG", $AA$5, IF(G40="PT", $AA$6, IF(G40="LC",$AA$7, IF( G40="HS",$AA$8,$AA$9)))))</f>
        <v>lb</v>
      </c>
    </row>
    <row r="41" spans="2:21" x14ac:dyDescent="0.25">
      <c r="B41" s="30" t="s">
        <v>496</v>
      </c>
      <c r="C41" s="6" t="s">
        <v>437</v>
      </c>
      <c r="D41" s="6">
        <v>2</v>
      </c>
      <c r="E41" s="7" t="s">
        <v>517</v>
      </c>
      <c r="F41" s="6" t="s">
        <v>457</v>
      </c>
      <c r="G41" s="8" t="s">
        <v>313</v>
      </c>
      <c r="H41" s="22" t="s">
        <v>944</v>
      </c>
      <c r="I41" s="6" t="s">
        <v>450</v>
      </c>
      <c r="J41" s="8" t="str">
        <f>IF(G41="TR", $W$4, IF(G41="SG", $W$5, IF(G41="PT",$W$6, IF( G41="LC",$W$7, IF( G41="HS",$W$8,$W$9)))))</f>
        <v>V</v>
      </c>
      <c r="K41" s="8" t="str">
        <f>IF(G41="TR", $X$4, IF(G41="SG", $X$5, IF(G41="PT",$X$6, IF( G41="LC",$X$7, IF( G41="HS",$X$8,$X$9)))))</f>
        <v>DC</v>
      </c>
      <c r="M41" s="8">
        <f>IF(G41="TR", $Y$4, IF(G41="SG", $Y$5, IF(G41="PT",$Y$6, IF( G41="LC",$Y$7, IF( G41="HS",$Y$8,$Y$9)))))</f>
        <v>2.5</v>
      </c>
      <c r="O41" s="8">
        <v>68</v>
      </c>
      <c r="P41" s="8">
        <v>30</v>
      </c>
      <c r="Q41" s="8" t="str">
        <f>IF(G41="TR", $Z$4, IF(G41="SG", $Z$5, IF(G41="PT",$Z$5, IF( G41="LC",$Z$7, IF( G41="HS",$Z$8,$Z$9)))))</f>
        <v>LOOKUP</v>
      </c>
      <c r="R41" s="6" t="s">
        <v>569</v>
      </c>
      <c r="S41" s="6" t="s">
        <v>29</v>
      </c>
      <c r="T41" s="8" t="str">
        <f>IF(G41="TR", $AA$4, IF(G41="SG", $AA$5, IF(G41="PT", $AA$6, IF(G41="LC",$AA$7, IF( G41="HS",$AA$8,$AA$9)))))</f>
        <v>lb</v>
      </c>
      <c r="U41" s="6" t="s">
        <v>324</v>
      </c>
    </row>
    <row r="42" spans="2:21" x14ac:dyDescent="0.25">
      <c r="B42" s="30" t="s">
        <v>496</v>
      </c>
      <c r="C42" s="6" t="s">
        <v>438</v>
      </c>
      <c r="D42" s="6">
        <v>2</v>
      </c>
      <c r="E42" s="7" t="s">
        <v>517</v>
      </c>
      <c r="F42" s="6" t="s">
        <v>458</v>
      </c>
      <c r="G42" s="8" t="s">
        <v>313</v>
      </c>
      <c r="H42" s="22" t="s">
        <v>945</v>
      </c>
      <c r="I42" s="6" t="s">
        <v>451</v>
      </c>
      <c r="J42" s="8" t="str">
        <f>IF(G42="TR", $W$4, IF(G42="SG", $W$5, IF(G42="PT",$W$6, IF( G42="LC",$W$7, IF( G42="HS",$W$8,$W$9)))))</f>
        <v>V</v>
      </c>
      <c r="K42" s="8" t="str">
        <f>IF(G42="TR", $X$4, IF(G42="SG", $X$5, IF(G42="PT",$X$6, IF( G42="LC",$X$7, IF( G42="HS",$X$8,$X$9)))))</f>
        <v>DC</v>
      </c>
      <c r="M42" s="8">
        <f>IF(G42="TR", $Y$4, IF(G42="SG", $Y$5, IF(G42="PT",$Y$6, IF( G42="LC",$Y$7, IF( G42="HS",$Y$8,$Y$9)))))</f>
        <v>2.5</v>
      </c>
      <c r="O42" s="8">
        <v>69</v>
      </c>
      <c r="P42" s="8">
        <v>31</v>
      </c>
      <c r="Q42" s="8" t="str">
        <f>IF(G42="TR", $Z$4, IF(G42="SG", $Z$5, IF(G42="PT",$Z$5, IF( G42="LC",$Z$7, IF( G42="HS",$Z$8,$Z$9)))))</f>
        <v>LOOKUP</v>
      </c>
      <c r="R42" s="6" t="s">
        <v>570</v>
      </c>
      <c r="S42" s="6" t="s">
        <v>29</v>
      </c>
      <c r="T42" s="8" t="str">
        <f>IF(G42="TR", $AA$4, IF(G42="SG", $AA$5, IF(G42="PT", $AA$6, IF(G42="LC",$AA$7, IF( G42="HS",$AA$8,$AA$9)))))</f>
        <v>lb</v>
      </c>
      <c r="U42" s="6" t="s">
        <v>324</v>
      </c>
    </row>
    <row r="43" spans="2:21" x14ac:dyDescent="0.25">
      <c r="B43" s="30" t="s">
        <v>496</v>
      </c>
      <c r="C43" s="6" t="s">
        <v>439</v>
      </c>
      <c r="D43" s="6">
        <v>2</v>
      </c>
      <c r="E43" s="7" t="s">
        <v>518</v>
      </c>
      <c r="F43" s="6" t="s">
        <v>457</v>
      </c>
      <c r="G43" s="8" t="s">
        <v>313</v>
      </c>
      <c r="H43" s="22" t="s">
        <v>936</v>
      </c>
      <c r="I43" s="6" t="s">
        <v>452</v>
      </c>
      <c r="J43" s="8" t="str">
        <f>IF(G43="TR", $W$4, IF(G43="SG", $W$5, IF(G43="PT",$W$6, IF( G43="LC",$W$7, IF( G43="HS",$W$8,$W$9)))))</f>
        <v>V</v>
      </c>
      <c r="K43" s="8" t="str">
        <f>IF(G43="TR", $X$4, IF(G43="SG", $X$5, IF(G43="PT",$X$6, IF( G43="LC",$X$7, IF( G43="HS",$X$8,$X$9)))))</f>
        <v>DC</v>
      </c>
      <c r="M43" s="8">
        <f>IF(G43="TR", $Y$4, IF(G43="SG", $Y$5, IF(G43="PT",$Y$6, IF( G43="LC",$Y$7, IF( G43="HS",$Y$8,$Y$9)))))</f>
        <v>2.5</v>
      </c>
      <c r="O43" s="8" t="s">
        <v>881</v>
      </c>
      <c r="P43" s="8">
        <v>32</v>
      </c>
      <c r="Q43" s="8" t="str">
        <f>IF(G43="TR", $Z$4, IF(G43="SG", $Z$5, IF(G43="PT",$Z$5, IF( G43="LC",$Z$7, IF( G43="HS",$Z$8,$Z$9)))))</f>
        <v>LOOKUP</v>
      </c>
      <c r="R43" s="6" t="s">
        <v>571</v>
      </c>
      <c r="S43" s="6" t="s">
        <v>29</v>
      </c>
      <c r="T43" s="8" t="str">
        <f>IF(G43="TR", $AA$4, IF(G43="SG", $AA$5, IF(G43="PT", $AA$6, IF(G43="LC",$AA$7, IF( G43="HS",$AA$8,$AA$9)))))</f>
        <v>lb</v>
      </c>
      <c r="U43" s="6" t="s">
        <v>324</v>
      </c>
    </row>
    <row r="44" spans="2:21" x14ac:dyDescent="0.25">
      <c r="B44" s="30" t="s">
        <v>496</v>
      </c>
      <c r="C44" s="6" t="s">
        <v>440</v>
      </c>
      <c r="D44" s="6">
        <v>2</v>
      </c>
      <c r="E44" s="7" t="s">
        <v>518</v>
      </c>
      <c r="F44" s="6" t="s">
        <v>458</v>
      </c>
      <c r="G44" s="8" t="s">
        <v>313</v>
      </c>
      <c r="H44" s="22" t="s">
        <v>937</v>
      </c>
      <c r="I44" s="6" t="s">
        <v>453</v>
      </c>
      <c r="J44" s="8" t="str">
        <f>IF(G44="TR", $W$4, IF(G44="SG", $W$5, IF(G44="PT",$W$6, IF( G44="LC",$W$7, IF( G44="HS",$W$8,$W$9)))))</f>
        <v>V</v>
      </c>
      <c r="K44" s="8" t="str">
        <f>IF(G44="TR", $X$4, IF(G44="SG", $X$5, IF(G44="PT",$X$6, IF( G44="LC",$X$7, IF( G44="HS",$X$8,$X$9)))))</f>
        <v>DC</v>
      </c>
      <c r="M44" s="8">
        <f>IF(G44="TR", $Y$4, IF(G44="SG", $Y$5, IF(G44="PT",$Y$6, IF( G44="LC",$Y$7, IF( G44="HS",$Y$8,$Y$9)))))</f>
        <v>2.5</v>
      </c>
      <c r="O44" s="8" t="s">
        <v>882</v>
      </c>
      <c r="P44" s="8">
        <v>33</v>
      </c>
      <c r="Q44" s="8" t="str">
        <f>IF(G44="TR", $Z$4, IF(G44="SG", $Z$5, IF(G44="PT",$Z$5, IF( G44="LC",$Z$7, IF( G44="HS",$Z$8,$Z$9)))))</f>
        <v>LOOKUP</v>
      </c>
      <c r="R44" s="6" t="s">
        <v>607</v>
      </c>
      <c r="S44" s="6" t="s">
        <v>29</v>
      </c>
      <c r="T44" s="8" t="str">
        <f>IF(G44="TR", $AA$4, IF(G44="SG", $AA$5, IF(G44="PT", $AA$6, IF(G44="LC",$AA$7, IF( G44="HS",$AA$8,$AA$9)))))</f>
        <v>lb</v>
      </c>
      <c r="U44" s="6" t="s">
        <v>324</v>
      </c>
    </row>
    <row r="45" spans="2:21" x14ac:dyDescent="0.25">
      <c r="B45" s="30" t="s">
        <v>542</v>
      </c>
      <c r="C45" s="6" t="s">
        <v>242</v>
      </c>
      <c r="D45" s="6">
        <v>3</v>
      </c>
      <c r="E45" s="7" t="s">
        <v>520</v>
      </c>
      <c r="F45" s="6" t="s">
        <v>465</v>
      </c>
      <c r="G45" s="8" t="s">
        <v>243</v>
      </c>
      <c r="I45" s="6" t="s">
        <v>258</v>
      </c>
      <c r="J45" s="8" t="str">
        <f>IF(G45="TR", $W$4, IF(G45="SG", $W$5, IF(G45="PT",$W$6, IF( G45="LC",$W$7, IF( G45="HS",$W$8,$W$9)))))</f>
        <v>I</v>
      </c>
      <c r="K45" s="8" t="str">
        <f>IF(G45="TR", $X$4, IF(G45="SG", $X$5, IF(G45="PT",$X$6, IF( G45="LC",$X$7, IF( G45="HS",$X$8,$X$9)))))</f>
        <v>DC</v>
      </c>
      <c r="L45" s="8">
        <f>IF(G45="TR", $Y$4, IF(G45="SG", $Y$5, IF(G45="PT",$Y$6, IF( G45="LC",$Y$7, IF( G45="HS",$Y$8,$Y$9)))))</f>
        <v>2500</v>
      </c>
      <c r="O45" s="8" t="s">
        <v>884</v>
      </c>
      <c r="P45" s="8" t="s">
        <v>885</v>
      </c>
      <c r="Q45" s="8" t="str">
        <f>IF(G45="TR", $Z$4, IF(G45="SG", $Z$5, IF(G45="PT",$Z$5, IF( G45="LC",$Z$7, IF( G45="HS",$Z$8,$Z$9)))))</f>
        <v>FORMULA</v>
      </c>
      <c r="R45" s="6" t="s">
        <v>683</v>
      </c>
      <c r="S45" s="6" t="s">
        <v>29</v>
      </c>
      <c r="T45" s="8" t="str">
        <f>IF(G45="TR", $AA$4, IF(G45="SG", $AA$5, IF(G45="PT", $AA$6, IF(G45="LC",$AA$7, IF( G45="HS",$AA$8,$AA$9)))))</f>
        <v>mK</v>
      </c>
    </row>
    <row r="46" spans="2:21" x14ac:dyDescent="0.25">
      <c r="B46" s="30" t="s">
        <v>543</v>
      </c>
      <c r="C46" s="6" t="s">
        <v>238</v>
      </c>
      <c r="D46" s="6">
        <v>3</v>
      </c>
      <c r="E46" s="7" t="s">
        <v>521</v>
      </c>
      <c r="F46" s="6" t="s">
        <v>457</v>
      </c>
      <c r="G46" s="8" t="s">
        <v>243</v>
      </c>
      <c r="I46" s="6" t="s">
        <v>244</v>
      </c>
      <c r="J46" s="8" t="str">
        <f>IF(G46="TR", $W$4, IF(G46="SG", $W$5, IF(G46="PT",$W$6, IF( G46="LC",$W$7, IF( G46="HS",$W$8,$W$9)))))</f>
        <v>I</v>
      </c>
      <c r="K46" s="8" t="str">
        <f>IF(G46="TR", $X$4, IF(G46="SG", $X$5, IF(G46="PT",$X$6, IF( G46="LC",$X$7, IF( G46="HS",$X$8,$X$9)))))</f>
        <v>DC</v>
      </c>
      <c r="L46" s="8">
        <f>IF(G46="TR", $Y$4, IF(G46="SG", $Y$5, IF(G46="PT",$Y$6, IF( G46="LC",$Y$7, IF( G46="HS",$Y$8,$Y$9)))))</f>
        <v>2500</v>
      </c>
      <c r="O46" s="8" t="s">
        <v>886</v>
      </c>
      <c r="P46" s="8">
        <v>12</v>
      </c>
      <c r="Q46" s="8" t="str">
        <f>IF(G46="TR", $Z$4, IF(G46="SG", $Z$5, IF(G46="PT",$Z$5, IF( G46="LC",$Z$7, IF( G46="HS",$Z$8,$Z$9)))))</f>
        <v>FORMULA</v>
      </c>
      <c r="R46" s="6" t="s">
        <v>682</v>
      </c>
      <c r="S46" s="6" t="s">
        <v>29</v>
      </c>
      <c r="T46" s="8" t="str">
        <f>IF(G46="TR", $AA$4, IF(G46="SG", $AA$5, IF(G46="PT", $AA$6, IF(G46="LC",$AA$7, IF( G46="HS",$AA$8,$AA$9)))))</f>
        <v>mK</v>
      </c>
    </row>
    <row r="47" spans="2:21" x14ac:dyDescent="0.25">
      <c r="B47" s="30" t="s">
        <v>543</v>
      </c>
      <c r="C47" s="6" t="s">
        <v>239</v>
      </c>
      <c r="D47" s="6">
        <v>3</v>
      </c>
      <c r="E47" s="7" t="s">
        <v>521</v>
      </c>
      <c r="F47" s="6" t="s">
        <v>458</v>
      </c>
      <c r="G47" s="8" t="s">
        <v>243</v>
      </c>
      <c r="I47" s="6" t="s">
        <v>245</v>
      </c>
      <c r="J47" s="8" t="str">
        <f>IF(G47="TR", $W$4, IF(G47="SG", $W$5, IF(G47="PT",$W$6, IF( G47="LC",$W$7, IF( G47="HS",$W$8,$W$9)))))</f>
        <v>I</v>
      </c>
      <c r="K47" s="8" t="str">
        <f>IF(G47="TR", $X$4, IF(G47="SG", $X$5, IF(G47="PT",$X$6, IF( G47="LC",$X$7, IF( G47="HS",$X$8,$X$9)))))</f>
        <v>DC</v>
      </c>
      <c r="L47" s="8">
        <f>IF(G47="TR", $Y$4, IF(G47="SG", $Y$5, IF(G47="PT",$Y$6, IF( G47="LC",$Y$7, IF( G47="HS",$Y$8,$Y$9)))))</f>
        <v>2500</v>
      </c>
      <c r="O47" s="8" t="s">
        <v>887</v>
      </c>
      <c r="P47" s="8">
        <v>13</v>
      </c>
      <c r="Q47" s="8" t="str">
        <f>IF(G47="TR", $Z$4, IF(G47="SG", $Z$5, IF(G47="PT",$Z$5, IF( G47="LC",$Z$7, IF( G47="HS",$Z$8,$Z$9)))))</f>
        <v>FORMULA</v>
      </c>
      <c r="R47" s="6" t="s">
        <v>684</v>
      </c>
      <c r="S47" s="6" t="s">
        <v>29</v>
      </c>
      <c r="T47" s="8" t="str">
        <f>IF(G47="TR", $AA$4, IF(G47="SG", $AA$5, IF(G47="PT", $AA$6, IF(G47="LC",$AA$7, IF( G47="HS",$AA$8,$AA$9)))))</f>
        <v>mK</v>
      </c>
    </row>
    <row r="48" spans="2:21" x14ac:dyDescent="0.25">
      <c r="B48" s="30" t="s">
        <v>543</v>
      </c>
      <c r="C48" s="6" t="s">
        <v>240</v>
      </c>
      <c r="D48" s="6">
        <v>3</v>
      </c>
      <c r="E48" s="7" t="s">
        <v>522</v>
      </c>
      <c r="F48" s="6" t="s">
        <v>457</v>
      </c>
      <c r="G48" s="8" t="s">
        <v>243</v>
      </c>
      <c r="I48" s="6" t="s">
        <v>246</v>
      </c>
      <c r="J48" s="8" t="str">
        <f>IF(G48="TR", $W$4, IF(G48="SG", $W$5, IF(G48="PT",$W$6, IF( G48="LC",$W$7, IF( G48="HS",$W$8,$W$9)))))</f>
        <v>I</v>
      </c>
      <c r="K48" s="8" t="str">
        <f>IF(G48="TR", $X$4, IF(G48="SG", $X$5, IF(G48="PT",$X$6, IF( G48="LC",$X$7, IF( G48="HS",$X$8,$X$9)))))</f>
        <v>DC</v>
      </c>
      <c r="L48" s="8">
        <f>IF(G48="TR", $Y$4, IF(G48="SG", $Y$5, IF(G48="PT",$Y$6, IF( G48="LC",$Y$7, IF( G48="HS",$Y$8,$Y$9)))))</f>
        <v>2500</v>
      </c>
      <c r="O48" s="8" t="s">
        <v>888</v>
      </c>
      <c r="P48" s="8">
        <v>14</v>
      </c>
      <c r="Q48" s="8" t="str">
        <f>IF(G48="TR", $Z$4, IF(G48="SG", $Z$5, IF(G48="PT",$Z$5, IF( G48="LC",$Z$7, IF( G48="HS",$Z$8,$Z$9)))))</f>
        <v>FORMULA</v>
      </c>
      <c r="R48" s="6" t="s">
        <v>685</v>
      </c>
      <c r="S48" s="6" t="s">
        <v>29</v>
      </c>
      <c r="T48" s="8" t="str">
        <f>IF(G48="TR", $AA$4, IF(G48="SG", $AA$5, IF(G48="PT", $AA$6, IF(G48="LC",$AA$7, IF( G48="HS",$AA$8,$AA$9)))))</f>
        <v>mK</v>
      </c>
    </row>
    <row r="49" spans="2:20" x14ac:dyDescent="0.25">
      <c r="B49" s="30" t="s">
        <v>543</v>
      </c>
      <c r="C49" s="6" t="s">
        <v>241</v>
      </c>
      <c r="D49" s="6">
        <v>3</v>
      </c>
      <c r="E49" s="7" t="s">
        <v>522</v>
      </c>
      <c r="F49" s="6" t="s">
        <v>458</v>
      </c>
      <c r="G49" s="8" t="s">
        <v>243</v>
      </c>
      <c r="I49" s="6" t="s">
        <v>247</v>
      </c>
      <c r="J49" s="8" t="str">
        <f>IF(G49="TR", $W$4, IF(G49="SG", $W$5, IF(G49="PT",$W$6, IF( G49="LC",$W$7, IF( G49="HS",$W$8,$W$9)))))</f>
        <v>I</v>
      </c>
      <c r="K49" s="8" t="str">
        <f>IF(G49="TR", $X$4, IF(G49="SG", $X$5, IF(G49="PT",$X$6, IF( G49="LC",$X$7, IF( G49="HS",$X$8,$X$9)))))</f>
        <v>DC</v>
      </c>
      <c r="L49" s="8">
        <f>IF(G49="TR", $Y$4, IF(G49="SG", $Y$5, IF(G49="PT",$Y$6, IF( G49="LC",$Y$7, IF( G49="HS",$Y$8,$Y$9)))))</f>
        <v>2500</v>
      </c>
      <c r="O49" s="8" t="s">
        <v>889</v>
      </c>
      <c r="P49" s="8">
        <v>15</v>
      </c>
      <c r="Q49" s="8" t="str">
        <f>IF(G49="TR", $Z$4, IF(G49="SG", $Z$5, IF(G49="PT",$Z$5, IF( G49="LC",$Z$7, IF( G49="HS",$Z$8,$Z$9)))))</f>
        <v>FORMULA</v>
      </c>
      <c r="R49" s="6" t="s">
        <v>686</v>
      </c>
      <c r="S49" s="6" t="s">
        <v>29</v>
      </c>
      <c r="T49" s="8" t="str">
        <f>IF(G49="TR", $AA$4, IF(G49="SG", $AA$5, IF(G49="PT", $AA$6, IF(G49="LC",$AA$7, IF( G49="HS",$AA$8,$AA$9)))))</f>
        <v>mK</v>
      </c>
    </row>
    <row r="50" spans="2:20" x14ac:dyDescent="0.25">
      <c r="B50" s="30" t="s">
        <v>467</v>
      </c>
      <c r="C50" s="6" t="s">
        <v>257</v>
      </c>
      <c r="D50" s="6">
        <v>4</v>
      </c>
      <c r="E50" s="7" t="s">
        <v>520</v>
      </c>
      <c r="F50" s="6" t="s">
        <v>465</v>
      </c>
      <c r="G50" s="8" t="s">
        <v>243</v>
      </c>
      <c r="H50" s="22" t="s">
        <v>857</v>
      </c>
      <c r="I50" s="6" t="s">
        <v>248</v>
      </c>
      <c r="J50" s="8" t="str">
        <f>IF(G50="TR", $W$4, IF(G50="SG", $W$5, IF(G50="PT",$W$6, IF( G50="LC",$W$7, IF( G50="HS",$W$8,$W$9)))))</f>
        <v>I</v>
      </c>
      <c r="K50" s="8" t="str">
        <f>IF(G50="TR", $X$4, IF(G50="SG", $X$5, IF(G50="PT",$X$6, IF( G50="LC",$X$7, IF( G50="HS",$X$8,$X$9)))))</f>
        <v>DC</v>
      </c>
      <c r="L50" s="8">
        <f>IF(G50="TR", $Y$4, IF(G50="SG", $Y$5, IF(G50="PT",$Y$6, IF( G50="LC",$Y$7, IF( G50="HS",$Y$8,$Y$9)))))</f>
        <v>2500</v>
      </c>
      <c r="O50" s="8" t="s">
        <v>884</v>
      </c>
      <c r="P50" s="8" t="s">
        <v>885</v>
      </c>
      <c r="Q50" s="8" t="str">
        <f>IF(G50="TR", $Z$4, IF(G50="SG", $Z$5, IF(G50="PT",$Z$5, IF( G50="LC",$Z$7, IF( G50="HS",$Z$8,$Z$9)))))</f>
        <v>FORMULA</v>
      </c>
      <c r="R50" s="6" t="s">
        <v>691</v>
      </c>
      <c r="S50" s="6" t="s">
        <v>29</v>
      </c>
      <c r="T50" s="8" t="str">
        <f>IF(G50="TR", $AA$4, IF(G50="SG", $AA$5, IF(G50="PT", $AA$6, IF(G50="LC",$AA$7, IF( G50="HS",$AA$8,$AA$9)))))</f>
        <v>mK</v>
      </c>
    </row>
    <row r="51" spans="2:20" x14ac:dyDescent="0.25">
      <c r="B51" s="30" t="s">
        <v>468</v>
      </c>
      <c r="C51" s="6" t="s">
        <v>253</v>
      </c>
      <c r="D51" s="6">
        <v>4</v>
      </c>
      <c r="E51" s="7" t="s">
        <v>521</v>
      </c>
      <c r="F51" s="6" t="s">
        <v>457</v>
      </c>
      <c r="G51" s="8" t="s">
        <v>243</v>
      </c>
      <c r="H51" s="22" t="s">
        <v>858</v>
      </c>
      <c r="I51" s="6" t="s">
        <v>249</v>
      </c>
      <c r="J51" s="8" t="str">
        <f>IF(G51="TR", $W$4, IF(G51="SG", $W$5, IF(G51="PT",$W$6, IF( G51="LC",$W$7, IF( G51="HS",$W$8,$W$9)))))</f>
        <v>I</v>
      </c>
      <c r="K51" s="8" t="str">
        <f>IF(G51="TR", $X$4, IF(G51="SG", $X$5, IF(G51="PT",$X$6, IF( G51="LC",$X$7, IF( G51="HS",$X$8,$X$9)))))</f>
        <v>DC</v>
      </c>
      <c r="L51" s="8">
        <f>IF(G51="TR", $Y$4, IF(G51="SG", $Y$5, IF(G51="PT",$Y$6, IF( G51="LC",$Y$7, IF( G51="HS",$Y$8,$Y$9)))))</f>
        <v>2500</v>
      </c>
      <c r="O51" s="8" t="s">
        <v>886</v>
      </c>
      <c r="P51" s="8">
        <v>12</v>
      </c>
      <c r="Q51" s="8" t="str">
        <f>IF(G51="TR", $Z$4, IF(G51="SG", $Z$5, IF(G51="PT",$Z$5, IF( G51="LC",$Z$7, IF( G51="HS",$Z$8,$Z$9)))))</f>
        <v>FORMULA</v>
      </c>
      <c r="R51" s="6" t="s">
        <v>687</v>
      </c>
      <c r="S51" s="6" t="s">
        <v>29</v>
      </c>
      <c r="T51" s="8" t="str">
        <f>IF(G51="TR", $AA$4, IF(G51="SG", $AA$5, IF(G51="PT", $AA$6, IF(G51="LC",$AA$7, IF( G51="HS",$AA$8,$AA$9)))))</f>
        <v>mK</v>
      </c>
    </row>
    <row r="52" spans="2:20" x14ac:dyDescent="0.25">
      <c r="B52" s="30" t="s">
        <v>468</v>
      </c>
      <c r="C52" s="6" t="s">
        <v>254</v>
      </c>
      <c r="D52" s="6">
        <v>4</v>
      </c>
      <c r="E52" s="7" t="s">
        <v>521</v>
      </c>
      <c r="F52" s="6" t="s">
        <v>458</v>
      </c>
      <c r="G52" s="8" t="s">
        <v>243</v>
      </c>
      <c r="H52" s="22" t="s">
        <v>859</v>
      </c>
      <c r="I52" s="6" t="s">
        <v>250</v>
      </c>
      <c r="J52" s="8" t="str">
        <f>IF(G52="TR", $W$4, IF(G52="SG", $W$5, IF(G52="PT",$W$6, IF( G52="LC",$W$7, IF( G52="HS",$W$8,$W$9)))))</f>
        <v>I</v>
      </c>
      <c r="K52" s="8" t="str">
        <f>IF(G52="TR", $X$4, IF(G52="SG", $X$5, IF(G52="PT",$X$6, IF( G52="LC",$X$7, IF( G52="HS",$X$8,$X$9)))))</f>
        <v>DC</v>
      </c>
      <c r="L52" s="8">
        <f>IF(G52="TR", $Y$4, IF(G52="SG", $Y$5, IF(G52="PT",$Y$6, IF( G52="LC",$Y$7, IF( G52="HS",$Y$8,$Y$9)))))</f>
        <v>2500</v>
      </c>
      <c r="O52" s="8" t="s">
        <v>887</v>
      </c>
      <c r="P52" s="8">
        <v>13</v>
      </c>
      <c r="Q52" s="8" t="str">
        <f>IF(G52="TR", $Z$4, IF(G52="SG", $Z$5, IF(G52="PT",$Z$5, IF( G52="LC",$Z$7, IF( G52="HS",$Z$8,$Z$9)))))</f>
        <v>FORMULA</v>
      </c>
      <c r="R52" s="6" t="s">
        <v>688</v>
      </c>
      <c r="S52" s="6" t="s">
        <v>29</v>
      </c>
      <c r="T52" s="8" t="str">
        <f>IF(G52="TR", $AA$4, IF(G52="SG", $AA$5, IF(G52="PT", $AA$6, IF(G52="LC",$AA$7, IF( G52="HS",$AA$8,$AA$9)))))</f>
        <v>mK</v>
      </c>
    </row>
    <row r="53" spans="2:20" x14ac:dyDescent="0.25">
      <c r="B53" s="30" t="s">
        <v>468</v>
      </c>
      <c r="C53" s="6" t="s">
        <v>255</v>
      </c>
      <c r="D53" s="6">
        <v>4</v>
      </c>
      <c r="E53" s="7" t="s">
        <v>522</v>
      </c>
      <c r="F53" s="6" t="s">
        <v>457</v>
      </c>
      <c r="G53" s="8" t="s">
        <v>243</v>
      </c>
      <c r="H53" s="22" t="s">
        <v>860</v>
      </c>
      <c r="I53" s="6" t="s">
        <v>251</v>
      </c>
      <c r="J53" s="8" t="str">
        <f>IF(G53="TR", $W$4, IF(G53="SG", $W$5, IF(G53="PT",$W$6, IF( G53="LC",$W$7, IF( G53="HS",$W$8,$W$9)))))</f>
        <v>I</v>
      </c>
      <c r="K53" s="8" t="str">
        <f>IF(G53="TR", $X$4, IF(G53="SG", $X$5, IF(G53="PT",$X$6, IF( G53="LC",$X$7, IF( G53="HS",$X$8,$X$9)))))</f>
        <v>DC</v>
      </c>
      <c r="L53" s="8">
        <f>IF(G53="TR", $Y$4, IF(G53="SG", $Y$5, IF(G53="PT",$Y$6, IF( G53="LC",$Y$7, IF( G53="HS",$Y$8,$Y$9)))))</f>
        <v>2500</v>
      </c>
      <c r="O53" s="8" t="s">
        <v>888</v>
      </c>
      <c r="P53" s="8">
        <v>14</v>
      </c>
      <c r="Q53" s="8" t="str">
        <f>IF(G53="TR", $Z$4, IF(G53="SG", $Z$5, IF(G53="PT",$Z$5, IF( G53="LC",$Z$7, IF( G53="HS",$Z$8,$Z$9)))))</f>
        <v>FORMULA</v>
      </c>
      <c r="R53" s="6" t="s">
        <v>689</v>
      </c>
      <c r="S53" s="6" t="s">
        <v>29</v>
      </c>
      <c r="T53" s="8" t="str">
        <f>IF(G53="TR", $AA$4, IF(G53="SG", $AA$5, IF(G53="PT", $AA$6, IF(G53="LC",$AA$7, IF( G53="HS",$AA$8,$AA$9)))))</f>
        <v>mK</v>
      </c>
    </row>
    <row r="54" spans="2:20" x14ac:dyDescent="0.25">
      <c r="B54" s="30" t="s">
        <v>468</v>
      </c>
      <c r="C54" s="6" t="s">
        <v>256</v>
      </c>
      <c r="D54" s="6">
        <v>4</v>
      </c>
      <c r="E54" s="7" t="s">
        <v>522</v>
      </c>
      <c r="F54" s="6" t="s">
        <v>458</v>
      </c>
      <c r="G54" s="8" t="s">
        <v>243</v>
      </c>
      <c r="H54" s="22" t="s">
        <v>861</v>
      </c>
      <c r="I54" s="6" t="s">
        <v>252</v>
      </c>
      <c r="J54" s="8" t="str">
        <f>IF(G54="TR", $W$4, IF(G54="SG", $W$5, IF(G54="PT",$W$6, IF( G54="LC",$W$7, IF( G54="HS",$W$8,$W$9)))))</f>
        <v>I</v>
      </c>
      <c r="K54" s="8" t="str">
        <f>IF(G54="TR", $X$4, IF(G54="SG", $X$5, IF(G54="PT",$X$6, IF( G54="LC",$X$7, IF( G54="HS",$X$8,$X$9)))))</f>
        <v>DC</v>
      </c>
      <c r="L54" s="8">
        <f>IF(G54="TR", $Y$4, IF(G54="SG", $Y$5, IF(G54="PT",$Y$6, IF( G54="LC",$Y$7, IF( G54="HS",$Y$8,$Y$9)))))</f>
        <v>2500</v>
      </c>
      <c r="O54" s="8" t="s">
        <v>889</v>
      </c>
      <c r="P54" s="8">
        <v>15</v>
      </c>
      <c r="Q54" s="8" t="str">
        <f>IF(G54="TR", $Z$4, IF(G54="SG", $Z$5, IF(G54="PT",$Z$5, IF( G54="LC",$Z$7, IF( G54="HS",$Z$8,$Z$9)))))</f>
        <v>FORMULA</v>
      </c>
      <c r="R54" s="6" t="s">
        <v>690</v>
      </c>
      <c r="S54" s="6" t="s">
        <v>29</v>
      </c>
      <c r="T54" s="8" t="str">
        <f>IF(G54="TR", $AA$4, IF(G54="SG", $AA$5, IF(G54="PT", $AA$6, IF(G54="LC",$AA$7, IF( G54="HS",$AA$8,$AA$9)))))</f>
        <v>mK</v>
      </c>
    </row>
    <row r="55" spans="2:20" x14ac:dyDescent="0.25">
      <c r="B55" s="30" t="s">
        <v>475</v>
      </c>
      <c r="C55" s="6" t="s">
        <v>268</v>
      </c>
      <c r="D55" s="6">
        <v>5</v>
      </c>
      <c r="E55" s="7" t="s">
        <v>520</v>
      </c>
      <c r="F55" s="6" t="s">
        <v>465</v>
      </c>
      <c r="G55" s="8" t="s">
        <v>243</v>
      </c>
      <c r="H55" s="22" t="s">
        <v>876</v>
      </c>
      <c r="I55" s="6" t="s">
        <v>263</v>
      </c>
      <c r="J55" s="8" t="str">
        <f>IF(G55="TR", $W$4, IF(G55="SG", $W$5, IF(G55="PT",$W$6, IF( G55="LC",$W$7, IF( G55="HS",$W$8,$W$9)))))</f>
        <v>I</v>
      </c>
      <c r="K55" s="8" t="str">
        <f>IF(G55="TR", $X$4, IF(G55="SG", $X$5, IF(G55="PT",$X$6, IF( G55="LC",$X$7, IF( G55="HS",$X$8,$X$9)))))</f>
        <v>DC</v>
      </c>
      <c r="L55" s="8">
        <f>IF(G55="TR", $Y$4, IF(G55="SG", $Y$5, IF(G55="PT",$Y$6, IF( G55="LC",$Y$7, IF( G55="HS",$Y$8,$Y$9)))))</f>
        <v>2500</v>
      </c>
      <c r="O55" s="8" t="s">
        <v>884</v>
      </c>
      <c r="P55" s="8" t="s">
        <v>885</v>
      </c>
      <c r="Q55" s="8" t="str">
        <f>IF(G55="TR", $Z$4, IF(G55="SG", $Z$5, IF(G55="PT",$Z$5, IF( G55="LC",$Z$7, IF( G55="HS",$Z$8,$Z$9)))))</f>
        <v>FORMULA</v>
      </c>
      <c r="R55" s="6" t="s">
        <v>696</v>
      </c>
      <c r="S55" s="6" t="s">
        <v>29</v>
      </c>
      <c r="T55" s="8" t="str">
        <f>IF(G55="TR", $AA$4, IF(G55="SG", $AA$5, IF(G55="PT", $AA$6, IF(G55="LC",$AA$7, IF( G55="HS",$AA$8,$AA$9)))))</f>
        <v>mK</v>
      </c>
    </row>
    <row r="56" spans="2:20" x14ac:dyDescent="0.25">
      <c r="B56" s="30" t="s">
        <v>476</v>
      </c>
      <c r="C56" s="6" t="s">
        <v>264</v>
      </c>
      <c r="D56" s="6">
        <v>5</v>
      </c>
      <c r="E56" s="7" t="s">
        <v>521</v>
      </c>
      <c r="F56" s="6" t="s">
        <v>457</v>
      </c>
      <c r="G56" s="8" t="s">
        <v>243</v>
      </c>
      <c r="H56" s="22" t="s">
        <v>877</v>
      </c>
      <c r="I56" s="6" t="s">
        <v>259</v>
      </c>
      <c r="J56" s="8" t="str">
        <f>IF(G56="TR", $W$4, IF(G56="SG", $W$5, IF(G56="PT",$W$6, IF( G56="LC",$W$7, IF( G56="HS",$W$8,$W$9)))))</f>
        <v>I</v>
      </c>
      <c r="K56" s="8" t="str">
        <f>IF(G56="TR", $X$4, IF(G56="SG", $X$5, IF(G56="PT",$X$6, IF( G56="LC",$X$7, IF( G56="HS",$X$8,$X$9)))))</f>
        <v>DC</v>
      </c>
      <c r="L56" s="8">
        <f>IF(G56="TR", $Y$4, IF(G56="SG", $Y$5, IF(G56="PT",$Y$6, IF( G56="LC",$Y$7, IF( G56="HS",$Y$8,$Y$9)))))</f>
        <v>2500</v>
      </c>
      <c r="O56" s="8" t="s">
        <v>886</v>
      </c>
      <c r="P56" s="8">
        <v>12</v>
      </c>
      <c r="Q56" s="8" t="str">
        <f>IF(G56="TR", $Z$4, IF(G56="SG", $Z$5, IF(G56="PT",$Z$5, IF( G56="LC",$Z$7, IF( G56="HS",$Z$8,$Z$9)))))</f>
        <v>FORMULA</v>
      </c>
      <c r="R56" s="6" t="s">
        <v>692</v>
      </c>
      <c r="S56" s="6" t="s">
        <v>29</v>
      </c>
      <c r="T56" s="8" t="str">
        <f>IF(G56="TR", $AA$4, IF(G56="SG", $AA$5, IF(G56="PT", $AA$6, IF(G56="LC",$AA$7, IF( G56="HS",$AA$8,$AA$9)))))</f>
        <v>mK</v>
      </c>
    </row>
    <row r="57" spans="2:20" x14ac:dyDescent="0.25">
      <c r="B57" s="30" t="s">
        <v>476</v>
      </c>
      <c r="C57" s="6" t="s">
        <v>265</v>
      </c>
      <c r="D57" s="6">
        <v>5</v>
      </c>
      <c r="E57" s="7" t="s">
        <v>521</v>
      </c>
      <c r="F57" s="6" t="s">
        <v>458</v>
      </c>
      <c r="G57" s="8" t="s">
        <v>243</v>
      </c>
      <c r="H57" s="22" t="s">
        <v>878</v>
      </c>
      <c r="I57" s="6" t="s">
        <v>260</v>
      </c>
      <c r="J57" s="8" t="str">
        <f>IF(G57="TR", $W$4, IF(G57="SG", $W$5, IF(G57="PT",$W$6, IF( G57="LC",$W$7, IF( G57="HS",$W$8,$W$9)))))</f>
        <v>I</v>
      </c>
      <c r="K57" s="8" t="str">
        <f>IF(G57="TR", $X$4, IF(G57="SG", $X$5, IF(G57="PT",$X$6, IF( G57="LC",$X$7, IF( G57="HS",$X$8,$X$9)))))</f>
        <v>DC</v>
      </c>
      <c r="L57" s="8">
        <f>IF(G57="TR", $Y$4, IF(G57="SG", $Y$5, IF(G57="PT",$Y$6, IF( G57="LC",$Y$7, IF( G57="HS",$Y$8,$Y$9)))))</f>
        <v>2500</v>
      </c>
      <c r="O57" s="8" t="s">
        <v>887</v>
      </c>
      <c r="P57" s="8">
        <v>13</v>
      </c>
      <c r="Q57" s="8" t="str">
        <f>IF(G57="TR", $Z$4, IF(G57="SG", $Z$5, IF(G57="PT",$Z$5, IF( G57="LC",$Z$7, IF( G57="HS",$Z$8,$Z$9)))))</f>
        <v>FORMULA</v>
      </c>
      <c r="R57" s="6" t="s">
        <v>693</v>
      </c>
      <c r="S57" s="6" t="s">
        <v>29</v>
      </c>
      <c r="T57" s="8" t="str">
        <f>IF(G57="TR", $AA$4, IF(G57="SG", $AA$5, IF(G57="PT", $AA$6, IF(G57="LC",$AA$7, IF( G57="HS",$AA$8,$AA$9)))))</f>
        <v>mK</v>
      </c>
    </row>
    <row r="58" spans="2:20" x14ac:dyDescent="0.25">
      <c r="B58" s="30" t="s">
        <v>476</v>
      </c>
      <c r="C58" s="6" t="s">
        <v>266</v>
      </c>
      <c r="D58" s="6">
        <v>5</v>
      </c>
      <c r="E58" s="7" t="s">
        <v>522</v>
      </c>
      <c r="F58" s="6" t="s">
        <v>457</v>
      </c>
      <c r="G58" s="8" t="s">
        <v>243</v>
      </c>
      <c r="H58" s="22" t="s">
        <v>879</v>
      </c>
      <c r="I58" s="6" t="s">
        <v>261</v>
      </c>
      <c r="J58" s="8" t="str">
        <f>IF(G58="TR", $W$4, IF(G58="SG", $W$5, IF(G58="PT",$W$6, IF( G58="LC",$W$7, IF( G58="HS",$W$8,$W$9)))))</f>
        <v>I</v>
      </c>
      <c r="K58" s="8" t="str">
        <f>IF(G58="TR", $X$4, IF(G58="SG", $X$5, IF(G58="PT",$X$6, IF( G58="LC",$X$7, IF( G58="HS",$X$8,$X$9)))))</f>
        <v>DC</v>
      </c>
      <c r="L58" s="8">
        <f>IF(G58="TR", $Y$4, IF(G58="SG", $Y$5, IF(G58="PT",$Y$6, IF( G58="LC",$Y$7, IF( G58="HS",$Y$8,$Y$9)))))</f>
        <v>2500</v>
      </c>
      <c r="O58" s="8" t="s">
        <v>888</v>
      </c>
      <c r="P58" s="8">
        <v>14</v>
      </c>
      <c r="Q58" s="8" t="str">
        <f>IF(G58="TR", $Z$4, IF(G58="SG", $Z$5, IF(G58="PT",$Z$5, IF( G58="LC",$Z$7, IF( G58="HS",$Z$8,$Z$9)))))</f>
        <v>FORMULA</v>
      </c>
      <c r="R58" s="6" t="s">
        <v>694</v>
      </c>
      <c r="S58" s="6" t="s">
        <v>29</v>
      </c>
      <c r="T58" s="8" t="str">
        <f>IF(G58="TR", $AA$4, IF(G58="SG", $AA$5, IF(G58="PT", $AA$6, IF(G58="LC",$AA$7, IF( G58="HS",$AA$8,$AA$9)))))</f>
        <v>mK</v>
      </c>
    </row>
    <row r="59" spans="2:20" x14ac:dyDescent="0.25">
      <c r="B59" s="30" t="s">
        <v>476</v>
      </c>
      <c r="C59" s="6" t="s">
        <v>267</v>
      </c>
      <c r="D59" s="6">
        <v>5</v>
      </c>
      <c r="E59" s="7" t="s">
        <v>522</v>
      </c>
      <c r="F59" s="6" t="s">
        <v>458</v>
      </c>
      <c r="G59" s="8" t="s">
        <v>243</v>
      </c>
      <c r="H59" s="22" t="s">
        <v>880</v>
      </c>
      <c r="I59" s="6" t="s">
        <v>262</v>
      </c>
      <c r="J59" s="8" t="str">
        <f>IF(G59="TR", $W$4, IF(G59="SG", $W$5, IF(G59="PT",$W$6, IF( G59="LC",$W$7, IF( G59="HS",$W$8,$W$9)))))</f>
        <v>I</v>
      </c>
      <c r="K59" s="8" t="str">
        <f>IF(G59="TR", $X$4, IF(G59="SG", $X$5, IF(G59="PT",$X$6, IF( G59="LC",$X$7, IF( G59="HS",$X$8,$X$9)))))</f>
        <v>DC</v>
      </c>
      <c r="L59" s="8">
        <f>IF(G59="TR", $Y$4, IF(G59="SG", $Y$5, IF(G59="PT",$Y$6, IF( G59="LC",$Y$7, IF( G59="HS",$Y$8,$Y$9)))))</f>
        <v>2500</v>
      </c>
      <c r="O59" s="8" t="s">
        <v>889</v>
      </c>
      <c r="P59" s="8">
        <v>15</v>
      </c>
      <c r="Q59" s="8" t="str">
        <f>IF(G59="TR", $Z$4, IF(G59="SG", $Z$5, IF(G59="PT",$Z$5, IF( G59="LC",$Z$7, IF( G59="HS",$Z$8,$Z$9)))))</f>
        <v>FORMULA</v>
      </c>
      <c r="R59" s="6" t="s">
        <v>695</v>
      </c>
      <c r="S59" s="6" t="s">
        <v>29</v>
      </c>
      <c r="T59" s="8" t="str">
        <f>IF(G59="TR", $AA$4, IF(G59="SG", $AA$5, IF(G59="PT", $AA$6, IF(G59="LC",$AA$7, IF( G59="HS",$AA$8,$AA$9)))))</f>
        <v>mK</v>
      </c>
    </row>
    <row r="60" spans="2:20" x14ac:dyDescent="0.25">
      <c r="B60" s="30" t="s">
        <v>485</v>
      </c>
      <c r="C60" s="6" t="s">
        <v>273</v>
      </c>
      <c r="D60" s="6">
        <v>6</v>
      </c>
      <c r="E60" s="7" t="s">
        <v>520</v>
      </c>
      <c r="F60" s="6" t="s">
        <v>465</v>
      </c>
      <c r="G60" s="8" t="s">
        <v>243</v>
      </c>
      <c r="H60" s="22" t="s">
        <v>871</v>
      </c>
      <c r="I60" s="6" t="s">
        <v>278</v>
      </c>
      <c r="J60" s="8" t="str">
        <f>IF(G60="TR", $W$4, IF(G60="SG", $W$5, IF(G60="PT",$W$6, IF( G60="LC",$W$7, IF( G60="HS",$W$8,$W$9)))))</f>
        <v>I</v>
      </c>
      <c r="K60" s="8" t="str">
        <f>IF(G60="TR", $X$4, IF(G60="SG", $X$5, IF(G60="PT",$X$6, IF( G60="LC",$X$7, IF( G60="HS",$X$8,$X$9)))))</f>
        <v>DC</v>
      </c>
      <c r="L60" s="8">
        <f>IF(G60="TR", $Y$4, IF(G60="SG", $Y$5, IF(G60="PT",$Y$6, IF( G60="LC",$Y$7, IF( G60="HS",$Y$8,$Y$9)))))</f>
        <v>2500</v>
      </c>
      <c r="O60" s="8" t="s">
        <v>884</v>
      </c>
      <c r="P60" s="8" t="s">
        <v>885</v>
      </c>
      <c r="Q60" s="8" t="str">
        <f>IF(G60="TR", $Z$4, IF(G60="SG", $Z$5, IF(G60="PT",$Z$5, IF( G60="LC",$Z$7, IF( G60="HS",$Z$8,$Z$9)))))</f>
        <v>FORMULA</v>
      </c>
      <c r="R60" s="6" t="s">
        <v>701</v>
      </c>
      <c r="S60" s="6" t="s">
        <v>29</v>
      </c>
      <c r="T60" s="8" t="str">
        <f>IF(G60="TR", $AA$4, IF(G60="SG", $AA$5, IF(G60="PT", $AA$6, IF(G60="LC",$AA$7, IF( G60="HS",$AA$8,$AA$9)))))</f>
        <v>mK</v>
      </c>
    </row>
    <row r="61" spans="2:20" x14ac:dyDescent="0.25">
      <c r="B61" s="30" t="s">
        <v>486</v>
      </c>
      <c r="C61" s="6" t="s">
        <v>269</v>
      </c>
      <c r="D61" s="6">
        <v>6</v>
      </c>
      <c r="E61" s="7" t="s">
        <v>521</v>
      </c>
      <c r="F61" s="6" t="s">
        <v>457</v>
      </c>
      <c r="G61" s="8" t="s">
        <v>243</v>
      </c>
      <c r="H61" s="22" t="s">
        <v>872</v>
      </c>
      <c r="I61" s="6" t="s">
        <v>274</v>
      </c>
      <c r="J61" s="8" t="str">
        <f>IF(G61="TR", $W$4, IF(G61="SG", $W$5, IF(G61="PT",$W$6, IF( G61="LC",$W$7, IF( G61="HS",$W$8,$W$9)))))</f>
        <v>I</v>
      </c>
      <c r="K61" s="8" t="str">
        <f>IF(G61="TR", $X$4, IF(G61="SG", $X$5, IF(G61="PT",$X$6, IF( G61="LC",$X$7, IF( G61="HS",$X$8,$X$9)))))</f>
        <v>DC</v>
      </c>
      <c r="L61" s="8">
        <f>IF(G61="TR", $Y$4, IF(G61="SG", $Y$5, IF(G61="PT",$Y$6, IF( G61="LC",$Y$7, IF( G61="HS",$Y$8,$Y$9)))))</f>
        <v>2500</v>
      </c>
      <c r="O61" s="8" t="s">
        <v>886</v>
      </c>
      <c r="P61" s="8">
        <v>12</v>
      </c>
      <c r="Q61" s="8" t="str">
        <f>IF(G61="TR", $Z$4, IF(G61="SG", $Z$5, IF(G61="PT",$Z$5, IF( G61="LC",$Z$7, IF( G61="HS",$Z$8,$Z$9)))))</f>
        <v>FORMULA</v>
      </c>
      <c r="R61" s="6" t="s">
        <v>697</v>
      </c>
      <c r="S61" s="6" t="s">
        <v>29</v>
      </c>
      <c r="T61" s="8" t="str">
        <f>IF(G61="TR", $AA$4, IF(G61="SG", $AA$5, IF(G61="PT", $AA$6, IF(G61="LC",$AA$7, IF( G61="HS",$AA$8,$AA$9)))))</f>
        <v>mK</v>
      </c>
    </row>
    <row r="62" spans="2:20" x14ac:dyDescent="0.25">
      <c r="B62" s="30" t="s">
        <v>486</v>
      </c>
      <c r="C62" s="6" t="s">
        <v>270</v>
      </c>
      <c r="D62" s="6">
        <v>6</v>
      </c>
      <c r="E62" s="7" t="s">
        <v>521</v>
      </c>
      <c r="F62" s="6" t="s">
        <v>458</v>
      </c>
      <c r="G62" s="8" t="s">
        <v>243</v>
      </c>
      <c r="H62" s="22" t="s">
        <v>873</v>
      </c>
      <c r="I62" s="6" t="s">
        <v>275</v>
      </c>
      <c r="J62" s="8" t="str">
        <f>IF(G62="TR", $W$4, IF(G62="SG", $W$5, IF(G62="PT",$W$6, IF( G62="LC",$W$7, IF( G62="HS",$W$8,$W$9)))))</f>
        <v>I</v>
      </c>
      <c r="K62" s="8" t="str">
        <f>IF(G62="TR", $X$4, IF(G62="SG", $X$5, IF(G62="PT",$X$6, IF( G62="LC",$X$7, IF( G62="HS",$X$8,$X$9)))))</f>
        <v>DC</v>
      </c>
      <c r="L62" s="8">
        <f>IF(G62="TR", $Y$4, IF(G62="SG", $Y$5, IF(G62="PT",$Y$6, IF( G62="LC",$Y$7, IF( G62="HS",$Y$8,$Y$9)))))</f>
        <v>2500</v>
      </c>
      <c r="O62" s="8" t="s">
        <v>887</v>
      </c>
      <c r="P62" s="8">
        <v>13</v>
      </c>
      <c r="Q62" s="8" t="str">
        <f>IF(G62="TR", $Z$4, IF(G62="SG", $Z$5, IF(G62="PT",$Z$5, IF( G62="LC",$Z$7, IF( G62="HS",$Z$8,$Z$9)))))</f>
        <v>FORMULA</v>
      </c>
      <c r="R62" s="6" t="s">
        <v>698</v>
      </c>
      <c r="S62" s="6" t="s">
        <v>29</v>
      </c>
      <c r="T62" s="8" t="str">
        <f>IF(G62="TR", $AA$4, IF(G62="SG", $AA$5, IF(G62="PT", $AA$6, IF(G62="LC",$AA$7, IF( G62="HS",$AA$8,$AA$9)))))</f>
        <v>mK</v>
      </c>
    </row>
    <row r="63" spans="2:20" x14ac:dyDescent="0.25">
      <c r="B63" s="30" t="s">
        <v>486</v>
      </c>
      <c r="C63" s="6" t="s">
        <v>271</v>
      </c>
      <c r="D63" s="6">
        <v>6</v>
      </c>
      <c r="E63" s="7" t="s">
        <v>522</v>
      </c>
      <c r="F63" s="6" t="s">
        <v>457</v>
      </c>
      <c r="G63" s="8" t="s">
        <v>243</v>
      </c>
      <c r="H63" s="22" t="s">
        <v>874</v>
      </c>
      <c r="I63" s="6" t="s">
        <v>276</v>
      </c>
      <c r="J63" s="8" t="str">
        <f>IF(G63="TR", $W$4, IF(G63="SG", $W$5, IF(G63="PT",$W$6, IF( G63="LC",$W$7, IF( G63="HS",$W$8,$W$9)))))</f>
        <v>I</v>
      </c>
      <c r="K63" s="8" t="str">
        <f>IF(G63="TR", $X$4, IF(G63="SG", $X$5, IF(G63="PT",$X$6, IF( G63="LC",$X$7, IF( G63="HS",$X$8,$X$9)))))</f>
        <v>DC</v>
      </c>
      <c r="L63" s="8">
        <f>IF(G63="TR", $Y$4, IF(G63="SG", $Y$5, IF(G63="PT",$Y$6, IF( G63="LC",$Y$7, IF( G63="HS",$Y$8,$Y$9)))))</f>
        <v>2500</v>
      </c>
      <c r="O63" s="8" t="s">
        <v>888</v>
      </c>
      <c r="P63" s="8">
        <v>14</v>
      </c>
      <c r="Q63" s="8" t="str">
        <f>IF(G63="TR", $Z$4, IF(G63="SG", $Z$5, IF(G63="PT",$Z$5, IF( G63="LC",$Z$7, IF( G63="HS",$Z$8,$Z$9)))))</f>
        <v>FORMULA</v>
      </c>
      <c r="R63" s="6" t="s">
        <v>699</v>
      </c>
      <c r="S63" s="6" t="s">
        <v>29</v>
      </c>
      <c r="T63" s="8" t="str">
        <f>IF(G63="TR", $AA$4, IF(G63="SG", $AA$5, IF(G63="PT", $AA$6, IF(G63="LC",$AA$7, IF( G63="HS",$AA$8,$AA$9)))))</f>
        <v>mK</v>
      </c>
    </row>
    <row r="64" spans="2:20" x14ac:dyDescent="0.25">
      <c r="B64" s="30" t="s">
        <v>486</v>
      </c>
      <c r="C64" s="6" t="s">
        <v>272</v>
      </c>
      <c r="D64" s="6">
        <v>6</v>
      </c>
      <c r="E64" s="7" t="s">
        <v>522</v>
      </c>
      <c r="F64" s="6" t="s">
        <v>458</v>
      </c>
      <c r="G64" s="8" t="s">
        <v>243</v>
      </c>
      <c r="H64" s="22" t="s">
        <v>875</v>
      </c>
      <c r="I64" s="6" t="s">
        <v>277</v>
      </c>
      <c r="J64" s="8" t="str">
        <f>IF(G64="TR", $W$4, IF(G64="SG", $W$5, IF(G64="PT",$W$6, IF( G64="LC",$W$7, IF( G64="HS",$W$8,$W$9)))))</f>
        <v>I</v>
      </c>
      <c r="K64" s="8" t="str">
        <f>IF(G64="TR", $X$4, IF(G64="SG", $X$5, IF(G64="PT",$X$6, IF( G64="LC",$X$7, IF( G64="HS",$X$8,$X$9)))))</f>
        <v>DC</v>
      </c>
      <c r="L64" s="8">
        <f>IF(G64="TR", $Y$4, IF(G64="SG", $Y$5, IF(G64="PT",$Y$6, IF( G64="LC",$Y$7, IF( G64="HS",$Y$8,$Y$9)))))</f>
        <v>2500</v>
      </c>
      <c r="O64" s="8" t="s">
        <v>889</v>
      </c>
      <c r="P64" s="8">
        <v>15</v>
      </c>
      <c r="Q64" s="8" t="str">
        <f>IF(G64="TR", $Z$4, IF(G64="SG", $Z$5, IF(G64="PT",$Z$5, IF( G64="LC",$Z$7, IF( G64="HS",$Z$8,$Z$9)))))</f>
        <v>FORMULA</v>
      </c>
      <c r="R64" s="6" t="s">
        <v>700</v>
      </c>
      <c r="S64" s="6" t="s">
        <v>29</v>
      </c>
      <c r="T64" s="8" t="str">
        <f>IF(G64="TR", $AA$4, IF(G64="SG", $AA$5, IF(G64="PT", $AA$6, IF(G64="LC",$AA$7, IF( G64="HS",$AA$8,$AA$9)))))</f>
        <v>mK</v>
      </c>
    </row>
    <row r="65" spans="2:21" x14ac:dyDescent="0.25">
      <c r="B65" s="30" t="s">
        <v>489</v>
      </c>
      <c r="C65" s="6" t="s">
        <v>283</v>
      </c>
      <c r="D65" s="6">
        <v>1</v>
      </c>
      <c r="E65" s="7" t="s">
        <v>520</v>
      </c>
      <c r="F65" s="6" t="s">
        <v>465</v>
      </c>
      <c r="G65" s="8" t="s">
        <v>243</v>
      </c>
      <c r="I65" s="6" t="s">
        <v>288</v>
      </c>
      <c r="J65" s="8" t="str">
        <f>IF(G65="TR", $W$4, IF(G65="SG", $W$5, IF(G65="PT",$W$6, IF( G65="LC",$W$7, IF( G65="HS",$W$8,$W$9)))))</f>
        <v>I</v>
      </c>
      <c r="K65" s="8" t="str">
        <f>IF(G65="TR", $X$4, IF(G65="SG", $X$5, IF(G65="PT",$X$6, IF( G65="LC",$X$7, IF( G65="HS",$X$8,$X$9)))))</f>
        <v>DC</v>
      </c>
      <c r="L65" s="8">
        <f>IF(G65="TR", $Y$4, IF(G65="SG", $Y$5, IF(G65="PT",$Y$6, IF( G65="LC",$Y$7, IF( G65="HS",$Y$8,$Y$9)))))</f>
        <v>2500</v>
      </c>
      <c r="O65" s="8" t="s">
        <v>884</v>
      </c>
      <c r="P65" s="8" t="s">
        <v>885</v>
      </c>
      <c r="Q65" s="8" t="str">
        <f>IF(G65="TR", $Z$4, IF(G65="SG", $Z$5, IF(G65="PT",$Z$5, IF( G65="LC",$Z$7, IF( G65="HS",$Z$8,$Z$9)))))</f>
        <v>FORMULA</v>
      </c>
      <c r="R65" s="6" t="s">
        <v>706</v>
      </c>
      <c r="S65" s="6" t="s">
        <v>29</v>
      </c>
      <c r="T65" s="8" t="str">
        <f>IF(G65="TR", $AA$4, IF(G65="SG", $AA$5, IF(G65="PT", $AA$6, IF(G65="LC",$AA$7, IF( G65="HS",$AA$8,$AA$9)))))</f>
        <v>mK</v>
      </c>
    </row>
    <row r="66" spans="2:21" x14ac:dyDescent="0.25">
      <c r="B66" s="30" t="s">
        <v>490</v>
      </c>
      <c r="C66" s="6" t="s">
        <v>279</v>
      </c>
      <c r="D66" s="6">
        <v>1</v>
      </c>
      <c r="E66" s="7" t="s">
        <v>521</v>
      </c>
      <c r="F66" s="6" t="s">
        <v>457</v>
      </c>
      <c r="G66" s="8" t="s">
        <v>243</v>
      </c>
      <c r="H66" s="22" t="s">
        <v>867</v>
      </c>
      <c r="I66" s="6" t="s">
        <v>284</v>
      </c>
      <c r="J66" s="8" t="str">
        <f>IF(G66="TR", $W$4, IF(G66="SG", $W$5, IF(G66="PT",$W$6, IF( G66="LC",$W$7, IF( G66="HS",$W$8,$W$9)))))</f>
        <v>I</v>
      </c>
      <c r="K66" s="8" t="str">
        <f>IF(G66="TR", $X$4, IF(G66="SG", $X$5, IF(G66="PT",$X$6, IF( G66="LC",$X$7, IF( G66="HS",$X$8,$X$9)))))</f>
        <v>DC</v>
      </c>
      <c r="L66" s="8">
        <f>IF(G66="TR", $Y$4, IF(G66="SG", $Y$5, IF(G66="PT",$Y$6, IF( G66="LC",$Y$7, IF( G66="HS",$Y$8,$Y$9)))))</f>
        <v>2500</v>
      </c>
      <c r="O66" s="8" t="s">
        <v>886</v>
      </c>
      <c r="P66" s="8">
        <v>12</v>
      </c>
      <c r="Q66" s="8" t="str">
        <f>IF(G66="TR", $Z$4, IF(G66="SG", $Z$5, IF(G66="PT",$Z$5, IF( G66="LC",$Z$7, IF( G66="HS",$Z$8,$Z$9)))))</f>
        <v>FORMULA</v>
      </c>
      <c r="R66" s="6" t="s">
        <v>702</v>
      </c>
      <c r="S66" s="6" t="s">
        <v>29</v>
      </c>
      <c r="T66" s="8" t="str">
        <f>IF(G66="TR", $AA$4, IF(G66="SG", $AA$5, IF(G66="PT", $AA$6, IF(G66="LC",$AA$7, IF( G66="HS",$AA$8,$AA$9)))))</f>
        <v>mK</v>
      </c>
    </row>
    <row r="67" spans="2:21" x14ac:dyDescent="0.25">
      <c r="B67" s="30" t="s">
        <v>490</v>
      </c>
      <c r="C67" s="6" t="s">
        <v>280</v>
      </c>
      <c r="D67" s="6">
        <v>1</v>
      </c>
      <c r="E67" s="7" t="s">
        <v>521</v>
      </c>
      <c r="F67" s="6" t="s">
        <v>458</v>
      </c>
      <c r="G67" s="8" t="s">
        <v>243</v>
      </c>
      <c r="H67" s="22" t="s">
        <v>870</v>
      </c>
      <c r="I67" s="6" t="s">
        <v>285</v>
      </c>
      <c r="J67" s="8" t="str">
        <f>IF(G67="TR", $W$4, IF(G67="SG", $W$5, IF(G67="PT",$W$6, IF( G67="LC",$W$7, IF( G67="HS",$W$8,$W$9)))))</f>
        <v>I</v>
      </c>
      <c r="K67" s="8" t="str">
        <f>IF(G67="TR", $X$4, IF(G67="SG", $X$5, IF(G67="PT",$X$6, IF( G67="LC",$X$7, IF( G67="HS",$X$8,$X$9)))))</f>
        <v>DC</v>
      </c>
      <c r="L67" s="8">
        <f>IF(G67="TR", $Y$4, IF(G67="SG", $Y$5, IF(G67="PT",$Y$6, IF( G67="LC",$Y$7, IF( G67="HS",$Y$8,$Y$9)))))</f>
        <v>2500</v>
      </c>
      <c r="O67" s="8" t="s">
        <v>887</v>
      </c>
      <c r="P67" s="8">
        <v>13</v>
      </c>
      <c r="Q67" s="8" t="str">
        <f>IF(G67="TR", $Z$4, IF(G67="SG", $Z$5, IF(G67="PT",$Z$5, IF( G67="LC",$Z$7, IF( G67="HS",$Z$8,$Z$9)))))</f>
        <v>FORMULA</v>
      </c>
      <c r="R67" s="6" t="s">
        <v>703</v>
      </c>
      <c r="S67" s="6" t="s">
        <v>29</v>
      </c>
      <c r="T67" s="8" t="str">
        <f>IF(G67="TR", $AA$4, IF(G67="SG", $AA$5, IF(G67="PT", $AA$6, IF(G67="LC",$AA$7, IF( G67="HS",$AA$8,$AA$9)))))</f>
        <v>mK</v>
      </c>
    </row>
    <row r="68" spans="2:21" x14ac:dyDescent="0.25">
      <c r="B68" s="30" t="s">
        <v>490</v>
      </c>
      <c r="C68" s="6" t="s">
        <v>281</v>
      </c>
      <c r="D68" s="6">
        <v>1</v>
      </c>
      <c r="E68" s="7" t="s">
        <v>522</v>
      </c>
      <c r="F68" s="6" t="s">
        <v>457</v>
      </c>
      <c r="G68" s="8" t="s">
        <v>243</v>
      </c>
      <c r="H68" s="22" t="s">
        <v>868</v>
      </c>
      <c r="I68" s="6" t="s">
        <v>286</v>
      </c>
      <c r="J68" s="8" t="str">
        <f>IF(G68="TR", $W$4, IF(G68="SG", $W$5, IF(G68="PT",$W$6, IF( G68="LC",$W$7, IF( G68="HS",$W$8,$W$9)))))</f>
        <v>I</v>
      </c>
      <c r="K68" s="8" t="str">
        <f>IF(G68="TR", $X$4, IF(G68="SG", $X$5, IF(G68="PT",$X$6, IF( G68="LC",$X$7, IF( G68="HS",$X$8,$X$9)))))</f>
        <v>DC</v>
      </c>
      <c r="L68" s="8">
        <f>IF(G68="TR", $Y$4, IF(G68="SG", $Y$5, IF(G68="PT",$Y$6, IF( G68="LC",$Y$7, IF( G68="HS",$Y$8,$Y$9)))))</f>
        <v>2500</v>
      </c>
      <c r="O68" s="8" t="s">
        <v>888</v>
      </c>
      <c r="P68" s="8">
        <v>14</v>
      </c>
      <c r="Q68" s="8" t="str">
        <f>IF(G68="TR", $Z$4, IF(G68="SG", $Z$5, IF(G68="PT",$Z$5, IF( G68="LC",$Z$7, IF( G68="HS",$Z$8,$Z$9)))))</f>
        <v>FORMULA</v>
      </c>
      <c r="R68" s="6" t="s">
        <v>704</v>
      </c>
      <c r="S68" s="6" t="s">
        <v>29</v>
      </c>
      <c r="T68" s="8" t="str">
        <f>IF(G68="TR", $AA$4, IF(G68="SG", $AA$5, IF(G68="PT", $AA$6, IF(G68="LC",$AA$7, IF( G68="HS",$AA$8,$AA$9)))))</f>
        <v>mK</v>
      </c>
    </row>
    <row r="69" spans="2:21" x14ac:dyDescent="0.25">
      <c r="B69" s="30" t="s">
        <v>490</v>
      </c>
      <c r="C69" s="6" t="s">
        <v>282</v>
      </c>
      <c r="D69" s="6">
        <v>1</v>
      </c>
      <c r="E69" s="7" t="s">
        <v>522</v>
      </c>
      <c r="F69" s="6" t="s">
        <v>458</v>
      </c>
      <c r="G69" s="8" t="s">
        <v>243</v>
      </c>
      <c r="H69" s="22" t="s">
        <v>869</v>
      </c>
      <c r="I69" s="6" t="s">
        <v>287</v>
      </c>
      <c r="J69" s="8" t="str">
        <f>IF(G69="TR", $W$4, IF(G69="SG", $W$5, IF(G69="PT",$W$6, IF( G69="LC",$W$7, IF( G69="HS",$W$8,$W$9)))))</f>
        <v>I</v>
      </c>
      <c r="K69" s="8" t="str">
        <f>IF(G69="TR", $X$4, IF(G69="SG", $X$5, IF(G69="PT",$X$6, IF( G69="LC",$X$7, IF( G69="HS",$X$8,$X$9)))))</f>
        <v>DC</v>
      </c>
      <c r="L69" s="8">
        <f>IF(G69="TR", $Y$4, IF(G69="SG", $Y$5, IF(G69="PT",$Y$6, IF( G69="LC",$Y$7, IF( G69="HS",$Y$8,$Y$9)))))</f>
        <v>2500</v>
      </c>
      <c r="O69" s="8" t="s">
        <v>889</v>
      </c>
      <c r="P69" s="8">
        <v>15</v>
      </c>
      <c r="Q69" s="8" t="str">
        <f>IF(G69="TR", $Z$4, IF(G69="SG", $Z$5, IF(G69="PT",$Z$5, IF( G69="LC",$Z$7, IF( G69="HS",$Z$8,$Z$9)))))</f>
        <v>FORMULA</v>
      </c>
      <c r="R69" s="6" t="s">
        <v>705</v>
      </c>
      <c r="S69" s="6" t="s">
        <v>29</v>
      </c>
      <c r="T69" s="8" t="str">
        <f>IF(G69="TR", $AA$4, IF(G69="SG", $AA$5, IF(G69="PT", $AA$6, IF(G69="LC",$AA$7, IF( G69="HS",$AA$8,$AA$9)))))</f>
        <v>mK</v>
      </c>
    </row>
    <row r="70" spans="2:21" x14ac:dyDescent="0.25">
      <c r="B70" s="30" t="s">
        <v>1059</v>
      </c>
      <c r="C70" s="6" t="s">
        <v>1046</v>
      </c>
      <c r="D70" s="6">
        <v>1</v>
      </c>
      <c r="E70" s="7" t="s">
        <v>770</v>
      </c>
      <c r="F70" s="6" t="s">
        <v>457</v>
      </c>
      <c r="G70" s="8" t="s">
        <v>243</v>
      </c>
      <c r="H70" s="22" t="s">
        <v>1036</v>
      </c>
      <c r="I70" s="6" t="s">
        <v>1042</v>
      </c>
      <c r="J70" s="8" t="str">
        <f>IF(G70="TR", $W$4, IF(G70="SG", $W$5, IF(G70="PT",$W$6, IF( G70="LC",$W$7, IF( G70="HS",$W$8,$W$9)))))</f>
        <v>I</v>
      </c>
      <c r="K70" s="8" t="str">
        <f>IF(G70="TR", $X$4, IF(G70="SG", $X$5, IF(G70="PT",$X$6, IF( G70="LC",$X$7, IF( G70="HS",$X$8,$X$9)))))</f>
        <v>DC</v>
      </c>
      <c r="L70" s="8">
        <f>IF(G70="TR", $Y$4, IF(G70="SG", $Y$5, IF(G70="PT",$Y$6, IF( G70="LC",$Y$7, IF( G70="HS",$Y$8,$Y$9)))))</f>
        <v>2500</v>
      </c>
      <c r="O70" s="8">
        <v>50</v>
      </c>
      <c r="P70" s="8">
        <v>18</v>
      </c>
      <c r="Q70" s="8" t="str">
        <f>IF(G70="TR", $Z$4, IF(G70="SG", $Z$5, IF(G70="PT",$Z$5, IF( G70="LC",$Z$7, IF( G70="HS",$Z$8,$Z$9)))))</f>
        <v>FORMULA</v>
      </c>
      <c r="R70" s="6" t="s">
        <v>1052</v>
      </c>
      <c r="S70" s="6" t="s">
        <v>29</v>
      </c>
      <c r="T70" s="8" t="str">
        <f>IF(G70="TR", $AA$4, IF(G70="SG", $AA$5, IF(G70="PT", $AA$6, IF(G70="LC",$AA$7, IF( G70="HS",$AA$8,$AA$9)))))</f>
        <v>mK</v>
      </c>
      <c r="U70" s="6" t="s">
        <v>1035</v>
      </c>
    </row>
    <row r="71" spans="2:21" x14ac:dyDescent="0.25">
      <c r="B71" s="30" t="s">
        <v>1059</v>
      </c>
      <c r="C71" s="6" t="s">
        <v>1047</v>
      </c>
      <c r="D71" s="6">
        <v>1</v>
      </c>
      <c r="E71" s="7" t="s">
        <v>770</v>
      </c>
      <c r="F71" s="6" t="s">
        <v>458</v>
      </c>
      <c r="G71" s="8" t="s">
        <v>243</v>
      </c>
      <c r="H71" s="22" t="s">
        <v>1037</v>
      </c>
      <c r="I71" s="6" t="s">
        <v>1043</v>
      </c>
      <c r="J71" s="8" t="str">
        <f>IF(G71="TR", $W$4, IF(G71="SG", $W$5, IF(G71="PT",$W$6, IF( G71="LC",$W$7, IF( G71="HS",$W$8,$W$9)))))</f>
        <v>I</v>
      </c>
      <c r="K71" s="8" t="str">
        <f>IF(G71="TR", $X$4, IF(G71="SG", $X$5, IF(G71="PT",$X$6, IF( G71="LC",$X$7, IF( G71="HS",$X$8,$X$9)))))</f>
        <v>DC</v>
      </c>
      <c r="L71" s="8">
        <f>IF(G71="TR", $Y$4, IF(G71="SG", $Y$5, IF(G71="PT",$Y$6, IF( G71="LC",$Y$7, IF( G71="HS",$Y$8,$Y$9)))))</f>
        <v>2500</v>
      </c>
      <c r="O71" s="8">
        <v>51</v>
      </c>
      <c r="P71" s="8">
        <v>19</v>
      </c>
      <c r="Q71" s="8" t="str">
        <f>IF(G71="TR", $Z$4, IF(G71="SG", $Z$5, IF(G71="PT",$Z$5, IF( G71="LC",$Z$7, IF( G71="HS",$Z$8,$Z$9)))))</f>
        <v>FORMULA</v>
      </c>
      <c r="R71" s="6" t="s">
        <v>1053</v>
      </c>
      <c r="S71" s="6" t="s">
        <v>29</v>
      </c>
      <c r="T71" s="8" t="str">
        <f>IF(G71="TR", $AA$4, IF(G71="SG", $AA$5, IF(G71="PT", $AA$6, IF(G71="LC",$AA$7, IF( G71="HS",$AA$8,$AA$9)))))</f>
        <v>mK</v>
      </c>
      <c r="U71" s="6" t="s">
        <v>1035</v>
      </c>
    </row>
    <row r="72" spans="2:21" x14ac:dyDescent="0.25">
      <c r="B72" s="30" t="s">
        <v>1059</v>
      </c>
      <c r="C72" s="6" t="s">
        <v>1048</v>
      </c>
      <c r="D72" s="6">
        <v>1</v>
      </c>
      <c r="E72" s="7" t="s">
        <v>771</v>
      </c>
      <c r="F72" s="6" t="s">
        <v>457</v>
      </c>
      <c r="G72" s="8" t="s">
        <v>243</v>
      </c>
      <c r="H72" s="22" t="s">
        <v>1038</v>
      </c>
      <c r="I72" s="6" t="s">
        <v>1044</v>
      </c>
      <c r="J72" s="8" t="str">
        <f>IF(G72="TR", $W$4, IF(G72="SG", $W$5, IF(G72="PT",$W$6, IF( G72="LC",$W$7, IF( G72="HS",$W$8,$W$9)))))</f>
        <v>I</v>
      </c>
      <c r="K72" s="8" t="str">
        <f>IF(G72="TR", $X$4, IF(G72="SG", $X$5, IF(G72="PT",$X$6, IF( G72="LC",$X$7, IF( G72="HS",$X$8,$X$9)))))</f>
        <v>DC</v>
      </c>
      <c r="L72" s="8">
        <f>IF(G72="TR", $Y$4, IF(G72="SG", $Y$5, IF(G72="PT",$Y$6, IF( G72="LC",$Y$7, IF( G72="HS",$Y$8,$Y$9)))))</f>
        <v>2500</v>
      </c>
      <c r="O72" s="8">
        <v>52</v>
      </c>
      <c r="P72" s="8" t="s">
        <v>1039</v>
      </c>
      <c r="Q72" s="8" t="str">
        <f>IF(G72="TR", $Z$4, IF(G72="SG", $Z$5, IF(G72="PT",$Z$5, IF( G72="LC",$Z$7, IF( G72="HS",$Z$8,$Z$9)))))</f>
        <v>FORMULA</v>
      </c>
      <c r="R72" s="6" t="s">
        <v>1054</v>
      </c>
      <c r="S72" s="6" t="s">
        <v>29</v>
      </c>
      <c r="T72" s="8" t="str">
        <f>IF(G72="TR", $AA$4, IF(G72="SG", $AA$5, IF(G72="PT", $AA$6, IF(G72="LC",$AA$7, IF( G72="HS",$AA$8,$AA$9)))))</f>
        <v>mK</v>
      </c>
      <c r="U72" s="6" t="s">
        <v>1035</v>
      </c>
    </row>
    <row r="73" spans="2:21" x14ac:dyDescent="0.25">
      <c r="B73" s="30" t="s">
        <v>1058</v>
      </c>
      <c r="C73" s="6" t="s">
        <v>1050</v>
      </c>
      <c r="D73" s="6">
        <v>1</v>
      </c>
      <c r="E73" s="7" t="s">
        <v>771</v>
      </c>
      <c r="F73" s="6" t="s">
        <v>458</v>
      </c>
      <c r="G73" s="8" t="s">
        <v>243</v>
      </c>
      <c r="H73" s="22" t="s">
        <v>1061</v>
      </c>
      <c r="I73" s="6" t="s">
        <v>1072</v>
      </c>
      <c r="J73" s="8" t="str">
        <f>IF(G73="TR", $W$4, IF(G73="SG", $W$5, IF(G73="PT",$W$6, IF( G73="LC",$W$7, IF( G73="HS",$W$8,$W$9)))))</f>
        <v>I</v>
      </c>
      <c r="K73" s="8" t="str">
        <f>IF(G73="TR", $X$4, IF(G73="SG", $X$5, IF(G73="PT",$X$6, IF( G73="LC",$X$7, IF( G73="HS",$X$8,$X$9)))))</f>
        <v>DC</v>
      </c>
      <c r="L73" s="8">
        <f>IF(G73="TR", $Y$4, IF(G73="SG", $Y$5, IF(G73="PT",$Y$6, IF( G73="LC",$Y$7, IF( G73="HS",$Y$8,$Y$9)))))</f>
        <v>2500</v>
      </c>
      <c r="O73" s="8">
        <v>53</v>
      </c>
      <c r="P73" s="8" t="s">
        <v>1040</v>
      </c>
      <c r="Q73" s="8" t="str">
        <f>IF(G73="TR", $Z$4, IF(G73="SG", $Z$5, IF(G73="PT",$Z$5, IF( G73="LC",$Z$7, IF( G73="HS",$Z$8,$Z$9)))))</f>
        <v>FORMULA</v>
      </c>
      <c r="R73" s="6" t="s">
        <v>1055</v>
      </c>
      <c r="S73" s="6" t="s">
        <v>29</v>
      </c>
      <c r="T73" s="8" t="str">
        <f>IF(G73="TR", $AA$4, IF(G73="SG", $AA$5, IF(G73="PT", $AA$6, IF(G73="LC",$AA$7, IF( G73="HS",$AA$8,$AA$9)))))</f>
        <v>mK</v>
      </c>
      <c r="U73" s="6" t="s">
        <v>1035</v>
      </c>
    </row>
    <row r="74" spans="2:21" x14ac:dyDescent="0.25">
      <c r="B74" s="30" t="s">
        <v>1058</v>
      </c>
      <c r="C74" s="6" t="s">
        <v>1051</v>
      </c>
      <c r="D74" s="6">
        <v>1</v>
      </c>
      <c r="E74" s="7" t="s">
        <v>772</v>
      </c>
      <c r="F74" s="6" t="s">
        <v>457</v>
      </c>
      <c r="G74" s="8" t="s">
        <v>243</v>
      </c>
      <c r="H74" s="22" t="s">
        <v>1062</v>
      </c>
      <c r="I74" s="6" t="s">
        <v>1073</v>
      </c>
      <c r="J74" s="8" t="str">
        <f>IF(G74="TR", $W$4, IF(G74="SG", $W$5, IF(G74="PT",$W$6, IF( G74="LC",$W$7, IF( G74="HS",$W$8,$W$9)))))</f>
        <v>I</v>
      </c>
      <c r="K74" s="8" t="str">
        <f>IF(G74="TR", $X$4, IF(G74="SG", $X$5, IF(G74="PT",$X$6, IF( G74="LC",$X$7, IF( G74="HS",$X$8,$X$9)))))</f>
        <v>DC</v>
      </c>
      <c r="L74" s="8">
        <f>IF(G74="TR", $Y$4, IF(G74="SG", $Y$5, IF(G74="PT",$Y$6, IF( G74="LC",$Y$7, IF( G74="HS",$Y$8,$Y$9)))))</f>
        <v>2500</v>
      </c>
      <c r="O74" s="8">
        <v>54</v>
      </c>
      <c r="P74" s="8" t="s">
        <v>1041</v>
      </c>
      <c r="Q74" s="8" t="str">
        <f>IF(G74="TR", $Z$4, IF(G74="SG", $Z$5, IF(G74="PT",$Z$5, IF( G74="LC",$Z$7, IF( G74="HS",$Z$8,$Z$9)))))</f>
        <v>FORMULA</v>
      </c>
      <c r="R74" s="6" t="s">
        <v>1056</v>
      </c>
      <c r="S74" s="6" t="s">
        <v>29</v>
      </c>
      <c r="T74" s="8" t="str">
        <f>IF(G74="TR", $AA$4, IF(G74="SG", $AA$5, IF(G74="PT", $AA$6, IF(G74="LC",$AA$7, IF( G74="HS",$AA$8,$AA$9)))))</f>
        <v>mK</v>
      </c>
      <c r="U74" s="6" t="s">
        <v>1035</v>
      </c>
    </row>
    <row r="75" spans="2:21" x14ac:dyDescent="0.25">
      <c r="B75" s="30" t="s">
        <v>1058</v>
      </c>
      <c r="C75" s="6" t="s">
        <v>1049</v>
      </c>
      <c r="D75" s="6">
        <v>1</v>
      </c>
      <c r="E75" s="7" t="s">
        <v>772</v>
      </c>
      <c r="F75" s="6" t="s">
        <v>458</v>
      </c>
      <c r="G75" s="8" t="s">
        <v>243</v>
      </c>
      <c r="H75" s="22" t="s">
        <v>1063</v>
      </c>
      <c r="I75" s="6" t="s">
        <v>1074</v>
      </c>
      <c r="J75" s="8" t="str">
        <f>IF(G75="TR", $W$4, IF(G75="SG", $W$5, IF(G75="PT",$W$6, IF( G75="LC",$W$7, IF( G75="HS",$W$8,$W$9)))))</f>
        <v>I</v>
      </c>
      <c r="K75" s="8" t="str">
        <f>IF(G75="TR", $X$4, IF(G75="SG", $X$5, IF(G75="PT",$X$6, IF( G75="LC",$X$7, IF( G75="HS",$X$8,$X$9)))))</f>
        <v>DC</v>
      </c>
      <c r="L75" s="8">
        <f>IF(G75="TR", $Y$4, IF(G75="SG", $Y$5, IF(G75="PT",$Y$6, IF( G75="LC",$Y$7, IF( G75="HS",$Y$8,$Y$9)))))</f>
        <v>2500</v>
      </c>
      <c r="O75" s="8">
        <v>55</v>
      </c>
      <c r="P75" s="8" t="s">
        <v>1060</v>
      </c>
      <c r="Q75" s="8" t="str">
        <f>IF(G75="TR", $Z$4, IF(G75="SG", $Z$5, IF(G75="PT",$Z$5, IF( G75="LC",$Z$7, IF( G75="HS",$Z$8,$Z$9)))))</f>
        <v>FORMULA</v>
      </c>
      <c r="R75" s="6" t="s">
        <v>1057</v>
      </c>
      <c r="S75" s="6" t="s">
        <v>29</v>
      </c>
      <c r="T75" s="8" t="str">
        <f>IF(G75="TR", $AA$4, IF(G75="SG", $AA$5, IF(G75="PT", $AA$6, IF(G75="LC",$AA$7, IF( G75="HS",$AA$8,$AA$9)))))</f>
        <v>mK</v>
      </c>
      <c r="U75" s="6" t="s">
        <v>1035</v>
      </c>
    </row>
    <row r="76" spans="2:21" x14ac:dyDescent="0.25">
      <c r="B76" s="30" t="s">
        <v>497</v>
      </c>
      <c r="C76" s="6" t="s">
        <v>293</v>
      </c>
      <c r="D76" s="6">
        <v>2</v>
      </c>
      <c r="E76" s="7" t="s">
        <v>520</v>
      </c>
      <c r="F76" s="6" t="s">
        <v>465</v>
      </c>
      <c r="G76" s="8" t="s">
        <v>243</v>
      </c>
      <c r="H76" s="22" t="s">
        <v>866</v>
      </c>
      <c r="I76" s="6" t="s">
        <v>298</v>
      </c>
      <c r="J76" s="8" t="str">
        <f>IF(G76="TR", $W$4, IF(G76="SG", $W$5, IF(G76="PT",$W$6, IF( G76="LC",$W$7, IF( G76="HS",$W$8,$W$9)))))</f>
        <v>I</v>
      </c>
      <c r="K76" s="8" t="str">
        <f>IF(G76="TR", $X$4, IF(G76="SG", $X$5, IF(G76="PT",$X$6, IF( G76="LC",$X$7, IF( G76="HS",$X$8,$X$9)))))</f>
        <v>DC</v>
      </c>
      <c r="L76" s="8">
        <f>IF(G76="TR", $Y$4, IF(G76="SG", $Y$5, IF(G76="PT",$Y$6, IF( G76="LC",$Y$7, IF( G76="HS",$Y$8,$Y$9)))))</f>
        <v>2500</v>
      </c>
      <c r="O76" s="8" t="s">
        <v>884</v>
      </c>
      <c r="P76" s="8" t="s">
        <v>885</v>
      </c>
      <c r="Q76" s="8" t="str">
        <f>IF(G76="TR", $Z$4, IF(G76="SG", $Z$5, IF(G76="PT",$Z$5, IF( G76="LC",$Z$7, IF( G76="HS",$Z$8,$Z$9)))))</f>
        <v>FORMULA</v>
      </c>
      <c r="R76" s="6" t="s">
        <v>711</v>
      </c>
      <c r="S76" s="6" t="s">
        <v>29</v>
      </c>
      <c r="T76" s="8" t="str">
        <f>IF(G76="TR", $AA$4, IF(G76="SG", $AA$5, IF(G76="PT", $AA$6, IF(G76="LC",$AA$7, IF( G76="HS",$AA$8,$AA$9)))))</f>
        <v>mK</v>
      </c>
    </row>
    <row r="77" spans="2:21" x14ac:dyDescent="0.25">
      <c r="B77" s="30" t="s">
        <v>498</v>
      </c>
      <c r="C77" s="6" t="s">
        <v>289</v>
      </c>
      <c r="D77" s="6">
        <v>2</v>
      </c>
      <c r="E77" s="7" t="s">
        <v>521</v>
      </c>
      <c r="F77" s="6" t="s">
        <v>457</v>
      </c>
      <c r="G77" s="8" t="s">
        <v>243</v>
      </c>
      <c r="H77" s="22" t="s">
        <v>865</v>
      </c>
      <c r="I77" s="6" t="s">
        <v>294</v>
      </c>
      <c r="J77" s="8" t="str">
        <f>IF(G77="TR", $W$4, IF(G77="SG", $W$5, IF(G77="PT",$W$6, IF( G77="LC",$W$7, IF( G77="HS",$W$8,$W$9)))))</f>
        <v>I</v>
      </c>
      <c r="K77" s="8" t="str">
        <f>IF(G77="TR", $X$4, IF(G77="SG", $X$5, IF(G77="PT",$X$6, IF( G77="LC",$X$7, IF( G77="HS",$X$8,$X$9)))))</f>
        <v>DC</v>
      </c>
      <c r="L77" s="8">
        <f>IF(G77="TR", $Y$4, IF(G77="SG", $Y$5, IF(G77="PT",$Y$6, IF( G77="LC",$Y$7, IF( G77="HS",$Y$8,$Y$9)))))</f>
        <v>2500</v>
      </c>
      <c r="O77" s="8" t="s">
        <v>886</v>
      </c>
      <c r="P77" s="8">
        <v>12</v>
      </c>
      <c r="Q77" s="8" t="str">
        <f>IF(G77="TR", $Z$4, IF(G77="SG", $Z$5, IF(G77="PT",$Z$5, IF( G77="LC",$Z$7, IF( G77="HS",$Z$8,$Z$9)))))</f>
        <v>FORMULA</v>
      </c>
      <c r="R77" s="6" t="s">
        <v>707</v>
      </c>
      <c r="S77" s="6" t="s">
        <v>29</v>
      </c>
      <c r="T77" s="8" t="str">
        <f>IF(G77="TR", $AA$4, IF(G77="SG", $AA$5, IF(G77="PT", $AA$6, IF(G77="LC",$AA$7, IF( G77="HS",$AA$8,$AA$9)))))</f>
        <v>mK</v>
      </c>
    </row>
    <row r="78" spans="2:21" x14ac:dyDescent="0.25">
      <c r="B78" s="30" t="s">
        <v>498</v>
      </c>
      <c r="C78" s="6" t="s">
        <v>290</v>
      </c>
      <c r="D78" s="6">
        <v>2</v>
      </c>
      <c r="E78" s="7" t="s">
        <v>521</v>
      </c>
      <c r="F78" s="6" t="s">
        <v>458</v>
      </c>
      <c r="G78" s="8" t="s">
        <v>243</v>
      </c>
      <c r="H78" s="22" t="s">
        <v>864</v>
      </c>
      <c r="I78" s="6" t="s">
        <v>295</v>
      </c>
      <c r="J78" s="8" t="str">
        <f>IF(G78="TR", $W$4, IF(G78="SG", $W$5, IF(G78="PT",$W$6, IF( G78="LC",$W$7, IF( G78="HS",$W$8,$W$9)))))</f>
        <v>I</v>
      </c>
      <c r="K78" s="8" t="str">
        <f>IF(G78="TR", $X$4, IF(G78="SG", $X$5, IF(G78="PT",$X$6, IF( G78="LC",$X$7, IF( G78="HS",$X$8,$X$9)))))</f>
        <v>DC</v>
      </c>
      <c r="L78" s="8">
        <f>IF(G78="TR", $Y$4, IF(G78="SG", $Y$5, IF(G78="PT",$Y$6, IF( G78="LC",$Y$7, IF( G78="HS",$Y$8,$Y$9)))))</f>
        <v>2500</v>
      </c>
      <c r="O78" s="8" t="s">
        <v>887</v>
      </c>
      <c r="P78" s="8">
        <v>13</v>
      </c>
      <c r="Q78" s="8" t="str">
        <f>IF(G78="TR", $Z$4, IF(G78="SG", $Z$5, IF(G78="PT",$Z$5, IF( G78="LC",$Z$7, IF( G78="HS",$Z$8,$Z$9)))))</f>
        <v>FORMULA</v>
      </c>
      <c r="R78" s="6" t="s">
        <v>708</v>
      </c>
      <c r="S78" s="6" t="s">
        <v>29</v>
      </c>
      <c r="T78" s="8" t="str">
        <f>IF(G78="TR", $AA$4, IF(G78="SG", $AA$5, IF(G78="PT", $AA$6, IF(G78="LC",$AA$7, IF( G78="HS",$AA$8,$AA$9)))))</f>
        <v>mK</v>
      </c>
    </row>
    <row r="79" spans="2:21" x14ac:dyDescent="0.25">
      <c r="B79" s="30" t="s">
        <v>498</v>
      </c>
      <c r="C79" s="6" t="s">
        <v>291</v>
      </c>
      <c r="D79" s="6">
        <v>2</v>
      </c>
      <c r="E79" s="7" t="s">
        <v>522</v>
      </c>
      <c r="F79" s="6" t="s">
        <v>457</v>
      </c>
      <c r="G79" s="8" t="s">
        <v>243</v>
      </c>
      <c r="H79" s="22" t="s">
        <v>863</v>
      </c>
      <c r="I79" s="6" t="s">
        <v>296</v>
      </c>
      <c r="J79" s="8" t="str">
        <f>IF(G79="TR", $W$4, IF(G79="SG", $W$5, IF(G79="PT",$W$6, IF( G79="LC",$W$7, IF( G79="HS",$W$8,$W$9)))))</f>
        <v>I</v>
      </c>
      <c r="K79" s="8" t="str">
        <f>IF(G79="TR", $X$4, IF(G79="SG", $X$5, IF(G79="PT",$X$6, IF( G79="LC",$X$7, IF( G79="HS",$X$8,$X$9)))))</f>
        <v>DC</v>
      </c>
      <c r="L79" s="8">
        <f>IF(G79="TR", $Y$4, IF(G79="SG", $Y$5, IF(G79="PT",$Y$6, IF( G79="LC",$Y$7, IF( G79="HS",$Y$8,$Y$9)))))</f>
        <v>2500</v>
      </c>
      <c r="O79" s="8" t="s">
        <v>888</v>
      </c>
      <c r="P79" s="8">
        <v>14</v>
      </c>
      <c r="Q79" s="8" t="str">
        <f>IF(G79="TR", $Z$4, IF(G79="SG", $Z$5, IF(G79="PT",$Z$5, IF( G79="LC",$Z$7, IF( G79="HS",$Z$8,$Z$9)))))</f>
        <v>FORMULA</v>
      </c>
      <c r="R79" s="6" t="s">
        <v>709</v>
      </c>
      <c r="S79" s="6" t="s">
        <v>29</v>
      </c>
      <c r="T79" s="8" t="str">
        <f>IF(G79="TR", $AA$4, IF(G79="SG", $AA$5, IF(G79="PT", $AA$6, IF(G79="LC",$AA$7, IF( G79="HS",$AA$8,$AA$9)))))</f>
        <v>mK</v>
      </c>
    </row>
    <row r="80" spans="2:21" x14ac:dyDescent="0.25">
      <c r="B80" s="30" t="s">
        <v>498</v>
      </c>
      <c r="C80" s="6" t="s">
        <v>292</v>
      </c>
      <c r="D80" s="6">
        <v>2</v>
      </c>
      <c r="E80" s="7" t="s">
        <v>522</v>
      </c>
      <c r="F80" s="6" t="s">
        <v>458</v>
      </c>
      <c r="G80" s="8" t="s">
        <v>243</v>
      </c>
      <c r="H80" s="22" t="s">
        <v>862</v>
      </c>
      <c r="I80" s="6" t="s">
        <v>297</v>
      </c>
      <c r="J80" s="8" t="str">
        <f>IF(G80="TR", $W$4, IF(G80="SG", $W$5, IF(G80="PT",$W$6, IF( G80="LC",$W$7, IF( G80="HS",$W$8,$W$9)))))</f>
        <v>I</v>
      </c>
      <c r="K80" s="8" t="str">
        <f>IF(G80="TR", $X$4, IF(G80="SG", $X$5, IF(G80="PT",$X$6, IF( G80="LC",$X$7, IF( G80="HS",$X$8,$X$9)))))</f>
        <v>DC</v>
      </c>
      <c r="L80" s="8">
        <f>IF(G80="TR", $Y$4, IF(G80="SG", $Y$5, IF(G80="PT",$Y$6, IF( G80="LC",$Y$7, IF( G80="HS",$Y$8,$Y$9)))))</f>
        <v>2500</v>
      </c>
      <c r="O80" s="8" t="s">
        <v>889</v>
      </c>
      <c r="P80" s="8">
        <v>15</v>
      </c>
      <c r="Q80" s="8" t="str">
        <f>IF(G80="TR", $Z$4, IF(G80="SG", $Z$5, IF(G80="PT",$Z$5, IF( G80="LC",$Z$7, IF( G80="HS",$Z$8,$Z$9)))))</f>
        <v>FORMULA</v>
      </c>
      <c r="R80" s="6" t="s">
        <v>710</v>
      </c>
      <c r="S80" s="6" t="s">
        <v>29</v>
      </c>
      <c r="T80" s="8" t="str">
        <f>IF(G80="TR", $AA$4, IF(G80="SG", $AA$5, IF(G80="PT", $AA$6, IF(G80="LC",$AA$7, IF( G80="HS",$AA$8,$AA$9)))))</f>
        <v>mK</v>
      </c>
    </row>
    <row r="81" spans="2:21" x14ac:dyDescent="0.25">
      <c r="B81" s="30" t="s">
        <v>542</v>
      </c>
      <c r="C81" s="6" t="s">
        <v>70</v>
      </c>
      <c r="D81" s="6">
        <v>3</v>
      </c>
      <c r="E81" s="7" t="s">
        <v>523</v>
      </c>
      <c r="F81" s="6" t="s">
        <v>457</v>
      </c>
      <c r="G81" s="8" t="s">
        <v>158</v>
      </c>
      <c r="I81" s="6" t="s">
        <v>153</v>
      </c>
      <c r="J81" s="8" t="str">
        <f>IF(G81="TR", $W$4, IF(G81="SG", $W$5, IF(G81="PT",$W$6, IF( G81="LC",$W$7, IF( G81="HS",$W$8,$W$9)))))</f>
        <v>V</v>
      </c>
      <c r="K81" s="8" t="str">
        <f>IF(G81="TR", $X$4, IF(G81="SG", $X$5, IF(G81="PT",$X$6, IF( G81="LC",$X$7, IF( G81="HS",$X$8,$X$9)))))</f>
        <v>DC</v>
      </c>
      <c r="M81" s="8">
        <f>IF(G81="TR", $Y$4, IF(G81="SG", $Y$5, IF(G81="PT",$Y$6, IF( G81="LC",$Y$7, IF( G81="HS",$Y$8,$Y$9)))))</f>
        <v>2.5</v>
      </c>
      <c r="O81" s="8">
        <v>58</v>
      </c>
      <c r="P81" s="8">
        <v>20</v>
      </c>
      <c r="Q81" s="8" t="str">
        <f>IF(G81="TR", $Z$4, IF(G81="SG", $Z$5, IF(G81="PT",$Z$5, IF( G81="LC",$Z$7, IF( G81="HS",$Z$8,$Z$9)))))</f>
        <v>FORMULA</v>
      </c>
      <c r="R81" s="6" t="s">
        <v>588</v>
      </c>
      <c r="S81" s="6" t="s">
        <v>29</v>
      </c>
      <c r="T81" s="8" t="str">
        <f>IF(G81="TR", $AA$4, IF(G81="SG", $AA$5, IF(G81="PT", $AA$6, IF(G81="LC",$AA$7, IF( G81="HS",$AA$8,$AA$9)))))</f>
        <v>nV/V</v>
      </c>
    </row>
    <row r="82" spans="2:21" x14ac:dyDescent="0.25">
      <c r="B82" s="30" t="s">
        <v>542</v>
      </c>
      <c r="C82" s="6" t="s">
        <v>71</v>
      </c>
      <c r="D82" s="6">
        <v>3</v>
      </c>
      <c r="E82" s="7" t="s">
        <v>523</v>
      </c>
      <c r="F82" s="6" t="s">
        <v>458</v>
      </c>
      <c r="G82" s="8" t="s">
        <v>158</v>
      </c>
      <c r="I82" s="6" t="s">
        <v>154</v>
      </c>
      <c r="J82" s="8" t="str">
        <f>IF(G82="TR", $W$4, IF(G82="SG", $W$5, IF(G82="PT",$W$6, IF( G82="LC",$W$7, IF( G82="HS",$W$8,$W$9)))))</f>
        <v>V</v>
      </c>
      <c r="K82" s="8" t="str">
        <f>IF(G82="TR", $X$4, IF(G82="SG", $X$5, IF(G82="PT",$X$6, IF( G82="LC",$X$7, IF( G82="HS",$X$8,$X$9)))))</f>
        <v>DC</v>
      </c>
      <c r="M82" s="8">
        <f>IF(G82="TR", $Y$4, IF(G82="SG", $Y$5, IF(G82="PT",$Y$6, IF( G82="LC",$Y$7, IF( G82="HS",$Y$8,$Y$9)))))</f>
        <v>2.5</v>
      </c>
      <c r="O82" s="8">
        <v>59</v>
      </c>
      <c r="P82" s="8">
        <v>21</v>
      </c>
      <c r="Q82" s="8" t="str">
        <f>IF(G82="TR", $Z$4, IF(G82="SG", $Z$5, IF(G82="PT",$Z$5, IF( G82="LC",$Z$7, IF( G82="HS",$Z$8,$Z$9)))))</f>
        <v>FORMULA</v>
      </c>
      <c r="R82" s="6" t="s">
        <v>589</v>
      </c>
      <c r="S82" s="6" t="s">
        <v>29</v>
      </c>
      <c r="T82" s="8" t="str">
        <f>IF(G82="TR", $AA$4, IF(G82="SG", $AA$5, IF(G82="PT", $AA$6, IF(G82="LC",$AA$7, IF( G82="HS",$AA$8,$AA$9)))))</f>
        <v>nV/V</v>
      </c>
    </row>
    <row r="83" spans="2:21" x14ac:dyDescent="0.25">
      <c r="B83" s="30" t="s">
        <v>542</v>
      </c>
      <c r="C83" s="6" t="s">
        <v>72</v>
      </c>
      <c r="D83" s="6">
        <v>3</v>
      </c>
      <c r="E83" s="7" t="s">
        <v>524</v>
      </c>
      <c r="F83" s="6" t="s">
        <v>457</v>
      </c>
      <c r="G83" s="8" t="s">
        <v>158</v>
      </c>
      <c r="I83" s="6" t="s">
        <v>155</v>
      </c>
      <c r="J83" s="8" t="str">
        <f>IF(G83="TR", $W$4, IF(G83="SG", $W$5, IF(G83="PT",$W$6, IF( G83="LC",$W$7, IF( G83="HS",$W$8,$W$9)))))</f>
        <v>V</v>
      </c>
      <c r="K83" s="8" t="str">
        <f>IF(G83="TR", $X$4, IF(G83="SG", $X$5, IF(G83="PT",$X$6, IF( G83="LC",$X$7, IF( G83="HS",$X$8,$X$9)))))</f>
        <v>DC</v>
      </c>
      <c r="M83" s="8">
        <f>IF(G83="TR", $Y$4, IF(G83="SG", $Y$5, IF(G83="PT",$Y$6, IF( G83="LC",$Y$7, IF( G83="HS",$Y$8,$Y$9)))))</f>
        <v>2.5</v>
      </c>
      <c r="O83" s="8" t="s">
        <v>890</v>
      </c>
      <c r="P83" s="8">
        <v>22</v>
      </c>
      <c r="Q83" s="8" t="str">
        <f>IF(G83="TR", $Z$4, IF(G83="SG", $Z$5, IF(G83="PT",$Z$5, IF( G83="LC",$Z$7, IF( G83="HS",$Z$8,$Z$9)))))</f>
        <v>FORMULA</v>
      </c>
      <c r="R83" s="6" t="s">
        <v>590</v>
      </c>
      <c r="S83" s="6" t="s">
        <v>29</v>
      </c>
      <c r="T83" s="8" t="str">
        <f>IF(G83="TR", $AA$4, IF(G83="SG", $AA$5, IF(G83="PT", $AA$6, IF(G83="LC",$AA$7, IF( G83="HS",$AA$8,$AA$9)))))</f>
        <v>nV/V</v>
      </c>
    </row>
    <row r="84" spans="2:21" x14ac:dyDescent="0.25">
      <c r="B84" s="30" t="s">
        <v>542</v>
      </c>
      <c r="C84" s="6" t="s">
        <v>73</v>
      </c>
      <c r="D84" s="6">
        <v>3</v>
      </c>
      <c r="E84" s="7" t="s">
        <v>524</v>
      </c>
      <c r="F84" s="6" t="s">
        <v>458</v>
      </c>
      <c r="G84" s="8" t="s">
        <v>158</v>
      </c>
      <c r="I84" s="6" t="s">
        <v>156</v>
      </c>
      <c r="J84" s="8" t="str">
        <f>IF(G84="TR", $W$4, IF(G84="SG", $W$5, IF(G84="PT",$W$6, IF( G84="LC",$W$7, IF( G84="HS",$W$8,$W$9)))))</f>
        <v>V</v>
      </c>
      <c r="K84" s="8" t="str">
        <f>IF(G84="TR", $X$4, IF(G84="SG", $X$5, IF(G84="PT",$X$6, IF( G84="LC",$X$7, IF( G84="HS",$X$8,$X$9)))))</f>
        <v>DC</v>
      </c>
      <c r="M84" s="8">
        <f>IF(G84="TR", $Y$4, IF(G84="SG", $Y$5, IF(G84="PT",$Y$6, IF( G84="LC",$Y$7, IF( G84="HS",$Y$8,$Y$9)))))</f>
        <v>2.5</v>
      </c>
      <c r="O84" s="8" t="s">
        <v>891</v>
      </c>
      <c r="P84" s="8">
        <v>23</v>
      </c>
      <c r="Q84" s="8" t="str">
        <f>IF(G84="TR", $Z$4, IF(G84="SG", $Z$5, IF(G84="PT",$Z$5, IF( G84="LC",$Z$7, IF( G84="HS",$Z$8,$Z$9)))))</f>
        <v>FORMULA</v>
      </c>
      <c r="R84" s="6" t="s">
        <v>591</v>
      </c>
      <c r="S84" s="6" t="s">
        <v>29</v>
      </c>
      <c r="T84" s="8" t="str">
        <f>IF(G84="TR", $AA$4, IF(G84="SG", $AA$5, IF(G84="PT", $AA$6, IF(G84="LC",$AA$7, IF( G84="HS",$AA$8,$AA$9)))))</f>
        <v>nV/V</v>
      </c>
    </row>
    <row r="85" spans="2:21" x14ac:dyDescent="0.25">
      <c r="B85" s="30" t="s">
        <v>545</v>
      </c>
      <c r="C85" s="6" t="s">
        <v>301</v>
      </c>
      <c r="D85" s="6">
        <v>3</v>
      </c>
      <c r="E85" s="7" t="s">
        <v>525</v>
      </c>
      <c r="F85" s="6" t="s">
        <v>457</v>
      </c>
      <c r="G85" s="8" t="s">
        <v>158</v>
      </c>
      <c r="I85" s="6" t="s">
        <v>310</v>
      </c>
      <c r="J85" s="8" t="str">
        <f>IF(G85="TR", $W$4, IF(G85="SG", $W$5, IF(G85="PT",$W$6, IF( G85="LC",$W$7, IF( G85="HS",$W$8,$W$9)))))</f>
        <v>V</v>
      </c>
      <c r="K85" s="8" t="str">
        <f>IF(G85="TR", $X$4, IF(G85="SG", $X$5, IF(G85="PT",$X$6, IF( G85="LC",$X$7, IF( G85="HS",$X$8,$X$9)))))</f>
        <v>DC</v>
      </c>
      <c r="M85" s="8">
        <f>IF(G85="TR", $Y$4, IF(G85="SG", $Y$5, IF(G85="PT",$Y$6, IF( G85="LC",$Y$7, IF( G85="HS",$Y$8,$Y$9)))))</f>
        <v>2.5</v>
      </c>
      <c r="O85" s="8" t="s">
        <v>892</v>
      </c>
      <c r="P85" s="8">
        <v>24</v>
      </c>
      <c r="Q85" s="8" t="str">
        <f>IF(G85="TR", $Z$4, IF(G85="SG", $Z$5, IF(G85="PT",$Z$5, IF( G85="LC",$Z$7, IF( G85="HS",$Z$8,$Z$9)))))</f>
        <v>FORMULA</v>
      </c>
      <c r="R85" s="6" t="s">
        <v>741</v>
      </c>
      <c r="S85" s="6" t="s">
        <v>29</v>
      </c>
      <c r="T85" s="8" t="str">
        <f>IF(G85="TR", $AA$4, IF(G85="SG", $AA$5, IF(G85="PT", $AA$6, IF(G85="LC",$AA$7, IF( G85="HS",$AA$8,$AA$9)))))</f>
        <v>nV/V</v>
      </c>
    </row>
    <row r="86" spans="2:21" x14ac:dyDescent="0.25">
      <c r="B86" s="30" t="s">
        <v>545</v>
      </c>
      <c r="C86" s="6" t="s">
        <v>302</v>
      </c>
      <c r="D86" s="6">
        <v>3</v>
      </c>
      <c r="E86" s="7" t="s">
        <v>525</v>
      </c>
      <c r="F86" s="6" t="s">
        <v>458</v>
      </c>
      <c r="G86" s="8" t="s">
        <v>158</v>
      </c>
      <c r="I86" s="6" t="s">
        <v>307</v>
      </c>
      <c r="J86" s="8" t="str">
        <f>IF(G86="TR", $W$4, IF(G86="SG", $W$5, IF(G86="PT",$W$6, IF( G86="LC",$W$7, IF( G86="HS",$W$8,$W$9)))))</f>
        <v>V</v>
      </c>
      <c r="K86" s="8" t="str">
        <f>IF(G86="TR", $X$4, IF(G86="SG", $X$5, IF(G86="PT",$X$6, IF( G86="LC",$X$7, IF( G86="HS",$X$8,$X$9)))))</f>
        <v>DC</v>
      </c>
      <c r="M86" s="8">
        <f>IF(G86="TR", $Y$4, IF(G86="SG", $Y$5, IF(G86="PT",$Y$6, IF( G86="LC",$Y$7, IF( G86="HS",$Y$8,$Y$9)))))</f>
        <v>2.5</v>
      </c>
      <c r="O86" s="8" t="s">
        <v>893</v>
      </c>
      <c r="P86" s="8">
        <v>25</v>
      </c>
      <c r="Q86" s="8" t="str">
        <f>IF(G86="TR", $Z$4, IF(G86="SG", $Z$5, IF(G86="PT",$Z$5, IF( G86="LC",$Z$7, IF( G86="HS",$Z$8,$Z$9)))))</f>
        <v>FORMULA</v>
      </c>
      <c r="R86" s="6" t="s">
        <v>742</v>
      </c>
      <c r="S86" s="6" t="s">
        <v>29</v>
      </c>
      <c r="T86" s="8" t="str">
        <f>IF(G86="TR", $AA$4, IF(G86="SG", $AA$5, IF(G86="PT", $AA$6, IF(G86="LC",$AA$7, IF( G86="HS",$AA$8,$AA$9)))))</f>
        <v>nV/V</v>
      </c>
    </row>
    <row r="87" spans="2:21" x14ac:dyDescent="0.25">
      <c r="B87" s="30" t="s">
        <v>546</v>
      </c>
      <c r="C87" s="6" t="s">
        <v>304</v>
      </c>
      <c r="D87" s="6">
        <v>3</v>
      </c>
      <c r="E87" s="7" t="s">
        <v>526</v>
      </c>
      <c r="F87" s="6" t="s">
        <v>457</v>
      </c>
      <c r="G87" s="8" t="s">
        <v>158</v>
      </c>
      <c r="I87" s="6" t="s">
        <v>308</v>
      </c>
      <c r="J87" s="8" t="str">
        <f>IF(G87="TR", $W$4, IF(G87="SG", $W$5, IF(G87="PT",$W$6, IF( G87="LC",$W$7, IF( G87="HS",$W$8,$W$9)))))</f>
        <v>V</v>
      </c>
      <c r="K87" s="8" t="str">
        <f>IF(G87="TR", $X$4, IF(G87="SG", $X$5, IF(G87="PT",$X$6, IF( G87="LC",$X$7, IF( G87="HS",$X$8,$X$9)))))</f>
        <v>DC</v>
      </c>
      <c r="M87" s="8">
        <f>IF(G87="TR", $Y$4, IF(G87="SG", $Y$5, IF(G87="PT",$Y$6, IF( G87="LC",$Y$7, IF( G87="HS",$Y$8,$Y$9)))))</f>
        <v>2.5</v>
      </c>
      <c r="O87" s="8" t="s">
        <v>894</v>
      </c>
      <c r="P87" s="8">
        <v>26</v>
      </c>
      <c r="Q87" s="8" t="str">
        <f>IF(G87="TR", $Z$4, IF(G87="SG", $Z$5, IF(G87="PT",$Z$5, IF( G87="LC",$Z$7, IF( G87="HS",$Z$8,$Z$9)))))</f>
        <v>FORMULA</v>
      </c>
      <c r="R87" s="6" t="s">
        <v>753</v>
      </c>
      <c r="S87" s="6" t="s">
        <v>29</v>
      </c>
      <c r="T87" s="8" t="str">
        <f>IF(G87="TR", $AA$4, IF(G87="SG", $AA$5, IF(G87="PT", $AA$6, IF(G87="LC",$AA$7, IF( G87="HS",$AA$8,$AA$9)))))</f>
        <v>nV/V</v>
      </c>
      <c r="U87" s="6" t="s">
        <v>74</v>
      </c>
    </row>
    <row r="88" spans="2:21" x14ac:dyDescent="0.25">
      <c r="B88" s="30" t="s">
        <v>546</v>
      </c>
      <c r="C88" s="6" t="s">
        <v>305</v>
      </c>
      <c r="D88" s="6">
        <v>3</v>
      </c>
      <c r="E88" s="7" t="s">
        <v>526</v>
      </c>
      <c r="F88" s="6" t="s">
        <v>458</v>
      </c>
      <c r="G88" s="8" t="s">
        <v>158</v>
      </c>
      <c r="I88" s="6" t="s">
        <v>309</v>
      </c>
      <c r="J88" s="8" t="str">
        <f>IF(G88="TR", $W$4, IF(G88="SG", $W$5, IF(G88="PT",$W$6, IF( G88="LC",$W$7, IF( G88="HS",$W$8,$W$9)))))</f>
        <v>V</v>
      </c>
      <c r="K88" s="8" t="str">
        <f>IF(G88="TR", $X$4, IF(G88="SG", $X$5, IF(G88="PT",$X$6, IF( G88="LC",$X$7, IF( G88="HS",$X$8,$X$9)))))</f>
        <v>DC</v>
      </c>
      <c r="M88" s="8">
        <f>IF(G88="TR", $Y$4, IF(G88="SG", $Y$5, IF(G88="PT",$Y$6, IF( G88="LC",$Y$7, IF( G88="HS",$Y$8,$Y$9)))))</f>
        <v>2.5</v>
      </c>
      <c r="O88" s="8" t="s">
        <v>895</v>
      </c>
      <c r="P88" s="8">
        <v>27</v>
      </c>
      <c r="Q88" s="8" t="str">
        <f>IF(G88="TR", $Z$4, IF(G88="SG", $Z$5, IF(G88="PT",$Z$5, IF( G88="LC",$Z$7, IF( G88="HS",$Z$8,$Z$9)))))</f>
        <v>FORMULA</v>
      </c>
      <c r="R88" s="6" t="s">
        <v>754</v>
      </c>
      <c r="S88" s="6" t="s">
        <v>29</v>
      </c>
      <c r="T88" s="8" t="str">
        <f>IF(G88="TR", $AA$4, IF(G88="SG", $AA$5, IF(G88="PT", $AA$6, IF(G88="LC",$AA$7, IF( G88="HS",$AA$8,$AA$9)))))</f>
        <v>nV/V</v>
      </c>
    </row>
    <row r="89" spans="2:21" x14ac:dyDescent="0.25">
      <c r="B89" s="30" t="s">
        <v>546</v>
      </c>
      <c r="C89" s="6" t="s">
        <v>335</v>
      </c>
      <c r="D89" s="6">
        <v>3</v>
      </c>
      <c r="E89" s="7" t="s">
        <v>527</v>
      </c>
      <c r="F89" s="6" t="s">
        <v>457</v>
      </c>
      <c r="G89" s="8" t="s">
        <v>158</v>
      </c>
      <c r="I89" s="6" t="s">
        <v>350</v>
      </c>
      <c r="J89" s="8" t="str">
        <f>IF(G89="TR", $W$4, IF(G89="SG", $W$5, IF(G89="PT",$W$6, IF( G89="LC",$W$7, IF( G89="HS",$W$8,$W$9)))))</f>
        <v>V</v>
      </c>
      <c r="K89" s="8" t="str">
        <f>IF(G89="TR", $X$4, IF(G89="SG", $X$5, IF(G89="PT",$X$6, IF( G89="LC",$X$7, IF( G89="HS",$X$8,$X$9)))))</f>
        <v>DC</v>
      </c>
      <c r="M89" s="8">
        <f>IF(G89="TR", $Y$4, IF(G89="SG", $Y$5, IF(G89="PT",$Y$6, IF( G89="LC",$Y$7, IF( G89="HS",$Y$8,$Y$9)))))</f>
        <v>2.5</v>
      </c>
      <c r="O89" s="8">
        <v>60</v>
      </c>
      <c r="P89" s="8">
        <v>28</v>
      </c>
      <c r="Q89" s="8" t="str">
        <f>IF(G89="TR", $Z$4, IF(G89="SG", $Z$5, IF(G89="PT",$Z$5, IF( G89="LC",$Z$7, IF( G89="HS",$Z$8,$Z$9)))))</f>
        <v>FORMULA</v>
      </c>
      <c r="R89" s="6" t="s">
        <v>755</v>
      </c>
      <c r="S89" s="6" t="s">
        <v>29</v>
      </c>
      <c r="T89" s="8" t="str">
        <f>IF(G89="TR", $AA$4, IF(G89="SG", $AA$5, IF(G89="PT", $AA$6, IF(G89="LC",$AA$7, IF( G89="HS",$AA$8,$AA$9)))))</f>
        <v>nV/V</v>
      </c>
      <c r="U89" s="6" t="s">
        <v>74</v>
      </c>
    </row>
    <row r="90" spans="2:21" x14ac:dyDescent="0.25">
      <c r="B90" s="30" t="s">
        <v>546</v>
      </c>
      <c r="C90" s="6" t="s">
        <v>336</v>
      </c>
      <c r="D90" s="6">
        <v>3</v>
      </c>
      <c r="E90" s="7" t="s">
        <v>527</v>
      </c>
      <c r="F90" s="6" t="s">
        <v>458</v>
      </c>
      <c r="G90" s="8" t="s">
        <v>158</v>
      </c>
      <c r="I90" s="6" t="s">
        <v>351</v>
      </c>
      <c r="J90" s="8" t="str">
        <f>IF(G90="TR", $W$4, IF(G90="SG", $W$5, IF(G90="PT",$W$6, IF( G90="LC",$W$7, IF( G90="HS",$W$8,$W$9)))))</f>
        <v>V</v>
      </c>
      <c r="K90" s="8" t="str">
        <f>IF(G90="TR", $X$4, IF(G90="SG", $X$5, IF(G90="PT",$X$6, IF( G90="LC",$X$7, IF( G90="HS",$X$8,$X$9)))))</f>
        <v>DC</v>
      </c>
      <c r="M90" s="8">
        <f>IF(G90="TR", $Y$4, IF(G90="SG", $Y$5, IF(G90="PT",$Y$6, IF( G90="LC",$Y$7, IF( G90="HS",$Y$8,$Y$9)))))</f>
        <v>2.5</v>
      </c>
      <c r="O90" s="8">
        <v>61</v>
      </c>
      <c r="P90" s="8">
        <v>29</v>
      </c>
      <c r="Q90" s="8" t="str">
        <f>IF(G90="TR", $Z$4, IF(G90="SG", $Z$5, IF(G90="PT",$Z$5, IF( G90="LC",$Z$7, IF( G90="HS",$Z$8,$Z$9)))))</f>
        <v>FORMULA</v>
      </c>
      <c r="R90" s="6" t="s">
        <v>756</v>
      </c>
      <c r="S90" s="6" t="s">
        <v>29</v>
      </c>
      <c r="T90" s="8" t="str">
        <f>IF(G90="TR", $AA$4, IF(G90="SG", $AA$5, IF(G90="PT", $AA$6, IF(G90="LC",$AA$7, IF( G90="HS",$AA$8,$AA$9)))))</f>
        <v>nV/V</v>
      </c>
    </row>
    <row r="91" spans="2:21" x14ac:dyDescent="0.25">
      <c r="B91" s="30" t="s">
        <v>467</v>
      </c>
      <c r="C91" s="6" t="s">
        <v>83</v>
      </c>
      <c r="D91" s="6">
        <v>4</v>
      </c>
      <c r="E91" s="7" t="s">
        <v>523</v>
      </c>
      <c r="F91" s="6" t="s">
        <v>457</v>
      </c>
      <c r="G91" s="8" t="s">
        <v>158</v>
      </c>
      <c r="I91" s="6" t="s">
        <v>174</v>
      </c>
      <c r="J91" s="8" t="str">
        <f>IF(G91="TR", $W$4, IF(G91="SG", $W$5, IF(G91="PT",$W$6, IF( G91="LC",$W$7, IF( G91="HS",$W$8,$W$9)))))</f>
        <v>V</v>
      </c>
      <c r="K91" s="8" t="str">
        <f>IF(G91="TR", $X$4, IF(G91="SG", $X$5, IF(G91="PT",$X$6, IF( G91="LC",$X$7, IF( G91="HS",$X$8,$X$9)))))</f>
        <v>DC</v>
      </c>
      <c r="M91" s="8">
        <f>IF(G91="TR", $Y$4, IF(G91="SG", $Y$5, IF(G91="PT",$Y$6, IF( G91="LC",$Y$7, IF( G91="HS",$Y$8,$Y$9)))))</f>
        <v>2.5</v>
      </c>
      <c r="O91" s="8">
        <v>58</v>
      </c>
      <c r="P91" s="8">
        <v>20</v>
      </c>
      <c r="Q91" s="8" t="str">
        <f>IF(G91="TR", $Z$4, IF(G91="SG", $Z$5, IF(G91="PT",$Z$5, IF( G91="LC",$Z$7, IF( G91="HS",$Z$8,$Z$9)))))</f>
        <v>FORMULA</v>
      </c>
      <c r="R91" s="6" t="s">
        <v>592</v>
      </c>
      <c r="S91" s="6" t="s">
        <v>29</v>
      </c>
      <c r="T91" s="8" t="str">
        <f>IF(G91="TR", $AA$4, IF(G91="SG", $AA$5, IF(G91="PT", $AA$6, IF(G91="LC",$AA$7, IF( G91="HS",$AA$8,$AA$9)))))</f>
        <v>nV/V</v>
      </c>
    </row>
    <row r="92" spans="2:21" x14ac:dyDescent="0.25">
      <c r="B92" s="30" t="s">
        <v>467</v>
      </c>
      <c r="C92" s="6" t="s">
        <v>84</v>
      </c>
      <c r="D92" s="6">
        <v>4</v>
      </c>
      <c r="E92" s="7" t="s">
        <v>523</v>
      </c>
      <c r="F92" s="6" t="s">
        <v>458</v>
      </c>
      <c r="G92" s="8" t="s">
        <v>158</v>
      </c>
      <c r="I92" s="6" t="s">
        <v>175</v>
      </c>
      <c r="J92" s="8" t="str">
        <f>IF(G92="TR", $W$4, IF(G92="SG", $W$5, IF(G92="PT",$W$6, IF( G92="LC",$W$7, IF( G92="HS",$W$8,$W$9)))))</f>
        <v>V</v>
      </c>
      <c r="K92" s="8" t="str">
        <f>IF(G92="TR", $X$4, IF(G92="SG", $X$5, IF(G92="PT",$X$6, IF( G92="LC",$X$7, IF( G92="HS",$X$8,$X$9)))))</f>
        <v>DC</v>
      </c>
      <c r="M92" s="8">
        <f>IF(G92="TR", $Y$4, IF(G92="SG", $Y$5, IF(G92="PT",$Y$6, IF( G92="LC",$Y$7, IF( G92="HS",$Y$8,$Y$9)))))</f>
        <v>2.5</v>
      </c>
      <c r="O92" s="8">
        <v>59</v>
      </c>
      <c r="P92" s="8">
        <v>21</v>
      </c>
      <c r="Q92" s="8" t="str">
        <f>IF(G92="TR", $Z$4, IF(G92="SG", $Z$5, IF(G92="PT",$Z$5, IF( G92="LC",$Z$7, IF( G92="HS",$Z$8,$Z$9)))))</f>
        <v>FORMULA</v>
      </c>
      <c r="R92" s="6" t="s">
        <v>593</v>
      </c>
      <c r="S92" s="6" t="s">
        <v>29</v>
      </c>
      <c r="T92" s="8" t="str">
        <f>IF(G92="TR", $AA$4, IF(G92="SG", $AA$5, IF(G92="PT", $AA$6, IF(G92="LC",$AA$7, IF( G92="HS",$AA$8,$AA$9)))))</f>
        <v>nV/V</v>
      </c>
    </row>
    <row r="93" spans="2:21" x14ac:dyDescent="0.25">
      <c r="B93" s="30" t="s">
        <v>467</v>
      </c>
      <c r="C93" s="6" t="s">
        <v>85</v>
      </c>
      <c r="D93" s="6">
        <v>4</v>
      </c>
      <c r="E93" s="7" t="s">
        <v>524</v>
      </c>
      <c r="F93" s="6" t="s">
        <v>457</v>
      </c>
      <c r="G93" s="8" t="s">
        <v>158</v>
      </c>
      <c r="I93" s="6" t="s">
        <v>176</v>
      </c>
      <c r="J93" s="8" t="str">
        <f>IF(G93="TR", $W$4, IF(G93="SG", $W$5, IF(G93="PT",$W$6, IF( G93="LC",$W$7, IF( G93="HS",$W$8,$W$9)))))</f>
        <v>V</v>
      </c>
      <c r="K93" s="8" t="str">
        <f>IF(G93="TR", $X$4, IF(G93="SG", $X$5, IF(G93="PT",$X$6, IF( G93="LC",$X$7, IF( G93="HS",$X$8,$X$9)))))</f>
        <v>DC</v>
      </c>
      <c r="M93" s="8">
        <f>IF(G93="TR", $Y$4, IF(G93="SG", $Y$5, IF(G93="PT",$Y$6, IF( G93="LC",$Y$7, IF( G93="HS",$Y$8,$Y$9)))))</f>
        <v>2.5</v>
      </c>
      <c r="O93" s="8" t="s">
        <v>890</v>
      </c>
      <c r="P93" s="8">
        <v>22</v>
      </c>
      <c r="Q93" s="8" t="str">
        <f>IF(G93="TR", $Z$4, IF(G93="SG", $Z$5, IF(G93="PT",$Z$5, IF( G93="LC",$Z$7, IF( G93="HS",$Z$8,$Z$9)))))</f>
        <v>FORMULA</v>
      </c>
      <c r="R93" s="6" t="s">
        <v>594</v>
      </c>
      <c r="S93" s="6" t="s">
        <v>29</v>
      </c>
      <c r="T93" s="8" t="str">
        <f>IF(G93="TR", $AA$4, IF(G93="SG", $AA$5, IF(G93="PT", $AA$6, IF(G93="LC",$AA$7, IF( G93="HS",$AA$8,$AA$9)))))</f>
        <v>nV/V</v>
      </c>
    </row>
    <row r="94" spans="2:21" x14ac:dyDescent="0.25">
      <c r="B94" s="30" t="s">
        <v>467</v>
      </c>
      <c r="C94" s="6" t="s">
        <v>86</v>
      </c>
      <c r="D94" s="6">
        <v>4</v>
      </c>
      <c r="E94" s="7" t="s">
        <v>524</v>
      </c>
      <c r="F94" s="6" t="s">
        <v>458</v>
      </c>
      <c r="G94" s="8" t="s">
        <v>158</v>
      </c>
      <c r="I94" s="6" t="s">
        <v>177</v>
      </c>
      <c r="J94" s="8" t="str">
        <f>IF(G94="TR", $W$4, IF(G94="SG", $W$5, IF(G94="PT",$W$6, IF( G94="LC",$W$7, IF( G94="HS",$W$8,$W$9)))))</f>
        <v>V</v>
      </c>
      <c r="K94" s="8" t="str">
        <f>IF(G94="TR", $X$4, IF(G94="SG", $X$5, IF(G94="PT",$X$6, IF( G94="LC",$X$7, IF( G94="HS",$X$8,$X$9)))))</f>
        <v>DC</v>
      </c>
      <c r="M94" s="8">
        <f>IF(G94="TR", $Y$4, IF(G94="SG", $Y$5, IF(G94="PT",$Y$6, IF( G94="LC",$Y$7, IF( G94="HS",$Y$8,$Y$9)))))</f>
        <v>2.5</v>
      </c>
      <c r="O94" s="8" t="s">
        <v>891</v>
      </c>
      <c r="P94" s="8">
        <v>23</v>
      </c>
      <c r="Q94" s="8" t="str">
        <f>IF(G94="TR", $Z$4, IF(G94="SG", $Z$5, IF(G94="PT",$Z$5, IF( G94="LC",$Z$7, IF( G94="HS",$Z$8,$Z$9)))))</f>
        <v>FORMULA</v>
      </c>
      <c r="R94" s="6" t="s">
        <v>595</v>
      </c>
      <c r="S94" s="6" t="s">
        <v>29</v>
      </c>
      <c r="T94" s="8" t="str">
        <f>IF(G94="TR", $AA$4, IF(G94="SG", $AA$5, IF(G94="PT", $AA$6, IF(G94="LC",$AA$7, IF( G94="HS",$AA$8,$AA$9)))))</f>
        <v>nV/V</v>
      </c>
    </row>
    <row r="95" spans="2:21" x14ac:dyDescent="0.25">
      <c r="B95" s="30" t="s">
        <v>470</v>
      </c>
      <c r="C95" s="6" t="s">
        <v>352</v>
      </c>
      <c r="D95" s="6">
        <v>4</v>
      </c>
      <c r="E95" s="7" t="s">
        <v>525</v>
      </c>
      <c r="F95" s="6" t="s">
        <v>457</v>
      </c>
      <c r="G95" s="8" t="s">
        <v>158</v>
      </c>
      <c r="I95" s="6" t="s">
        <v>515</v>
      </c>
      <c r="J95" s="8" t="str">
        <f>IF(G95="TR", $W$4, IF(G95="SG", $W$5, IF(G95="PT",$W$6, IF( G95="LC",$W$7, IF( G95="HS",$W$8,$W$9)))))</f>
        <v>V</v>
      </c>
      <c r="K95" s="8" t="str">
        <f>IF(G95="TR", $X$4, IF(G95="SG", $X$5, IF(G95="PT",$X$6, IF( G95="LC",$X$7, IF( G95="HS",$X$8,$X$9)))))</f>
        <v>DC</v>
      </c>
      <c r="M95" s="8">
        <f>IF(G95="TR", $Y$4, IF(G95="SG", $Y$5, IF(G95="PT",$Y$6, IF( G95="LC",$Y$7, IF( G95="HS",$Y$8,$Y$9)))))</f>
        <v>2.5</v>
      </c>
      <c r="O95" s="8" t="s">
        <v>892</v>
      </c>
      <c r="P95" s="8">
        <v>24</v>
      </c>
      <c r="Q95" s="8" t="str">
        <f>IF(G95="TR", $Z$4, IF(G95="SG", $Z$5, IF(G95="PT",$Z$5, IF( G95="LC",$Z$7, IF( G95="HS",$Z$8,$Z$9)))))</f>
        <v>FORMULA</v>
      </c>
      <c r="R95" s="6" t="s">
        <v>731</v>
      </c>
      <c r="S95" s="6" t="s">
        <v>29</v>
      </c>
      <c r="T95" s="8" t="str">
        <f>IF(G95="TR", $AA$4, IF(G95="SG", $AA$5, IF(G95="PT", $AA$6, IF(G95="LC",$AA$7, IF( G95="HS",$AA$8,$AA$9)))))</f>
        <v>nV/V</v>
      </c>
      <c r="U95" s="6" t="s">
        <v>358</v>
      </c>
    </row>
    <row r="96" spans="2:21" x14ac:dyDescent="0.25">
      <c r="B96" s="30" t="s">
        <v>470</v>
      </c>
      <c r="C96" s="6" t="s">
        <v>353</v>
      </c>
      <c r="D96" s="6">
        <v>4</v>
      </c>
      <c r="E96" s="7" t="s">
        <v>525</v>
      </c>
      <c r="F96" s="6" t="s">
        <v>458</v>
      </c>
      <c r="G96" s="8" t="s">
        <v>158</v>
      </c>
      <c r="I96" s="6" t="s">
        <v>516</v>
      </c>
      <c r="J96" s="8" t="str">
        <f>IF(G96="TR", $W$4, IF(G96="SG", $W$5, IF(G96="PT",$W$6, IF( G96="LC",$W$7, IF( G96="HS",$W$8,$W$9)))))</f>
        <v>V</v>
      </c>
      <c r="K96" s="8" t="str">
        <f>IF(G96="TR", $X$4, IF(G96="SG", $X$5, IF(G96="PT",$X$6, IF( G96="LC",$X$7, IF( G96="HS",$X$8,$X$9)))))</f>
        <v>DC</v>
      </c>
      <c r="M96" s="8">
        <f>IF(G96="TR", $Y$4, IF(G96="SG", $Y$5, IF(G96="PT",$Y$6, IF( G96="LC",$Y$7, IF( G96="HS",$Y$8,$Y$9)))))</f>
        <v>2.5</v>
      </c>
      <c r="O96" s="8" t="s">
        <v>893</v>
      </c>
      <c r="P96" s="8">
        <v>25</v>
      </c>
      <c r="Q96" s="8" t="str">
        <f>IF(G96="TR", $Z$4, IF(G96="SG", $Z$5, IF(G96="PT",$Z$5, IF( G96="LC",$Z$7, IF( G96="HS",$Z$8,$Z$9)))))</f>
        <v>FORMULA</v>
      </c>
      <c r="R96" s="6" t="s">
        <v>732</v>
      </c>
      <c r="S96" s="6" t="s">
        <v>29</v>
      </c>
      <c r="T96" s="8" t="str">
        <f>IF(G96="TR", $AA$4, IF(G96="SG", $AA$5, IF(G96="PT", $AA$6, IF(G96="LC",$AA$7, IF( G96="HS",$AA$8,$AA$9)))))</f>
        <v>nV/V</v>
      </c>
      <c r="U96" s="6" t="s">
        <v>358</v>
      </c>
    </row>
    <row r="97" spans="2:21" x14ac:dyDescent="0.25">
      <c r="B97" s="30" t="s">
        <v>471</v>
      </c>
      <c r="C97" s="6" t="s">
        <v>576</v>
      </c>
      <c r="D97" s="6">
        <v>4</v>
      </c>
      <c r="E97" s="7" t="s">
        <v>526</v>
      </c>
      <c r="F97" s="6" t="s">
        <v>457</v>
      </c>
      <c r="G97" s="8" t="s">
        <v>158</v>
      </c>
      <c r="I97" s="6" t="s">
        <v>354</v>
      </c>
      <c r="J97" s="8" t="str">
        <f>IF(G97="TR", $W$4, IF(G97="SG", $W$5, IF(G97="PT",$W$6, IF( G97="LC",$W$7, IF( G97="HS",$W$8,$W$9)))))</f>
        <v>V</v>
      </c>
      <c r="K97" s="8" t="str">
        <f>IF(G97="TR", $X$4, IF(G97="SG", $X$5, IF(G97="PT",$X$6, IF( G97="LC",$X$7, IF( G97="HS",$X$8,$X$9)))))</f>
        <v>DC</v>
      </c>
      <c r="M97" s="8">
        <f>IF(G97="TR", $Y$4, IF(G97="SG", $Y$5, IF(G97="PT",$Y$6, IF( G97="LC",$Y$7, IF( G97="HS",$Y$8,$Y$9)))))</f>
        <v>2.5</v>
      </c>
      <c r="O97" s="8" t="s">
        <v>894</v>
      </c>
      <c r="P97" s="8">
        <v>26</v>
      </c>
      <c r="Q97" s="8" t="str">
        <f>IF(G97="TR", $Z$4, IF(G97="SG", $Z$5, IF(G97="PT",$Z$5, IF( G97="LC",$Z$7, IF( G97="HS",$Z$8,$Z$9)))))</f>
        <v>FORMULA</v>
      </c>
      <c r="R97" s="6" t="s">
        <v>765</v>
      </c>
      <c r="S97" s="6" t="s">
        <v>29</v>
      </c>
      <c r="T97" s="8" t="str">
        <f>IF(G97="TR", $AA$4, IF(G97="SG", $AA$5, IF(G97="PT", $AA$6, IF(G97="LC",$AA$7, IF( G97="HS",$AA$8,$AA$9)))))</f>
        <v>nV/V</v>
      </c>
      <c r="U97" s="6" t="s">
        <v>358</v>
      </c>
    </row>
    <row r="98" spans="2:21" x14ac:dyDescent="0.25">
      <c r="B98" s="30" t="s">
        <v>471</v>
      </c>
      <c r="C98" s="6" t="s">
        <v>577</v>
      </c>
      <c r="D98" s="6">
        <v>4</v>
      </c>
      <c r="E98" s="7" t="s">
        <v>526</v>
      </c>
      <c r="F98" s="6" t="s">
        <v>458</v>
      </c>
      <c r="G98" s="8" t="s">
        <v>158</v>
      </c>
      <c r="I98" s="6" t="s">
        <v>355</v>
      </c>
      <c r="J98" s="8" t="str">
        <f>IF(G98="TR", $W$4, IF(G98="SG", $W$5, IF(G98="PT",$W$6, IF( G98="LC",$W$7, IF( G98="HS",$W$8,$W$9)))))</f>
        <v>V</v>
      </c>
      <c r="K98" s="8" t="str">
        <f>IF(G98="TR", $X$4, IF(G98="SG", $X$5, IF(G98="PT",$X$6, IF( G98="LC",$X$7, IF( G98="HS",$X$8,$X$9)))))</f>
        <v>DC</v>
      </c>
      <c r="M98" s="8">
        <f>IF(G98="TR", $Y$4, IF(G98="SG", $Y$5, IF(G98="PT",$Y$6, IF( G98="LC",$Y$7, IF( G98="HS",$Y$8,$Y$9)))))</f>
        <v>2.5</v>
      </c>
      <c r="O98" s="8" t="s">
        <v>895</v>
      </c>
      <c r="P98" s="8">
        <v>27</v>
      </c>
      <c r="Q98" s="8" t="str">
        <f>IF(G98="TR", $Z$4, IF(G98="SG", $Z$5, IF(G98="PT",$Z$5, IF( G98="LC",$Z$7, IF( G98="HS",$Z$8,$Z$9)))))</f>
        <v>FORMULA</v>
      </c>
      <c r="R98" s="6" t="s">
        <v>766</v>
      </c>
      <c r="S98" s="6" t="s">
        <v>29</v>
      </c>
      <c r="T98" s="8" t="str">
        <f>IF(G98="TR", $AA$4, IF(G98="SG", $AA$5, IF(G98="PT", $AA$6, IF(G98="LC",$AA$7, IF( G98="HS",$AA$8,$AA$9)))))</f>
        <v>nV/V</v>
      </c>
      <c r="U98" s="6" t="s">
        <v>358</v>
      </c>
    </row>
    <row r="99" spans="2:21" x14ac:dyDescent="0.25">
      <c r="B99" s="30" t="s">
        <v>471</v>
      </c>
      <c r="C99" s="6" t="s">
        <v>578</v>
      </c>
      <c r="D99" s="6">
        <v>4</v>
      </c>
      <c r="E99" s="7" t="s">
        <v>527</v>
      </c>
      <c r="F99" s="6" t="s">
        <v>457</v>
      </c>
      <c r="G99" s="8" t="s">
        <v>158</v>
      </c>
      <c r="I99" s="6" t="s">
        <v>356</v>
      </c>
      <c r="J99" s="8" t="str">
        <f>IF(G99="TR", $W$4, IF(G99="SG", $W$5, IF(G99="PT",$W$6, IF( G99="LC",$W$7, IF( G99="HS",$W$8,$W$9)))))</f>
        <v>V</v>
      </c>
      <c r="K99" s="8" t="str">
        <f>IF(G99="TR", $X$4, IF(G99="SG", $X$5, IF(G99="PT",$X$6, IF( G99="LC",$X$7, IF( G99="HS",$X$8,$X$9)))))</f>
        <v>DC</v>
      </c>
      <c r="M99" s="8">
        <f>IF(G99="TR", $Y$4, IF(G99="SG", $Y$5, IF(G99="PT",$Y$6, IF( G99="LC",$Y$7, IF( G99="HS",$Y$8,$Y$9)))))</f>
        <v>2.5</v>
      </c>
      <c r="O99" s="8">
        <v>60</v>
      </c>
      <c r="P99" s="8">
        <v>28</v>
      </c>
      <c r="Q99" s="8" t="str">
        <f>IF(G99="TR", $Z$4, IF(G99="SG", $Z$5, IF(G99="PT",$Z$5, IF( G99="LC",$Z$7, IF( G99="HS",$Z$8,$Z$9)))))</f>
        <v>FORMULA</v>
      </c>
      <c r="R99" s="6" t="s">
        <v>767</v>
      </c>
      <c r="S99" s="6" t="s">
        <v>29</v>
      </c>
      <c r="T99" s="8" t="str">
        <f>IF(G99="TR", $AA$4, IF(G99="SG", $AA$5, IF(G99="PT", $AA$6, IF(G99="LC",$AA$7, IF( G99="HS",$AA$8,$AA$9)))))</f>
        <v>nV/V</v>
      </c>
      <c r="U99" s="6" t="s">
        <v>358</v>
      </c>
    </row>
    <row r="100" spans="2:21" x14ac:dyDescent="0.25">
      <c r="B100" s="30" t="s">
        <v>471</v>
      </c>
      <c r="C100" s="6" t="s">
        <v>579</v>
      </c>
      <c r="D100" s="6">
        <v>4</v>
      </c>
      <c r="E100" s="7" t="s">
        <v>527</v>
      </c>
      <c r="F100" s="6" t="s">
        <v>458</v>
      </c>
      <c r="G100" s="8" t="s">
        <v>158</v>
      </c>
      <c r="I100" s="6" t="s">
        <v>357</v>
      </c>
      <c r="J100" s="8" t="str">
        <f>IF(G100="TR", $W$4, IF(G100="SG", $W$5, IF(G100="PT",$W$6, IF( G100="LC",$W$7, IF( G100="HS",$W$8,$W$9)))))</f>
        <v>V</v>
      </c>
      <c r="K100" s="8" t="str">
        <f>IF(G100="TR", $X$4, IF(G100="SG", $X$5, IF(G100="PT",$X$6, IF( G100="LC",$X$7, IF( G100="HS",$X$8,$X$9)))))</f>
        <v>DC</v>
      </c>
      <c r="M100" s="8">
        <f>IF(G100="TR", $Y$4, IF(G100="SG", $Y$5, IF(G100="PT",$Y$6, IF( G100="LC",$Y$7, IF( G100="HS",$Y$8,$Y$9)))))</f>
        <v>2.5</v>
      </c>
      <c r="O100" s="8">
        <v>61</v>
      </c>
      <c r="P100" s="8">
        <v>29</v>
      </c>
      <c r="Q100" s="8" t="str">
        <f>IF(G100="TR", $Z$4, IF(G100="SG", $Z$5, IF(G100="PT",$Z$5, IF( G100="LC",$Z$7, IF( G100="HS",$Z$8,$Z$9)))))</f>
        <v>FORMULA</v>
      </c>
      <c r="R100" s="6" t="s">
        <v>768</v>
      </c>
      <c r="S100" s="6" t="s">
        <v>29</v>
      </c>
      <c r="T100" s="8" t="str">
        <f>IF(G100="TR", $AA$4, IF(G100="SG", $AA$5, IF(G100="PT", $AA$6, IF(G100="LC",$AA$7, IF( G100="HS",$AA$8,$AA$9)))))</f>
        <v>nV/V</v>
      </c>
      <c r="U100" s="6" t="s">
        <v>358</v>
      </c>
    </row>
    <row r="101" spans="2:21" x14ac:dyDescent="0.25">
      <c r="B101" s="30" t="s">
        <v>475</v>
      </c>
      <c r="C101" s="6" t="s">
        <v>95</v>
      </c>
      <c r="D101" s="6">
        <v>5</v>
      </c>
      <c r="E101" s="7" t="s">
        <v>523</v>
      </c>
      <c r="F101" s="6" t="s">
        <v>457</v>
      </c>
      <c r="G101" s="8" t="s">
        <v>158</v>
      </c>
      <c r="I101" s="6" t="s">
        <v>189</v>
      </c>
      <c r="J101" s="8" t="str">
        <f>IF(G101="TR", $W$4, IF(G101="SG", $W$5, IF(G101="PT",$W$6, IF( G101="LC",$W$7, IF( G101="HS",$W$8,$W$9)))))</f>
        <v>V</v>
      </c>
      <c r="K101" s="8" t="str">
        <f>IF(G101="TR", $X$4, IF(G101="SG", $X$5, IF(G101="PT",$X$6, IF( G101="LC",$X$7, IF( G101="HS",$X$8,$X$9)))))</f>
        <v>DC</v>
      </c>
      <c r="M101" s="8">
        <f>IF(G101="TR", $Y$4, IF(G101="SG", $Y$5, IF(G101="PT",$Y$6, IF( G101="LC",$Y$7, IF( G101="HS",$Y$8,$Y$9)))))</f>
        <v>2.5</v>
      </c>
      <c r="O101" s="8">
        <v>58</v>
      </c>
      <c r="P101" s="8">
        <v>20</v>
      </c>
      <c r="Q101" s="8" t="str">
        <f>IF(G101="TR", $Z$4, IF(G101="SG", $Z$5, IF(G101="PT",$Z$5, IF( G101="LC",$Z$7, IF( G101="HS",$Z$8,$Z$9)))))</f>
        <v>FORMULA</v>
      </c>
      <c r="R101" s="6" t="s">
        <v>596</v>
      </c>
      <c r="S101" s="6" t="s">
        <v>29</v>
      </c>
      <c r="T101" s="8" t="str">
        <f>IF(G101="TR", $AA$4, IF(G101="SG", $AA$5, IF(G101="PT", $AA$6, IF(G101="LC",$AA$7, IF( G101="HS",$AA$8,$AA$9)))))</f>
        <v>nV/V</v>
      </c>
    </row>
    <row r="102" spans="2:21" x14ac:dyDescent="0.25">
      <c r="B102" s="30" t="s">
        <v>475</v>
      </c>
      <c r="C102" s="6" t="s">
        <v>96</v>
      </c>
      <c r="D102" s="6">
        <v>5</v>
      </c>
      <c r="E102" s="7" t="s">
        <v>523</v>
      </c>
      <c r="F102" s="6" t="s">
        <v>458</v>
      </c>
      <c r="G102" s="8" t="s">
        <v>158</v>
      </c>
      <c r="I102" s="6" t="s">
        <v>190</v>
      </c>
      <c r="J102" s="8" t="str">
        <f>IF(G102="TR", $W$4, IF(G102="SG", $W$5, IF(G102="PT",$W$6, IF( G102="LC",$W$7, IF( G102="HS",$W$8,$W$9)))))</f>
        <v>V</v>
      </c>
      <c r="K102" s="8" t="str">
        <f>IF(G102="TR", $X$4, IF(G102="SG", $X$5, IF(G102="PT",$X$6, IF( G102="LC",$X$7, IF( G102="HS",$X$8,$X$9)))))</f>
        <v>DC</v>
      </c>
      <c r="M102" s="8">
        <f>IF(G102="TR", $Y$4, IF(G102="SG", $Y$5, IF(G102="PT",$Y$6, IF( G102="LC",$Y$7, IF( G102="HS",$Y$8,$Y$9)))))</f>
        <v>2.5</v>
      </c>
      <c r="O102" s="8">
        <v>59</v>
      </c>
      <c r="P102" s="8">
        <v>21</v>
      </c>
      <c r="Q102" s="8" t="str">
        <f>IF(G102="TR", $Z$4, IF(G102="SG", $Z$5, IF(G102="PT",$Z$5, IF( G102="LC",$Z$7, IF( G102="HS",$Z$8,$Z$9)))))</f>
        <v>FORMULA</v>
      </c>
      <c r="R102" s="6" t="s">
        <v>597</v>
      </c>
      <c r="S102" s="6" t="s">
        <v>29</v>
      </c>
      <c r="T102" s="8" t="str">
        <f>IF(G102="TR", $AA$4, IF(G102="SG", $AA$5, IF(G102="PT", $AA$6, IF(G102="LC",$AA$7, IF( G102="HS",$AA$8,$AA$9)))))</f>
        <v>nV/V</v>
      </c>
    </row>
    <row r="103" spans="2:21" x14ac:dyDescent="0.25">
      <c r="B103" s="30" t="s">
        <v>475</v>
      </c>
      <c r="C103" s="6" t="s">
        <v>97</v>
      </c>
      <c r="D103" s="6">
        <v>5</v>
      </c>
      <c r="E103" s="7" t="s">
        <v>524</v>
      </c>
      <c r="F103" s="6" t="s">
        <v>457</v>
      </c>
      <c r="G103" s="8" t="s">
        <v>158</v>
      </c>
      <c r="I103" s="6" t="s">
        <v>191</v>
      </c>
      <c r="J103" s="8" t="str">
        <f>IF(G103="TR", $W$4, IF(G103="SG", $W$5, IF(G103="PT",$W$6, IF( G103="LC",$W$7, IF( G103="HS",$W$8,$W$9)))))</f>
        <v>V</v>
      </c>
      <c r="K103" s="8" t="str">
        <f>IF(G103="TR", $X$4, IF(G103="SG", $X$5, IF(G103="PT",$X$6, IF( G103="LC",$X$7, IF( G103="HS",$X$8,$X$9)))))</f>
        <v>DC</v>
      </c>
      <c r="M103" s="8">
        <f>IF(G103="TR", $Y$4, IF(G103="SG", $Y$5, IF(G103="PT",$Y$6, IF( G103="LC",$Y$7, IF( G103="HS",$Y$8,$Y$9)))))</f>
        <v>2.5</v>
      </c>
      <c r="O103" s="8" t="s">
        <v>890</v>
      </c>
      <c r="P103" s="8">
        <v>22</v>
      </c>
      <c r="Q103" s="8" t="str">
        <f>IF(G103="TR", $Z$4, IF(G103="SG", $Z$5, IF(G103="PT",$Z$5, IF( G103="LC",$Z$7, IF( G103="HS",$Z$8,$Z$9)))))</f>
        <v>FORMULA</v>
      </c>
      <c r="R103" s="6" t="s">
        <v>598</v>
      </c>
      <c r="S103" s="6" t="s">
        <v>29</v>
      </c>
      <c r="T103" s="8" t="str">
        <f>IF(G103="TR", $AA$4, IF(G103="SG", $AA$5, IF(G103="PT", $AA$6, IF(G103="LC",$AA$7, IF( G103="HS",$AA$8,$AA$9)))))</f>
        <v>nV/V</v>
      </c>
    </row>
    <row r="104" spans="2:21" x14ac:dyDescent="0.25">
      <c r="B104" s="30" t="s">
        <v>475</v>
      </c>
      <c r="C104" s="6" t="s">
        <v>98</v>
      </c>
      <c r="D104" s="6">
        <v>5</v>
      </c>
      <c r="E104" s="7" t="s">
        <v>524</v>
      </c>
      <c r="F104" s="6" t="s">
        <v>458</v>
      </c>
      <c r="G104" s="8" t="s">
        <v>158</v>
      </c>
      <c r="I104" s="6" t="s">
        <v>192</v>
      </c>
      <c r="J104" s="8" t="str">
        <f>IF(G104="TR", $W$4, IF(G104="SG", $W$5, IF(G104="PT",$W$6, IF( G104="LC",$W$7, IF( G104="HS",$W$8,$W$9)))))</f>
        <v>V</v>
      </c>
      <c r="K104" s="8" t="str">
        <f>IF(G104="TR", $X$4, IF(G104="SG", $X$5, IF(G104="PT",$X$6, IF( G104="LC",$X$7, IF( G104="HS",$X$8,$X$9)))))</f>
        <v>DC</v>
      </c>
      <c r="M104" s="8">
        <f>IF(G104="TR", $Y$4, IF(G104="SG", $Y$5, IF(G104="PT",$Y$6, IF( G104="LC",$Y$7, IF( G104="HS",$Y$8,$Y$9)))))</f>
        <v>2.5</v>
      </c>
      <c r="O104" s="8" t="s">
        <v>891</v>
      </c>
      <c r="P104" s="8">
        <v>23</v>
      </c>
      <c r="Q104" s="8" t="str">
        <f>IF(G104="TR", $Z$4, IF(G104="SG", $Z$5, IF(G104="PT",$Z$5, IF( G104="LC",$Z$7, IF( G104="HS",$Z$8,$Z$9)))))</f>
        <v>FORMULA</v>
      </c>
      <c r="R104" s="6" t="s">
        <v>599</v>
      </c>
      <c r="S104" s="6" t="s">
        <v>29</v>
      </c>
      <c r="T104" s="8" t="str">
        <f>IF(G104="TR", $AA$4, IF(G104="SG", $AA$5, IF(G104="PT", $AA$6, IF(G104="LC",$AA$7, IF( G104="HS",$AA$8,$AA$9)))))</f>
        <v>nV/V</v>
      </c>
    </row>
    <row r="105" spans="2:21" x14ac:dyDescent="0.25">
      <c r="B105" s="30" t="s">
        <v>478</v>
      </c>
      <c r="C105" s="6" t="s">
        <v>333</v>
      </c>
      <c r="D105" s="6">
        <v>5</v>
      </c>
      <c r="E105" s="7" t="s">
        <v>525</v>
      </c>
      <c r="F105" s="6" t="s">
        <v>457</v>
      </c>
      <c r="G105" s="8" t="s">
        <v>158</v>
      </c>
      <c r="I105" s="6" t="s">
        <v>348</v>
      </c>
      <c r="J105" s="8" t="str">
        <f>IF(G105="TR", $W$4, IF(G105="SG", $W$5, IF(G105="PT",$W$6, IF( G105="LC",$W$7, IF( G105="HS",$W$8,$W$9)))))</f>
        <v>V</v>
      </c>
      <c r="K105" s="8" t="str">
        <f>IF(G105="TR", $X$4, IF(G105="SG", $X$5, IF(G105="PT",$X$6, IF( G105="LC",$X$7, IF( G105="HS",$X$8,$X$9)))))</f>
        <v>DC</v>
      </c>
      <c r="M105" s="8">
        <f>IF(G105="TR", $Y$4, IF(G105="SG", $Y$5, IF(G105="PT",$Y$6, IF( G105="LC",$Y$7, IF( G105="HS",$Y$8,$Y$9)))))</f>
        <v>2.5</v>
      </c>
      <c r="O105" s="8" t="s">
        <v>892</v>
      </c>
      <c r="P105" s="8">
        <v>24</v>
      </c>
      <c r="Q105" s="8" t="str">
        <f>IF(G105="TR", $Z$4, IF(G105="SG", $Z$5, IF(G105="PT",$Z$5, IF( G105="LC",$Z$7, IF( G105="HS",$Z$8,$Z$9)))))</f>
        <v>FORMULA</v>
      </c>
      <c r="R105" s="6" t="s">
        <v>743</v>
      </c>
      <c r="S105" s="6" t="s">
        <v>29</v>
      </c>
      <c r="T105" s="8" t="str">
        <f>IF(G105="TR", $AA$4, IF(G105="SG", $AA$5, IF(G105="PT", $AA$6, IF(G105="LC",$AA$7, IF( G105="HS",$AA$8,$AA$9)))))</f>
        <v>nV/V</v>
      </c>
    </row>
    <row r="106" spans="2:21" x14ac:dyDescent="0.25">
      <c r="B106" s="30" t="s">
        <v>478</v>
      </c>
      <c r="C106" s="6" t="s">
        <v>334</v>
      </c>
      <c r="D106" s="6">
        <v>5</v>
      </c>
      <c r="E106" s="7" t="s">
        <v>525</v>
      </c>
      <c r="F106" s="6" t="s">
        <v>458</v>
      </c>
      <c r="G106" s="8" t="s">
        <v>158</v>
      </c>
      <c r="I106" s="6" t="s">
        <v>349</v>
      </c>
      <c r="J106" s="8" t="str">
        <f>IF(G106="TR", $W$4, IF(G106="SG", $W$5, IF(G106="PT",$W$6, IF( G106="LC",$W$7, IF( G106="HS",$W$8,$W$9)))))</f>
        <v>V</v>
      </c>
      <c r="K106" s="8" t="str">
        <f>IF(G106="TR", $X$4, IF(G106="SG", $X$5, IF(G106="PT",$X$6, IF( G106="LC",$X$7, IF( G106="HS",$X$8,$X$9)))))</f>
        <v>DC</v>
      </c>
      <c r="M106" s="8">
        <f>IF(G106="TR", $Y$4, IF(G106="SG", $Y$5, IF(G106="PT",$Y$6, IF( G106="LC",$Y$7, IF( G106="HS",$Y$8,$Y$9)))))</f>
        <v>2.5</v>
      </c>
      <c r="O106" s="8" t="s">
        <v>893</v>
      </c>
      <c r="P106" s="8">
        <v>25</v>
      </c>
      <c r="Q106" s="8" t="str">
        <f>IF(G106="TR", $Z$4, IF(G106="SG", $Z$5, IF(G106="PT",$Z$5, IF( G106="LC",$Z$7, IF( G106="HS",$Z$8,$Z$9)))))</f>
        <v>FORMULA</v>
      </c>
      <c r="R106" s="6" t="s">
        <v>744</v>
      </c>
      <c r="S106" s="6" t="s">
        <v>29</v>
      </c>
      <c r="T106" s="8" t="str">
        <f>IF(G106="TR", $AA$4, IF(G106="SG", $AA$5, IF(G106="PT", $AA$6, IF(G106="LC",$AA$7, IF( G106="HS",$AA$8,$AA$9)))))</f>
        <v>nV/V</v>
      </c>
    </row>
    <row r="107" spans="2:21" x14ac:dyDescent="0.25">
      <c r="B107" s="30" t="s">
        <v>478</v>
      </c>
      <c r="C107" s="6" t="s">
        <v>361</v>
      </c>
      <c r="D107" s="6">
        <v>5</v>
      </c>
      <c r="E107" s="7" t="s">
        <v>526</v>
      </c>
      <c r="F107" s="6" t="s">
        <v>457</v>
      </c>
      <c r="G107" s="8" t="s">
        <v>158</v>
      </c>
      <c r="I107" s="6" t="s">
        <v>371</v>
      </c>
      <c r="J107" s="8" t="str">
        <f>IF(G107="TR", $W$4, IF(G107="SG", $W$5, IF(G107="PT",$W$6, IF( G107="LC",$W$7, IF( G107="HS",$W$8,$W$9)))))</f>
        <v>V</v>
      </c>
      <c r="K107" s="8" t="str">
        <f>IF(G107="TR", $X$4, IF(G107="SG", $X$5, IF(G107="PT",$X$6, IF( G107="LC",$X$7, IF( G107="HS",$X$8,$X$9)))))</f>
        <v>DC</v>
      </c>
      <c r="M107" s="8">
        <f>IF(G107="TR", $Y$4, IF(G107="SG", $Y$5, IF(G107="PT",$Y$6, IF( G107="LC",$Y$7, IF( G107="HS",$Y$8,$Y$9)))))</f>
        <v>2.5</v>
      </c>
      <c r="O107" s="8" t="s">
        <v>894</v>
      </c>
      <c r="P107" s="8">
        <v>26</v>
      </c>
      <c r="Q107" s="8" t="str">
        <f>IF(G107="TR", $Z$4, IF(G107="SG", $Z$5, IF(G107="PT",$Z$5, IF( G107="LC",$Z$7, IF( G107="HS",$Z$8,$Z$9)))))</f>
        <v>FORMULA</v>
      </c>
      <c r="R107" s="6" t="s">
        <v>745</v>
      </c>
      <c r="S107" s="6" t="s">
        <v>29</v>
      </c>
      <c r="T107" s="8" t="str">
        <f>IF(G107="TR", $AA$4, IF(G107="SG", $AA$5, IF(G107="PT", $AA$6, IF(G107="LC",$AA$7, IF( G107="HS",$AA$8,$AA$9)))))</f>
        <v>nV/V</v>
      </c>
    </row>
    <row r="108" spans="2:21" x14ac:dyDescent="0.25">
      <c r="B108" s="30" t="s">
        <v>478</v>
      </c>
      <c r="C108" s="6" t="s">
        <v>362</v>
      </c>
      <c r="D108" s="6">
        <v>5</v>
      </c>
      <c r="E108" s="7" t="s">
        <v>526</v>
      </c>
      <c r="F108" s="6" t="s">
        <v>458</v>
      </c>
      <c r="G108" s="8" t="s">
        <v>158</v>
      </c>
      <c r="I108" s="6" t="s">
        <v>372</v>
      </c>
      <c r="J108" s="8" t="str">
        <f>IF(G108="TR", $W$4, IF(G108="SG", $W$5, IF(G108="PT",$W$6, IF( G108="LC",$W$7, IF( G108="HS",$W$8,$W$9)))))</f>
        <v>V</v>
      </c>
      <c r="K108" s="8" t="str">
        <f>IF(G108="TR", $X$4, IF(G108="SG", $X$5, IF(G108="PT",$X$6, IF( G108="LC",$X$7, IF( G108="HS",$X$8,$X$9)))))</f>
        <v>DC</v>
      </c>
      <c r="M108" s="8">
        <f>IF(G108="TR", $Y$4, IF(G108="SG", $Y$5, IF(G108="PT",$Y$6, IF( G108="LC",$Y$7, IF( G108="HS",$Y$8,$Y$9)))))</f>
        <v>2.5</v>
      </c>
      <c r="O108" s="8" t="s">
        <v>895</v>
      </c>
      <c r="P108" s="8">
        <v>27</v>
      </c>
      <c r="Q108" s="8" t="str">
        <f>IF(G108="TR", $Z$4, IF(G108="SG", $Z$5, IF(G108="PT",$Z$5, IF( G108="LC",$Z$7, IF( G108="HS",$Z$8,$Z$9)))))</f>
        <v>FORMULA</v>
      </c>
      <c r="R108" s="6" t="s">
        <v>746</v>
      </c>
      <c r="S108" s="6" t="s">
        <v>29</v>
      </c>
      <c r="T108" s="8" t="str">
        <f>IF(G108="TR", $AA$4, IF(G108="SG", $AA$5, IF(G108="PT", $AA$6, IF(G108="LC",$AA$7, IF( G108="HS",$AA$8,$AA$9)))))</f>
        <v>nV/V</v>
      </c>
    </row>
    <row r="109" spans="2:21" x14ac:dyDescent="0.25">
      <c r="B109" s="30" t="s">
        <v>466</v>
      </c>
      <c r="C109" s="6" t="s">
        <v>363</v>
      </c>
      <c r="D109" s="6">
        <v>5</v>
      </c>
      <c r="E109" s="7" t="s">
        <v>527</v>
      </c>
      <c r="F109" s="6" t="s">
        <v>457</v>
      </c>
      <c r="G109" s="8" t="s">
        <v>158</v>
      </c>
      <c r="I109" s="6" t="s">
        <v>373</v>
      </c>
      <c r="J109" s="8" t="str">
        <f>IF(G109="TR", $W$4, IF(G109="SG", $W$5, IF(G109="PT",$W$6, IF( G109="LC",$W$7, IF( G109="HS",$W$8,$W$9)))))</f>
        <v>V</v>
      </c>
      <c r="K109" s="8" t="str">
        <f>IF(G109="TR", $X$4, IF(G109="SG", $X$5, IF(G109="PT",$X$6, IF( G109="LC",$X$7, IF( G109="HS",$X$8,$X$9)))))</f>
        <v>DC</v>
      </c>
      <c r="M109" s="8">
        <f>IF(G109="TR", $Y$4, IF(G109="SG", $Y$5, IF(G109="PT",$Y$6, IF( G109="LC",$Y$7, IF( G109="HS",$Y$8,$Y$9)))))</f>
        <v>2.5</v>
      </c>
      <c r="O109" s="8">
        <v>60</v>
      </c>
      <c r="P109" s="8">
        <v>28</v>
      </c>
      <c r="Q109" s="8" t="str">
        <f>IF(G109="TR", $Z$4, IF(G109="SG", $Z$5, IF(G109="PT",$Z$5, IF( G109="LC",$Z$7, IF( G109="HS",$Z$8,$Z$9)))))</f>
        <v>FORMULA</v>
      </c>
      <c r="R109" s="6" t="s">
        <v>757</v>
      </c>
      <c r="S109" s="6" t="s">
        <v>29</v>
      </c>
      <c r="T109" s="8" t="str">
        <f>IF(G109="TR", $AA$4, IF(G109="SG", $AA$5, IF(G109="PT", $AA$6, IF(G109="LC",$AA$7, IF( G109="HS",$AA$8,$AA$9)))))</f>
        <v>nV/V</v>
      </c>
      <c r="U109" s="6" t="s">
        <v>74</v>
      </c>
    </row>
    <row r="110" spans="2:21" x14ac:dyDescent="0.25">
      <c r="B110" s="30" t="s">
        <v>466</v>
      </c>
      <c r="C110" s="6" t="s">
        <v>364</v>
      </c>
      <c r="D110" s="6">
        <v>5</v>
      </c>
      <c r="E110" s="7" t="s">
        <v>527</v>
      </c>
      <c r="F110" s="6" t="s">
        <v>458</v>
      </c>
      <c r="G110" s="8" t="s">
        <v>158</v>
      </c>
      <c r="I110" s="6" t="s">
        <v>374</v>
      </c>
      <c r="J110" s="8" t="str">
        <f>IF(G110="TR", $W$4, IF(G110="SG", $W$5, IF(G110="PT",$W$6, IF( G110="LC",$W$7, IF( G110="HS",$W$8,$W$9)))))</f>
        <v>V</v>
      </c>
      <c r="K110" s="8" t="str">
        <f>IF(G110="TR", $X$4, IF(G110="SG", $X$5, IF(G110="PT",$X$6, IF( G110="LC",$X$7, IF( G110="HS",$X$8,$X$9)))))</f>
        <v>DC</v>
      </c>
      <c r="M110" s="8">
        <f>IF(G110="TR", $Y$4, IF(G110="SG", $Y$5, IF(G110="PT",$Y$6, IF( G110="LC",$Y$7, IF( G110="HS",$Y$8,$Y$9)))))</f>
        <v>2.5</v>
      </c>
      <c r="O110" s="8">
        <v>61</v>
      </c>
      <c r="P110" s="8">
        <v>29</v>
      </c>
      <c r="Q110" s="8" t="str">
        <f>IF(G110="TR", $Z$4, IF(G110="SG", $Z$5, IF(G110="PT",$Z$5, IF( G110="LC",$Z$7, IF( G110="HS",$Z$8,$Z$9)))))</f>
        <v>FORMULA</v>
      </c>
      <c r="R110" s="6" t="s">
        <v>758</v>
      </c>
      <c r="S110" s="6" t="s">
        <v>29</v>
      </c>
      <c r="T110" s="8" t="str">
        <f>IF(G110="TR", $AA$4, IF(G110="SG", $AA$5, IF(G110="PT", $AA$6, IF(G110="LC",$AA$7, IF( G110="HS",$AA$8,$AA$9)))))</f>
        <v>nV/V</v>
      </c>
    </row>
    <row r="111" spans="2:21" x14ac:dyDescent="0.25">
      <c r="B111" s="30" t="s">
        <v>466</v>
      </c>
      <c r="C111" s="6" t="s">
        <v>384</v>
      </c>
      <c r="D111" s="6">
        <v>5</v>
      </c>
      <c r="E111" s="7" t="s">
        <v>537</v>
      </c>
      <c r="F111" s="6" t="s">
        <v>457</v>
      </c>
      <c r="G111" s="8" t="s">
        <v>158</v>
      </c>
      <c r="I111" s="6" t="s">
        <v>394</v>
      </c>
      <c r="J111" s="8" t="str">
        <f>IF(G111="TR", $W$4, IF(G111="SG", $W$5, IF(G111="PT",$W$6, IF( G111="LC",$W$7, IF( G111="HS",$W$8,$W$9)))))</f>
        <v>V</v>
      </c>
      <c r="K111" s="8" t="str">
        <f>IF(G111="TR", $X$4, IF(G111="SG", $X$5, IF(G111="PT",$X$6, IF( G111="LC",$X$7, IF( G111="HS",$X$8,$X$9)))))</f>
        <v>DC</v>
      </c>
      <c r="M111" s="8">
        <f>IF(G111="TR", $Y$4, IF(G111="SG", $Y$5, IF(G111="PT",$Y$6, IF( G111="LC",$Y$7, IF( G111="HS",$Y$8,$Y$9)))))</f>
        <v>2.5</v>
      </c>
      <c r="O111" s="8">
        <v>62</v>
      </c>
      <c r="P111" s="8" t="s">
        <v>907</v>
      </c>
      <c r="Q111" s="8" t="str">
        <f>IF(G111="TR", $Z$4, IF(G111="SG", $Z$5, IF(G111="PT",$Z$5, IF( G111="LC",$Z$7, IF( G111="HS",$Z$8,$Z$9)))))</f>
        <v>FORMULA</v>
      </c>
      <c r="R111" s="6" t="s">
        <v>759</v>
      </c>
      <c r="S111" s="6" t="s">
        <v>29</v>
      </c>
      <c r="T111" s="8" t="str">
        <f>IF(G111="TR", $AA$4, IF(G111="SG", $AA$5, IF(G111="PT", $AA$6, IF(G111="LC",$AA$7, IF( G111="HS",$AA$8,$AA$9)))))</f>
        <v>nV/V</v>
      </c>
      <c r="U111" s="6" t="s">
        <v>74</v>
      </c>
    </row>
    <row r="112" spans="2:21" x14ac:dyDescent="0.25">
      <c r="B112" s="30" t="s">
        <v>466</v>
      </c>
      <c r="C112" s="6" t="s">
        <v>385</v>
      </c>
      <c r="D112" s="6">
        <v>5</v>
      </c>
      <c r="E112" s="7" t="s">
        <v>537</v>
      </c>
      <c r="F112" s="6" t="s">
        <v>458</v>
      </c>
      <c r="G112" s="8" t="s">
        <v>158</v>
      </c>
      <c r="I112" s="6" t="s">
        <v>395</v>
      </c>
      <c r="J112" s="8" t="str">
        <f>IF(G112="TR", $W$4, IF(G112="SG", $W$5, IF(G112="PT",$W$6, IF( G112="LC",$W$7, IF( G112="HS",$W$8,$W$9)))))</f>
        <v>V</v>
      </c>
      <c r="K112" s="8" t="str">
        <f>IF(G112="TR", $X$4, IF(G112="SG", $X$5, IF(G112="PT",$X$6, IF( G112="LC",$X$7, IF( G112="HS",$X$8,$X$9)))))</f>
        <v>DC</v>
      </c>
      <c r="M112" s="8">
        <f>IF(G112="TR", $Y$4, IF(G112="SG", $Y$5, IF(G112="PT",$Y$6, IF( G112="LC",$Y$7, IF( G112="HS",$Y$8,$Y$9)))))</f>
        <v>2.5</v>
      </c>
      <c r="O112" s="8">
        <v>63</v>
      </c>
      <c r="P112" s="8" t="s">
        <v>908</v>
      </c>
      <c r="Q112" s="8" t="str">
        <f>IF(G112="TR", $Z$4, IF(G112="SG", $Z$5, IF(G112="PT",$Z$5, IF( G112="LC",$Z$7, IF( G112="HS",$Z$8,$Z$9)))))</f>
        <v>FORMULA</v>
      </c>
      <c r="R112" s="6" t="s">
        <v>760</v>
      </c>
      <c r="S112" s="6" t="s">
        <v>29</v>
      </c>
      <c r="T112" s="8" t="str">
        <f>IF(G112="TR", $AA$4, IF(G112="SG", $AA$5, IF(G112="PT", $AA$6, IF(G112="LC",$AA$7, IF( G112="HS",$AA$8,$AA$9)))))</f>
        <v>nV/V</v>
      </c>
    </row>
    <row r="113" spans="2:21" x14ac:dyDescent="0.25">
      <c r="B113" s="30" t="s">
        <v>485</v>
      </c>
      <c r="C113" s="6" t="s">
        <v>110</v>
      </c>
      <c r="D113" s="6">
        <v>6</v>
      </c>
      <c r="E113" s="7" t="s">
        <v>523</v>
      </c>
      <c r="F113" s="6" t="s">
        <v>457</v>
      </c>
      <c r="G113" s="8" t="s">
        <v>158</v>
      </c>
      <c r="I113" s="6" t="s">
        <v>204</v>
      </c>
      <c r="J113" s="8" t="str">
        <f>IF(G113="TR", $W$4, IF(G113="SG", $W$5, IF(G113="PT",$W$6, IF( G113="LC",$W$7, IF( G113="HS",$W$8,$W$9)))))</f>
        <v>V</v>
      </c>
      <c r="K113" s="8" t="str">
        <f>IF(G113="TR", $X$4, IF(G113="SG", $X$5, IF(G113="PT",$X$6, IF( G113="LC",$X$7, IF( G113="HS",$X$8,$X$9)))))</f>
        <v>DC</v>
      </c>
      <c r="M113" s="8">
        <f>IF(G113="TR", $Y$4, IF(G113="SG", $Y$5, IF(G113="PT",$Y$6, IF( G113="LC",$Y$7, IF( G113="HS",$Y$8,$Y$9)))))</f>
        <v>2.5</v>
      </c>
      <c r="O113" s="8">
        <v>58</v>
      </c>
      <c r="P113" s="8">
        <v>20</v>
      </c>
      <c r="Q113" s="8" t="str">
        <f>IF(G113="TR", $Z$4, IF(G113="SG", $Z$5, IF(G113="PT",$Z$5, IF( G113="LC",$Z$7, IF( G113="HS",$Z$8,$Z$9)))))</f>
        <v>FORMULA</v>
      </c>
      <c r="R113" s="6" t="s">
        <v>600</v>
      </c>
      <c r="S113" s="6" t="s">
        <v>29</v>
      </c>
      <c r="T113" s="8" t="str">
        <f>IF(G113="TR", $AA$4, IF(G113="SG", $AA$5, IF(G113="PT", $AA$6, IF(G113="LC",$AA$7, IF( G113="HS",$AA$8,$AA$9)))))</f>
        <v>nV/V</v>
      </c>
    </row>
    <row r="114" spans="2:21" x14ac:dyDescent="0.25">
      <c r="B114" s="30" t="s">
        <v>485</v>
      </c>
      <c r="C114" s="6" t="s">
        <v>111</v>
      </c>
      <c r="D114" s="6">
        <v>6</v>
      </c>
      <c r="E114" s="7" t="s">
        <v>523</v>
      </c>
      <c r="F114" s="6" t="s">
        <v>458</v>
      </c>
      <c r="G114" s="8" t="s">
        <v>158</v>
      </c>
      <c r="I114" s="6" t="s">
        <v>205</v>
      </c>
      <c r="J114" s="8" t="str">
        <f>IF(G114="TR", $W$4, IF(G114="SG", $W$5, IF(G114="PT",$W$6, IF( G114="LC",$W$7, IF( G114="HS",$W$8,$W$9)))))</f>
        <v>V</v>
      </c>
      <c r="K114" s="8" t="str">
        <f>IF(G114="TR", $X$4, IF(G114="SG", $X$5, IF(G114="PT",$X$6, IF( G114="LC",$X$7, IF( G114="HS",$X$8,$X$9)))))</f>
        <v>DC</v>
      </c>
      <c r="M114" s="8">
        <f>IF(G114="TR", $Y$4, IF(G114="SG", $Y$5, IF(G114="PT",$Y$6, IF( G114="LC",$Y$7, IF( G114="HS",$Y$8,$Y$9)))))</f>
        <v>2.5</v>
      </c>
      <c r="O114" s="8">
        <v>59</v>
      </c>
      <c r="P114" s="8">
        <v>21</v>
      </c>
      <c r="Q114" s="8" t="str">
        <f>IF(G114="TR", $Z$4, IF(G114="SG", $Z$5, IF(G114="PT",$Z$5, IF( G114="LC",$Z$7, IF( G114="HS",$Z$8,$Z$9)))))</f>
        <v>FORMULA</v>
      </c>
      <c r="R114" s="6" t="s">
        <v>580</v>
      </c>
      <c r="S114" s="6" t="s">
        <v>29</v>
      </c>
      <c r="T114" s="8" t="str">
        <f>IF(G114="TR", $AA$4, IF(G114="SG", $AA$5, IF(G114="PT", $AA$6, IF(G114="LC",$AA$7, IF( G114="HS",$AA$8,$AA$9)))))</f>
        <v>nV/V</v>
      </c>
    </row>
    <row r="115" spans="2:21" x14ac:dyDescent="0.25">
      <c r="B115" s="30" t="s">
        <v>485</v>
      </c>
      <c r="C115" s="6" t="s">
        <v>112</v>
      </c>
      <c r="D115" s="6">
        <v>6</v>
      </c>
      <c r="E115" s="7" t="s">
        <v>524</v>
      </c>
      <c r="F115" s="6" t="s">
        <v>457</v>
      </c>
      <c r="G115" s="8" t="s">
        <v>158</v>
      </c>
      <c r="I115" s="6" t="s">
        <v>206</v>
      </c>
      <c r="J115" s="8" t="str">
        <f>IF(G115="TR", $W$4, IF(G115="SG", $W$5, IF(G115="PT",$W$6, IF( G115="LC",$W$7, IF( G115="HS",$W$8,$W$9)))))</f>
        <v>V</v>
      </c>
      <c r="K115" s="8" t="str">
        <f>IF(G115="TR", $X$4, IF(G115="SG", $X$5, IF(G115="PT",$X$6, IF( G115="LC",$X$7, IF( G115="HS",$X$8,$X$9)))))</f>
        <v>DC</v>
      </c>
      <c r="M115" s="8">
        <f>IF(G115="TR", $Y$4, IF(G115="SG", $Y$5, IF(G115="PT",$Y$6, IF( G115="LC",$Y$7, IF( G115="HS",$Y$8,$Y$9)))))</f>
        <v>2.5</v>
      </c>
      <c r="O115" s="8" t="s">
        <v>890</v>
      </c>
      <c r="P115" s="8">
        <v>22</v>
      </c>
      <c r="Q115" s="8" t="str">
        <f>IF(G115="TR", $Z$4, IF(G115="SG", $Z$5, IF(G115="PT",$Z$5, IF( G115="LC",$Z$7, IF( G115="HS",$Z$8,$Z$9)))))</f>
        <v>FORMULA</v>
      </c>
      <c r="R115" s="6" t="s">
        <v>581</v>
      </c>
      <c r="S115" s="6" t="s">
        <v>29</v>
      </c>
      <c r="T115" s="8" t="str">
        <f>IF(G115="TR", $AA$4, IF(G115="SG", $AA$5, IF(G115="PT", $AA$6, IF(G115="LC",$AA$7, IF( G115="HS",$AA$8,$AA$9)))))</f>
        <v>nV/V</v>
      </c>
    </row>
    <row r="116" spans="2:21" x14ac:dyDescent="0.25">
      <c r="B116" s="30" t="s">
        <v>485</v>
      </c>
      <c r="C116" s="6" t="s">
        <v>113</v>
      </c>
      <c r="D116" s="6">
        <v>6</v>
      </c>
      <c r="E116" s="7" t="s">
        <v>524</v>
      </c>
      <c r="F116" s="6" t="s">
        <v>458</v>
      </c>
      <c r="G116" s="8" t="s">
        <v>158</v>
      </c>
      <c r="I116" s="6" t="s">
        <v>207</v>
      </c>
      <c r="J116" s="8" t="str">
        <f>IF(G116="TR", $W$4, IF(G116="SG", $W$5, IF(G116="PT",$W$6, IF( G116="LC",$W$7, IF( G116="HS",$W$8,$W$9)))))</f>
        <v>V</v>
      </c>
      <c r="K116" s="8" t="str">
        <f>IF(G116="TR", $X$4, IF(G116="SG", $X$5, IF(G116="PT",$X$6, IF( G116="LC",$X$7, IF( G116="HS",$X$8,$X$9)))))</f>
        <v>DC</v>
      </c>
      <c r="M116" s="8">
        <f>IF(G116="TR", $Y$4, IF(G116="SG", $Y$5, IF(G116="PT",$Y$6, IF( G116="LC",$Y$7, IF( G116="HS",$Y$8,$Y$9)))))</f>
        <v>2.5</v>
      </c>
      <c r="O116" s="8" t="s">
        <v>891</v>
      </c>
      <c r="P116" s="8">
        <v>23</v>
      </c>
      <c r="Q116" s="8" t="str">
        <f>IF(G116="TR", $Z$4, IF(G116="SG", $Z$5, IF(G116="PT",$Z$5, IF( G116="LC",$Z$7, IF( G116="HS",$Z$8,$Z$9)))))</f>
        <v>FORMULA</v>
      </c>
      <c r="R116" s="6" t="s">
        <v>582</v>
      </c>
      <c r="S116" s="6" t="s">
        <v>29</v>
      </c>
      <c r="T116" s="8" t="str">
        <f>IF(G116="TR", $AA$4, IF(G116="SG", $AA$5, IF(G116="PT", $AA$6, IF(G116="LC",$AA$7, IF( G116="HS",$AA$8,$AA$9)))))</f>
        <v>nV/V</v>
      </c>
    </row>
    <row r="117" spans="2:21" x14ac:dyDescent="0.25">
      <c r="B117" s="30" t="s">
        <v>470</v>
      </c>
      <c r="C117" s="6" t="s">
        <v>402</v>
      </c>
      <c r="D117" s="6">
        <v>6</v>
      </c>
      <c r="E117" s="7" t="s">
        <v>525</v>
      </c>
      <c r="F117" s="6" t="s">
        <v>457</v>
      </c>
      <c r="G117" s="8" t="s">
        <v>158</v>
      </c>
      <c r="I117" s="6" t="s">
        <v>513</v>
      </c>
      <c r="J117" s="8" t="str">
        <f>IF(G117="TR", $W$4, IF(G117="SG", $W$5, IF(G117="PT",$W$6, IF( G117="LC",$W$7, IF( G117="HS",$W$8,$W$9)))))</f>
        <v>V</v>
      </c>
      <c r="K117" s="8" t="str">
        <f>IF(G117="TR", $X$4, IF(G117="SG", $X$5, IF(G117="PT",$X$6, IF( G117="LC",$X$7, IF( G117="HS",$X$8,$X$9)))))</f>
        <v>DC</v>
      </c>
      <c r="M117" s="8">
        <f>IF(G117="TR", $Y$4, IF(G117="SG", $Y$5, IF(G117="PT",$Y$6, IF( G117="LC",$Y$7, IF( G117="HS",$Y$8,$Y$9)))))</f>
        <v>2.5</v>
      </c>
      <c r="O117" s="8" t="s">
        <v>892</v>
      </c>
      <c r="P117" s="8">
        <v>24</v>
      </c>
      <c r="Q117" s="8" t="str">
        <f>IF(G117="TR", $Z$4, IF(G117="SG", $Z$5, IF(G117="PT",$Z$5, IF( G117="LC",$Z$7, IF( G117="HS",$Z$8,$Z$9)))))</f>
        <v>FORMULA</v>
      </c>
      <c r="R117" s="6" t="s">
        <v>733</v>
      </c>
      <c r="S117" s="6" t="s">
        <v>29</v>
      </c>
      <c r="T117" s="8" t="str">
        <f>IF(G117="TR", $AA$4, IF(G117="SG", $AA$5, IF(G117="PT", $AA$6, IF(G117="LC",$AA$7, IF( G117="HS",$AA$8,$AA$9)))))</f>
        <v>nV/V</v>
      </c>
      <c r="U117" s="6" t="s">
        <v>358</v>
      </c>
    </row>
    <row r="118" spans="2:21" x14ac:dyDescent="0.25">
      <c r="B118" s="30" t="s">
        <v>470</v>
      </c>
      <c r="C118" s="6" t="s">
        <v>403</v>
      </c>
      <c r="D118" s="6">
        <v>6</v>
      </c>
      <c r="E118" s="7" t="s">
        <v>525</v>
      </c>
      <c r="F118" s="6" t="s">
        <v>458</v>
      </c>
      <c r="G118" s="8" t="s">
        <v>158</v>
      </c>
      <c r="I118" s="6" t="s">
        <v>514</v>
      </c>
      <c r="J118" s="8" t="str">
        <f>IF(G118="TR", $W$4, IF(G118="SG", $W$5, IF(G118="PT",$W$6, IF( G118="LC",$W$7, IF( G118="HS",$W$8,$W$9)))))</f>
        <v>V</v>
      </c>
      <c r="K118" s="8" t="str">
        <f>IF(G118="TR", $X$4, IF(G118="SG", $X$5, IF(G118="PT",$X$6, IF( G118="LC",$X$7, IF( G118="HS",$X$8,$X$9)))))</f>
        <v>DC</v>
      </c>
      <c r="M118" s="8">
        <f>IF(G118="TR", $Y$4, IF(G118="SG", $Y$5, IF(G118="PT",$Y$6, IF( G118="LC",$Y$7, IF( G118="HS",$Y$8,$Y$9)))))</f>
        <v>2.5</v>
      </c>
      <c r="O118" s="8" t="s">
        <v>893</v>
      </c>
      <c r="P118" s="8">
        <v>25</v>
      </c>
      <c r="Q118" s="8" t="str">
        <f>IF(G118="TR", $Z$4, IF(G118="SG", $Z$5, IF(G118="PT",$Z$5, IF( G118="LC",$Z$7, IF( G118="HS",$Z$8,$Z$9)))))</f>
        <v>FORMULA</v>
      </c>
      <c r="R118" s="6" t="s">
        <v>734</v>
      </c>
      <c r="S118" s="6" t="s">
        <v>29</v>
      </c>
      <c r="T118" s="8" t="str">
        <f>IF(G118="TR", $AA$4, IF(G118="SG", $AA$5, IF(G118="PT", $AA$6, IF(G118="LC",$AA$7, IF( G118="HS",$AA$8,$AA$9)))))</f>
        <v>nV/V</v>
      </c>
      <c r="U118" s="6" t="s">
        <v>358</v>
      </c>
    </row>
    <row r="119" spans="2:21" x14ac:dyDescent="0.25">
      <c r="B119" s="30" t="s">
        <v>488</v>
      </c>
      <c r="C119" s="6" t="s">
        <v>382</v>
      </c>
      <c r="D119" s="6">
        <v>6</v>
      </c>
      <c r="E119" s="7" t="s">
        <v>526</v>
      </c>
      <c r="F119" s="6" t="s">
        <v>457</v>
      </c>
      <c r="G119" s="8" t="s">
        <v>158</v>
      </c>
      <c r="I119" s="6" t="s">
        <v>392</v>
      </c>
      <c r="J119" s="8" t="str">
        <f>IF(G119="TR", $W$4, IF(G119="SG", $W$5, IF(G119="PT",$W$6, IF( G119="LC",$W$7, IF( G119="HS",$W$8,$W$9)))))</f>
        <v>V</v>
      </c>
      <c r="K119" s="8" t="str">
        <f>IF(G119="TR", $X$4, IF(G119="SG", $X$5, IF(G119="PT",$X$6, IF( G119="LC",$X$7, IF( G119="HS",$X$8,$X$9)))))</f>
        <v>DC</v>
      </c>
      <c r="M119" s="8">
        <f>IF(G119="TR", $Y$4, IF(G119="SG", $Y$5, IF(G119="PT",$Y$6, IF( G119="LC",$Y$7, IF( G119="HS",$Y$8,$Y$9)))))</f>
        <v>2.5</v>
      </c>
      <c r="O119" s="8" t="s">
        <v>894</v>
      </c>
      <c r="P119" s="8">
        <v>26</v>
      </c>
      <c r="Q119" s="8" t="str">
        <f>IF(G119="TR", $Z$4, IF(G119="SG", $Z$5, IF(G119="PT",$Z$5, IF( G119="LC",$Z$7, IF( G119="HS",$Z$8,$Z$9)))))</f>
        <v>FORMULA</v>
      </c>
      <c r="R119" s="6" t="s">
        <v>747</v>
      </c>
      <c r="S119" s="6" t="s">
        <v>29</v>
      </c>
      <c r="T119" s="8" t="str">
        <f>IF(G119="TR", $AA$4, IF(G119="SG", $AA$5, IF(G119="PT", $AA$6, IF(G119="LC",$AA$7, IF( G119="HS",$AA$8,$AA$9)))))</f>
        <v>nV/V</v>
      </c>
    </row>
    <row r="120" spans="2:21" x14ac:dyDescent="0.25">
      <c r="B120" s="30" t="s">
        <v>488</v>
      </c>
      <c r="C120" s="6" t="s">
        <v>383</v>
      </c>
      <c r="D120" s="6">
        <v>6</v>
      </c>
      <c r="E120" s="7" t="s">
        <v>526</v>
      </c>
      <c r="F120" s="6" t="s">
        <v>458</v>
      </c>
      <c r="G120" s="8" t="s">
        <v>158</v>
      </c>
      <c r="I120" s="6" t="s">
        <v>393</v>
      </c>
      <c r="J120" s="8" t="str">
        <f>IF(G120="TR", $W$4, IF(G120="SG", $W$5, IF(G120="PT",$W$6, IF( G120="LC",$W$7, IF( G120="HS",$W$8,$W$9)))))</f>
        <v>V</v>
      </c>
      <c r="K120" s="8" t="str">
        <f>IF(G120="TR", $X$4, IF(G120="SG", $X$5, IF(G120="PT",$X$6, IF( G120="LC",$X$7, IF( G120="HS",$X$8,$X$9)))))</f>
        <v>DC</v>
      </c>
      <c r="M120" s="8">
        <f>IF(G120="TR", $Y$4, IF(G120="SG", $Y$5, IF(G120="PT",$Y$6, IF( G120="LC",$Y$7, IF( G120="HS",$Y$8,$Y$9)))))</f>
        <v>2.5</v>
      </c>
      <c r="O120" s="8" t="s">
        <v>895</v>
      </c>
      <c r="P120" s="8">
        <v>27</v>
      </c>
      <c r="Q120" s="8" t="str">
        <f>IF(G120="TR", $Z$4, IF(G120="SG", $Z$5, IF(G120="PT",$Z$5, IF( G120="LC",$Z$7, IF( G120="HS",$Z$8,$Z$9)))))</f>
        <v>FORMULA</v>
      </c>
      <c r="R120" s="6" t="s">
        <v>748</v>
      </c>
      <c r="S120" s="6" t="s">
        <v>29</v>
      </c>
      <c r="T120" s="8" t="str">
        <f>IF(G120="TR", $AA$4, IF(G120="SG", $AA$5, IF(G120="PT", $AA$6, IF(G120="LC",$AA$7, IF( G120="HS",$AA$8,$AA$9)))))</f>
        <v>nV/V</v>
      </c>
    </row>
    <row r="121" spans="2:21" x14ac:dyDescent="0.25">
      <c r="B121" s="30" t="s">
        <v>489</v>
      </c>
      <c r="C121" s="6" t="s">
        <v>123</v>
      </c>
      <c r="D121" s="6">
        <v>1</v>
      </c>
      <c r="E121" s="7" t="s">
        <v>523</v>
      </c>
      <c r="F121" s="6" t="s">
        <v>457</v>
      </c>
      <c r="G121" s="8" t="s">
        <v>158</v>
      </c>
      <c r="I121" s="6" t="s">
        <v>219</v>
      </c>
      <c r="J121" s="8" t="str">
        <f>IF(G121="TR", $W$4, IF(G121="SG", $W$5, IF(G121="PT",$W$6, IF( G121="LC",$W$7, IF( G121="HS",$W$8,$W$9)))))</f>
        <v>V</v>
      </c>
      <c r="K121" s="8" t="str">
        <f>IF(G121="TR", $X$4, IF(G121="SG", $X$5, IF(G121="PT",$X$6, IF( G121="LC",$X$7, IF( G121="HS",$X$8,$X$9)))))</f>
        <v>DC</v>
      </c>
      <c r="M121" s="8">
        <f>IF(G121="TR", $Y$4, IF(G121="SG", $Y$5, IF(G121="PT",$Y$6, IF( G121="LC",$Y$7, IF( G121="HS",$Y$8,$Y$9)))))</f>
        <v>2.5</v>
      </c>
      <c r="O121" s="8">
        <v>58</v>
      </c>
      <c r="P121" s="8">
        <v>20</v>
      </c>
      <c r="Q121" s="8" t="str">
        <f>IF(G121="TR", $Z$4, IF(G121="SG", $Z$5, IF(G121="PT",$Z$5, IF( G121="LC",$Z$7, IF( G121="HS",$Z$8,$Z$9)))))</f>
        <v>FORMULA</v>
      </c>
      <c r="R121" s="6" t="s">
        <v>583</v>
      </c>
      <c r="S121" s="6" t="s">
        <v>29</v>
      </c>
      <c r="T121" s="8" t="str">
        <f>IF(G121="TR", $AA$4, IF(G121="SG", $AA$5, IF(G121="PT", $AA$6, IF(G121="LC",$AA$7, IF( G121="HS",$AA$8,$AA$9)))))</f>
        <v>nV/V</v>
      </c>
    </row>
    <row r="122" spans="2:21" x14ac:dyDescent="0.25">
      <c r="B122" s="30" t="s">
        <v>489</v>
      </c>
      <c r="C122" s="6" t="s">
        <v>124</v>
      </c>
      <c r="D122" s="6">
        <v>1</v>
      </c>
      <c r="E122" s="7" t="s">
        <v>523</v>
      </c>
      <c r="F122" s="6" t="s">
        <v>458</v>
      </c>
      <c r="G122" s="8" t="s">
        <v>158</v>
      </c>
      <c r="I122" s="6" t="s">
        <v>220</v>
      </c>
      <c r="J122" s="8" t="str">
        <f>IF(G122="TR", $W$4, IF(G122="SG", $W$5, IF(G122="PT",$W$6, IF( G122="LC",$W$7, IF( G122="HS",$W$8,$W$9)))))</f>
        <v>V</v>
      </c>
      <c r="K122" s="8" t="str">
        <f>IF(G122="TR", $X$4, IF(G122="SG", $X$5, IF(G122="PT",$X$6, IF( G122="LC",$X$7, IF( G122="HS",$X$8,$X$9)))))</f>
        <v>DC</v>
      </c>
      <c r="M122" s="8">
        <f>IF(G122="TR", $Y$4, IF(G122="SG", $Y$5, IF(G122="PT",$Y$6, IF( G122="LC",$Y$7, IF( G122="HS",$Y$8,$Y$9)))))</f>
        <v>2.5</v>
      </c>
      <c r="O122" s="8">
        <v>59</v>
      </c>
      <c r="P122" s="8">
        <v>21</v>
      </c>
      <c r="Q122" s="8" t="str">
        <f>IF(G122="TR", $Z$4, IF(G122="SG", $Z$5, IF(G122="PT",$Z$5, IF( G122="LC",$Z$7, IF( G122="HS",$Z$8,$Z$9)))))</f>
        <v>FORMULA</v>
      </c>
      <c r="R122" s="6" t="s">
        <v>584</v>
      </c>
      <c r="S122" s="6" t="s">
        <v>29</v>
      </c>
      <c r="T122" s="8" t="str">
        <f>IF(G122="TR", $AA$4, IF(G122="SG", $AA$5, IF(G122="PT", $AA$6, IF(G122="LC",$AA$7, IF( G122="HS",$AA$8,$AA$9)))))</f>
        <v>nV/V</v>
      </c>
    </row>
    <row r="123" spans="2:21" x14ac:dyDescent="0.25">
      <c r="B123" s="30" t="s">
        <v>489</v>
      </c>
      <c r="C123" s="6" t="s">
        <v>125</v>
      </c>
      <c r="D123" s="6">
        <v>1</v>
      </c>
      <c r="E123" s="7" t="s">
        <v>524</v>
      </c>
      <c r="F123" s="6" t="s">
        <v>457</v>
      </c>
      <c r="G123" s="8" t="s">
        <v>158</v>
      </c>
      <c r="I123" s="6" t="s">
        <v>221</v>
      </c>
      <c r="J123" s="8" t="str">
        <f>IF(G123="TR", $W$4, IF(G123="SG", $W$5, IF(G123="PT",$W$6, IF( G123="LC",$W$7, IF( G123="HS",$W$8,$W$9)))))</f>
        <v>V</v>
      </c>
      <c r="K123" s="8" t="str">
        <f>IF(G123="TR", $X$4, IF(G123="SG", $X$5, IF(G123="PT",$X$6, IF( G123="LC",$X$7, IF( G123="HS",$X$8,$X$9)))))</f>
        <v>DC</v>
      </c>
      <c r="M123" s="8">
        <f>IF(G123="TR", $Y$4, IF(G123="SG", $Y$5, IF(G123="PT",$Y$6, IF( G123="LC",$Y$7, IF( G123="HS",$Y$8,$Y$9)))))</f>
        <v>2.5</v>
      </c>
      <c r="O123" s="8" t="s">
        <v>890</v>
      </c>
      <c r="P123" s="8">
        <v>22</v>
      </c>
      <c r="Q123" s="8" t="str">
        <f>IF(G123="TR", $Z$4, IF(G123="SG", $Z$5, IF(G123="PT",$Z$5, IF( G123="LC",$Z$7, IF( G123="HS",$Z$8,$Z$9)))))</f>
        <v>FORMULA</v>
      </c>
      <c r="R123" s="6" t="s">
        <v>585</v>
      </c>
      <c r="S123" s="6" t="s">
        <v>29</v>
      </c>
      <c r="T123" s="8" t="str">
        <f>IF(G123="TR", $AA$4, IF(G123="SG", $AA$5, IF(G123="PT", $AA$6, IF(G123="LC",$AA$7, IF( G123="HS",$AA$8,$AA$9)))))</f>
        <v>nV/V</v>
      </c>
    </row>
    <row r="124" spans="2:21" x14ac:dyDescent="0.25">
      <c r="B124" s="30" t="s">
        <v>489</v>
      </c>
      <c r="C124" s="6" t="s">
        <v>126</v>
      </c>
      <c r="D124" s="6">
        <v>1</v>
      </c>
      <c r="E124" s="7" t="s">
        <v>524</v>
      </c>
      <c r="F124" s="6" t="s">
        <v>458</v>
      </c>
      <c r="G124" s="8" t="s">
        <v>158</v>
      </c>
      <c r="I124" s="6" t="s">
        <v>222</v>
      </c>
      <c r="J124" s="8" t="str">
        <f>IF(G124="TR", $W$4, IF(G124="SG", $W$5, IF(G124="PT",$W$6, IF( G124="LC",$W$7, IF( G124="HS",$W$8,$W$9)))))</f>
        <v>V</v>
      </c>
      <c r="K124" s="8" t="str">
        <f>IF(G124="TR", $X$4, IF(G124="SG", $X$5, IF(G124="PT",$X$6, IF( G124="LC",$X$7, IF( G124="HS",$X$8,$X$9)))))</f>
        <v>DC</v>
      </c>
      <c r="M124" s="8">
        <f>IF(G124="TR", $Y$4, IF(G124="SG", $Y$5, IF(G124="PT",$Y$6, IF( G124="LC",$Y$7, IF( G124="HS",$Y$8,$Y$9)))))</f>
        <v>2.5</v>
      </c>
      <c r="O124" s="8" t="s">
        <v>891</v>
      </c>
      <c r="P124" s="8">
        <v>23</v>
      </c>
      <c r="Q124" s="8" t="str">
        <f>IF(G124="TR", $Z$4, IF(G124="SG", $Z$5, IF(G124="PT",$Z$5, IF( G124="LC",$Z$7, IF( G124="HS",$Z$8,$Z$9)))))</f>
        <v>FORMULA</v>
      </c>
      <c r="R124" s="6" t="s">
        <v>586</v>
      </c>
      <c r="S124" s="6" t="s">
        <v>29</v>
      </c>
      <c r="T124" s="8" t="str">
        <f>IF(G124="TR", $AA$4, IF(G124="SG", $AA$5, IF(G124="PT", $AA$6, IF(G124="LC",$AA$7, IF( G124="HS",$AA$8,$AA$9)))))</f>
        <v>nV/V</v>
      </c>
    </row>
    <row r="125" spans="2:21" x14ac:dyDescent="0.25">
      <c r="B125" s="30" t="s">
        <v>494</v>
      </c>
      <c r="C125" s="6" t="s">
        <v>572</v>
      </c>
      <c r="D125" s="6">
        <v>1</v>
      </c>
      <c r="E125" s="7" t="s">
        <v>525</v>
      </c>
      <c r="F125" s="6" t="s">
        <v>457</v>
      </c>
      <c r="G125" s="8" t="s">
        <v>158</v>
      </c>
      <c r="I125" s="6" t="s">
        <v>426</v>
      </c>
      <c r="J125" s="8" t="str">
        <f>IF(G125="TR", $W$4, IF(G125="SG", $W$5, IF(G125="PT",$W$6, IF( G125="LC",$W$7, IF( G125="HS",$W$8,$W$9)))))</f>
        <v>V</v>
      </c>
      <c r="K125" s="8" t="str">
        <f>IF(G125="TR", $X$4, IF(G125="SG", $X$5, IF(G125="PT",$X$6, IF( G125="LC",$X$7, IF( G125="HS",$X$8,$X$9)))))</f>
        <v>DC</v>
      </c>
      <c r="M125" s="8">
        <f>IF(G125="TR", $Y$4, IF(G125="SG", $Y$5, IF(G125="PT",$Y$6, IF( G125="LC",$Y$7, IF( G125="HS",$Y$8,$Y$9)))))</f>
        <v>2.5</v>
      </c>
      <c r="O125" s="8" t="s">
        <v>892</v>
      </c>
      <c r="P125" s="8">
        <v>24</v>
      </c>
      <c r="Q125" s="8" t="str">
        <f>IF(G125="TR", $Z$4, IF(G125="SG", $Z$5, IF(G125="PT",$Z$5, IF( G125="LC",$Z$7, IF( G125="HS",$Z$8,$Z$9)))))</f>
        <v>FORMULA</v>
      </c>
      <c r="R125" s="6" t="s">
        <v>761</v>
      </c>
      <c r="S125" s="6" t="s">
        <v>29</v>
      </c>
      <c r="T125" s="8" t="str">
        <f>IF(G125="TR", $AA$4, IF(G125="SG", $AA$5, IF(G125="PT", $AA$6, IF(G125="LC",$AA$7, IF( G125="HS",$AA$8,$AA$9)))))</f>
        <v>nV/V</v>
      </c>
      <c r="U125" s="6" t="s">
        <v>358</v>
      </c>
    </row>
    <row r="126" spans="2:21" x14ac:dyDescent="0.25">
      <c r="B126" s="30" t="s">
        <v>494</v>
      </c>
      <c r="C126" s="6" t="s">
        <v>573</v>
      </c>
      <c r="D126" s="6">
        <v>1</v>
      </c>
      <c r="E126" s="7" t="s">
        <v>525</v>
      </c>
      <c r="F126" s="6" t="s">
        <v>458</v>
      </c>
      <c r="G126" s="8" t="s">
        <v>158</v>
      </c>
      <c r="I126" s="6" t="s">
        <v>427</v>
      </c>
      <c r="J126" s="8" t="str">
        <f>IF(G126="TR", $W$4, IF(G126="SG", $W$5, IF(G126="PT",$W$6, IF( G126="LC",$W$7, IF( G126="HS",$W$8,$W$9)))))</f>
        <v>V</v>
      </c>
      <c r="K126" s="8" t="str">
        <f>IF(G126="TR", $X$4, IF(G126="SG", $X$5, IF(G126="PT",$X$6, IF( G126="LC",$X$7, IF( G126="HS",$X$8,$X$9)))))</f>
        <v>DC</v>
      </c>
      <c r="M126" s="8">
        <f>IF(G126="TR", $Y$4, IF(G126="SG", $Y$5, IF(G126="PT",$Y$6, IF( G126="LC",$Y$7, IF( G126="HS",$Y$8,$Y$9)))))</f>
        <v>2.5</v>
      </c>
      <c r="O126" s="8" t="s">
        <v>893</v>
      </c>
      <c r="P126" s="8">
        <v>25</v>
      </c>
      <c r="Q126" s="8" t="str">
        <f>IF(G126="TR", $Z$4, IF(G126="SG", $Z$5, IF(G126="PT",$Z$5, IF( G126="LC",$Z$7, IF( G126="HS",$Z$8,$Z$9)))))</f>
        <v>FORMULA</v>
      </c>
      <c r="R126" s="6" t="s">
        <v>762</v>
      </c>
      <c r="S126" s="6" t="s">
        <v>29</v>
      </c>
      <c r="T126" s="8" t="str">
        <f>IF(G126="TR", $AA$4, IF(G126="SG", $AA$5, IF(G126="PT", $AA$6, IF(G126="LC",$AA$7, IF( G126="HS",$AA$8,$AA$9)))))</f>
        <v>nV/V</v>
      </c>
      <c r="U126" s="6" t="s">
        <v>358</v>
      </c>
    </row>
    <row r="127" spans="2:21" x14ac:dyDescent="0.25">
      <c r="B127" s="30" t="s">
        <v>494</v>
      </c>
      <c r="C127" s="6" t="s">
        <v>574</v>
      </c>
      <c r="D127" s="6">
        <v>1</v>
      </c>
      <c r="E127" s="7" t="s">
        <v>526</v>
      </c>
      <c r="F127" s="6" t="s">
        <v>457</v>
      </c>
      <c r="G127" s="8" t="s">
        <v>158</v>
      </c>
      <c r="I127" s="6" t="s">
        <v>428</v>
      </c>
      <c r="J127" s="8" t="str">
        <f>IF(G127="TR", $W$4, IF(G127="SG", $W$5, IF(G127="PT",$W$6, IF( G127="LC",$W$7, IF( G127="HS",$W$8,$W$9)))))</f>
        <v>V</v>
      </c>
      <c r="K127" s="8" t="str">
        <f>IF(G127="TR", $X$4, IF(G127="SG", $X$5, IF(G127="PT",$X$6, IF( G127="LC",$X$7, IF( G127="HS",$X$8,$X$9)))))</f>
        <v>DC</v>
      </c>
      <c r="M127" s="8">
        <f>IF(G127="TR", $Y$4, IF(G127="SG", $Y$5, IF(G127="PT",$Y$6, IF( G127="LC",$Y$7, IF( G127="HS",$Y$8,$Y$9)))))</f>
        <v>2.5</v>
      </c>
      <c r="O127" s="8" t="s">
        <v>894</v>
      </c>
      <c r="P127" s="8">
        <v>26</v>
      </c>
      <c r="Q127" s="8" t="str">
        <f>IF(G127="TR", $Z$4, IF(G127="SG", $Z$5, IF(G127="PT",$Z$5, IF( G127="LC",$Z$7, IF( G127="HS",$Z$8,$Z$9)))))</f>
        <v>FORMULA</v>
      </c>
      <c r="R127" s="6" t="s">
        <v>763</v>
      </c>
      <c r="S127" s="6" t="s">
        <v>29</v>
      </c>
      <c r="T127" s="8" t="str">
        <f>IF(G127="TR", $AA$4, IF(G127="SG", $AA$5, IF(G127="PT", $AA$6, IF(G127="LC",$AA$7, IF( G127="HS",$AA$8,$AA$9)))))</f>
        <v>nV/V</v>
      </c>
      <c r="U127" s="6" t="s">
        <v>358</v>
      </c>
    </row>
    <row r="128" spans="2:21" x14ac:dyDescent="0.25">
      <c r="B128" s="30" t="s">
        <v>494</v>
      </c>
      <c r="C128" s="6" t="s">
        <v>575</v>
      </c>
      <c r="D128" s="6">
        <v>1</v>
      </c>
      <c r="E128" s="7" t="s">
        <v>526</v>
      </c>
      <c r="F128" s="6" t="s">
        <v>458</v>
      </c>
      <c r="G128" s="8" t="s">
        <v>158</v>
      </c>
      <c r="I128" s="6" t="s">
        <v>429</v>
      </c>
      <c r="J128" s="8" t="str">
        <f>IF(G128="TR", $W$4, IF(G128="SG", $W$5, IF(G128="PT",$W$6, IF( G128="LC",$W$7, IF( G128="HS",$W$8,$W$9)))))</f>
        <v>V</v>
      </c>
      <c r="K128" s="8" t="str">
        <f>IF(G128="TR", $X$4, IF(G128="SG", $X$5, IF(G128="PT",$X$6, IF( G128="LC",$X$7, IF( G128="HS",$X$8,$X$9)))))</f>
        <v>DC</v>
      </c>
      <c r="M128" s="8">
        <f>IF(G128="TR", $Y$4, IF(G128="SG", $Y$5, IF(G128="PT",$Y$6, IF( G128="LC",$Y$7, IF( G128="HS",$Y$8,$Y$9)))))</f>
        <v>2.5</v>
      </c>
      <c r="O128" s="8" t="s">
        <v>895</v>
      </c>
      <c r="P128" s="8">
        <v>27</v>
      </c>
      <c r="Q128" s="8" t="str">
        <f>IF(G128="TR", $Z$4, IF(G128="SG", $Z$5, IF(G128="PT",$Z$5, IF( G128="LC",$Z$7, IF( G128="HS",$Z$8,$Z$9)))))</f>
        <v>FORMULA</v>
      </c>
      <c r="R128" s="6" t="s">
        <v>764</v>
      </c>
      <c r="S128" s="6" t="s">
        <v>29</v>
      </c>
      <c r="T128" s="8" t="str">
        <f>IF(G128="TR", $AA$4, IF(G128="SG", $AA$5, IF(G128="PT", $AA$6, IF(G128="LC",$AA$7, IF( G128="HS",$AA$8,$AA$9)))))</f>
        <v>nV/V</v>
      </c>
      <c r="U128" s="6" t="s">
        <v>358</v>
      </c>
    </row>
    <row r="129" spans="2:21" x14ac:dyDescent="0.25">
      <c r="B129" s="30" t="s">
        <v>497</v>
      </c>
      <c r="C129" s="6" t="s">
        <v>136</v>
      </c>
      <c r="D129" s="6">
        <v>2</v>
      </c>
      <c r="E129" s="7" t="s">
        <v>523</v>
      </c>
      <c r="F129" s="6" t="s">
        <v>457</v>
      </c>
      <c r="G129" s="8" t="s">
        <v>158</v>
      </c>
      <c r="I129" s="6" t="s">
        <v>234</v>
      </c>
      <c r="J129" s="8" t="str">
        <f>IF(G129="TR", $W$4, IF(G129="SG", $W$5, IF(G129="PT",$W$6, IF( G129="LC",$W$7, IF( G129="HS",$W$8,$W$9)))))</f>
        <v>V</v>
      </c>
      <c r="K129" s="8" t="str">
        <f>IF(G129="TR", $X$4, IF(G129="SG", $X$5, IF(G129="PT",$X$6, IF( G129="LC",$X$7, IF( G129="HS",$X$8,$X$9)))))</f>
        <v>DC</v>
      </c>
      <c r="M129" s="8">
        <f>IF(G129="TR", $Y$4, IF(G129="SG", $Y$5, IF(G129="PT",$Y$6, IF( G129="LC",$Y$7, IF( G129="HS",$Y$8,$Y$9)))))</f>
        <v>2.5</v>
      </c>
      <c r="O129" s="8">
        <v>58</v>
      </c>
      <c r="P129" s="8">
        <v>20</v>
      </c>
      <c r="Q129" s="8" t="str">
        <f>IF(G129="TR", $Z$4, IF(G129="SG", $Z$5, IF(G129="PT",$Z$5, IF( G129="LC",$Z$7, IF( G129="HS",$Z$8,$Z$9)))))</f>
        <v>FORMULA</v>
      </c>
      <c r="R129" s="6" t="s">
        <v>587</v>
      </c>
      <c r="S129" s="6" t="s">
        <v>29</v>
      </c>
      <c r="T129" s="8" t="str">
        <f>IF(G129="TR", $AA$4, IF(G129="SG", $AA$5, IF(G129="PT", $AA$6, IF(G129="LC",$AA$7, IF( G129="HS",$AA$8,$AA$9)))))</f>
        <v>nV/V</v>
      </c>
    </row>
    <row r="130" spans="2:21" x14ac:dyDescent="0.25">
      <c r="B130" s="30" t="s">
        <v>497</v>
      </c>
      <c r="C130" s="6" t="s">
        <v>137</v>
      </c>
      <c r="D130" s="6">
        <v>2</v>
      </c>
      <c r="E130" s="7" t="s">
        <v>523</v>
      </c>
      <c r="F130" s="6" t="s">
        <v>458</v>
      </c>
      <c r="G130" s="8" t="s">
        <v>158</v>
      </c>
      <c r="I130" s="6" t="s">
        <v>235</v>
      </c>
      <c r="J130" s="8" t="str">
        <f>IF(G130="TR", $W$4, IF(G130="SG", $W$5, IF(G130="PT",$W$6, IF( G130="LC",$W$7, IF( G130="HS",$W$8,$W$9)))))</f>
        <v>V</v>
      </c>
      <c r="K130" s="8" t="str">
        <f>IF(G130="TR", $X$4, IF(G130="SG", $X$5, IF(G130="PT",$X$6, IF( G130="LC",$X$7, IF( G130="HS",$X$8,$X$9)))))</f>
        <v>DC</v>
      </c>
      <c r="M130" s="8">
        <f>IF(G130="TR", $Y$4, IF(G130="SG", $Y$5, IF(G130="PT",$Y$6, IF( G130="LC",$Y$7, IF( G130="HS",$Y$8,$Y$9)))))</f>
        <v>2.5</v>
      </c>
      <c r="O130" s="8">
        <v>59</v>
      </c>
      <c r="P130" s="8">
        <v>21</v>
      </c>
      <c r="Q130" s="8" t="str">
        <f>IF(G130="TR", $Z$4, IF(G130="SG", $Z$5, IF(G130="PT",$Z$5, IF( G130="LC",$Z$7, IF( G130="HS",$Z$8,$Z$9)))))</f>
        <v>FORMULA</v>
      </c>
      <c r="R130" s="6" t="s">
        <v>728</v>
      </c>
      <c r="S130" s="6" t="s">
        <v>29</v>
      </c>
      <c r="T130" s="8" t="str">
        <f>IF(G130="TR", $AA$4, IF(G130="SG", $AA$5, IF(G130="PT", $AA$6, IF(G130="LC",$AA$7, IF( G130="HS",$AA$8,$AA$9)))))</f>
        <v>nV/V</v>
      </c>
    </row>
    <row r="131" spans="2:21" x14ac:dyDescent="0.25">
      <c r="B131" s="30" t="s">
        <v>497</v>
      </c>
      <c r="C131" s="6" t="s">
        <v>138</v>
      </c>
      <c r="D131" s="6">
        <v>2</v>
      </c>
      <c r="E131" s="7" t="s">
        <v>524</v>
      </c>
      <c r="F131" s="6" t="s">
        <v>457</v>
      </c>
      <c r="G131" s="8" t="s">
        <v>158</v>
      </c>
      <c r="I131" s="6" t="s">
        <v>236</v>
      </c>
      <c r="J131" s="8" t="str">
        <f>IF(G131="TR", $W$4, IF(G131="SG", $W$5, IF(G131="PT",$W$6, IF( G131="LC",$W$7, IF( G131="HS",$W$8,$W$9)))))</f>
        <v>V</v>
      </c>
      <c r="K131" s="8" t="str">
        <f>IF(G131="TR", $X$4, IF(G131="SG", $X$5, IF(G131="PT",$X$6, IF( G131="LC",$X$7, IF( G131="HS",$X$8,$X$9)))))</f>
        <v>DC</v>
      </c>
      <c r="M131" s="8">
        <f>IF(G131="TR", $Y$4, IF(G131="SG", $Y$5, IF(G131="PT",$Y$6, IF( G131="LC",$Y$7, IF( G131="HS",$Y$8,$Y$9)))))</f>
        <v>2.5</v>
      </c>
      <c r="O131" s="8" t="s">
        <v>890</v>
      </c>
      <c r="P131" s="8">
        <v>22</v>
      </c>
      <c r="Q131" s="8" t="str">
        <f>IF(G131="TR", $Z$4, IF(G131="SG", $Z$5, IF(G131="PT",$Z$5, IF( G131="LC",$Z$7, IF( G131="HS",$Z$8,$Z$9)))))</f>
        <v>FORMULA</v>
      </c>
      <c r="R131" s="6" t="s">
        <v>729</v>
      </c>
      <c r="S131" s="6" t="s">
        <v>29</v>
      </c>
      <c r="T131" s="8" t="str">
        <f>IF(G131="TR", $AA$4, IF(G131="SG", $AA$5, IF(G131="PT", $AA$6, IF(G131="LC",$AA$7, IF( G131="HS",$AA$8,$AA$9)))))</f>
        <v>nV/V</v>
      </c>
    </row>
    <row r="132" spans="2:21" x14ac:dyDescent="0.25">
      <c r="B132" s="30" t="s">
        <v>497</v>
      </c>
      <c r="C132" s="6" t="s">
        <v>139</v>
      </c>
      <c r="D132" s="6">
        <v>2</v>
      </c>
      <c r="E132" s="7" t="s">
        <v>524</v>
      </c>
      <c r="F132" s="6" t="s">
        <v>458</v>
      </c>
      <c r="G132" s="8" t="s">
        <v>158</v>
      </c>
      <c r="I132" s="6" t="s">
        <v>237</v>
      </c>
      <c r="J132" s="8" t="str">
        <f>IF(G132="TR", $W$4, IF(G132="SG", $W$5, IF(G132="PT",$W$6, IF( G132="LC",$W$7, IF( G132="HS",$W$8,$W$9)))))</f>
        <v>V</v>
      </c>
      <c r="K132" s="8" t="str">
        <f>IF(G132="TR", $X$4, IF(G132="SG", $X$5, IF(G132="PT",$X$6, IF( G132="LC",$X$7, IF( G132="HS",$X$8,$X$9)))))</f>
        <v>DC</v>
      </c>
      <c r="M132" s="8">
        <f>IF(G132="TR", $Y$4, IF(G132="SG", $Y$5, IF(G132="PT",$Y$6, IF( G132="LC",$Y$7, IF( G132="HS",$Y$8,$Y$9)))))</f>
        <v>2.5</v>
      </c>
      <c r="O132" s="8" t="s">
        <v>891</v>
      </c>
      <c r="P132" s="8">
        <v>23</v>
      </c>
      <c r="Q132" s="8" t="str">
        <f>IF(G132="TR", $Z$4, IF(G132="SG", $Z$5, IF(G132="PT",$Z$5, IF( G132="LC",$Z$7, IF( G132="HS",$Z$8,$Z$9)))))</f>
        <v>FORMULA</v>
      </c>
      <c r="R132" s="6" t="s">
        <v>730</v>
      </c>
      <c r="S132" s="6" t="s">
        <v>29</v>
      </c>
      <c r="T132" s="8" t="str">
        <f>IF(G132="TR", $AA$4, IF(G132="SG", $AA$5, IF(G132="PT", $AA$6, IF(G132="LC",$AA$7, IF( G132="HS",$AA$8,$AA$9)))))</f>
        <v>nV/V</v>
      </c>
    </row>
    <row r="133" spans="2:21" x14ac:dyDescent="0.25">
      <c r="B133" s="30" t="s">
        <v>508</v>
      </c>
      <c r="C133" s="6" t="s">
        <v>442</v>
      </c>
      <c r="D133" s="6">
        <v>2</v>
      </c>
      <c r="E133" s="7" t="s">
        <v>525</v>
      </c>
      <c r="F133" s="6" t="s">
        <v>457</v>
      </c>
      <c r="G133" s="8" t="s">
        <v>158</v>
      </c>
      <c r="I133" s="6" t="s">
        <v>511</v>
      </c>
      <c r="J133" s="8" t="str">
        <f>IF(G133="TR", $W$4, IF(G133="SG", $W$5, IF(G133="PT",$W$6, IF( G133="LC",$W$7, IF( G133="HS",$W$8,$W$9)))))</f>
        <v>V</v>
      </c>
      <c r="K133" s="8" t="str">
        <f>IF(G133="TR", $X$4, IF(G133="SG", $X$5, IF(G133="PT",$X$6, IF( G133="LC",$X$7, IF( G133="HS",$X$8,$X$9)))))</f>
        <v>DC</v>
      </c>
      <c r="M133" s="8">
        <f>IF(G133="TR", $Y$4, IF(G133="SG", $Y$5, IF(G133="PT",$Y$6, IF( G133="LC",$Y$7, IF( G133="HS",$Y$8,$Y$9)))))</f>
        <v>2.5</v>
      </c>
      <c r="O133" s="8" t="s">
        <v>892</v>
      </c>
      <c r="P133" s="8">
        <v>24</v>
      </c>
      <c r="Q133" s="8" t="str">
        <f>IF(G133="TR", $Z$4, IF(G133="SG", $Z$5, IF(G133="PT",$Z$5, IF( G133="LC",$Z$7, IF( G133="HS",$Z$8,$Z$9)))))</f>
        <v>FORMULA</v>
      </c>
      <c r="R133" s="6" t="s">
        <v>735</v>
      </c>
      <c r="S133" s="6" t="s">
        <v>29</v>
      </c>
      <c r="T133" s="8" t="str">
        <f>IF(G133="TR", $AA$4, IF(G133="SG", $AA$5, IF(G133="PT", $AA$6, IF(G133="LC",$AA$7, IF( G133="HS",$AA$8,$AA$9)))))</f>
        <v>nV/V</v>
      </c>
      <c r="U133" s="6" t="s">
        <v>358</v>
      </c>
    </row>
    <row r="134" spans="2:21" x14ac:dyDescent="0.25">
      <c r="B134" s="30" t="s">
        <v>508</v>
      </c>
      <c r="C134" s="6" t="s">
        <v>443</v>
      </c>
      <c r="D134" s="6">
        <v>2</v>
      </c>
      <c r="E134" s="7" t="s">
        <v>525</v>
      </c>
      <c r="F134" s="6" t="s">
        <v>458</v>
      </c>
      <c r="G134" s="8" t="s">
        <v>158</v>
      </c>
      <c r="I134" s="6" t="s">
        <v>512</v>
      </c>
      <c r="J134" s="8" t="str">
        <f>IF(G134="TR", $W$4, IF(G134="SG", $W$5, IF(G134="PT",$W$6, IF( G134="LC",$W$7, IF( G134="HS",$W$8,$W$9)))))</f>
        <v>V</v>
      </c>
      <c r="K134" s="8" t="str">
        <f>IF(G134="TR", $X$4, IF(G134="SG", $X$5, IF(G134="PT",$X$6, IF( G134="LC",$X$7, IF( G134="HS",$X$8,$X$9)))))</f>
        <v>DC</v>
      </c>
      <c r="M134" s="8">
        <f>IF(G134="TR", $Y$4, IF(G134="SG", $Y$5, IF(G134="PT",$Y$6, IF( G134="LC",$Y$7, IF( G134="HS",$Y$8,$Y$9)))))</f>
        <v>2.5</v>
      </c>
      <c r="O134" s="8" t="s">
        <v>893</v>
      </c>
      <c r="P134" s="8">
        <v>25</v>
      </c>
      <c r="Q134" s="8" t="str">
        <f>IF(G134="TR", $Z$4, IF(G134="SG", $Z$5, IF(G134="PT",$Z$5, IF( G134="LC",$Z$7, IF( G134="HS",$Z$8,$Z$9)))))</f>
        <v>FORMULA</v>
      </c>
      <c r="R134" s="6" t="s">
        <v>736</v>
      </c>
      <c r="S134" s="6" t="s">
        <v>29</v>
      </c>
      <c r="T134" s="8" t="str">
        <f>IF(G134="TR", $AA$4, IF(G134="SG", $AA$5, IF(G134="PT", $AA$6, IF(G134="LC",$AA$7, IF( G134="HS",$AA$8,$AA$9)))))</f>
        <v>nV/V</v>
      </c>
      <c r="U134" s="6" t="s">
        <v>358</v>
      </c>
    </row>
    <row r="135" spans="2:21" x14ac:dyDescent="0.25">
      <c r="B135" s="30" t="s">
        <v>502</v>
      </c>
      <c r="C135" s="6" t="s">
        <v>406</v>
      </c>
      <c r="D135" s="6">
        <v>2</v>
      </c>
      <c r="E135" s="7" t="s">
        <v>526</v>
      </c>
      <c r="F135" s="6" t="s">
        <v>457</v>
      </c>
      <c r="G135" s="8" t="s">
        <v>158</v>
      </c>
      <c r="I135" s="6" t="s">
        <v>417</v>
      </c>
      <c r="J135" s="8" t="str">
        <f>IF(G135="TR", $W$4, IF(G135="SG", $W$5, IF(G135="PT",$W$6, IF( G135="LC",$W$7, IF( G135="HS",$W$8,$W$9)))))</f>
        <v>V</v>
      </c>
      <c r="K135" s="8" t="str">
        <f>IF(G135="TR", $X$4, IF(G135="SG", $X$5, IF(G135="PT",$X$6, IF( G135="LC",$X$7, IF( G135="HS",$X$8,$X$9)))))</f>
        <v>DC</v>
      </c>
      <c r="M135" s="8">
        <f>IF(G135="TR", $Y$4, IF(G135="SG", $Y$5, IF(G135="PT",$Y$6, IF( G135="LC",$Y$7, IF( G135="HS",$Y$8,$Y$9)))))</f>
        <v>2.5</v>
      </c>
      <c r="O135" s="8" t="s">
        <v>894</v>
      </c>
      <c r="P135" s="8">
        <v>26</v>
      </c>
      <c r="Q135" s="8" t="str">
        <f>IF(G135="TR", $Z$4, IF(G135="SG", $Z$5, IF(G135="PT",$Z$5, IF( G135="LC",$Z$7, IF( G135="HS",$Z$8,$Z$9)))))</f>
        <v>FORMULA</v>
      </c>
      <c r="R135" s="6" t="s">
        <v>737</v>
      </c>
      <c r="S135" s="6" t="s">
        <v>29</v>
      </c>
      <c r="T135" s="8" t="str">
        <f>IF(G135="TR", $AA$4, IF(G135="SG", $AA$5, IF(G135="PT", $AA$6, IF(G135="LC",$AA$7, IF( G135="HS",$AA$8,$AA$9)))))</f>
        <v>nV/V</v>
      </c>
    </row>
    <row r="136" spans="2:21" x14ac:dyDescent="0.25">
      <c r="B136" s="30" t="s">
        <v>502</v>
      </c>
      <c r="C136" s="6" t="s">
        <v>407</v>
      </c>
      <c r="D136" s="6">
        <v>2</v>
      </c>
      <c r="E136" s="7" t="s">
        <v>526</v>
      </c>
      <c r="F136" s="6" t="s">
        <v>458</v>
      </c>
      <c r="G136" s="8" t="s">
        <v>158</v>
      </c>
      <c r="I136" s="6" t="s">
        <v>418</v>
      </c>
      <c r="J136" s="8" t="str">
        <f>IF(G136="TR", $W$4, IF(G136="SG", $W$5, IF(G136="PT",$W$6, IF( G136="LC",$W$7, IF( G136="HS",$W$8,$W$9)))))</f>
        <v>V</v>
      </c>
      <c r="K136" s="8" t="str">
        <f>IF(G136="TR", $X$4, IF(G136="SG", $X$5, IF(G136="PT",$X$6, IF( G136="LC",$X$7, IF( G136="HS",$X$8,$X$9)))))</f>
        <v>DC</v>
      </c>
      <c r="M136" s="8">
        <f>IF(G136="TR", $Y$4, IF(G136="SG", $Y$5, IF(G136="PT",$Y$6, IF( G136="LC",$Y$7, IF( G136="HS",$Y$8,$Y$9)))))</f>
        <v>2.5</v>
      </c>
      <c r="O136" s="8" t="s">
        <v>895</v>
      </c>
      <c r="P136" s="8">
        <v>27</v>
      </c>
      <c r="Q136" s="8" t="str">
        <f>IF(G136="TR", $Z$4, IF(G136="SG", $Z$5, IF(G136="PT",$Z$5, IF( G136="LC",$Z$7, IF( G136="HS",$Z$8,$Z$9)))))</f>
        <v>FORMULA</v>
      </c>
      <c r="R136" s="6" t="s">
        <v>738</v>
      </c>
      <c r="S136" s="6" t="s">
        <v>29</v>
      </c>
      <c r="T136" s="8" t="str">
        <f>IF(G136="TR", $AA$4, IF(G136="SG", $AA$5, IF(G136="PT", $AA$6, IF(G136="LC",$AA$7, IF( G136="HS",$AA$8,$AA$9)))))</f>
        <v>nV/V</v>
      </c>
    </row>
    <row r="137" spans="2:21" x14ac:dyDescent="0.25">
      <c r="B137" s="30" t="s">
        <v>502</v>
      </c>
      <c r="C137" s="6" t="s">
        <v>432</v>
      </c>
      <c r="D137" s="6">
        <v>2</v>
      </c>
      <c r="E137" s="7" t="s">
        <v>527</v>
      </c>
      <c r="F137" s="6" t="s">
        <v>457</v>
      </c>
      <c r="G137" s="8" t="s">
        <v>158</v>
      </c>
      <c r="I137" s="6" t="s">
        <v>445</v>
      </c>
      <c r="J137" s="8" t="str">
        <f>IF(G137="TR", $W$4, IF(G137="SG", $W$5, IF(G137="PT",$W$6, IF( G137="LC",$W$7, IF( G137="HS",$W$8,$W$9)))))</f>
        <v>V</v>
      </c>
      <c r="K137" s="8" t="str">
        <f>IF(G137="TR", $X$4, IF(G137="SG", $X$5, IF(G137="PT",$X$6, IF( G137="LC",$X$7, IF( G137="HS",$X$8,$X$9)))))</f>
        <v>DC</v>
      </c>
      <c r="M137" s="8">
        <f>IF(G137="TR", $Y$4, IF(G137="SG", $Y$5, IF(G137="PT",$Y$6, IF( G137="LC",$Y$7, IF( G137="HS",$Y$8,$Y$9)))))</f>
        <v>2.5</v>
      </c>
      <c r="O137" s="8">
        <v>60</v>
      </c>
      <c r="P137" s="8">
        <v>28</v>
      </c>
      <c r="Q137" s="8" t="str">
        <f>IF(G137="TR", $Z$4, IF(G137="SG", $Z$5, IF(G137="PT",$Z$5, IF( G137="LC",$Z$7, IF( G137="HS",$Z$8,$Z$9)))))</f>
        <v>FORMULA</v>
      </c>
      <c r="R137" s="6" t="s">
        <v>739</v>
      </c>
      <c r="S137" s="6" t="s">
        <v>29</v>
      </c>
      <c r="T137" s="8" t="str">
        <f>IF(G137="TR", $AA$4, IF(G137="SG", $AA$5, IF(G137="PT", $AA$6, IF(G137="LC",$AA$7, IF( G137="HS",$AA$8,$AA$9)))))</f>
        <v>nV/V</v>
      </c>
    </row>
    <row r="138" spans="2:21" x14ac:dyDescent="0.25">
      <c r="B138" s="30" t="s">
        <v>502</v>
      </c>
      <c r="C138" s="6" t="s">
        <v>433</v>
      </c>
      <c r="D138" s="6">
        <v>2</v>
      </c>
      <c r="E138" s="7" t="s">
        <v>527</v>
      </c>
      <c r="F138" s="6" t="s">
        <v>458</v>
      </c>
      <c r="G138" s="8" t="s">
        <v>158</v>
      </c>
      <c r="I138" s="6" t="s">
        <v>446</v>
      </c>
      <c r="J138" s="8" t="str">
        <f>IF(G138="TR", $W$4, IF(G138="SG", $W$5, IF(G138="PT",$W$6, IF( G138="LC",$W$7, IF( G138="HS",$W$8,$W$9)))))</f>
        <v>V</v>
      </c>
      <c r="K138" s="8" t="str">
        <f>IF(G138="TR", $X$4, IF(G138="SG", $X$5, IF(G138="PT",$X$6, IF( G138="LC",$X$7, IF( G138="HS",$X$8,$X$9)))))</f>
        <v>DC</v>
      </c>
      <c r="M138" s="8">
        <f>IF(G138="TR", $Y$4, IF(G138="SG", $Y$5, IF(G138="PT",$Y$6, IF( G138="LC",$Y$7, IF( G138="HS",$Y$8,$Y$9)))))</f>
        <v>2.5</v>
      </c>
      <c r="O138" s="8">
        <v>61</v>
      </c>
      <c r="P138" s="8">
        <v>29</v>
      </c>
      <c r="Q138" s="8" t="str">
        <f>IF(G138="TR", $Z$4, IF(G138="SG", $Z$5, IF(G138="PT",$Z$5, IF( G138="LC",$Z$7, IF( G138="HS",$Z$8,$Z$9)))))</f>
        <v>FORMULA</v>
      </c>
      <c r="R138" s="6" t="s">
        <v>740</v>
      </c>
      <c r="S138" s="6" t="s">
        <v>29</v>
      </c>
      <c r="T138" s="8" t="str">
        <f>IF(G138="TR", $AA$4, IF(G138="SG", $AA$5, IF(G138="PT", $AA$6, IF(G138="LC",$AA$7, IF( G138="HS",$AA$8,$AA$9)))))</f>
        <v>nV/V</v>
      </c>
    </row>
    <row r="139" spans="2:21" x14ac:dyDescent="0.25">
      <c r="B139" s="30" t="s">
        <v>509</v>
      </c>
      <c r="C139" s="6" t="s">
        <v>408</v>
      </c>
      <c r="D139" s="6">
        <v>2</v>
      </c>
      <c r="E139" s="7" t="s">
        <v>537</v>
      </c>
      <c r="F139" s="6" t="s">
        <v>457</v>
      </c>
      <c r="G139" s="8" t="s">
        <v>158</v>
      </c>
      <c r="I139" s="6" t="s">
        <v>419</v>
      </c>
      <c r="J139" s="8" t="str">
        <f>IF(G139="TR", $W$4, IF(G139="SG", $W$5, IF(G139="PT",$W$6, IF( G139="LC",$W$7, IF( G139="HS",$W$8,$W$9)))))</f>
        <v>V</v>
      </c>
      <c r="K139" s="8" t="str">
        <f>IF(G139="TR", $X$4, IF(G139="SG", $X$5, IF(G139="PT",$X$6, IF( G139="LC",$X$7, IF( G139="HS",$X$8,$X$9)))))</f>
        <v>DC</v>
      </c>
      <c r="M139" s="8">
        <f>IF(G139="TR", $Y$4, IF(G139="SG", $Y$5, IF(G139="PT",$Y$6, IF( G139="LC",$Y$7, IF( G139="HS",$Y$8,$Y$9)))))</f>
        <v>2.5</v>
      </c>
      <c r="O139" s="8">
        <v>62</v>
      </c>
      <c r="P139" s="8" t="s">
        <v>907</v>
      </c>
      <c r="Q139" s="8" t="str">
        <f>IF(G139="TR", $Z$4, IF(G139="SG", $Z$5, IF(G139="PT",$Z$5, IF( G139="LC",$Z$7, IF( G139="HS",$Z$8,$Z$9)))))</f>
        <v>FORMULA</v>
      </c>
      <c r="R139" s="6" t="s">
        <v>749</v>
      </c>
      <c r="S139" s="6" t="s">
        <v>29</v>
      </c>
      <c r="T139" s="8" t="str">
        <f>IF(G139="TR", $AA$4, IF(G139="SG", $AA$5, IF(G139="PT", $AA$6, IF(G139="LC",$AA$7, IF( G139="HS",$AA$8,$AA$9)))))</f>
        <v>nV/V</v>
      </c>
      <c r="U139" s="6" t="s">
        <v>74</v>
      </c>
    </row>
    <row r="140" spans="2:21" x14ac:dyDescent="0.25">
      <c r="B140" s="30" t="s">
        <v>509</v>
      </c>
      <c r="C140" s="6" t="s">
        <v>409</v>
      </c>
      <c r="D140" s="6">
        <v>2</v>
      </c>
      <c r="E140" s="7" t="s">
        <v>537</v>
      </c>
      <c r="F140" s="6" t="s">
        <v>458</v>
      </c>
      <c r="G140" s="8" t="s">
        <v>158</v>
      </c>
      <c r="I140" s="6" t="s">
        <v>420</v>
      </c>
      <c r="J140" s="8" t="str">
        <f>IF(G140="TR", $W$4, IF(G140="SG", $W$5, IF(G140="PT",$W$6, IF( G140="LC",$W$7, IF( G140="HS",$W$8,$W$9)))))</f>
        <v>V</v>
      </c>
      <c r="K140" s="8" t="str">
        <f>IF(G140="TR", $X$4, IF(G140="SG", $X$5, IF(G140="PT",$X$6, IF( G140="LC",$X$7, IF( G140="HS",$X$8,$X$9)))))</f>
        <v>DC</v>
      </c>
      <c r="M140" s="8">
        <f>IF(G140="TR", $Y$4, IF(G140="SG", $Y$5, IF(G140="PT",$Y$6, IF( G140="LC",$Y$7, IF( G140="HS",$Y$8,$Y$9)))))</f>
        <v>2.5</v>
      </c>
      <c r="O140" s="8">
        <v>63</v>
      </c>
      <c r="P140" s="8" t="s">
        <v>908</v>
      </c>
      <c r="Q140" s="8" t="str">
        <f>IF(G140="TR", $Z$4, IF(G140="SG", $Z$5, IF(G140="PT",$Z$5, IF( G140="LC",$Z$7, IF( G140="HS",$Z$8,$Z$9)))))</f>
        <v>FORMULA</v>
      </c>
      <c r="R140" s="6" t="s">
        <v>750</v>
      </c>
      <c r="S140" s="6" t="s">
        <v>29</v>
      </c>
      <c r="T140" s="8" t="str">
        <f>IF(G140="TR", $AA$4, IF(G140="SG", $AA$5, IF(G140="PT", $AA$6, IF(G140="LC",$AA$7, IF( G140="HS",$AA$8,$AA$9)))))</f>
        <v>nV/V</v>
      </c>
    </row>
    <row r="141" spans="2:21" x14ac:dyDescent="0.25">
      <c r="B141" s="30" t="s">
        <v>509</v>
      </c>
      <c r="C141" s="6" t="s">
        <v>435</v>
      </c>
      <c r="D141" s="6">
        <v>2</v>
      </c>
      <c r="E141" s="7" t="s">
        <v>538</v>
      </c>
      <c r="F141" s="6" t="s">
        <v>457</v>
      </c>
      <c r="G141" s="8" t="s">
        <v>158</v>
      </c>
      <c r="I141" s="6" t="s">
        <v>448</v>
      </c>
      <c r="J141" s="8" t="str">
        <f>IF(G141="TR", $W$4, IF(G141="SG", $W$5, IF(G141="PT",$W$6, IF( G141="LC",$W$7, IF( G141="HS",$W$8,$W$9)))))</f>
        <v>V</v>
      </c>
      <c r="K141" s="8" t="str">
        <f>IF(G141="TR", $X$4, IF(G141="SG", $X$5, IF(G141="PT",$X$6, IF( G141="LC",$X$7, IF( G141="HS",$X$8,$X$9)))))</f>
        <v>DC</v>
      </c>
      <c r="M141" s="8">
        <f>IF(G141="TR", $Y$4, IF(G141="SG", $Y$5, IF(G141="PT",$Y$6, IF( G141="LC",$Y$7, IF( G141="HS",$Y$8,$Y$9)))))</f>
        <v>2.5</v>
      </c>
      <c r="O141" s="8">
        <v>64</v>
      </c>
      <c r="P141" s="8" t="s">
        <v>909</v>
      </c>
      <c r="Q141" s="8" t="str">
        <f>IF(G141="TR", $Z$4, IF(G141="SG", $Z$5, IF(G141="PT",$Z$5, IF( G141="LC",$Z$7, IF( G141="HS",$Z$8,$Z$9)))))</f>
        <v>FORMULA</v>
      </c>
      <c r="R141" s="6" t="s">
        <v>751</v>
      </c>
      <c r="S141" s="6" t="s">
        <v>29</v>
      </c>
      <c r="T141" s="8" t="str">
        <f>IF(G141="TR", $AA$4, IF(G141="SG", $AA$5, IF(G141="PT", $AA$6, IF(G141="LC",$AA$7, IF( G141="HS",$AA$8,$AA$9)))))</f>
        <v>nV/V</v>
      </c>
      <c r="U141" s="6" t="s">
        <v>74</v>
      </c>
    </row>
    <row r="142" spans="2:21" x14ac:dyDescent="0.25">
      <c r="B142" s="30" t="s">
        <v>509</v>
      </c>
      <c r="C142" s="6" t="s">
        <v>436</v>
      </c>
      <c r="D142" s="6">
        <v>2</v>
      </c>
      <c r="E142" s="7" t="s">
        <v>538</v>
      </c>
      <c r="F142" s="6" t="s">
        <v>458</v>
      </c>
      <c r="G142" s="8" t="s">
        <v>158</v>
      </c>
      <c r="I142" s="6" t="s">
        <v>449</v>
      </c>
      <c r="J142" s="8" t="str">
        <f>IF(G142="TR", $W$4, IF(G142="SG", $W$5, IF(G142="PT",$W$6, IF( G142="LC",$W$7, IF( G142="HS",$W$8,$W$9)))))</f>
        <v>V</v>
      </c>
      <c r="K142" s="8" t="str">
        <f>IF(G142="TR", $X$4, IF(G142="SG", $X$5, IF(G142="PT",$X$6, IF( G142="LC",$X$7, IF( G142="HS",$X$8,$X$9)))))</f>
        <v>DC</v>
      </c>
      <c r="M142" s="8">
        <f>IF(G142="TR", $Y$4, IF(G142="SG", $Y$5, IF(G142="PT",$Y$6, IF( G142="LC",$Y$7, IF( G142="HS",$Y$8,$Y$9)))))</f>
        <v>2.5</v>
      </c>
      <c r="O142" s="8">
        <v>65</v>
      </c>
      <c r="P142" s="8" t="s">
        <v>910</v>
      </c>
      <c r="Q142" s="8" t="str">
        <f>IF(G142="TR", $Z$4, IF(G142="SG", $Z$5, IF(G142="PT",$Z$5, IF( G142="LC",$Z$7, IF( G142="HS",$Z$8,$Z$9)))))</f>
        <v>FORMULA</v>
      </c>
      <c r="R142" s="6" t="s">
        <v>752</v>
      </c>
      <c r="S142" s="6" t="s">
        <v>29</v>
      </c>
      <c r="T142" s="8" t="str">
        <f>IF(G142="TR", $AA$4, IF(G142="SG", $AA$5, IF(G142="PT", $AA$6, IF(G142="LC",$AA$7, IF( G142="HS",$AA$8,$AA$9)))))</f>
        <v>nV/V</v>
      </c>
    </row>
    <row r="143" spans="2:21" x14ac:dyDescent="0.25">
      <c r="B143" s="30" t="s">
        <v>542</v>
      </c>
      <c r="C143" s="6" t="s">
        <v>150</v>
      </c>
      <c r="D143" s="6">
        <v>3</v>
      </c>
      <c r="E143" s="7" t="s">
        <v>528</v>
      </c>
      <c r="F143" s="6" t="s">
        <v>457</v>
      </c>
      <c r="G143" s="8" t="s">
        <v>157</v>
      </c>
      <c r="H143" s="22" t="s">
        <v>783</v>
      </c>
      <c r="I143" s="6" t="s">
        <v>152</v>
      </c>
      <c r="J143" s="8" t="str">
        <f>IF(G143="TR", $W$4, IF(G143="SG", $W$5, IF(G143="PT",$W$6, IF( G143="LC",$W$7, IF( G143="HS",$W$8,$W$9)))))</f>
        <v>I</v>
      </c>
      <c r="K143" s="8" t="str">
        <f>IF(G143="TR", $X$4, IF(G143="SG", $X$5, IF(G143="PT",$X$6, IF( G143="LC",$X$7, IF( G143="HS",$X$8,$X$9)))))</f>
        <v>AC</v>
      </c>
      <c r="L143" s="8" t="str">
        <f>IF(G143="TR", $Y$4, IF(G143="SG", $Y$5, IF(G143="PT",$Y$6, IF( G143="LC",$Y$7, IF( G143="HS",$Y$8,$Y$9)))))</f>
        <v>.3-20</v>
      </c>
      <c r="M143" s="6"/>
      <c r="O143" s="8">
        <v>38</v>
      </c>
      <c r="P143" s="8">
        <v>0</v>
      </c>
      <c r="Q143" s="8" t="str">
        <f>IF(G143="TR", $Z$4, IF(G143="SG", $Z$5, IF(G143="PT",$Z$5, IF( G143="LC",$Z$7, IF( G143="HS",$Z$8,$Z$9)))))</f>
        <v>LOOKUP</v>
      </c>
      <c r="R143" s="6" t="s">
        <v>618</v>
      </c>
      <c r="S143" s="6" t="s">
        <v>29</v>
      </c>
      <c r="T143" s="8" t="str">
        <f>IF(G143="TR", $AA$4, IF(G143="SG", $AA$5, IF(G143="PT", $AA$6, IF(G143="LC",$AA$7, IF( G143="HS",$AA$8,$AA$9)))))</f>
        <v>mK</v>
      </c>
    </row>
    <row r="144" spans="2:21" x14ac:dyDescent="0.25">
      <c r="B144" s="30" t="s">
        <v>542</v>
      </c>
      <c r="C144" s="6" t="s">
        <v>149</v>
      </c>
      <c r="D144" s="6">
        <v>3</v>
      </c>
      <c r="E144" s="7" t="s">
        <v>528</v>
      </c>
      <c r="F144" s="6" t="s">
        <v>458</v>
      </c>
      <c r="G144" s="8" t="s">
        <v>157</v>
      </c>
      <c r="H144" s="22" t="s">
        <v>784</v>
      </c>
      <c r="I144" s="6" t="s">
        <v>151</v>
      </c>
      <c r="J144" s="8" t="str">
        <f>IF(G144="TR", $W$4, IF(G144="SG", $W$5, IF(G144="PT",$W$6, IF( G144="LC",$W$7, IF( G144="HS",$W$8,$W$9)))))</f>
        <v>I</v>
      </c>
      <c r="K144" s="8" t="str">
        <f>IF(G144="TR", $X$4, IF(G144="SG", $X$5, IF(G144="PT",$X$6, IF( G144="LC",$X$7, IF( G144="HS",$X$8,$X$9)))))</f>
        <v>AC</v>
      </c>
      <c r="L144" s="8" t="str">
        <f>IF(G144="TR", $Y$4, IF(G144="SG", $Y$5, IF(G144="PT",$Y$6, IF( G144="LC",$Y$7, IF( G144="HS",$Y$8,$Y$9)))))</f>
        <v>.3-20</v>
      </c>
      <c r="O144" s="8">
        <v>39</v>
      </c>
      <c r="P144" s="8">
        <v>1</v>
      </c>
      <c r="Q144" s="8" t="str">
        <f>IF(G144="TR", $Z$4, IF(G144="SG", $Z$5, IF(G144="PT",$Z$5, IF( G144="LC",$Z$7, IF( G144="HS",$Z$8,$Z$9)))))</f>
        <v>LOOKUP</v>
      </c>
      <c r="R144" s="6" t="s">
        <v>619</v>
      </c>
      <c r="S144" s="6" t="s">
        <v>29</v>
      </c>
      <c r="T144" s="8" t="str">
        <f>IF(G144="TR", $AA$4, IF(G144="SG", $AA$5, IF(G144="PT", $AA$6, IF(G144="LC",$AA$7, IF( G144="HS",$AA$8,$AA$9)))))</f>
        <v>mK</v>
      </c>
    </row>
    <row r="145" spans="2:20" x14ac:dyDescent="0.25">
      <c r="B145" s="30" t="s">
        <v>542</v>
      </c>
      <c r="C145" s="6" t="s">
        <v>65</v>
      </c>
      <c r="D145" s="6">
        <v>3</v>
      </c>
      <c r="E145" s="7" t="s">
        <v>529</v>
      </c>
      <c r="F145" s="6" t="s">
        <v>457</v>
      </c>
      <c r="G145" s="8" t="s">
        <v>157</v>
      </c>
      <c r="H145" s="22" t="s">
        <v>785</v>
      </c>
      <c r="I145" s="6" t="s">
        <v>144</v>
      </c>
      <c r="J145" s="8" t="str">
        <f>IF(G145="TR", $W$4, IF(G145="SG", $W$5, IF(G145="PT",$W$6, IF( G145="LC",$W$7, IF( G145="HS",$W$8,$W$9)))))</f>
        <v>I</v>
      </c>
      <c r="K145" s="8" t="str">
        <f>IF(G145="TR", $X$4, IF(G145="SG", $X$5, IF(G145="PT",$X$6, IF( G145="LC",$X$7, IF( G145="HS",$X$8,$X$9)))))</f>
        <v>AC</v>
      </c>
      <c r="L145" s="8" t="str">
        <f>IF(G145="TR", $Y$4, IF(G145="SG", $Y$5, IF(G145="PT",$Y$6, IF( G145="LC",$Y$7, IF( G145="HS",$Y$8,$Y$9)))))</f>
        <v>.3-20</v>
      </c>
      <c r="O145" s="8" t="s">
        <v>896</v>
      </c>
      <c r="P145" s="8">
        <v>2</v>
      </c>
      <c r="Q145" s="8" t="str">
        <f>IF(G145="TR", $Z$4, IF(G145="SG", $Z$5, IF(G145="PT",$Z$5, IF( G145="LC",$Z$7, IF( G145="HS",$Z$8,$Z$9)))))</f>
        <v>LOOKUP</v>
      </c>
      <c r="R145" s="6" t="s">
        <v>613</v>
      </c>
      <c r="S145" s="6" t="s">
        <v>29</v>
      </c>
      <c r="T145" s="8" t="str">
        <f>IF(G145="TR", $AA$4, IF(G145="SG", $AA$5, IF(G145="PT", $AA$6, IF(G145="LC",$AA$7, IF( G145="HS",$AA$8,$AA$9)))))</f>
        <v>mK</v>
      </c>
    </row>
    <row r="146" spans="2:20" x14ac:dyDescent="0.25">
      <c r="B146" s="30" t="s">
        <v>544</v>
      </c>
      <c r="C146" s="6" t="s">
        <v>430</v>
      </c>
      <c r="D146" s="6">
        <v>3</v>
      </c>
      <c r="E146" s="7" t="s">
        <v>529</v>
      </c>
      <c r="F146" s="6" t="s">
        <v>458</v>
      </c>
      <c r="G146" s="8" t="s">
        <v>157</v>
      </c>
      <c r="H146" s="22" t="s">
        <v>956</v>
      </c>
      <c r="I146" s="6" t="s">
        <v>503</v>
      </c>
      <c r="J146" s="8" t="str">
        <f>IF(G146="TR", $W$4, IF(G146="SG", $W$5, IF(G146="PT",$W$6, IF( G146="LC",$W$7, IF( G146="HS",$W$8,$W$9)))))</f>
        <v>I</v>
      </c>
      <c r="K146" s="8" t="str">
        <f>IF(G146="TR", $X$4, IF(G146="SG", $X$5, IF(G146="PT",$X$6, IF( G146="LC",$X$7, IF( G146="HS",$X$8,$X$9)))))</f>
        <v>AC</v>
      </c>
      <c r="L146" s="8" t="str">
        <f>IF(G146="TR", $Y$4, IF(G146="SG", $Y$5, IF(G146="PT",$Y$6, IF( G146="LC",$Y$7, IF( G146="HS",$Y$8,$Y$9)))))</f>
        <v>.3-20</v>
      </c>
      <c r="O146" s="8" t="s">
        <v>897</v>
      </c>
      <c r="P146" s="8">
        <v>3</v>
      </c>
      <c r="Q146" s="8" t="str">
        <f>IF(G146="TR", $Z$4, IF(G146="SG", $Z$5, IF(G146="PT",$Z$5, IF( G146="LC",$Z$7, IF( G146="HS",$Z$8,$Z$9)))))</f>
        <v>LOOKUP</v>
      </c>
      <c r="R146" s="6" t="s">
        <v>716</v>
      </c>
      <c r="S146" s="6" t="s">
        <v>29</v>
      </c>
      <c r="T146" s="8" t="str">
        <f>IF(G146="TR", $AA$4, IF(G146="SG", $AA$5, IF(G146="PT", $AA$6, IF(G146="LC",$AA$7, IF( G146="HS",$AA$8,$AA$9)))))</f>
        <v>mK</v>
      </c>
    </row>
    <row r="147" spans="2:20" x14ac:dyDescent="0.25">
      <c r="B147" s="30" t="s">
        <v>544</v>
      </c>
      <c r="C147" s="6" t="s">
        <v>61</v>
      </c>
      <c r="D147" s="6">
        <v>3</v>
      </c>
      <c r="E147" s="7" t="s">
        <v>530</v>
      </c>
      <c r="F147" s="6" t="s">
        <v>457</v>
      </c>
      <c r="G147" s="8" t="s">
        <v>157</v>
      </c>
      <c r="H147" s="22" t="s">
        <v>786</v>
      </c>
      <c r="I147" s="6" t="s">
        <v>140</v>
      </c>
      <c r="J147" s="8" t="str">
        <f>IF(G147="TR", $W$4, IF(G147="SG", $W$5, IF(G147="PT",$W$6, IF( G147="LC",$W$7, IF( G147="HS",$W$8,$W$9)))))</f>
        <v>I</v>
      </c>
      <c r="K147" s="8" t="str">
        <f>IF(G147="TR", $X$4, IF(G147="SG", $X$5, IF(G147="PT",$X$6, IF( G147="LC",$X$7, IF( G147="HS",$X$8,$X$9)))))</f>
        <v>AC</v>
      </c>
      <c r="L147" s="8" t="str">
        <f>IF(G147="TR", $Y$4, IF(G147="SG", $Y$5, IF(G147="PT",$Y$6, IF( G147="LC",$Y$7, IF( G147="HS",$Y$8,$Y$9)))))</f>
        <v>.3-20</v>
      </c>
      <c r="N147" s="8" t="e">
        <f>IF(F147="TR", $Z$4, IF(F147="SG", $Z$5, IF(F147="PT",#REF!, IF( F147="LC",#REF!, IF( F147="HS",#REF!,#REF!)))))</f>
        <v>#REF!</v>
      </c>
      <c r="O147" s="8" t="s">
        <v>898</v>
      </c>
      <c r="P147" s="8">
        <v>4</v>
      </c>
      <c r="Q147" s="8" t="str">
        <f>IF(G147="TR", $Z$4, IF(G147="SG", $Z$5, IF(G147="PT",$Z$5, IF( G147="LC",$Z$7, IF( G147="HS",$Z$8,$Z$9)))))</f>
        <v>LOOKUP</v>
      </c>
      <c r="R147" s="6" t="s">
        <v>609</v>
      </c>
      <c r="S147" s="6" t="s">
        <v>29</v>
      </c>
      <c r="T147" s="8" t="str">
        <f>IF(G147="TR", $AA$4, IF(G147="SG", $AA$5, IF(G147="PT", $AA$6, IF(G147="LC",$AA$7, IF( G147="HS",$AA$8,$AA$9)))))</f>
        <v>mK</v>
      </c>
    </row>
    <row r="148" spans="2:20" x14ac:dyDescent="0.25">
      <c r="B148" s="30" t="s">
        <v>544</v>
      </c>
      <c r="C148" s="6" t="s">
        <v>62</v>
      </c>
      <c r="D148" s="6">
        <v>3</v>
      </c>
      <c r="E148" s="7" t="s">
        <v>530</v>
      </c>
      <c r="F148" s="6" t="s">
        <v>458</v>
      </c>
      <c r="G148" s="8" t="s">
        <v>157</v>
      </c>
      <c r="H148" s="22" t="s">
        <v>787</v>
      </c>
      <c r="I148" s="6" t="s">
        <v>141</v>
      </c>
      <c r="J148" s="8" t="str">
        <f>IF(G148="TR", $W$4, IF(G148="SG", $W$5, IF(G148="PT",$W$6, IF( G148="LC",$W$7, IF( G148="HS",$W$8,$W$9)))))</f>
        <v>I</v>
      </c>
      <c r="K148" s="8" t="str">
        <f>IF(G148="TR", $X$4, IF(G148="SG", $X$5, IF(G148="PT",$X$6, IF( G148="LC",$X$7, IF( G148="HS",$X$8,$X$9)))))</f>
        <v>AC</v>
      </c>
      <c r="L148" s="8" t="str">
        <f>IF(G148="TR", $Y$4, IF(G148="SG", $Y$5, IF(G148="PT",$Y$6, IF( G148="LC",$Y$7, IF( G148="HS",$Y$8,$Y$9)))))</f>
        <v>.3-20</v>
      </c>
      <c r="O148" s="8" t="s">
        <v>899</v>
      </c>
      <c r="P148" s="8">
        <v>5</v>
      </c>
      <c r="Q148" s="8" t="str">
        <f>IF(G148="TR", $Z$4, IF(G148="SG", $Z$5, IF(G148="PT",$Z$5, IF( G148="LC",$Z$7, IF( G148="HS",$Z$8,$Z$9)))))</f>
        <v>LOOKUP</v>
      </c>
      <c r="R148" s="6" t="s">
        <v>610</v>
      </c>
      <c r="S148" s="6" t="s">
        <v>29</v>
      </c>
      <c r="T148" s="8" t="str">
        <f>IF(G148="TR", $AA$4, IF(G148="SG", $AA$5, IF(G148="PT", $AA$6, IF(G148="LC",$AA$7, IF( G148="HS",$AA$8,$AA$9)))))</f>
        <v>mK</v>
      </c>
    </row>
    <row r="149" spans="2:20" x14ac:dyDescent="0.25">
      <c r="B149" s="30" t="s">
        <v>544</v>
      </c>
      <c r="C149" s="6" t="s">
        <v>63</v>
      </c>
      <c r="D149" s="6">
        <v>3</v>
      </c>
      <c r="E149" s="7" t="s">
        <v>531</v>
      </c>
      <c r="F149" s="6" t="s">
        <v>457</v>
      </c>
      <c r="G149" s="8" t="s">
        <v>157</v>
      </c>
      <c r="H149" s="22" t="s">
        <v>788</v>
      </c>
      <c r="I149" s="6" t="s">
        <v>142</v>
      </c>
      <c r="J149" s="8" t="str">
        <f>IF(G149="TR", $W$4, IF(G149="SG", $W$5, IF(G149="PT",$W$6, IF( G149="LC",$W$7, IF( G149="HS",$W$8,$W$9)))))</f>
        <v>I</v>
      </c>
      <c r="K149" s="8" t="str">
        <f>IF(G149="TR", $X$4, IF(G149="SG", $X$5, IF(G149="PT",$X$6, IF( G149="LC",$X$7, IF( G149="HS",$X$8,$X$9)))))</f>
        <v>AC</v>
      </c>
      <c r="L149" s="8" t="str">
        <f>IF(G149="TR", $Y$4, IF(G149="SG", $Y$5, IF(G149="PT",$Y$6, IF( G149="LC",$Y$7, IF( G149="HS",$Y$8,$Y$9)))))</f>
        <v>.3-20</v>
      </c>
      <c r="O149" s="8" t="s">
        <v>900</v>
      </c>
      <c r="P149" s="8">
        <v>6</v>
      </c>
      <c r="Q149" s="8" t="str">
        <f>IF(G149="TR", $Z$4, IF(G149="SG", $Z$5, IF(G149="PT",$Z$5, IF( G149="LC",$Z$7, IF( G149="HS",$Z$8,$Z$9)))))</f>
        <v>LOOKUP</v>
      </c>
      <c r="R149" s="6" t="s">
        <v>611</v>
      </c>
      <c r="S149" s="6" t="s">
        <v>29</v>
      </c>
      <c r="T149" s="8" t="str">
        <f>IF(G149="TR", $AA$4, IF(G149="SG", $AA$5, IF(G149="PT", $AA$6, IF(G149="LC",$AA$7, IF( G149="HS",$AA$8,$AA$9)))))</f>
        <v>mK</v>
      </c>
    </row>
    <row r="150" spans="2:20" x14ac:dyDescent="0.25">
      <c r="B150" s="30" t="s">
        <v>544</v>
      </c>
      <c r="C150" s="6" t="s">
        <v>64</v>
      </c>
      <c r="D150" s="6">
        <v>3</v>
      </c>
      <c r="E150" s="7" t="s">
        <v>531</v>
      </c>
      <c r="F150" s="6" t="s">
        <v>458</v>
      </c>
      <c r="G150" s="8" t="s">
        <v>157</v>
      </c>
      <c r="H150" s="22" t="s">
        <v>789</v>
      </c>
      <c r="I150" s="6" t="s">
        <v>143</v>
      </c>
      <c r="J150" s="8" t="str">
        <f>IF(G150="TR", $W$4, IF(G150="SG", $W$5, IF(G150="PT",$W$6, IF( G150="LC",$W$7, IF( G150="HS",$W$8,$W$9)))))</f>
        <v>I</v>
      </c>
      <c r="K150" s="8" t="str">
        <f>IF(G150="TR", $X$4, IF(G150="SG", $X$5, IF(G150="PT",$X$6, IF( G150="LC",$X$7, IF( G150="HS",$X$8,$X$9)))))</f>
        <v>AC</v>
      </c>
      <c r="L150" s="8" t="str">
        <f>IF(G150="TR", $Y$4, IF(G150="SG", $Y$5, IF(G150="PT",$Y$6, IF( G150="LC",$Y$7, IF( G150="HS",$Y$8,$Y$9)))))</f>
        <v>.3-20</v>
      </c>
      <c r="O150" s="8" t="s">
        <v>901</v>
      </c>
      <c r="P150" s="8">
        <v>7</v>
      </c>
      <c r="Q150" s="8" t="str">
        <f>IF(G150="TR", $Z$4, IF(G150="SG", $Z$5, IF(G150="PT",$Z$5, IF( G150="LC",$Z$7, IF( G150="HS",$Z$8,$Z$9)))))</f>
        <v>LOOKUP</v>
      </c>
      <c r="R150" s="6" t="s">
        <v>612</v>
      </c>
      <c r="S150" s="6" t="s">
        <v>29</v>
      </c>
      <c r="T150" s="8" t="str">
        <f>IF(G150="TR", $AA$4, IF(G150="SG", $AA$5, IF(G150="PT", $AA$6, IF(G150="LC",$AA$7, IF( G150="HS",$AA$8,$AA$9)))))</f>
        <v>mK</v>
      </c>
    </row>
    <row r="151" spans="2:20" x14ac:dyDescent="0.25">
      <c r="B151" s="30" t="s">
        <v>544</v>
      </c>
      <c r="C151" s="6" t="s">
        <v>66</v>
      </c>
      <c r="D151" s="6">
        <v>3</v>
      </c>
      <c r="E151" s="7" t="s">
        <v>532</v>
      </c>
      <c r="F151" s="6" t="s">
        <v>457</v>
      </c>
      <c r="G151" s="8" t="s">
        <v>157</v>
      </c>
      <c r="H151" s="22" t="s">
        <v>790</v>
      </c>
      <c r="I151" s="6" t="s">
        <v>145</v>
      </c>
      <c r="J151" s="8" t="str">
        <f>IF(G151="TR", $W$4, IF(G151="SG", $W$5, IF(G151="PT",$W$6, IF( G151="LC",$W$7, IF( G151="HS",$W$8,$W$9)))))</f>
        <v>I</v>
      </c>
      <c r="K151" s="8" t="str">
        <f>IF(G151="TR", $X$4, IF(G151="SG", $X$5, IF(G151="PT",$X$6, IF( G151="LC",$X$7, IF( G151="HS",$X$8,$X$9)))))</f>
        <v>AC</v>
      </c>
      <c r="L151" s="8" t="str">
        <f>IF(G151="TR", $Y$4, IF(G151="SG", $Y$5, IF(G151="PT",$Y$6, IF( G151="LC",$Y$7, IF( G151="HS",$Y$8,$Y$9)))))</f>
        <v>.3-20</v>
      </c>
      <c r="O151" s="8">
        <v>40</v>
      </c>
      <c r="P151" s="8">
        <v>8</v>
      </c>
      <c r="Q151" s="8" t="str">
        <f>IF(G151="TR", $Z$4, IF(G151="SG", $Z$5, IF(G151="PT",$Z$5, IF( G151="LC",$Z$7, IF( G151="HS",$Z$8,$Z$9)))))</f>
        <v>LOOKUP</v>
      </c>
      <c r="R151" s="6" t="s">
        <v>614</v>
      </c>
      <c r="S151" s="6" t="s">
        <v>29</v>
      </c>
      <c r="T151" s="8" t="str">
        <f>IF(G151="TR", $AA$4, IF(G151="SG", $AA$5, IF(G151="PT", $AA$6, IF(G151="LC",$AA$7, IF( G151="HS",$AA$8,$AA$9)))))</f>
        <v>mK</v>
      </c>
    </row>
    <row r="152" spans="2:20" x14ac:dyDescent="0.25">
      <c r="B152" s="30" t="s">
        <v>544</v>
      </c>
      <c r="C152" s="6" t="s">
        <v>67</v>
      </c>
      <c r="D152" s="6">
        <v>3</v>
      </c>
      <c r="E152" s="7" t="s">
        <v>532</v>
      </c>
      <c r="F152" s="6" t="s">
        <v>458</v>
      </c>
      <c r="G152" s="8" t="s">
        <v>157</v>
      </c>
      <c r="H152" s="22" t="s">
        <v>791</v>
      </c>
      <c r="I152" s="6" t="s">
        <v>146</v>
      </c>
      <c r="J152" s="8" t="str">
        <f>IF(G152="TR", $W$4, IF(G152="SG", $W$5, IF(G152="PT",$W$6, IF( G152="LC",$W$7, IF( G152="HS",$W$8,$W$9)))))</f>
        <v>I</v>
      </c>
      <c r="K152" s="8" t="str">
        <f>IF(G152="TR", $X$4, IF(G152="SG", $X$5, IF(G152="PT",$X$6, IF( G152="LC",$X$7, IF( G152="HS",$X$8,$X$9)))))</f>
        <v>AC</v>
      </c>
      <c r="L152" s="8" t="str">
        <f>IF(G152="TR", $Y$4, IF(G152="SG", $Y$5, IF(G152="PT",$Y$6, IF( G152="LC",$Y$7, IF( G152="HS",$Y$8,$Y$9)))))</f>
        <v>.3-20</v>
      </c>
      <c r="O152" s="8">
        <v>41</v>
      </c>
      <c r="P152" s="8">
        <v>9</v>
      </c>
      <c r="Q152" s="8" t="str">
        <f>IF(G152="TR", $Z$4, IF(G152="SG", $Z$5, IF(G152="PT",$Z$5, IF( G152="LC",$Z$7, IF( G152="HS",$Z$8,$Z$9)))))</f>
        <v>LOOKUP</v>
      </c>
      <c r="R152" s="6" t="s">
        <v>616</v>
      </c>
      <c r="S152" s="6" t="s">
        <v>29</v>
      </c>
      <c r="T152" s="8" t="str">
        <f>IF(G152="TR", $AA$4, IF(G152="SG", $AA$5, IF(G152="PT", $AA$6, IF(G152="LC",$AA$7, IF( G152="HS",$AA$8,$AA$9)))))</f>
        <v>mK</v>
      </c>
    </row>
    <row r="153" spans="2:20" x14ac:dyDescent="0.25">
      <c r="B153" s="30" t="s">
        <v>544</v>
      </c>
      <c r="C153" s="6" t="s">
        <v>68</v>
      </c>
      <c r="D153" s="6">
        <v>3</v>
      </c>
      <c r="E153" s="7" t="s">
        <v>533</v>
      </c>
      <c r="F153" s="6" t="s">
        <v>457</v>
      </c>
      <c r="G153" s="8" t="s">
        <v>157</v>
      </c>
      <c r="H153" s="22" t="s">
        <v>792</v>
      </c>
      <c r="I153" s="6" t="s">
        <v>147</v>
      </c>
      <c r="J153" s="8" t="str">
        <f>IF(G153="TR", $W$4, IF(G153="SG", $W$5, IF(G153="PT",$W$6, IF( G153="LC",$W$7, IF( G153="HS",$W$8,$W$9)))))</f>
        <v>I</v>
      </c>
      <c r="K153" s="8" t="str">
        <f>IF(G153="TR", $X$4, IF(G153="SG", $X$5, IF(G153="PT",$X$6, IF( G153="LC",$X$7, IF( G153="HS",$X$8,$X$9)))))</f>
        <v>AC</v>
      </c>
      <c r="L153" s="8" t="str">
        <f>IF(G153="TR", $Y$4, IF(G153="SG", $Y$5, IF(G153="PT",$Y$6, IF( G153="LC",$Y$7, IF( G153="HS",$Y$8,$Y$9)))))</f>
        <v>.3-20</v>
      </c>
      <c r="O153" s="8">
        <v>42</v>
      </c>
      <c r="P153" s="8" t="s">
        <v>902</v>
      </c>
      <c r="Q153" s="8" t="str">
        <f>IF(G153="TR", $Z$4, IF(G153="SG", $Z$5, IF(G153="PT",$Z$5, IF( G153="LC",$Z$7, IF( G153="HS",$Z$8,$Z$9)))))</f>
        <v>LOOKUP</v>
      </c>
      <c r="R153" s="6" t="s">
        <v>615</v>
      </c>
      <c r="S153" s="6" t="s">
        <v>29</v>
      </c>
      <c r="T153" s="8" t="str">
        <f>IF(G153="TR", $AA$4, IF(G153="SG", $AA$5, IF(G153="PT", $AA$6, IF(G153="LC",$AA$7, IF( G153="HS",$AA$8,$AA$9)))))</f>
        <v>mK</v>
      </c>
    </row>
    <row r="154" spans="2:20" x14ac:dyDescent="0.25">
      <c r="B154" s="30" t="s">
        <v>544</v>
      </c>
      <c r="C154" s="6" t="s">
        <v>69</v>
      </c>
      <c r="D154" s="6">
        <v>3</v>
      </c>
      <c r="E154" s="7" t="s">
        <v>533</v>
      </c>
      <c r="F154" s="6" t="s">
        <v>458</v>
      </c>
      <c r="G154" s="8" t="s">
        <v>157</v>
      </c>
      <c r="H154" s="22" t="s">
        <v>955</v>
      </c>
      <c r="I154" s="6" t="s">
        <v>148</v>
      </c>
      <c r="J154" s="8" t="str">
        <f>IF(G154="TR", $W$4, IF(G154="SG", $W$5, IF(G154="PT",$W$6, IF( G154="LC",$W$7, IF( G154="HS",$W$8,$W$9)))))</f>
        <v>I</v>
      </c>
      <c r="K154" s="8" t="str">
        <f>IF(G154="TR", $X$4, IF(G154="SG", $X$5, IF(G154="PT",$X$6, IF( G154="LC",$X$7, IF( G154="HS",$X$8,$X$9)))))</f>
        <v>AC</v>
      </c>
      <c r="L154" s="8" t="str">
        <f>IF(G154="TR", $Y$4, IF(G154="SG", $Y$5, IF(G154="PT",$Y$6, IF( G154="LC",$Y$7, IF( G154="HS",$Y$8,$Y$9)))))</f>
        <v>.3-20</v>
      </c>
      <c r="O154" s="8">
        <v>43</v>
      </c>
      <c r="P154" s="8" t="s">
        <v>903</v>
      </c>
      <c r="Q154" s="8" t="str">
        <f>IF(G154="TR", $Z$4, IF(G154="SG", $Z$5, IF(G154="PT",$Z$5, IF( G154="LC",$Z$7, IF( G154="HS",$Z$8,$Z$9)))))</f>
        <v>LOOKUP</v>
      </c>
      <c r="R154" s="6" t="s">
        <v>617</v>
      </c>
      <c r="S154" s="6" t="s">
        <v>29</v>
      </c>
      <c r="T154" s="8" t="str">
        <f>IF(G154="TR", $AA$4, IF(G154="SG", $AA$5, IF(G154="PT", $AA$6, IF(G154="LC",$AA$7, IF( G154="HS",$AA$8,$AA$9)))))</f>
        <v>mK</v>
      </c>
    </row>
    <row r="155" spans="2:20" x14ac:dyDescent="0.25">
      <c r="B155" s="30" t="s">
        <v>545</v>
      </c>
      <c r="C155" s="6" t="s">
        <v>300</v>
      </c>
      <c r="D155" s="6">
        <v>3</v>
      </c>
      <c r="E155" s="7" t="s">
        <v>534</v>
      </c>
      <c r="F155" s="6" t="s">
        <v>457</v>
      </c>
      <c r="G155" s="8" t="s">
        <v>157</v>
      </c>
      <c r="H155" s="22" t="s">
        <v>793</v>
      </c>
      <c r="I155" s="6" t="s">
        <v>311</v>
      </c>
      <c r="J155" s="8" t="str">
        <f>IF(G155="TR", $W$4, IF(G155="SG", $W$5, IF(G155="PT",$W$6, IF( G155="LC",$W$7, IF( G155="HS",$W$8,$W$9)))))</f>
        <v>I</v>
      </c>
      <c r="K155" s="8" t="str">
        <f>IF(G155="TR", $X$4, IF(G155="SG", $X$5, IF(G155="PT",$X$6, IF( G155="LC",$X$7, IF( G155="HS",$X$8,$X$9)))))</f>
        <v>AC</v>
      </c>
      <c r="L155" s="8" t="str">
        <f>IF(G155="TR", $Y$4, IF(G155="SG", $Y$5, IF(G155="PT",$Y$6, IF( G155="LC",$Y$7, IF( G155="HS",$Y$8,$Y$9)))))</f>
        <v>.3-20</v>
      </c>
      <c r="O155" s="8">
        <v>44</v>
      </c>
      <c r="P155" s="8" t="s">
        <v>904</v>
      </c>
      <c r="Q155" s="8" t="str">
        <f>IF(G155="TR", $Z$4, IF(G155="SG", $Z$5, IF(G155="PT",$Z$5, IF( G155="LC",$Z$7, IF( G155="HS",$Z$8,$Z$9)))))</f>
        <v>LOOKUP</v>
      </c>
      <c r="R155" s="6" t="s">
        <v>717</v>
      </c>
      <c r="S155" s="6" t="s">
        <v>29</v>
      </c>
      <c r="T155" s="8" t="str">
        <f>IF(G155="TR", $AA$4, IF(G155="SG", $AA$5, IF(G155="PT", $AA$6, IF(G155="LC",$AA$7, IF( G155="HS",$AA$8,$AA$9)))))</f>
        <v>mK</v>
      </c>
    </row>
    <row r="156" spans="2:20" x14ac:dyDescent="0.25">
      <c r="B156" s="30" t="s">
        <v>546</v>
      </c>
      <c r="C156" s="6" t="s">
        <v>303</v>
      </c>
      <c r="D156" s="6">
        <v>3</v>
      </c>
      <c r="E156" s="7" t="s">
        <v>534</v>
      </c>
      <c r="F156" s="6" t="s">
        <v>458</v>
      </c>
      <c r="G156" s="8" t="s">
        <v>157</v>
      </c>
      <c r="H156" s="22" t="s">
        <v>954</v>
      </c>
      <c r="I156" s="6" t="s">
        <v>306</v>
      </c>
      <c r="J156" s="8" t="str">
        <f>IF(G156="TR", $W$4, IF(G156="SG", $W$5, IF(G156="PT",$W$6, IF( G156="LC",$W$7, IF( G156="HS",$W$8,$W$9)))))</f>
        <v>I</v>
      </c>
      <c r="K156" s="8" t="str">
        <f>IF(G156="TR", $X$4, IF(G156="SG", $X$5, IF(G156="PT",$X$6, IF( G156="LC",$X$7, IF( G156="HS",$X$8,$X$9)))))</f>
        <v>AC</v>
      </c>
      <c r="L156" s="8" t="str">
        <f>IF(G156="TR", $Y$4, IF(G156="SG", $Y$5, IF(G156="PT",$Y$6, IF( G156="LC",$Y$7, IF( G156="HS",$Y$8,$Y$9)))))</f>
        <v>.3-20</v>
      </c>
      <c r="O156" s="8">
        <v>45</v>
      </c>
      <c r="P156" s="8" t="s">
        <v>905</v>
      </c>
      <c r="Q156" s="8" t="str">
        <f>IF(G156="TR", $Z$4, IF(G156="SG", $Z$5, IF(G156="PT",$Z$5, IF( G156="LC",$Z$7, IF( G156="HS",$Z$8,$Z$9)))))</f>
        <v>LOOKUP</v>
      </c>
      <c r="R156" s="6" t="s">
        <v>718</v>
      </c>
      <c r="S156" s="6" t="s">
        <v>29</v>
      </c>
      <c r="T156" s="8" t="str">
        <f>IF(G156="TR", $AA$4, IF(G156="SG", $AA$5, IF(G156="PT", $AA$6, IF(G156="LC",$AA$7, IF( G156="HS",$AA$8,$AA$9)))))</f>
        <v>mK</v>
      </c>
    </row>
    <row r="157" spans="2:20" x14ac:dyDescent="0.25">
      <c r="B157" s="30" t="s">
        <v>467</v>
      </c>
      <c r="C157" s="6" t="s">
        <v>479</v>
      </c>
      <c r="D157" s="6">
        <v>4</v>
      </c>
      <c r="E157" s="7" t="s">
        <v>528</v>
      </c>
      <c r="F157" s="6" t="s">
        <v>457</v>
      </c>
      <c r="G157" s="8" t="s">
        <v>157</v>
      </c>
      <c r="H157" s="22" t="s">
        <v>794</v>
      </c>
      <c r="I157" s="6" t="s">
        <v>173</v>
      </c>
      <c r="J157" s="8" t="str">
        <f>IF(G157="TR", $W$4, IF(G157="SG", $W$5, IF(G157="PT",$W$6, IF( G157="LC",$W$7, IF( G157="HS",$W$8,$W$9)))))</f>
        <v>I</v>
      </c>
      <c r="K157" s="8" t="str">
        <f>IF(G157="TR", $X$4, IF(G157="SG", $X$5, IF(G157="PT",$X$6, IF( G157="LC",$X$7, IF( G157="HS",$X$8,$X$9)))))</f>
        <v>AC</v>
      </c>
      <c r="L157" s="8" t="str">
        <f>IF(G157="TR", $Y$4, IF(G157="SG", $Y$5, IF(G157="PT",$Y$6, IF( G157="LC",$Y$7, IF( G157="HS",$Y$8,$Y$9)))))</f>
        <v>.3-20</v>
      </c>
      <c r="M157" s="6"/>
      <c r="O157" s="8">
        <v>38</v>
      </c>
      <c r="P157" s="8">
        <v>0</v>
      </c>
      <c r="Q157" s="8" t="str">
        <f>IF(G157="TR", $Z$4, IF(G157="SG", $Z$5, IF(G157="PT",$Z$5, IF( G157="LC",$Z$7, IF( G157="HS",$Z$8,$Z$9)))))</f>
        <v>LOOKUP</v>
      </c>
      <c r="R157" s="6" t="s">
        <v>630</v>
      </c>
      <c r="S157" s="6" t="s">
        <v>29</v>
      </c>
      <c r="T157" s="8" t="str">
        <f>IF(G157="TR", $AA$4, IF(G157="SG", $AA$5, IF(G157="PT", $AA$6, IF(G157="LC",$AA$7, IF( G157="HS",$AA$8,$AA$9)))))</f>
        <v>mK</v>
      </c>
    </row>
    <row r="158" spans="2:20" x14ac:dyDescent="0.25">
      <c r="B158" s="30" t="s">
        <v>467</v>
      </c>
      <c r="C158" s="6" t="s">
        <v>480</v>
      </c>
      <c r="D158" s="6">
        <v>4</v>
      </c>
      <c r="E158" s="7" t="s">
        <v>528</v>
      </c>
      <c r="F158" s="6" t="s">
        <v>458</v>
      </c>
      <c r="G158" s="8" t="s">
        <v>157</v>
      </c>
      <c r="H158" s="22" t="s">
        <v>795</v>
      </c>
      <c r="I158" s="6" t="s">
        <v>172</v>
      </c>
      <c r="J158" s="8" t="str">
        <f>IF(G158="TR", $W$4, IF(G158="SG", $W$5, IF(G158="PT",$W$6, IF( G158="LC",$W$7, IF( G158="HS",$W$8,$W$9)))))</f>
        <v>I</v>
      </c>
      <c r="K158" s="8" t="str">
        <f>IF(G158="TR", $X$4, IF(G158="SG", $X$5, IF(G158="PT",$X$6, IF( G158="LC",$X$7, IF( G158="HS",$X$8,$X$9)))))</f>
        <v>AC</v>
      </c>
      <c r="L158" s="8" t="str">
        <f>IF(G158="TR", $Y$4, IF(G158="SG", $Y$5, IF(G158="PT",$Y$6, IF( G158="LC",$Y$7, IF( G158="HS",$Y$8,$Y$9)))))</f>
        <v>.3-20</v>
      </c>
      <c r="M158" s="6"/>
      <c r="O158" s="8">
        <v>39</v>
      </c>
      <c r="P158" s="8">
        <v>1</v>
      </c>
      <c r="Q158" s="8" t="str">
        <f>IF(G158="TR", $Z$4, IF(G158="SG", $Z$5, IF(G158="PT",$Z$5, IF( G158="LC",$Z$7, IF( G158="HS",$Z$8,$Z$9)))))</f>
        <v>LOOKUP</v>
      </c>
      <c r="R158" s="6" t="s">
        <v>631</v>
      </c>
      <c r="S158" s="6" t="s">
        <v>29</v>
      </c>
      <c r="T158" s="8" t="str">
        <f>IF(G158="TR", $AA$4, IF(G158="SG", $AA$5, IF(G158="PT", $AA$6, IF(G158="LC",$AA$7, IF( G158="HS",$AA$8,$AA$9)))))</f>
        <v>mK</v>
      </c>
    </row>
    <row r="159" spans="2:20" x14ac:dyDescent="0.25">
      <c r="B159" s="30" t="s">
        <v>467</v>
      </c>
      <c r="C159" s="6" t="s">
        <v>78</v>
      </c>
      <c r="D159" s="6">
        <v>4</v>
      </c>
      <c r="E159" s="7" t="s">
        <v>529</v>
      </c>
      <c r="F159" s="6" t="s">
        <v>457</v>
      </c>
      <c r="G159" s="8" t="s">
        <v>157</v>
      </c>
      <c r="H159" s="22" t="s">
        <v>796</v>
      </c>
      <c r="I159" s="6" t="s">
        <v>167</v>
      </c>
      <c r="J159" s="8" t="str">
        <f>IF(G159="TR", $W$4, IF(G159="SG", $W$5, IF(G159="PT",$W$6, IF( G159="LC",$W$7, IF( G159="HS",$W$8,$W$9)))))</f>
        <v>I</v>
      </c>
      <c r="K159" s="8" t="str">
        <f>IF(G159="TR", $X$4, IF(G159="SG", $X$5, IF(G159="PT",$X$6, IF( G159="LC",$X$7, IF( G159="HS",$X$8,$X$9)))))</f>
        <v>AC</v>
      </c>
      <c r="L159" s="8" t="str">
        <f>IF(G159="TR", $Y$4, IF(G159="SG", $Y$5, IF(G159="PT",$Y$6, IF( G159="LC",$Y$7, IF( G159="HS",$Y$8,$Y$9)))))</f>
        <v>.3-20</v>
      </c>
      <c r="M159" s="6"/>
      <c r="O159" s="8" t="s">
        <v>896</v>
      </c>
      <c r="P159" s="8">
        <v>2</v>
      </c>
      <c r="Q159" s="8" t="str">
        <f>IF(G159="TR", $Z$4, IF(G159="SG", $Z$5, IF(G159="PT",$Z$5, IF( G159="LC",$Z$7, IF( G159="HS",$Z$8,$Z$9)))))</f>
        <v>LOOKUP</v>
      </c>
      <c r="R159" s="6" t="s">
        <v>624</v>
      </c>
      <c r="S159" s="6" t="s">
        <v>29</v>
      </c>
      <c r="T159" s="8" t="str">
        <f>IF(G159="TR", $AA$4, IF(G159="SG", $AA$5, IF(G159="PT", $AA$6, IF(G159="LC",$AA$7, IF( G159="HS",$AA$8,$AA$9)))))</f>
        <v>mK</v>
      </c>
    </row>
    <row r="160" spans="2:20" x14ac:dyDescent="0.25">
      <c r="B160" s="30" t="s">
        <v>469</v>
      </c>
      <c r="C160" s="6" t="s">
        <v>299</v>
      </c>
      <c r="D160" s="6">
        <v>4</v>
      </c>
      <c r="E160" s="7" t="s">
        <v>529</v>
      </c>
      <c r="F160" s="6" t="s">
        <v>458</v>
      </c>
      <c r="G160" s="8" t="s">
        <v>157</v>
      </c>
      <c r="H160" s="22" t="s">
        <v>805</v>
      </c>
      <c r="I160" s="6" t="s">
        <v>504</v>
      </c>
      <c r="J160" s="8" t="str">
        <f>IF(G160="TR", $W$4, IF(G160="SG", $W$5, IF(G160="PT",$W$6, IF( G160="LC",$W$7, IF( G160="HS",$W$8,$W$9)))))</f>
        <v>I</v>
      </c>
      <c r="K160" s="8" t="str">
        <f>IF(G160="TR", $X$4, IF(G160="SG", $X$5, IF(G160="PT",$X$6, IF( G160="LC",$X$7, IF( G160="HS",$X$8,$X$9)))))</f>
        <v>AC</v>
      </c>
      <c r="L160" s="8" t="str">
        <f>IF(G160="TR", $Y$4, IF(G160="SG", $Y$5, IF(G160="PT",$Y$6, IF( G160="LC",$Y$7, IF( G160="HS",$Y$8,$Y$9)))))</f>
        <v>.3-20</v>
      </c>
      <c r="M160" s="6"/>
      <c r="O160" s="8" t="s">
        <v>897</v>
      </c>
      <c r="P160" s="8">
        <v>3</v>
      </c>
      <c r="Q160" s="8" t="str">
        <f>IF(G160="TR", $Z$4, IF(G160="SG", $Z$5, IF(G160="PT",$Z$5, IF( G160="LC",$Z$7, IF( G160="HS",$Z$8,$Z$9)))))</f>
        <v>LOOKUP</v>
      </c>
      <c r="R160" s="6" t="s">
        <v>719</v>
      </c>
      <c r="S160" s="6" t="s">
        <v>29</v>
      </c>
      <c r="T160" s="8" t="str">
        <f>IF(G160="TR", $AA$4, IF(G160="SG", $AA$5, IF(G160="PT", $AA$6, IF(G160="LC",$AA$7, IF( G160="HS",$AA$8,$AA$9)))))</f>
        <v>mK</v>
      </c>
    </row>
    <row r="161" spans="2:20" x14ac:dyDescent="0.25">
      <c r="B161" s="30" t="s">
        <v>469</v>
      </c>
      <c r="C161" s="6" t="s">
        <v>100</v>
      </c>
      <c r="D161" s="6">
        <v>4</v>
      </c>
      <c r="E161" s="7" t="s">
        <v>530</v>
      </c>
      <c r="F161" s="6" t="s">
        <v>457</v>
      </c>
      <c r="G161" s="8" t="s">
        <v>157</v>
      </c>
      <c r="H161" s="22" t="s">
        <v>797</v>
      </c>
      <c r="I161" s="6" t="s">
        <v>163</v>
      </c>
      <c r="J161" s="8" t="str">
        <f>IF(G161="TR", $W$4, IF(G161="SG", $W$5, IF(G161="PT",$W$6, IF( G161="LC",$W$7, IF( G161="HS",$W$8,$W$9)))))</f>
        <v>I</v>
      </c>
      <c r="K161" s="8" t="str">
        <f>IF(G161="TR", $X$4, IF(G161="SG", $X$5, IF(G161="PT",$X$6, IF( G161="LC",$X$7, IF( G161="HS",$X$8,$X$9)))))</f>
        <v>AC</v>
      </c>
      <c r="L161" s="8" t="str">
        <f>IF(G161="TR", $Y$4, IF(G161="SG", $Y$5, IF(G161="PT",$Y$6, IF( G161="LC",$Y$7, IF( G161="HS",$Y$8,$Y$9)))))</f>
        <v>.3-20</v>
      </c>
      <c r="M161" s="6"/>
      <c r="O161" s="8" t="s">
        <v>898</v>
      </c>
      <c r="P161" s="8">
        <v>4</v>
      </c>
      <c r="Q161" s="8" t="str">
        <f>IF(G161="TR", $Z$4, IF(G161="SG", $Z$5, IF(G161="PT",$Z$5, IF( G161="LC",$Z$7, IF( G161="HS",$Z$8,$Z$9)))))</f>
        <v>LOOKUP</v>
      </c>
      <c r="R161" s="6" t="s">
        <v>620</v>
      </c>
      <c r="S161" s="6" t="s">
        <v>29</v>
      </c>
      <c r="T161" s="8" t="str">
        <f>IF(G161="TR", $AA$4, IF(G161="SG", $AA$5, IF(G161="PT", $AA$6, IF(G161="LC",$AA$7, IF( G161="HS",$AA$8,$AA$9)))))</f>
        <v>mK</v>
      </c>
    </row>
    <row r="162" spans="2:20" x14ac:dyDescent="0.25">
      <c r="B162" s="30" t="s">
        <v>469</v>
      </c>
      <c r="C162" s="6" t="s">
        <v>75</v>
      </c>
      <c r="D162" s="6">
        <v>4</v>
      </c>
      <c r="E162" s="7" t="s">
        <v>530</v>
      </c>
      <c r="F162" s="6" t="s">
        <v>458</v>
      </c>
      <c r="G162" s="8" t="s">
        <v>157</v>
      </c>
      <c r="H162" s="22" t="s">
        <v>798</v>
      </c>
      <c r="I162" s="6" t="s">
        <v>164</v>
      </c>
      <c r="J162" s="8" t="str">
        <f>IF(G162="TR", $W$4, IF(G162="SG", $W$5, IF(G162="PT",$W$6, IF( G162="LC",$W$7, IF( G162="HS",$W$8,$W$9)))))</f>
        <v>I</v>
      </c>
      <c r="K162" s="8" t="str">
        <f>IF(G162="TR", $X$4, IF(G162="SG", $X$5, IF(G162="PT",$X$6, IF( G162="LC",$X$7, IF( G162="HS",$X$8,$X$9)))))</f>
        <v>AC</v>
      </c>
      <c r="L162" s="8" t="str">
        <f>IF(G162="TR", $Y$4, IF(G162="SG", $Y$5, IF(G162="PT",$Y$6, IF( G162="LC",$Y$7, IF( G162="HS",$Y$8,$Y$9)))))</f>
        <v>.3-20</v>
      </c>
      <c r="M162" s="6"/>
      <c r="O162" s="8" t="s">
        <v>899</v>
      </c>
      <c r="P162" s="8">
        <v>5</v>
      </c>
      <c r="Q162" s="8" t="str">
        <f>IF(G162="TR", $Z$4, IF(G162="SG", $Z$5, IF(G162="PT",$Z$5, IF( G162="LC",$Z$7, IF( G162="HS",$Z$8,$Z$9)))))</f>
        <v>LOOKUP</v>
      </c>
      <c r="R162" s="6" t="s">
        <v>621</v>
      </c>
      <c r="S162" s="6" t="s">
        <v>29</v>
      </c>
      <c r="T162" s="8" t="str">
        <f>IF(G162="TR", $AA$4, IF(G162="SG", $AA$5, IF(G162="PT", $AA$6, IF(G162="LC",$AA$7, IF( G162="HS",$AA$8,$AA$9)))))</f>
        <v>mK</v>
      </c>
    </row>
    <row r="163" spans="2:20" x14ac:dyDescent="0.25">
      <c r="B163" s="30" t="s">
        <v>469</v>
      </c>
      <c r="C163" s="6" t="s">
        <v>76</v>
      </c>
      <c r="D163" s="6">
        <v>4</v>
      </c>
      <c r="E163" s="7" t="s">
        <v>531</v>
      </c>
      <c r="F163" s="6" t="s">
        <v>457</v>
      </c>
      <c r="G163" s="8" t="s">
        <v>157</v>
      </c>
      <c r="H163" s="22" t="s">
        <v>799</v>
      </c>
      <c r="I163" s="6" t="s">
        <v>165</v>
      </c>
      <c r="J163" s="8" t="str">
        <f>IF(G163="TR", $W$4, IF(G163="SG", $W$5, IF(G163="PT",$W$6, IF( G163="LC",$W$7, IF( G163="HS",$W$8,$W$9)))))</f>
        <v>I</v>
      </c>
      <c r="K163" s="8" t="str">
        <f>IF(G163="TR", $X$4, IF(G163="SG", $X$5, IF(G163="PT",$X$6, IF( G163="LC",$X$7, IF( G163="HS",$X$8,$X$9)))))</f>
        <v>AC</v>
      </c>
      <c r="L163" s="8" t="str">
        <f>IF(G163="TR", $Y$4, IF(G163="SG", $Y$5, IF(G163="PT",$Y$6, IF( G163="LC",$Y$7, IF( G163="HS",$Y$8,$Y$9)))))</f>
        <v>.3-20</v>
      </c>
      <c r="M163" s="6"/>
      <c r="O163" s="8" t="s">
        <v>900</v>
      </c>
      <c r="P163" s="8">
        <v>6</v>
      </c>
      <c r="Q163" s="8" t="str">
        <f>IF(G163="TR", $Z$4, IF(G163="SG", $Z$5, IF(G163="PT",$Z$5, IF( G163="LC",$Z$7, IF( G163="HS",$Z$8,$Z$9)))))</f>
        <v>LOOKUP</v>
      </c>
      <c r="R163" s="6" t="s">
        <v>622</v>
      </c>
      <c r="S163" s="6" t="s">
        <v>29</v>
      </c>
      <c r="T163" s="8" t="str">
        <f>IF(G163="TR", $AA$4, IF(G163="SG", $AA$5, IF(G163="PT", $AA$6, IF(G163="LC",$AA$7, IF( G163="HS",$AA$8,$AA$9)))))</f>
        <v>mK</v>
      </c>
    </row>
    <row r="164" spans="2:20" x14ac:dyDescent="0.25">
      <c r="B164" s="30" t="s">
        <v>469</v>
      </c>
      <c r="C164" s="6" t="s">
        <v>77</v>
      </c>
      <c r="D164" s="6">
        <v>4</v>
      </c>
      <c r="E164" s="7" t="s">
        <v>531</v>
      </c>
      <c r="F164" s="6" t="s">
        <v>458</v>
      </c>
      <c r="G164" s="8" t="s">
        <v>157</v>
      </c>
      <c r="H164" s="22" t="s">
        <v>800</v>
      </c>
      <c r="I164" s="6" t="s">
        <v>166</v>
      </c>
      <c r="J164" s="8" t="str">
        <f>IF(G164="TR", $W$4, IF(G164="SG", $W$5, IF(G164="PT",$W$6, IF( G164="LC",$W$7, IF( G164="HS",$W$8,$W$9)))))</f>
        <v>I</v>
      </c>
      <c r="K164" s="8" t="str">
        <f>IF(G164="TR", $X$4, IF(G164="SG", $X$5, IF(G164="PT",$X$6, IF( G164="LC",$X$7, IF( G164="HS",$X$8,$X$9)))))</f>
        <v>AC</v>
      </c>
      <c r="L164" s="8" t="str">
        <f>IF(G164="TR", $Y$4, IF(G164="SG", $Y$5, IF(G164="PT",$Y$6, IF( G164="LC",$Y$7, IF( G164="HS",$Y$8,$Y$9)))))</f>
        <v>.3-20</v>
      </c>
      <c r="M164" s="6"/>
      <c r="O164" s="8" t="s">
        <v>901</v>
      </c>
      <c r="P164" s="8">
        <v>7</v>
      </c>
      <c r="Q164" s="8" t="str">
        <f>IF(G164="TR", $Z$4, IF(G164="SG", $Z$5, IF(G164="PT",$Z$5, IF( G164="LC",$Z$7, IF( G164="HS",$Z$8,$Z$9)))))</f>
        <v>LOOKUP</v>
      </c>
      <c r="R164" s="6" t="s">
        <v>623</v>
      </c>
      <c r="S164" s="6" t="s">
        <v>29</v>
      </c>
      <c r="T164" s="8" t="str">
        <f>IF(G164="TR", $AA$4, IF(G164="SG", $AA$5, IF(G164="PT", $AA$6, IF(G164="LC",$AA$7, IF( G164="HS",$AA$8,$AA$9)))))</f>
        <v>mK</v>
      </c>
    </row>
    <row r="165" spans="2:20" x14ac:dyDescent="0.25">
      <c r="B165" s="30" t="s">
        <v>469</v>
      </c>
      <c r="C165" s="6" t="s">
        <v>79</v>
      </c>
      <c r="D165" s="6">
        <v>4</v>
      </c>
      <c r="E165" s="7" t="s">
        <v>532</v>
      </c>
      <c r="F165" s="6" t="s">
        <v>457</v>
      </c>
      <c r="G165" s="8" t="s">
        <v>157</v>
      </c>
      <c r="H165" s="22" t="s">
        <v>801</v>
      </c>
      <c r="I165" s="6" t="s">
        <v>168</v>
      </c>
      <c r="J165" s="8" t="str">
        <f>IF(G165="TR", $W$4, IF(G165="SG", $W$5, IF(G165="PT",$W$6, IF( G165="LC",$W$7, IF( G165="HS",$W$8,$W$9)))))</f>
        <v>I</v>
      </c>
      <c r="K165" s="8" t="str">
        <f>IF(G165="TR", $X$4, IF(G165="SG", $X$5, IF(G165="PT",$X$6, IF( G165="LC",$X$7, IF( G165="HS",$X$8,$X$9)))))</f>
        <v>AC</v>
      </c>
      <c r="L165" s="8" t="str">
        <f>IF(G165="TR", $Y$4, IF(G165="SG", $Y$5, IF(G165="PT",$Y$6, IF( G165="LC",$Y$7, IF( G165="HS",$Y$8,$Y$9)))))</f>
        <v>.3-20</v>
      </c>
      <c r="O165" s="8">
        <v>40</v>
      </c>
      <c r="P165" s="8">
        <v>8</v>
      </c>
      <c r="Q165" s="8" t="str">
        <f>IF(G165="TR", $Z$4, IF(G165="SG", $Z$5, IF(G165="PT",$Z$5, IF( G165="LC",$Z$7, IF( G165="HS",$Z$8,$Z$9)))))</f>
        <v>LOOKUP</v>
      </c>
      <c r="R165" s="6" t="s">
        <v>626</v>
      </c>
      <c r="S165" s="6" t="s">
        <v>29</v>
      </c>
      <c r="T165" s="8" t="str">
        <f>IF(G165="TR", $AA$4, IF(G165="SG", $AA$5, IF(G165="PT", $AA$6, IF(G165="LC",$AA$7, IF( G165="HS",$AA$8,$AA$9)))))</f>
        <v>mK</v>
      </c>
    </row>
    <row r="166" spans="2:20" x14ac:dyDescent="0.25">
      <c r="B166" s="30" t="s">
        <v>469</v>
      </c>
      <c r="C166" s="6" t="s">
        <v>80</v>
      </c>
      <c r="D166" s="6">
        <v>4</v>
      </c>
      <c r="E166" s="7" t="s">
        <v>532</v>
      </c>
      <c r="F166" s="6" t="s">
        <v>458</v>
      </c>
      <c r="G166" s="8" t="s">
        <v>157</v>
      </c>
      <c r="H166" s="22" t="s">
        <v>802</v>
      </c>
      <c r="I166" s="6" t="s">
        <v>169</v>
      </c>
      <c r="J166" s="8" t="str">
        <f>IF(G166="TR", $W$4, IF(G166="SG", $W$5, IF(G166="PT",$W$6, IF( G166="LC",$W$7, IF( G166="HS",$W$8,$W$9)))))</f>
        <v>I</v>
      </c>
      <c r="K166" s="8" t="str">
        <f>IF(G166="TR", $X$4, IF(G166="SG", $X$5, IF(G166="PT",$X$6, IF( G166="LC",$X$7, IF( G166="HS",$X$8,$X$9)))))</f>
        <v>AC</v>
      </c>
      <c r="L166" s="8" t="str">
        <f>IF(G166="TR", $Y$4, IF(G166="SG", $Y$5, IF(G166="PT",$Y$6, IF( G166="LC",$Y$7, IF( G166="HS",$Y$8,$Y$9)))))</f>
        <v>.3-20</v>
      </c>
      <c r="O166" s="8">
        <v>41</v>
      </c>
      <c r="P166" s="8">
        <v>9</v>
      </c>
      <c r="Q166" s="8" t="str">
        <f>IF(G166="TR", $Z$4, IF(G166="SG", $Z$5, IF(G166="PT",$Z$5, IF( G166="LC",$Z$7, IF( G166="HS",$Z$8,$Z$9)))))</f>
        <v>LOOKUP</v>
      </c>
      <c r="R166" s="6" t="s">
        <v>627</v>
      </c>
      <c r="S166" s="6" t="s">
        <v>29</v>
      </c>
      <c r="T166" s="8" t="str">
        <f>IF(G166="TR", $AA$4, IF(G166="SG", $AA$5, IF(G166="PT", $AA$6, IF(G166="LC",$AA$7, IF( G166="HS",$AA$8,$AA$9)))))</f>
        <v>mK</v>
      </c>
    </row>
    <row r="167" spans="2:20" x14ac:dyDescent="0.25">
      <c r="B167" s="30" t="s">
        <v>469</v>
      </c>
      <c r="C167" s="6" t="s">
        <v>81</v>
      </c>
      <c r="D167" s="6">
        <v>4</v>
      </c>
      <c r="E167" s="7" t="s">
        <v>533</v>
      </c>
      <c r="F167" s="6" t="s">
        <v>457</v>
      </c>
      <c r="G167" s="8" t="s">
        <v>157</v>
      </c>
      <c r="H167" s="22" t="s">
        <v>803</v>
      </c>
      <c r="I167" s="6" t="s">
        <v>170</v>
      </c>
      <c r="J167" s="8" t="str">
        <f>IF(G167="TR", $W$4, IF(G167="SG", $W$5, IF(G167="PT",$W$6, IF( G167="LC",$W$7, IF( G167="HS",$W$8,$W$9)))))</f>
        <v>I</v>
      </c>
      <c r="K167" s="8" t="str">
        <f>IF(G167="TR", $X$4, IF(G167="SG", $X$5, IF(G167="PT",$X$6, IF( G167="LC",$X$7, IF( G167="HS",$X$8,$X$9)))))</f>
        <v>AC</v>
      </c>
      <c r="L167" s="8" t="str">
        <f>IF(G167="TR", $Y$4, IF(G167="SG", $Y$5, IF(G167="PT",$Y$6, IF( G167="LC",$Y$7, IF( G167="HS",$Y$8,$Y$9)))))</f>
        <v>.3-20</v>
      </c>
      <c r="O167" s="8">
        <v>42</v>
      </c>
      <c r="P167" s="8" t="s">
        <v>902</v>
      </c>
      <c r="Q167" s="8" t="str">
        <f>IF(G167="TR", $Z$4, IF(G167="SG", $Z$5, IF(G167="PT",$Z$5, IF( G167="LC",$Z$7, IF( G167="HS",$Z$8,$Z$9)))))</f>
        <v>LOOKUP</v>
      </c>
      <c r="R167" s="6" t="s">
        <v>628</v>
      </c>
      <c r="S167" s="6" t="s">
        <v>29</v>
      </c>
      <c r="T167" s="8" t="str">
        <f>IF(G167="TR", $AA$4, IF(G167="SG", $AA$5, IF(G167="PT", $AA$6, IF(G167="LC",$AA$7, IF( G167="HS",$AA$8,$AA$9)))))</f>
        <v>mK</v>
      </c>
    </row>
    <row r="168" spans="2:20" x14ac:dyDescent="0.25">
      <c r="B168" s="30" t="s">
        <v>469</v>
      </c>
      <c r="C168" s="6" t="s">
        <v>82</v>
      </c>
      <c r="D168" s="6">
        <v>4</v>
      </c>
      <c r="E168" s="7" t="s">
        <v>533</v>
      </c>
      <c r="F168" s="6" t="s">
        <v>458</v>
      </c>
      <c r="G168" s="8" t="s">
        <v>157</v>
      </c>
      <c r="H168" s="22" t="s">
        <v>804</v>
      </c>
      <c r="I168" s="6" t="s">
        <v>171</v>
      </c>
      <c r="J168" s="8" t="str">
        <f>IF(G168="TR", $W$4, IF(G168="SG", $W$5, IF(G168="PT",$W$6, IF( G168="LC",$W$7, IF( G168="HS",$W$8,$W$9)))))</f>
        <v>I</v>
      </c>
      <c r="K168" s="8" t="str">
        <f>IF(G168="TR", $X$4, IF(G168="SG", $X$5, IF(G168="PT",$X$6, IF( G168="LC",$X$7, IF( G168="HS",$X$8,$X$9)))))</f>
        <v>AC</v>
      </c>
      <c r="L168" s="8" t="str">
        <f>IF(G168="TR", $Y$4, IF(G168="SG", $Y$5, IF(G168="PT",$Y$6, IF( G168="LC",$Y$7, IF( G168="HS",$Y$8,$Y$9)))))</f>
        <v>.3-20</v>
      </c>
      <c r="O168" s="8">
        <v>43</v>
      </c>
      <c r="P168" s="8" t="s">
        <v>903</v>
      </c>
      <c r="Q168" s="8" t="str">
        <f>IF(G168="TR", $Z$4, IF(G168="SG", $Z$5, IF(G168="PT",$Z$5, IF( G168="LC",$Z$7, IF( G168="HS",$Z$8,$Z$9)))))</f>
        <v>LOOKUP</v>
      </c>
      <c r="R168" s="6" t="s">
        <v>629</v>
      </c>
      <c r="S168" s="6" t="s">
        <v>29</v>
      </c>
      <c r="T168" s="8" t="str">
        <f>IF(G168="TR", $AA$4, IF(G168="SG", $AA$5, IF(G168="PT", $AA$6, IF(G168="LC",$AA$7, IF( G168="HS",$AA$8,$AA$9)))))</f>
        <v>mK</v>
      </c>
    </row>
    <row r="169" spans="2:20" x14ac:dyDescent="0.25">
      <c r="B169" s="30" t="s">
        <v>475</v>
      </c>
      <c r="C169" s="6" t="s">
        <v>482</v>
      </c>
      <c r="D169" s="6">
        <v>5</v>
      </c>
      <c r="E169" s="7" t="s">
        <v>528</v>
      </c>
      <c r="F169" s="6" t="s">
        <v>457</v>
      </c>
      <c r="G169" s="8" t="s">
        <v>157</v>
      </c>
      <c r="H169" s="22" t="s">
        <v>807</v>
      </c>
      <c r="I169" s="6" t="s">
        <v>188</v>
      </c>
      <c r="J169" s="8" t="str">
        <f>IF(G169="TR", $W$4, IF(G169="SG", $W$5, IF(G169="PT",$W$6, IF( G169="LC",$W$7, IF( G169="HS",$W$8,$W$9)))))</f>
        <v>I</v>
      </c>
      <c r="K169" s="8" t="str">
        <f>IF(G169="TR", $X$4, IF(G169="SG", $X$5, IF(G169="PT",$X$6, IF( G169="LC",$X$7, IF( G169="HS",$X$8,$X$9)))))</f>
        <v>AC</v>
      </c>
      <c r="L169" s="8" t="str">
        <f>IF(G169="TR", $Y$4, IF(G169="SG", $Y$5, IF(G169="PT",$Y$6, IF( G169="LC",$Y$7, IF( G169="HS",$Y$8,$Y$9)))))</f>
        <v>.3-20</v>
      </c>
      <c r="M169" s="6"/>
      <c r="O169" s="8">
        <v>38</v>
      </c>
      <c r="P169" s="8">
        <v>0</v>
      </c>
      <c r="Q169" s="8" t="str">
        <f>IF(G169="TR", $Z$4, IF(G169="SG", $Z$5, IF(G169="PT",$Z$5, IF( G169="LC",$Z$7, IF( G169="HS",$Z$8,$Z$9)))))</f>
        <v>LOOKUP</v>
      </c>
      <c r="R169" s="6" t="s">
        <v>640</v>
      </c>
      <c r="S169" s="6" t="s">
        <v>29</v>
      </c>
      <c r="T169" s="8" t="str">
        <f>IF(G169="TR", $AA$4, IF(G169="SG", $AA$5, IF(G169="PT", $AA$6, IF(G169="LC",$AA$7, IF( G169="HS",$AA$8,$AA$9)))))</f>
        <v>mK</v>
      </c>
    </row>
    <row r="170" spans="2:20" x14ac:dyDescent="0.25">
      <c r="B170" s="30" t="s">
        <v>475</v>
      </c>
      <c r="C170" s="6" t="s">
        <v>481</v>
      </c>
      <c r="D170" s="6">
        <v>5</v>
      </c>
      <c r="E170" s="7" t="s">
        <v>528</v>
      </c>
      <c r="F170" s="6" t="s">
        <v>458</v>
      </c>
      <c r="G170" s="8" t="s">
        <v>157</v>
      </c>
      <c r="H170" s="22" t="s">
        <v>806</v>
      </c>
      <c r="I170" s="6" t="s">
        <v>187</v>
      </c>
      <c r="J170" s="8" t="str">
        <f>IF(G170="TR", $W$4, IF(G170="SG", $W$5, IF(G170="PT",$W$6, IF( G170="LC",$W$7, IF( G170="HS",$W$8,$W$9)))))</f>
        <v>I</v>
      </c>
      <c r="K170" s="8" t="str">
        <f>IF(G170="TR", $X$4, IF(G170="SG", $X$5, IF(G170="PT",$X$6, IF( G170="LC",$X$7, IF( G170="HS",$X$8,$X$9)))))</f>
        <v>AC</v>
      </c>
      <c r="L170" s="8" t="str">
        <f>IF(G170="TR", $Y$4, IF(G170="SG", $Y$5, IF(G170="PT",$Y$6, IF( G170="LC",$Y$7, IF( G170="HS",$Y$8,$Y$9)))))</f>
        <v>.3-20</v>
      </c>
      <c r="M170" s="6"/>
      <c r="O170" s="8">
        <v>39</v>
      </c>
      <c r="P170" s="8">
        <v>1</v>
      </c>
      <c r="Q170" s="8" t="str">
        <f>IF(G170="TR", $Z$4, IF(G170="SG", $Z$5, IF(G170="PT",$Z$5, IF( G170="LC",$Z$7, IF( G170="HS",$Z$8,$Z$9)))))</f>
        <v>LOOKUP</v>
      </c>
      <c r="R170" s="6" t="s">
        <v>642</v>
      </c>
      <c r="S170" s="6" t="s">
        <v>29</v>
      </c>
      <c r="T170" s="8" t="str">
        <f>IF(G170="TR", $AA$4, IF(G170="SG", $AA$5, IF(G170="PT", $AA$6, IF(G170="LC",$AA$7, IF( G170="HS",$AA$8,$AA$9)))))</f>
        <v>mK</v>
      </c>
    </row>
    <row r="171" spans="2:20" x14ac:dyDescent="0.25">
      <c r="B171" s="30" t="s">
        <v>475</v>
      </c>
      <c r="C171" s="6" t="s">
        <v>90</v>
      </c>
      <c r="D171" s="6">
        <v>5</v>
      </c>
      <c r="E171" s="7" t="s">
        <v>529</v>
      </c>
      <c r="F171" s="6" t="s">
        <v>457</v>
      </c>
      <c r="G171" s="8" t="s">
        <v>157</v>
      </c>
      <c r="H171" s="22" t="s">
        <v>808</v>
      </c>
      <c r="I171" s="6" t="s">
        <v>182</v>
      </c>
      <c r="J171" s="8" t="str">
        <f>IF(G171="TR", $W$4, IF(G171="SG", $W$5, IF(G171="PT",$W$6, IF( G171="LC",$W$7, IF( G171="HS",$W$8,$W$9)))))</f>
        <v>I</v>
      </c>
      <c r="K171" s="8" t="str">
        <f>IF(G171="TR", $X$4, IF(G171="SG", $X$5, IF(G171="PT",$X$6, IF( G171="LC",$X$7, IF( G171="HS",$X$8,$X$9)))))</f>
        <v>AC</v>
      </c>
      <c r="L171" s="8" t="str">
        <f>IF(G171="TR", $Y$4, IF(G171="SG", $Y$5, IF(G171="PT",$Y$6, IF( G171="LC",$Y$7, IF( G171="HS",$Y$8,$Y$9)))))</f>
        <v>.3-20</v>
      </c>
      <c r="M171" s="6"/>
      <c r="O171" s="8" t="s">
        <v>896</v>
      </c>
      <c r="P171" s="8">
        <v>2</v>
      </c>
      <c r="Q171" s="8" t="str">
        <f>IF(G171="TR", $Z$4, IF(G171="SG", $Z$5, IF(G171="PT",$Z$5, IF( G171="LC",$Z$7, IF( G171="HS",$Z$8,$Z$9)))))</f>
        <v>LOOKUP</v>
      </c>
      <c r="R171" s="6" t="s">
        <v>635</v>
      </c>
      <c r="S171" s="6" t="s">
        <v>29</v>
      </c>
      <c r="T171" s="8" t="str">
        <f>IF(G171="TR", $AA$4, IF(G171="SG", $AA$5, IF(G171="PT", $AA$6, IF(G171="LC",$AA$7, IF( G171="HS",$AA$8,$AA$9)))))</f>
        <v>mK</v>
      </c>
    </row>
    <row r="172" spans="2:20" x14ac:dyDescent="0.25">
      <c r="B172" s="30" t="s">
        <v>477</v>
      </c>
      <c r="C172" s="6" t="s">
        <v>331</v>
      </c>
      <c r="D172" s="6">
        <v>5</v>
      </c>
      <c r="E172" s="7" t="s">
        <v>529</v>
      </c>
      <c r="F172" s="6" t="s">
        <v>458</v>
      </c>
      <c r="G172" s="8" t="s">
        <v>157</v>
      </c>
      <c r="H172" s="22" t="s">
        <v>957</v>
      </c>
      <c r="I172" s="6" t="s">
        <v>1076</v>
      </c>
      <c r="J172" s="8" t="str">
        <f>IF(G172="TR", $W$4, IF(G172="SG", $W$5, IF(G172="PT",$W$6, IF( G172="LC",$W$7, IF( G172="HS",$W$8,$W$9)))))</f>
        <v>I</v>
      </c>
      <c r="K172" s="8" t="str">
        <f>IF(G172="TR", $X$4, IF(G172="SG", $X$5, IF(G172="PT",$X$6, IF( G172="LC",$X$7, IF( G172="HS",$X$8,$X$9)))))</f>
        <v>AC</v>
      </c>
      <c r="L172" s="8" t="str">
        <f>IF(G172="TR", $Y$4, IF(G172="SG", $Y$5, IF(G172="PT",$Y$6, IF( G172="LC",$Y$7, IF( G172="HS",$Y$8,$Y$9)))))</f>
        <v>.3-20</v>
      </c>
      <c r="M172" s="6"/>
      <c r="O172" s="8" t="s">
        <v>897</v>
      </c>
      <c r="P172" s="8">
        <v>3</v>
      </c>
      <c r="Q172" s="8" t="str">
        <f>IF(G172="TR", $Z$4, IF(G172="SG", $Z$5, IF(G172="PT",$Z$5, IF( G172="LC",$Z$7, IF( G172="HS",$Z$8,$Z$9)))))</f>
        <v>LOOKUP</v>
      </c>
      <c r="R172" s="6" t="s">
        <v>720</v>
      </c>
      <c r="S172" s="6" t="s">
        <v>29</v>
      </c>
      <c r="T172" s="8" t="str">
        <f>IF(G172="TR", $AA$4, IF(G172="SG", $AA$5, IF(G172="PT", $AA$6, IF(G172="LC",$AA$7, IF( G172="HS",$AA$8,$AA$9)))))</f>
        <v>mK</v>
      </c>
    </row>
    <row r="173" spans="2:20" x14ac:dyDescent="0.25">
      <c r="B173" s="30" t="s">
        <v>477</v>
      </c>
      <c r="C173" s="6" t="s">
        <v>99</v>
      </c>
      <c r="D173" s="6">
        <v>5</v>
      </c>
      <c r="E173" s="7" t="s">
        <v>530</v>
      </c>
      <c r="F173" s="6" t="s">
        <v>457</v>
      </c>
      <c r="G173" s="8" t="s">
        <v>157</v>
      </c>
      <c r="H173" s="22" t="s">
        <v>809</v>
      </c>
      <c r="I173" s="6" t="s">
        <v>178</v>
      </c>
      <c r="J173" s="8" t="str">
        <f>IF(G173="TR", $W$4, IF(G173="SG", $W$5, IF(G173="PT",$W$6, IF( G173="LC",$W$7, IF( G173="HS",$W$8,$W$9)))))</f>
        <v>I</v>
      </c>
      <c r="K173" s="8" t="str">
        <f>IF(G173="TR", $X$4, IF(G173="SG", $X$5, IF(G173="PT",$X$6, IF( G173="LC",$X$7, IF( G173="HS",$X$8,$X$9)))))</f>
        <v>AC</v>
      </c>
      <c r="L173" s="8" t="str">
        <f>IF(G173="TR", $Y$4, IF(G173="SG", $Y$5, IF(G173="PT",$Y$6, IF( G173="LC",$Y$7, IF( G173="HS",$Y$8,$Y$9)))))</f>
        <v>.3-20</v>
      </c>
      <c r="M173" s="6"/>
      <c r="O173" s="8" t="s">
        <v>898</v>
      </c>
      <c r="P173" s="8">
        <v>4</v>
      </c>
      <c r="Q173" s="8" t="str">
        <f>IF(G173="TR", $Z$4, IF(G173="SG", $Z$5, IF(G173="PT",$Z$5, IF( G173="LC",$Z$7, IF( G173="HS",$Z$8,$Z$9)))))</f>
        <v>LOOKUP</v>
      </c>
      <c r="R173" s="6" t="s">
        <v>632</v>
      </c>
      <c r="S173" s="6" t="s">
        <v>29</v>
      </c>
      <c r="T173" s="8" t="str">
        <f>IF(G173="TR", $AA$4, IF(G173="SG", $AA$5, IF(G173="PT", $AA$6, IF(G173="LC",$AA$7, IF( G173="HS",$AA$8,$AA$9)))))</f>
        <v>mK</v>
      </c>
    </row>
    <row r="174" spans="2:20" x14ac:dyDescent="0.25">
      <c r="B174" s="30" t="s">
        <v>477</v>
      </c>
      <c r="C174" s="6" t="s">
        <v>87</v>
      </c>
      <c r="D174" s="6">
        <v>5</v>
      </c>
      <c r="E174" s="7" t="s">
        <v>530</v>
      </c>
      <c r="F174" s="6" t="s">
        <v>458</v>
      </c>
      <c r="G174" s="8" t="s">
        <v>157</v>
      </c>
      <c r="H174" s="22" t="s">
        <v>810</v>
      </c>
      <c r="I174" s="6" t="s">
        <v>179</v>
      </c>
      <c r="J174" s="8" t="str">
        <f>IF(G174="TR", $W$4, IF(G174="SG", $W$5, IF(G174="PT",$W$6, IF( G174="LC",$W$7, IF( G174="HS",$W$8,$W$9)))))</f>
        <v>I</v>
      </c>
      <c r="K174" s="8" t="str">
        <f>IF(G174="TR", $X$4, IF(G174="SG", $X$5, IF(G174="PT",$X$6, IF( G174="LC",$X$7, IF( G174="HS",$X$8,$X$9)))))</f>
        <v>AC</v>
      </c>
      <c r="L174" s="8" t="str">
        <f>IF(G174="TR", $Y$4, IF(G174="SG", $Y$5, IF(G174="PT",$Y$6, IF( G174="LC",$Y$7, IF( G174="HS",$Y$8,$Y$9)))))</f>
        <v>.3-20</v>
      </c>
      <c r="M174" s="6"/>
      <c r="O174" s="8" t="s">
        <v>899</v>
      </c>
      <c r="P174" s="8">
        <v>5</v>
      </c>
      <c r="Q174" s="8" t="str">
        <f>IF(G174="TR", $Z$4, IF(G174="SG", $Z$5, IF(G174="PT",$Z$5, IF( G174="LC",$Z$7, IF( G174="HS",$Z$8,$Z$9)))))</f>
        <v>LOOKUP</v>
      </c>
      <c r="R174" s="6" t="s">
        <v>633</v>
      </c>
      <c r="S174" s="6" t="s">
        <v>29</v>
      </c>
      <c r="T174" s="8" t="str">
        <f>IF(G174="TR", $AA$4, IF(G174="SG", $AA$5, IF(G174="PT", $AA$6, IF(G174="LC",$AA$7, IF( G174="HS",$AA$8,$AA$9)))))</f>
        <v>mK</v>
      </c>
    </row>
    <row r="175" spans="2:20" x14ac:dyDescent="0.25">
      <c r="B175" s="30" t="s">
        <v>477</v>
      </c>
      <c r="C175" s="6" t="s">
        <v>88</v>
      </c>
      <c r="D175" s="6">
        <v>5</v>
      </c>
      <c r="E175" s="7" t="s">
        <v>531</v>
      </c>
      <c r="F175" s="6" t="s">
        <v>457</v>
      </c>
      <c r="G175" s="8" t="s">
        <v>157</v>
      </c>
      <c r="H175" s="22" t="s">
        <v>811</v>
      </c>
      <c r="I175" s="6" t="s">
        <v>180</v>
      </c>
      <c r="J175" s="8" t="str">
        <f>IF(G175="TR", $W$4, IF(G175="SG", $W$5, IF(G175="PT",$W$6, IF( G175="LC",$W$7, IF( G175="HS",$W$8,$W$9)))))</f>
        <v>I</v>
      </c>
      <c r="K175" s="8" t="str">
        <f>IF(G175="TR", $X$4, IF(G175="SG", $X$5, IF(G175="PT",$X$6, IF( G175="LC",$X$7, IF( G175="HS",$X$8,$X$9)))))</f>
        <v>AC</v>
      </c>
      <c r="L175" s="8" t="str">
        <f>IF(G175="TR", $Y$4, IF(G175="SG", $Y$5, IF(G175="PT",$Y$6, IF( G175="LC",$Y$7, IF( G175="HS",$Y$8,$Y$9)))))</f>
        <v>.3-20</v>
      </c>
      <c r="M175" s="6"/>
      <c r="O175" s="8" t="s">
        <v>900</v>
      </c>
      <c r="P175" s="8">
        <v>6</v>
      </c>
      <c r="Q175" s="8" t="str">
        <f>IF(G175="TR", $Z$4, IF(G175="SG", $Z$5, IF(G175="PT",$Z$5, IF( G175="LC",$Z$7, IF( G175="HS",$Z$8,$Z$9)))))</f>
        <v>LOOKUP</v>
      </c>
      <c r="R175" s="6" t="s">
        <v>634</v>
      </c>
      <c r="S175" s="6" t="s">
        <v>29</v>
      </c>
      <c r="T175" s="8" t="str">
        <f>IF(G175="TR", $AA$4, IF(G175="SG", $AA$5, IF(G175="PT", $AA$6, IF(G175="LC",$AA$7, IF( G175="HS",$AA$8,$AA$9)))))</f>
        <v>mK</v>
      </c>
    </row>
    <row r="176" spans="2:20" x14ac:dyDescent="0.25">
      <c r="B176" s="30" t="s">
        <v>477</v>
      </c>
      <c r="C176" s="6" t="s">
        <v>89</v>
      </c>
      <c r="D176" s="6">
        <v>5</v>
      </c>
      <c r="E176" s="7" t="s">
        <v>531</v>
      </c>
      <c r="F176" s="6" t="s">
        <v>458</v>
      </c>
      <c r="G176" s="8" t="s">
        <v>157</v>
      </c>
      <c r="H176" s="22" t="s">
        <v>812</v>
      </c>
      <c r="I176" s="6" t="s">
        <v>181</v>
      </c>
      <c r="J176" s="8" t="str">
        <f>IF(G176="TR", $W$4, IF(G176="SG", $W$5, IF(G176="PT",$W$6, IF( G176="LC",$W$7, IF( G176="HS",$W$8,$W$9)))))</f>
        <v>I</v>
      </c>
      <c r="K176" s="8" t="str">
        <f>IF(G176="TR", $X$4, IF(G176="SG", $X$5, IF(G176="PT",$X$6, IF( G176="LC",$X$7, IF( G176="HS",$X$8,$X$9)))))</f>
        <v>AC</v>
      </c>
      <c r="L176" s="8" t="str">
        <f>IF(G176="TR", $Y$4, IF(G176="SG", $Y$5, IF(G176="PT",$Y$6, IF( G176="LC",$Y$7, IF( G176="HS",$Y$8,$Y$9)))))</f>
        <v>.3-20</v>
      </c>
      <c r="M176" s="6"/>
      <c r="O176" s="8" t="s">
        <v>901</v>
      </c>
      <c r="P176" s="8">
        <v>7</v>
      </c>
      <c r="Q176" s="8" t="str">
        <f>IF(G176="TR", $Z$4, IF(G176="SG", $Z$5, IF(G176="PT",$Z$5, IF( G176="LC",$Z$7, IF( G176="HS",$Z$8,$Z$9)))))</f>
        <v>LOOKUP</v>
      </c>
      <c r="R176" s="6" t="s">
        <v>641</v>
      </c>
      <c r="S176" s="6" t="s">
        <v>29</v>
      </c>
      <c r="T176" s="8" t="str">
        <f>IF(G176="TR", $AA$4, IF(G176="SG", $AA$5, IF(G176="PT", $AA$6, IF(G176="LC",$AA$7, IF( G176="HS",$AA$8,$AA$9)))))</f>
        <v>mK</v>
      </c>
    </row>
    <row r="177" spans="2:25" x14ac:dyDescent="0.25">
      <c r="B177" s="30" t="s">
        <v>477</v>
      </c>
      <c r="C177" s="6" t="s">
        <v>91</v>
      </c>
      <c r="D177" s="6">
        <v>5</v>
      </c>
      <c r="E177" s="7" t="s">
        <v>532</v>
      </c>
      <c r="F177" s="6" t="s">
        <v>457</v>
      </c>
      <c r="G177" s="8" t="s">
        <v>157</v>
      </c>
      <c r="H177" s="22" t="s">
        <v>789</v>
      </c>
      <c r="I177" s="6" t="s">
        <v>183</v>
      </c>
      <c r="J177" s="8" t="str">
        <f>IF(G177="TR", $W$4, IF(G177="SG", $W$5, IF(G177="PT",$W$6, IF( G177="LC",$W$7, IF( G177="HS",$W$8,$W$9)))))</f>
        <v>I</v>
      </c>
      <c r="K177" s="8" t="str">
        <f>IF(G177="TR", $X$4, IF(G177="SG", $X$5, IF(G177="PT",$X$6, IF( G177="LC",$X$7, IF( G177="HS",$X$8,$X$9)))))</f>
        <v>AC</v>
      </c>
      <c r="L177" s="8" t="str">
        <f>IF(G177="TR", $Y$4, IF(G177="SG", $Y$5, IF(G177="PT",$Y$6, IF( G177="LC",$Y$7, IF( G177="HS",$Y$8,$Y$9)))))</f>
        <v>.3-20</v>
      </c>
      <c r="M177" s="6"/>
      <c r="O177" s="8">
        <v>40</v>
      </c>
      <c r="P177" s="8">
        <v>8</v>
      </c>
      <c r="Q177" s="8" t="str">
        <f>IF(G177="TR", $Z$4, IF(G177="SG", $Z$5, IF(G177="PT",$Z$5, IF( G177="LC",$Z$7, IF( G177="HS",$Z$8,$Z$9)))))</f>
        <v>LOOKUP</v>
      </c>
      <c r="R177" s="6" t="s">
        <v>636</v>
      </c>
      <c r="S177" s="6" t="s">
        <v>29</v>
      </c>
      <c r="T177" s="8" t="str">
        <f>IF(G177="TR", $AA$4, IF(G177="SG", $AA$5, IF(G177="PT", $AA$6, IF(G177="LC",$AA$7, IF( G177="HS",$AA$8,$AA$9)))))</f>
        <v>mK</v>
      </c>
    </row>
    <row r="178" spans="2:25" x14ac:dyDescent="0.25">
      <c r="B178" s="30" t="s">
        <v>477</v>
      </c>
      <c r="C178" s="6" t="s">
        <v>92</v>
      </c>
      <c r="D178" s="6">
        <v>5</v>
      </c>
      <c r="E178" s="7" t="s">
        <v>532</v>
      </c>
      <c r="F178" s="6" t="s">
        <v>458</v>
      </c>
      <c r="G178" s="8" t="s">
        <v>157</v>
      </c>
      <c r="H178" s="22" t="s">
        <v>813</v>
      </c>
      <c r="I178" s="6" t="s">
        <v>184</v>
      </c>
      <c r="J178" s="8" t="str">
        <f>IF(G178="TR", $W$4, IF(G178="SG", $W$5, IF(G178="PT",$W$6, IF( G178="LC",$W$7, IF( G178="HS",$W$8,$W$9)))))</f>
        <v>I</v>
      </c>
      <c r="K178" s="8" t="str">
        <f>IF(G178="TR", $X$4, IF(G178="SG", $X$5, IF(G178="PT",$X$6, IF( G178="LC",$X$7, IF( G178="HS",$X$8,$X$9)))))</f>
        <v>AC</v>
      </c>
      <c r="L178" s="8" t="str">
        <f>IF(G178="TR", $Y$4, IF(G178="SG", $Y$5, IF(G178="PT",$Y$6, IF( G178="LC",$Y$7, IF( G178="HS",$Y$8,$Y$9)))))</f>
        <v>.3-20</v>
      </c>
      <c r="M178" s="6"/>
      <c r="O178" s="8">
        <v>41</v>
      </c>
      <c r="P178" s="8">
        <v>9</v>
      </c>
      <c r="Q178" s="8" t="str">
        <f>IF(G178="TR", $Z$4, IF(G178="SG", $Z$5, IF(G178="PT",$Z$5, IF( G178="LC",$Z$7, IF( G178="HS",$Z$8,$Z$9)))))</f>
        <v>LOOKUP</v>
      </c>
      <c r="R178" s="6" t="s">
        <v>637</v>
      </c>
      <c r="S178" s="6" t="s">
        <v>29</v>
      </c>
      <c r="T178" s="8" t="str">
        <f>IF(G178="TR", $AA$4, IF(G178="SG", $AA$5, IF(G178="PT", $AA$6, IF(G178="LC",$AA$7, IF( G178="HS",$AA$8,$AA$9)))))</f>
        <v>mK</v>
      </c>
    </row>
    <row r="179" spans="2:25" x14ac:dyDescent="0.25">
      <c r="B179" s="30" t="s">
        <v>477</v>
      </c>
      <c r="C179" s="6" t="s">
        <v>93</v>
      </c>
      <c r="D179" s="6">
        <v>5</v>
      </c>
      <c r="E179" s="7" t="s">
        <v>533</v>
      </c>
      <c r="F179" s="6" t="s">
        <v>457</v>
      </c>
      <c r="G179" s="8" t="s">
        <v>157</v>
      </c>
      <c r="H179" s="22" t="s">
        <v>958</v>
      </c>
      <c r="I179" s="6" t="s">
        <v>185</v>
      </c>
      <c r="J179" s="8" t="str">
        <f>IF(G179="TR", $W$4, IF(G179="SG", $W$5, IF(G179="PT",$W$6, IF( G179="LC",$W$7, IF( G179="HS",$W$8,$W$9)))))</f>
        <v>I</v>
      </c>
      <c r="K179" s="8" t="str">
        <f>IF(G179="TR", $X$4, IF(G179="SG", $X$5, IF(G179="PT",$X$6, IF( G179="LC",$X$7, IF( G179="HS",$X$8,$X$9)))))</f>
        <v>AC</v>
      </c>
      <c r="L179" s="8" t="str">
        <f>IF(G179="TR", $Y$4, IF(G179="SG", $Y$5, IF(G179="PT",$Y$6, IF( G179="LC",$Y$7, IF( G179="HS",$Y$8,$Y$9)))))</f>
        <v>.3-20</v>
      </c>
      <c r="M179" s="6"/>
      <c r="O179" s="8">
        <v>42</v>
      </c>
      <c r="P179" s="8" t="s">
        <v>902</v>
      </c>
      <c r="Q179" s="8" t="str">
        <f>IF(G179="TR", $Z$4, IF(G179="SG", $Z$5, IF(G179="PT",$Z$5, IF( G179="LC",$Z$7, IF( G179="HS",$Z$8,$Z$9)))))</f>
        <v>LOOKUP</v>
      </c>
      <c r="R179" s="6" t="s">
        <v>638</v>
      </c>
      <c r="S179" s="6" t="s">
        <v>29</v>
      </c>
      <c r="T179" s="8" t="str">
        <f>IF(G179="TR", $AA$4, IF(G179="SG", $AA$5, IF(G179="PT", $AA$6, IF(G179="LC",$AA$7, IF( G179="HS",$AA$8,$AA$9)))))</f>
        <v>mK</v>
      </c>
    </row>
    <row r="180" spans="2:25" x14ac:dyDescent="0.25">
      <c r="B180" s="30" t="s">
        <v>477</v>
      </c>
      <c r="C180" s="6" t="s">
        <v>94</v>
      </c>
      <c r="D180" s="6">
        <v>5</v>
      </c>
      <c r="E180" s="7" t="s">
        <v>533</v>
      </c>
      <c r="F180" s="6" t="s">
        <v>458</v>
      </c>
      <c r="G180" s="8" t="s">
        <v>157</v>
      </c>
      <c r="H180" s="22" t="s">
        <v>814</v>
      </c>
      <c r="I180" s="6" t="s">
        <v>186</v>
      </c>
      <c r="J180" s="8" t="str">
        <f>IF(G180="TR", $W$4, IF(G180="SG", $W$5, IF(G180="PT",$W$6, IF( G180="LC",$W$7, IF( G180="HS",$W$8,$W$9)))))</f>
        <v>I</v>
      </c>
      <c r="K180" s="8" t="str">
        <f>IF(G180="TR", $X$4, IF(G180="SG", $X$5, IF(G180="PT",$X$6, IF( G180="LC",$X$7, IF( G180="HS",$X$8,$X$9)))))</f>
        <v>AC</v>
      </c>
      <c r="L180" s="8" t="str">
        <f>IF(G180="TR", $Y$4, IF(G180="SG", $Y$5, IF(G180="PT",$Y$6, IF( G180="LC",$Y$7, IF( G180="HS",$Y$8,$Y$9)))))</f>
        <v>.3-20</v>
      </c>
      <c r="O180" s="8">
        <v>43</v>
      </c>
      <c r="P180" s="8" t="s">
        <v>903</v>
      </c>
      <c r="Q180" s="8" t="str">
        <f>IF(G180="TR", $Z$4, IF(G180="SG", $Z$5, IF(G180="PT",$Z$5, IF( G180="LC",$Z$7, IF( G180="HS",$Z$8,$Z$9)))))</f>
        <v>LOOKUP</v>
      </c>
      <c r="R180" s="6" t="s">
        <v>639</v>
      </c>
      <c r="S180" s="6" t="s">
        <v>29</v>
      </c>
      <c r="T180" s="8" t="str">
        <f>IF(G180="TR", $AA$4, IF(G180="SG", $AA$5, IF(G180="PT", $AA$6, IF(G180="LC",$AA$7, IF( G180="HS",$AA$8,$AA$9)))))</f>
        <v>mK</v>
      </c>
    </row>
    <row r="181" spans="2:25" x14ac:dyDescent="0.25">
      <c r="B181" s="30" t="s">
        <v>478</v>
      </c>
      <c r="C181" s="6" t="s">
        <v>332</v>
      </c>
      <c r="D181" s="6">
        <v>5</v>
      </c>
      <c r="E181" s="7" t="s">
        <v>534</v>
      </c>
      <c r="F181" s="6" t="s">
        <v>457</v>
      </c>
      <c r="G181" s="8" t="s">
        <v>157</v>
      </c>
      <c r="H181" s="22" t="s">
        <v>855</v>
      </c>
      <c r="I181" s="6" t="s">
        <v>347</v>
      </c>
      <c r="J181" s="8" t="str">
        <f>IF(G181="TR", $W$4, IF(G181="SG", $W$5, IF(G181="PT",$W$6, IF( G181="LC",$W$7, IF( G181="HS",$W$8,$W$9)))))</f>
        <v>I</v>
      </c>
      <c r="K181" s="8" t="str">
        <f>IF(G181="TR", $X$4, IF(G181="SG", $X$5, IF(G181="PT",$X$6, IF( G181="LC",$X$7, IF( G181="HS",$X$8,$X$9)))))</f>
        <v>AC</v>
      </c>
      <c r="L181" s="8" t="str">
        <f>IF(G181="TR", $Y$4, IF(G181="SG", $Y$5, IF(G181="PT",$Y$6, IF( G181="LC",$Y$7, IF( G181="HS",$Y$8,$Y$9)))))</f>
        <v>.3-20</v>
      </c>
      <c r="O181" s="8">
        <v>44</v>
      </c>
      <c r="P181" s="8" t="s">
        <v>904</v>
      </c>
      <c r="Q181" s="8" t="str">
        <f>IF(G181="TR", $Z$4, IF(G181="SG", $Z$5, IF(G181="PT",$Z$5, IF( G181="LC",$Z$7, IF( G181="HS",$Z$8,$Z$9)))))</f>
        <v>LOOKUP</v>
      </c>
      <c r="R181" s="6" t="s">
        <v>721</v>
      </c>
      <c r="S181" s="6" t="s">
        <v>29</v>
      </c>
      <c r="T181" s="8" t="str">
        <f>IF(G181="TR", $AA$4, IF(G181="SG", $AA$5, IF(G181="PT", $AA$6, IF(G181="LC",$AA$7, IF( G181="HS",$AA$8,$AA$9)))))</f>
        <v>mK</v>
      </c>
    </row>
    <row r="182" spans="2:25" x14ac:dyDescent="0.25">
      <c r="B182" s="30" t="s">
        <v>478</v>
      </c>
      <c r="C182" s="6" t="s">
        <v>360</v>
      </c>
      <c r="D182" s="6">
        <v>5</v>
      </c>
      <c r="E182" s="7" t="s">
        <v>534</v>
      </c>
      <c r="F182" s="6" t="s">
        <v>458</v>
      </c>
      <c r="G182" s="8" t="s">
        <v>157</v>
      </c>
      <c r="H182" s="22" t="s">
        <v>856</v>
      </c>
      <c r="I182" s="6" t="s">
        <v>370</v>
      </c>
      <c r="J182" s="8" t="str">
        <f>IF(G182="TR", $W$4, IF(G182="SG", $W$5, IF(G182="PT",$W$6, IF( G182="LC",$W$7, IF( G182="HS",$W$8,$W$9)))))</f>
        <v>I</v>
      </c>
      <c r="K182" s="8" t="str">
        <f>IF(G182="TR", $X$4, IF(G182="SG", $X$5, IF(G182="PT",$X$6, IF( G182="LC",$X$7, IF( G182="HS",$X$8,$X$9)))))</f>
        <v>AC</v>
      </c>
      <c r="L182" s="8" t="str">
        <f>IF(G182="TR", $Y$4, IF(G182="SG", $Y$5, IF(G182="PT",$Y$6, IF( G182="LC",$Y$7, IF( G182="HS",$Y$8,$Y$9)))))</f>
        <v>.3-20</v>
      </c>
      <c r="O182" s="8">
        <v>45</v>
      </c>
      <c r="P182" s="8" t="s">
        <v>905</v>
      </c>
      <c r="Q182" s="8" t="str">
        <f>IF(G182="TR", $Z$4, IF(G182="SG", $Z$5, IF(G182="PT",$Z$5, IF( G182="LC",$Z$7, IF( G182="HS",$Z$8,$Z$9)))))</f>
        <v>LOOKUP</v>
      </c>
      <c r="R182" s="6" t="s">
        <v>722</v>
      </c>
      <c r="S182" s="6" t="s">
        <v>29</v>
      </c>
      <c r="T182" s="8" t="str">
        <f>IF(G182="TR", $AA$4, IF(G182="SG", $AA$5, IF(G182="PT", $AA$6, IF(G182="LC",$AA$7, IF( G182="HS",$AA$8,$AA$9)))))</f>
        <v>mK</v>
      </c>
    </row>
    <row r="183" spans="2:25" x14ac:dyDescent="0.25">
      <c r="B183" s="30" t="s">
        <v>485</v>
      </c>
      <c r="C183" s="6" t="s">
        <v>483</v>
      </c>
      <c r="D183" s="6">
        <v>6</v>
      </c>
      <c r="E183" s="7" t="s">
        <v>528</v>
      </c>
      <c r="F183" s="6" t="s">
        <v>457</v>
      </c>
      <c r="G183" s="8" t="s">
        <v>157</v>
      </c>
      <c r="H183" s="22" t="s">
        <v>815</v>
      </c>
      <c r="I183" s="6" t="s">
        <v>203</v>
      </c>
      <c r="J183" s="8" t="str">
        <f>IF(G183="TR", $W$4, IF(G183="SG", $W$5, IF(G183="PT",$W$6, IF( G183="LC",$W$7, IF( G183="HS",$W$8,$W$9)))))</f>
        <v>I</v>
      </c>
      <c r="K183" s="8" t="str">
        <f>IF(G183="TR", $X$4, IF(G183="SG", $X$5, IF(G183="PT",$X$6, IF( G183="LC",$X$7, IF( G183="HS",$X$8,$X$9)))))</f>
        <v>AC</v>
      </c>
      <c r="L183" s="8" t="str">
        <f>IF(G183="TR", $Y$4, IF(G183="SG", $Y$5, IF(G183="PT",$Y$6, IF( G183="LC",$Y$7, IF( G183="HS",$Y$8,$Y$9)))))</f>
        <v>.3-20</v>
      </c>
      <c r="M183" s="6"/>
      <c r="O183" s="8">
        <v>38</v>
      </c>
      <c r="P183" s="8">
        <v>0</v>
      </c>
      <c r="Q183" s="8" t="str">
        <f>IF(G183="TR", $Z$4, IF(G183="SG", $Z$5, IF(G183="PT",$Z$5, IF( G183="LC",$Z$7, IF( G183="HS",$Z$8,$Z$9)))))</f>
        <v>LOOKUP</v>
      </c>
      <c r="R183" s="6" t="s">
        <v>652</v>
      </c>
      <c r="S183" s="6" t="s">
        <v>29</v>
      </c>
      <c r="T183" s="8" t="str">
        <f>IF(G183="TR", $AA$4, IF(G183="SG", $AA$5, IF(G183="PT", $AA$6, IF(G183="LC",$AA$7, IF( G183="HS",$AA$8,$AA$9)))))</f>
        <v>mK</v>
      </c>
    </row>
    <row r="184" spans="2:25" x14ac:dyDescent="0.25">
      <c r="B184" s="30" t="s">
        <v>485</v>
      </c>
      <c r="C184" s="6" t="s">
        <v>484</v>
      </c>
      <c r="D184" s="6">
        <v>6</v>
      </c>
      <c r="E184" s="7" t="s">
        <v>528</v>
      </c>
      <c r="F184" s="6" t="s">
        <v>458</v>
      </c>
      <c r="G184" s="8" t="s">
        <v>157</v>
      </c>
      <c r="H184" s="22" t="s">
        <v>816</v>
      </c>
      <c r="I184" s="6" t="s">
        <v>202</v>
      </c>
      <c r="J184" s="8" t="str">
        <f>IF(G184="TR", $W$4, IF(G184="SG", $W$5, IF(G184="PT",$W$6, IF( G184="LC",$W$7, IF( G184="HS",$W$8,$W$9)))))</f>
        <v>I</v>
      </c>
      <c r="K184" s="8" t="str">
        <f>IF(G184="TR", $X$4, IF(G184="SG", $X$5, IF(G184="PT",$X$6, IF( G184="LC",$X$7, IF( G184="HS",$X$8,$X$9)))))</f>
        <v>AC</v>
      </c>
      <c r="L184" s="8" t="str">
        <f>IF(G184="TR", $Y$4, IF(G184="SG", $Y$5, IF(G184="PT",$Y$6, IF( G184="LC",$Y$7, IF( G184="HS",$Y$8,$Y$9)))))</f>
        <v>.3-20</v>
      </c>
      <c r="M184" s="6"/>
      <c r="O184" s="8">
        <v>39</v>
      </c>
      <c r="P184" s="8">
        <v>1</v>
      </c>
      <c r="Q184" s="8" t="str">
        <f>IF(G184="TR", $Z$4, IF(G184="SG", $Z$5, IF(G184="PT",$Z$5, IF( G184="LC",$Z$7, IF( G184="HS",$Z$8,$Z$9)))))</f>
        <v>LOOKUP</v>
      </c>
      <c r="R184" s="6" t="s">
        <v>653</v>
      </c>
      <c r="S184" s="6" t="s">
        <v>29</v>
      </c>
      <c r="T184" s="8" t="str">
        <f>IF(G184="TR", $AA$4, IF(G184="SG", $AA$5, IF(G184="PT", $AA$6, IF(G184="LC",$AA$7, IF( G184="HS",$AA$8,$AA$9)))))</f>
        <v>mK</v>
      </c>
    </row>
    <row r="185" spans="2:25" x14ac:dyDescent="0.25">
      <c r="B185" s="30" t="s">
        <v>485</v>
      </c>
      <c r="C185" s="6" t="s">
        <v>105</v>
      </c>
      <c r="D185" s="6">
        <v>6</v>
      </c>
      <c r="E185" s="7" t="s">
        <v>529</v>
      </c>
      <c r="F185" s="6" t="s">
        <v>457</v>
      </c>
      <c r="G185" s="8" t="s">
        <v>157</v>
      </c>
      <c r="H185" s="22" t="s">
        <v>817</v>
      </c>
      <c r="I185" s="6" t="s">
        <v>197</v>
      </c>
      <c r="J185" s="8" t="str">
        <f>IF(G185="TR", $W$4, IF(G185="SG", $W$5, IF(G185="PT",$W$6, IF( G185="LC",$W$7, IF( G185="HS",$W$8,$W$9)))))</f>
        <v>I</v>
      </c>
      <c r="K185" s="8" t="str">
        <f>IF(G185="TR", $X$4, IF(G185="SG", $X$5, IF(G185="PT",$X$6, IF( G185="LC",$X$7, IF( G185="HS",$X$8,$X$9)))))</f>
        <v>AC</v>
      </c>
      <c r="L185" s="8" t="str">
        <f>IF(G185="TR", $Y$4, IF(G185="SG", $Y$5, IF(G185="PT",$Y$6, IF( G185="LC",$Y$7, IF( G185="HS",$Y$8,$Y$9)))))</f>
        <v>.3-20</v>
      </c>
      <c r="M185" s="6"/>
      <c r="O185" s="8" t="s">
        <v>896</v>
      </c>
      <c r="P185" s="8">
        <v>2</v>
      </c>
      <c r="Q185" s="8" t="str">
        <f>IF(G185="TR", $Z$4, IF(G185="SG", $Z$5, IF(G185="PT",$Z$5, IF( G185="LC",$Z$7, IF( G185="HS",$Z$8,$Z$9)))))</f>
        <v>LOOKUP</v>
      </c>
      <c r="R185" s="6" t="s">
        <v>646</v>
      </c>
      <c r="S185" s="6" t="s">
        <v>29</v>
      </c>
      <c r="T185" s="8" t="str">
        <f>IF(G185="TR", $AA$4, IF(G185="SG", $AA$5, IF(G185="PT", $AA$6, IF(G185="LC",$AA$7, IF( G185="HS",$AA$8,$AA$9)))))</f>
        <v>mK</v>
      </c>
    </row>
    <row r="186" spans="2:25" x14ac:dyDescent="0.25">
      <c r="B186" s="30" t="s">
        <v>487</v>
      </c>
      <c r="C186" s="6" t="s">
        <v>359</v>
      </c>
      <c r="D186" s="6">
        <v>6</v>
      </c>
      <c r="E186" s="7" t="s">
        <v>529</v>
      </c>
      <c r="F186" s="6" t="s">
        <v>458</v>
      </c>
      <c r="G186" s="8" t="s">
        <v>157</v>
      </c>
      <c r="H186" s="22" t="s">
        <v>818</v>
      </c>
      <c r="I186" s="6" t="s">
        <v>1077</v>
      </c>
      <c r="J186" s="8" t="str">
        <f>IF(G186="TR", $W$4, IF(G186="SG", $W$5, IF(G186="PT",$W$6, IF( G186="LC",$W$7, IF( G186="HS",$W$8,$W$9)))))</f>
        <v>I</v>
      </c>
      <c r="K186" s="8" t="str">
        <f>IF(G186="TR", $X$4, IF(G186="SG", $X$5, IF(G186="PT",$X$6, IF( G186="LC",$X$7, IF( G186="HS",$X$8,$X$9)))))</f>
        <v>AC</v>
      </c>
      <c r="L186" s="8" t="str">
        <f>IF(G186="TR", $Y$4, IF(G186="SG", $Y$5, IF(G186="PT",$Y$6, IF( G186="LC",$Y$7, IF( G186="HS",$Y$8,$Y$9)))))</f>
        <v>.3-20</v>
      </c>
      <c r="M186" s="6"/>
      <c r="O186" s="8" t="s">
        <v>897</v>
      </c>
      <c r="P186" s="8">
        <v>3</v>
      </c>
      <c r="Q186" s="8" t="str">
        <f>IF(G186="TR", $Z$4, IF(G186="SG", $Z$5, IF(G186="PT",$Z$5, IF( G186="LC",$Z$7, IF( G186="HS",$Z$8,$Z$9)))))</f>
        <v>LOOKUP</v>
      </c>
      <c r="R186" s="6" t="s">
        <v>723</v>
      </c>
      <c r="S186" s="6" t="s">
        <v>29</v>
      </c>
      <c r="T186" s="8" t="str">
        <f>IF(G186="TR", $AA$4, IF(G186="SG", $AA$5, IF(G186="PT", $AA$6, IF(G186="LC",$AA$7, IF( G186="HS",$AA$8,$AA$9)))))</f>
        <v>mK</v>
      </c>
    </row>
    <row r="187" spans="2:25" x14ac:dyDescent="0.25">
      <c r="B187" s="30" t="s">
        <v>487</v>
      </c>
      <c r="C187" s="6" t="s">
        <v>101</v>
      </c>
      <c r="D187" s="6">
        <v>6</v>
      </c>
      <c r="E187" s="7" t="s">
        <v>530</v>
      </c>
      <c r="F187" s="6" t="s">
        <v>457</v>
      </c>
      <c r="G187" s="8" t="s">
        <v>157</v>
      </c>
      <c r="H187" s="22" t="s">
        <v>819</v>
      </c>
      <c r="I187" s="6" t="s">
        <v>193</v>
      </c>
      <c r="J187" s="8" t="str">
        <f>IF(G187="TR", $W$4, IF(G187="SG", $W$5, IF(G187="PT",$W$6, IF( G187="LC",$W$7, IF( G187="HS",$W$8,$W$9)))))</f>
        <v>I</v>
      </c>
      <c r="K187" s="8" t="str">
        <f>IF(G187="TR", $X$4, IF(G187="SG", $X$5, IF(G187="PT",$X$6, IF( G187="LC",$X$7, IF( G187="HS",$X$8,$X$9)))))</f>
        <v>AC</v>
      </c>
      <c r="L187" s="8" t="str">
        <f>IF(G187="TR", $Y$4, IF(G187="SG", $Y$5, IF(G187="PT",$Y$6, IF( G187="LC",$Y$7, IF( G187="HS",$Y$8,$Y$9)))))</f>
        <v>.3-20</v>
      </c>
      <c r="M187" s="6"/>
      <c r="O187" s="8" t="s">
        <v>898</v>
      </c>
      <c r="P187" s="8">
        <v>4</v>
      </c>
      <c r="Q187" s="8" t="str">
        <f>IF(G187="TR", $Z$4, IF(G187="SG", $Z$5, IF(G187="PT",$Z$5, IF( G187="LC",$Z$7, IF( G187="HS",$Z$8,$Z$9)))))</f>
        <v>LOOKUP</v>
      </c>
      <c r="R187" s="6" t="s">
        <v>643</v>
      </c>
      <c r="S187" s="6" t="s">
        <v>29</v>
      </c>
      <c r="T187" s="8" t="str">
        <f>IF(G187="TR", $AA$4, IF(G187="SG", $AA$5, IF(G187="PT", $AA$6, IF(G187="LC",$AA$7, IF( G187="HS",$AA$8,$AA$9)))))</f>
        <v>mK</v>
      </c>
    </row>
    <row r="188" spans="2:25" x14ac:dyDescent="0.25">
      <c r="B188" s="30" t="s">
        <v>487</v>
      </c>
      <c r="C188" s="6" t="s">
        <v>102</v>
      </c>
      <c r="D188" s="6">
        <v>6</v>
      </c>
      <c r="E188" s="7" t="s">
        <v>530</v>
      </c>
      <c r="F188" s="6" t="s">
        <v>458</v>
      </c>
      <c r="G188" s="8" t="s">
        <v>157</v>
      </c>
      <c r="H188" s="22" t="s">
        <v>820</v>
      </c>
      <c r="I188" s="6" t="s">
        <v>194</v>
      </c>
      <c r="J188" s="8" t="str">
        <f>IF(G188="TR", $W$4, IF(G188="SG", $W$5, IF(G188="PT",$W$6, IF( G188="LC",$W$7, IF( G188="HS",$W$8,$W$9)))))</f>
        <v>I</v>
      </c>
      <c r="K188" s="8" t="str">
        <f>IF(G188="TR", $X$4, IF(G188="SG", $X$5, IF(G188="PT",$X$6, IF( G188="LC",$X$7, IF( G188="HS",$X$8,$X$9)))))</f>
        <v>AC</v>
      </c>
      <c r="L188" s="8" t="str">
        <f>IF(G188="TR", $Y$4, IF(G188="SG", $Y$5, IF(G188="PT",$Y$6, IF( G188="LC",$Y$7, IF( G188="HS",$Y$8,$Y$9)))))</f>
        <v>.3-20</v>
      </c>
      <c r="M188" s="6"/>
      <c r="O188" s="8" t="s">
        <v>899</v>
      </c>
      <c r="P188" s="8">
        <v>5</v>
      </c>
      <c r="Q188" s="8" t="str">
        <f>IF(G188="TR", $Z$4, IF(G188="SG", $Z$5, IF(G188="PT",$Z$5, IF( G188="LC",$Z$7, IF( G188="HS",$Z$8,$Z$9)))))</f>
        <v>LOOKUP</v>
      </c>
      <c r="R188" s="6" t="s">
        <v>644</v>
      </c>
      <c r="S188" s="6" t="s">
        <v>29</v>
      </c>
      <c r="T188" s="8" t="str">
        <f>IF(G188="TR", $AA$4, IF(G188="SG", $AA$5, IF(G188="PT", $AA$6, IF(G188="LC",$AA$7, IF( G188="HS",$AA$8,$AA$9)))))</f>
        <v>mK</v>
      </c>
    </row>
    <row r="189" spans="2:25" x14ac:dyDescent="0.25">
      <c r="B189" s="30" t="s">
        <v>487</v>
      </c>
      <c r="C189" s="6" t="s">
        <v>103</v>
      </c>
      <c r="D189" s="6">
        <v>6</v>
      </c>
      <c r="E189" s="7" t="s">
        <v>531</v>
      </c>
      <c r="F189" s="6" t="s">
        <v>457</v>
      </c>
      <c r="G189" s="8" t="s">
        <v>157</v>
      </c>
      <c r="H189" s="22" t="s">
        <v>821</v>
      </c>
      <c r="I189" s="6" t="s">
        <v>195</v>
      </c>
      <c r="J189" s="8" t="str">
        <f>IF(G189="TR", $W$4, IF(G189="SG", $W$5, IF(G189="PT",$W$6, IF( G189="LC",$W$7, IF( G189="HS",$W$8,$W$9)))))</f>
        <v>I</v>
      </c>
      <c r="K189" s="8" t="str">
        <f>IF(G189="TR", $X$4, IF(G189="SG", $X$5, IF(G189="PT",$X$6, IF( G189="LC",$X$7, IF( G189="HS",$X$8,$X$9)))))</f>
        <v>AC</v>
      </c>
      <c r="L189" s="8" t="str">
        <f>IF(G189="TR", $Y$4, IF(G189="SG", $Y$5, IF(G189="PT",$Y$6, IF( G189="LC",$Y$7, IF( G189="HS",$Y$8,$Y$9)))))</f>
        <v>.3-20</v>
      </c>
      <c r="M189" s="6"/>
      <c r="O189" s="8" t="s">
        <v>900</v>
      </c>
      <c r="P189" s="8">
        <v>6</v>
      </c>
      <c r="Q189" s="8" t="str">
        <f>IF(G189="TR", $Z$4, IF(G189="SG", $Z$5, IF(G189="PT",$Z$5, IF( G189="LC",$Z$7, IF( G189="HS",$Z$8,$Z$9)))))</f>
        <v>LOOKUP</v>
      </c>
      <c r="R189" s="6" t="s">
        <v>651</v>
      </c>
      <c r="S189" s="6" t="s">
        <v>29</v>
      </c>
      <c r="T189" s="8" t="str">
        <f>IF(G189="TR", $AA$4, IF(G189="SG", $AA$5, IF(G189="PT", $AA$6, IF(G189="LC",$AA$7, IF( G189="HS",$AA$8,$AA$9)))))</f>
        <v>mK</v>
      </c>
    </row>
    <row r="190" spans="2:25" x14ac:dyDescent="0.25">
      <c r="B190" s="30" t="s">
        <v>487</v>
      </c>
      <c r="C190" s="6" t="s">
        <v>104</v>
      </c>
      <c r="D190" s="6">
        <v>6</v>
      </c>
      <c r="E190" s="7" t="s">
        <v>531</v>
      </c>
      <c r="F190" s="6" t="s">
        <v>458</v>
      </c>
      <c r="G190" s="8" t="s">
        <v>157</v>
      </c>
      <c r="H190" s="22" t="s">
        <v>822</v>
      </c>
      <c r="I190" s="6" t="s">
        <v>196</v>
      </c>
      <c r="J190" s="8" t="str">
        <f>IF(G190="TR", $W$4, IF(G190="SG", $W$5, IF(G190="PT",$W$6, IF( G190="LC",$W$7, IF( G190="HS",$W$8,$W$9)))))</f>
        <v>I</v>
      </c>
      <c r="K190" s="8" t="str">
        <f>IF(G190="TR", $X$4, IF(G190="SG", $X$5, IF(G190="PT",$X$6, IF( G190="LC",$X$7, IF( G190="HS",$X$8,$X$9)))))</f>
        <v>AC</v>
      </c>
      <c r="L190" s="8" t="str">
        <f>IF(G190="TR", $Y$4, IF(G190="SG", $Y$5, IF(G190="PT",$Y$6, IF( G190="LC",$Y$7, IF( G190="HS",$Y$8,$Y$9)))))</f>
        <v>.3-20</v>
      </c>
      <c r="M190" s="6"/>
      <c r="O190" s="8" t="s">
        <v>901</v>
      </c>
      <c r="P190" s="8">
        <v>7</v>
      </c>
      <c r="Q190" s="8" t="str">
        <f>IF(G190="TR", $Z$4, IF(G190="SG", $Z$5, IF(G190="PT",$Z$5, IF( G190="LC",$Z$7, IF( G190="HS",$Z$8,$Z$9)))))</f>
        <v>LOOKUP</v>
      </c>
      <c r="R190" s="6" t="s">
        <v>645</v>
      </c>
      <c r="S190" s="6" t="s">
        <v>29</v>
      </c>
      <c r="T190" s="8" t="str">
        <f>IF(G190="TR", $AA$4, IF(G190="SG", $AA$5, IF(G190="PT", $AA$6, IF(G190="LC",$AA$7, IF( G190="HS",$AA$8,$AA$9)))))</f>
        <v>mK</v>
      </c>
    </row>
    <row r="191" spans="2:25" x14ac:dyDescent="0.25">
      <c r="B191" s="30" t="s">
        <v>487</v>
      </c>
      <c r="C191" s="6" t="s">
        <v>106</v>
      </c>
      <c r="D191" s="6">
        <v>6</v>
      </c>
      <c r="E191" s="7" t="s">
        <v>532</v>
      </c>
      <c r="F191" s="6" t="s">
        <v>457</v>
      </c>
      <c r="G191" s="8" t="s">
        <v>157</v>
      </c>
      <c r="H191" s="22" t="s">
        <v>823</v>
      </c>
      <c r="I191" s="6" t="s">
        <v>198</v>
      </c>
      <c r="J191" s="8" t="str">
        <f>IF(G191="TR", $W$4, IF(G191="SG", $W$5, IF(G191="PT",$W$6, IF( G191="LC",$W$7, IF( G191="HS",$W$8,$W$9)))))</f>
        <v>I</v>
      </c>
      <c r="K191" s="8" t="str">
        <f>IF(G191="TR", $X$4, IF(G191="SG", $X$5, IF(G191="PT",$X$6, IF( G191="LC",$X$7, IF( G191="HS",$X$8,$X$9)))))</f>
        <v>AC</v>
      </c>
      <c r="L191" s="8" t="str">
        <f>IF(G191="TR", $Y$4, IF(G191="SG", $Y$5, IF(G191="PT",$Y$6, IF( G191="LC",$Y$7, IF( G191="HS",$Y$8,$Y$9)))))</f>
        <v>.3-20</v>
      </c>
      <c r="M191" s="6"/>
      <c r="O191" s="8">
        <v>40</v>
      </c>
      <c r="P191" s="8">
        <v>8</v>
      </c>
      <c r="Q191" s="8" t="str">
        <f>IF(G191="TR", $Z$4, IF(G191="SG", $Z$5, IF(G191="PT",$Z$5, IF( G191="LC",$Z$7, IF( G191="HS",$Z$8,$Z$9)))))</f>
        <v>LOOKUP</v>
      </c>
      <c r="R191" s="6" t="s">
        <v>647</v>
      </c>
      <c r="S191" s="6" t="s">
        <v>29</v>
      </c>
      <c r="T191" s="8" t="str">
        <f>IF(G191="TR", $AA$4, IF(G191="SG", $AA$5, IF(G191="PT", $AA$6, IF(G191="LC",$AA$7, IF( G191="HS",$AA$8,$AA$9)))))</f>
        <v>mK</v>
      </c>
      <c r="X191" s="6"/>
      <c r="Y191" s="6"/>
    </row>
    <row r="192" spans="2:25" x14ac:dyDescent="0.25">
      <c r="B192" s="30" t="s">
        <v>487</v>
      </c>
      <c r="C192" s="6" t="s">
        <v>107</v>
      </c>
      <c r="D192" s="6">
        <v>6</v>
      </c>
      <c r="E192" s="7" t="s">
        <v>532</v>
      </c>
      <c r="F192" s="6" t="s">
        <v>458</v>
      </c>
      <c r="G192" s="8" t="s">
        <v>157</v>
      </c>
      <c r="H192" s="22" t="s">
        <v>824</v>
      </c>
      <c r="I192" s="6" t="s">
        <v>199</v>
      </c>
      <c r="J192" s="8" t="str">
        <f>IF(G192="TR", $W$4, IF(G192="SG", $W$5, IF(G192="PT",$W$6, IF( G192="LC",$W$7, IF( G192="HS",$W$8,$W$9)))))</f>
        <v>I</v>
      </c>
      <c r="K192" s="8" t="str">
        <f>IF(G192="TR", $X$4, IF(G192="SG", $X$5, IF(G192="PT",$X$6, IF( G192="LC",$X$7, IF( G192="HS",$X$8,$X$9)))))</f>
        <v>AC</v>
      </c>
      <c r="L192" s="8" t="str">
        <f>IF(G192="TR", $Y$4, IF(G192="SG", $Y$5, IF(G192="PT",$Y$6, IF( G192="LC",$Y$7, IF( G192="HS",$Y$8,$Y$9)))))</f>
        <v>.3-20</v>
      </c>
      <c r="O192" s="8">
        <v>41</v>
      </c>
      <c r="P192" s="8">
        <v>9</v>
      </c>
      <c r="Q192" s="8" t="str">
        <f>IF(G192="TR", $Z$4, IF(G192="SG", $Z$5, IF(G192="PT",$Z$5, IF( G192="LC",$Z$7, IF( G192="HS",$Z$8,$Z$9)))))</f>
        <v>LOOKUP</v>
      </c>
      <c r="R192" s="6" t="s">
        <v>648</v>
      </c>
      <c r="S192" s="6" t="s">
        <v>29</v>
      </c>
      <c r="T192" s="8" t="str">
        <f>IF(G192="TR", $AA$4, IF(G192="SG", $AA$5, IF(G192="PT", $AA$6, IF(G192="LC",$AA$7, IF( G192="HS",$AA$8,$AA$9)))))</f>
        <v>mK</v>
      </c>
    </row>
    <row r="193" spans="2:21" x14ac:dyDescent="0.25">
      <c r="B193" s="30" t="s">
        <v>487</v>
      </c>
      <c r="C193" s="6" t="s">
        <v>108</v>
      </c>
      <c r="D193" s="6">
        <v>6</v>
      </c>
      <c r="E193" s="7" t="s">
        <v>533</v>
      </c>
      <c r="F193" s="6" t="s">
        <v>457</v>
      </c>
      <c r="G193" s="8" t="s">
        <v>157</v>
      </c>
      <c r="H193" s="22" t="s">
        <v>825</v>
      </c>
      <c r="I193" s="6" t="s">
        <v>200</v>
      </c>
      <c r="J193" s="8" t="str">
        <f>IF(G193="TR", $W$4, IF(G193="SG", $W$5, IF(G193="PT",$W$6, IF( G193="LC",$W$7, IF( G193="HS",$W$8,$W$9)))))</f>
        <v>I</v>
      </c>
      <c r="K193" s="8" t="str">
        <f>IF(G193="TR", $X$4, IF(G193="SG", $X$5, IF(G193="PT",$X$6, IF( G193="LC",$X$7, IF( G193="HS",$X$8,$X$9)))))</f>
        <v>AC</v>
      </c>
      <c r="L193" s="8" t="str">
        <f>IF(G193="TR", $Y$4, IF(G193="SG", $Y$5, IF(G193="PT",$Y$6, IF( G193="LC",$Y$7, IF( G193="HS",$Y$8,$Y$9)))))</f>
        <v>.3-20</v>
      </c>
      <c r="O193" s="8">
        <v>42</v>
      </c>
      <c r="P193" s="8" t="s">
        <v>902</v>
      </c>
      <c r="Q193" s="8" t="str">
        <f>IF(G193="TR", $Z$4, IF(G193="SG", $Z$5, IF(G193="PT",$Z$5, IF( G193="LC",$Z$7, IF( G193="HS",$Z$8,$Z$9)))))</f>
        <v>LOOKUP</v>
      </c>
      <c r="R193" s="6" t="s">
        <v>649</v>
      </c>
      <c r="S193" s="6" t="s">
        <v>29</v>
      </c>
      <c r="T193" s="8" t="str">
        <f>IF(G193="TR", $AA$4, IF(G193="SG", $AA$5, IF(G193="PT", $AA$6, IF(G193="LC",$AA$7, IF( G193="HS",$AA$8,$AA$9)))))</f>
        <v>mK</v>
      </c>
    </row>
    <row r="194" spans="2:21" x14ac:dyDescent="0.25">
      <c r="B194" s="30" t="s">
        <v>487</v>
      </c>
      <c r="C194" s="6" t="s">
        <v>109</v>
      </c>
      <c r="D194" s="6">
        <v>6</v>
      </c>
      <c r="E194" s="7" t="s">
        <v>533</v>
      </c>
      <c r="F194" s="6" t="s">
        <v>458</v>
      </c>
      <c r="G194" s="8" t="s">
        <v>157</v>
      </c>
      <c r="H194" s="22" t="s">
        <v>826</v>
      </c>
      <c r="I194" s="6" t="s">
        <v>201</v>
      </c>
      <c r="J194" s="8" t="str">
        <f>IF(G194="TR", $W$4, IF(G194="SG", $W$5, IF(G194="PT",$W$6, IF( G194="LC",$W$7, IF( G194="HS",$W$8,$W$9)))))</f>
        <v>I</v>
      </c>
      <c r="K194" s="8" t="str">
        <f>IF(G194="TR", $X$4, IF(G194="SG", $X$5, IF(G194="PT",$X$6, IF( G194="LC",$X$7, IF( G194="HS",$X$8,$X$9)))))</f>
        <v>AC</v>
      </c>
      <c r="L194" s="8" t="str">
        <f>IF(G194="TR", $Y$4, IF(G194="SG", $Y$5, IF(G194="PT",$Y$6, IF( G194="LC",$Y$7, IF( G194="HS",$Y$8,$Y$9)))))</f>
        <v>.3-20</v>
      </c>
      <c r="O194" s="8">
        <v>43</v>
      </c>
      <c r="P194" s="8" t="s">
        <v>903</v>
      </c>
      <c r="Q194" s="8" t="str">
        <f>IF(G194="TR", $Z$4, IF(G194="SG", $Z$5, IF(G194="PT",$Z$5, IF( G194="LC",$Z$7, IF( G194="HS",$Z$8,$Z$9)))))</f>
        <v>LOOKUP</v>
      </c>
      <c r="R194" s="6" t="s">
        <v>650</v>
      </c>
      <c r="S194" s="6" t="s">
        <v>29</v>
      </c>
      <c r="T194" s="8" t="str">
        <f>IF(G194="TR", $AA$4, IF(G194="SG", $AA$5, IF(G194="PT", $AA$6, IF(G194="LC",$AA$7, IF( G194="HS",$AA$8,$AA$9)))))</f>
        <v>mK</v>
      </c>
    </row>
    <row r="195" spans="2:21" x14ac:dyDescent="0.25">
      <c r="B195" s="30" t="s">
        <v>488</v>
      </c>
      <c r="C195" s="6" t="s">
        <v>381</v>
      </c>
      <c r="D195" s="6">
        <v>6</v>
      </c>
      <c r="E195" s="7" t="s">
        <v>534</v>
      </c>
      <c r="F195" s="6" t="s">
        <v>457</v>
      </c>
      <c r="G195" s="8" t="s">
        <v>157</v>
      </c>
      <c r="H195" s="22" t="s">
        <v>854</v>
      </c>
      <c r="I195" s="6" t="s">
        <v>391</v>
      </c>
      <c r="J195" s="8" t="str">
        <f>IF(G195="TR", $W$4, IF(G195="SG", $W$5, IF(G195="PT",$W$6, IF( G195="LC",$W$7, IF( G195="HS",$W$8,$W$9)))))</f>
        <v>I</v>
      </c>
      <c r="K195" s="8" t="str">
        <f>IF(G195="TR", $X$4, IF(G195="SG", $X$5, IF(G195="PT",$X$6, IF( G195="LC",$X$7, IF( G195="HS",$X$8,$X$9)))))</f>
        <v>AC</v>
      </c>
      <c r="L195" s="8" t="str">
        <f>IF(G195="TR", $Y$4, IF(G195="SG", $Y$5, IF(G195="PT",$Y$6, IF( G195="LC",$Y$7, IF( G195="HS",$Y$8,$Y$9)))))</f>
        <v>.3-20</v>
      </c>
      <c r="O195" s="8">
        <v>44</v>
      </c>
      <c r="P195" s="8" t="s">
        <v>904</v>
      </c>
      <c r="Q195" s="8" t="str">
        <f>IF(G195="TR", $Z$4, IF(G195="SG", $Z$5, IF(G195="PT",$Z$5, IF( G195="LC",$Z$7, IF( G195="HS",$Z$8,$Z$9)))))</f>
        <v>LOOKUP</v>
      </c>
      <c r="R195" s="6" t="s">
        <v>724</v>
      </c>
      <c r="S195" s="6" t="s">
        <v>29</v>
      </c>
      <c r="T195" s="8" t="str">
        <f>IF(G195="TR", $AA$4, IF(G195="SG", $AA$5, IF(G195="PT", $AA$6, IF(G195="LC",$AA$7, IF( G195="HS",$AA$8,$AA$9)))))</f>
        <v>mK</v>
      </c>
    </row>
    <row r="196" spans="2:21" x14ac:dyDescent="0.25">
      <c r="B196" s="30" t="s">
        <v>489</v>
      </c>
      <c r="C196" s="6" t="s">
        <v>492</v>
      </c>
      <c r="D196" s="6">
        <v>1</v>
      </c>
      <c r="E196" s="7" t="s">
        <v>528</v>
      </c>
      <c r="F196" s="6" t="s">
        <v>457</v>
      </c>
      <c r="G196" s="8" t="s">
        <v>157</v>
      </c>
      <c r="H196" s="22" t="s">
        <v>827</v>
      </c>
      <c r="I196" s="6" t="s">
        <v>218</v>
      </c>
      <c r="J196" s="8" t="str">
        <f>IF(G196="TR", $W$4, IF(G196="SG", $W$5, IF(G196="PT",$W$6, IF( G196="LC",$W$7, IF( G196="HS",$W$8,$W$9)))))</f>
        <v>I</v>
      </c>
      <c r="K196" s="8" t="str">
        <f>IF(G196="TR", $X$4, IF(G196="SG", $X$5, IF(G196="PT",$X$6, IF( G196="LC",$X$7, IF( G196="HS",$X$8,$X$9)))))</f>
        <v>AC</v>
      </c>
      <c r="L196" s="8" t="str">
        <f>IF(G196="TR", $Y$4, IF(G196="SG", $Y$5, IF(G196="PT",$Y$6, IF( G196="LC",$Y$7, IF( G196="HS",$Y$8,$Y$9)))))</f>
        <v>.3-20</v>
      </c>
      <c r="M196" s="6"/>
      <c r="O196" s="8">
        <v>38</v>
      </c>
      <c r="P196" s="8">
        <v>0</v>
      </c>
      <c r="Q196" s="8" t="str">
        <f>IF(G196="TR", $Z$4, IF(G196="SG", $Z$5, IF(G196="PT",$Z$5, IF( G196="LC",$Z$7, IF( G196="HS",$Z$8,$Z$9)))))</f>
        <v>LOOKUP</v>
      </c>
      <c r="R196" s="6" t="s">
        <v>663</v>
      </c>
      <c r="S196" s="6" t="s">
        <v>29</v>
      </c>
      <c r="T196" s="8" t="str">
        <f>IF(G196="TR", $AA$4, IF(G196="SG", $AA$5, IF(G196="PT", $AA$6, IF(G196="LC",$AA$7, IF( G196="HS",$AA$8,$AA$9)))))</f>
        <v>mK</v>
      </c>
    </row>
    <row r="197" spans="2:21" x14ac:dyDescent="0.25">
      <c r="B197" s="30" t="s">
        <v>489</v>
      </c>
      <c r="C197" s="6" t="s">
        <v>493</v>
      </c>
      <c r="D197" s="6">
        <v>1</v>
      </c>
      <c r="E197" s="7" t="s">
        <v>528</v>
      </c>
      <c r="F197" s="6" t="s">
        <v>458</v>
      </c>
      <c r="G197" s="8" t="s">
        <v>157</v>
      </c>
      <c r="H197" s="22" t="s">
        <v>828</v>
      </c>
      <c r="I197" s="6" t="s">
        <v>217</v>
      </c>
      <c r="J197" s="8" t="str">
        <f>IF(G197="TR", $W$4, IF(G197="SG", $W$5, IF(G197="PT",$W$6, IF( G197="LC",$W$7, IF( G197="HS",$W$8,$W$9)))))</f>
        <v>I</v>
      </c>
      <c r="K197" s="8" t="str">
        <f>IF(G197="TR", $X$4, IF(G197="SG", $X$5, IF(G197="PT",$X$6, IF( G197="LC",$X$7, IF( G197="HS",$X$8,$X$9)))))</f>
        <v>AC</v>
      </c>
      <c r="L197" s="8" t="str">
        <f>IF(G197="TR", $Y$4, IF(G197="SG", $Y$5, IF(G197="PT",$Y$6, IF( G197="LC",$Y$7, IF( G197="HS",$Y$8,$Y$9)))))</f>
        <v>.3-20</v>
      </c>
      <c r="M197" s="6"/>
      <c r="O197" s="8">
        <v>39</v>
      </c>
      <c r="P197" s="8">
        <v>1</v>
      </c>
      <c r="Q197" s="8" t="str">
        <f>IF(G197="TR", $Z$4, IF(G197="SG", $Z$5, IF(G197="PT",$Z$5, IF( G197="LC",$Z$7, IF( G197="HS",$Z$8,$Z$9)))))</f>
        <v>LOOKUP</v>
      </c>
      <c r="R197" s="6" t="s">
        <v>664</v>
      </c>
      <c r="S197" s="6" t="s">
        <v>29</v>
      </c>
      <c r="T197" s="8" t="str">
        <f>IF(G197="TR", $AA$4, IF(G197="SG", $AA$5, IF(G197="PT", $AA$6, IF(G197="LC",$AA$7, IF( G197="HS",$AA$8,$AA$9)))))</f>
        <v>mK</v>
      </c>
    </row>
    <row r="198" spans="2:21" x14ac:dyDescent="0.25">
      <c r="B198" s="30" t="s">
        <v>489</v>
      </c>
      <c r="C198" s="6" t="s">
        <v>118</v>
      </c>
      <c r="D198" s="6">
        <v>1</v>
      </c>
      <c r="E198" s="7" t="s">
        <v>529</v>
      </c>
      <c r="F198" s="6" t="s">
        <v>457</v>
      </c>
      <c r="G198" s="8" t="s">
        <v>157</v>
      </c>
      <c r="H198" s="22" t="s">
        <v>829</v>
      </c>
      <c r="I198" s="6" t="s">
        <v>212</v>
      </c>
      <c r="J198" s="8" t="str">
        <f>IF(G198="TR", $W$4, IF(G198="SG", $W$5, IF(G198="PT",$W$6, IF( G198="LC",$W$7, IF( G198="HS",$W$8,$W$9)))))</f>
        <v>I</v>
      </c>
      <c r="K198" s="8" t="str">
        <f>IF(G198="TR", $X$4, IF(G198="SG", $X$5, IF(G198="PT",$X$6, IF( G198="LC",$X$7, IF( G198="HS",$X$8,$X$9)))))</f>
        <v>AC</v>
      </c>
      <c r="L198" s="8" t="str">
        <f>IF(G198="TR", $Y$4, IF(G198="SG", $Y$5, IF(G198="PT",$Y$6, IF( G198="LC",$Y$7, IF( G198="HS",$Y$8,$Y$9)))))</f>
        <v>.3-20</v>
      </c>
      <c r="M198" s="6"/>
      <c r="O198" s="8" t="s">
        <v>896</v>
      </c>
      <c r="P198" s="8">
        <v>2</v>
      </c>
      <c r="Q198" s="8" t="str">
        <f>IF(G198="TR", $Z$4, IF(G198="SG", $Z$5, IF(G198="PT",$Z$5, IF( G198="LC",$Z$7, IF( G198="HS",$Z$8,$Z$9)))))</f>
        <v>LOOKUP</v>
      </c>
      <c r="R198" s="6" t="s">
        <v>657</v>
      </c>
      <c r="S198" s="6" t="s">
        <v>29</v>
      </c>
      <c r="T198" s="8" t="str">
        <f>IF(G198="TR", $AA$4, IF(G198="SG", $AA$5, IF(G198="PT", $AA$6, IF(G198="LC",$AA$7, IF( G198="HS",$AA$8,$AA$9)))))</f>
        <v>mK</v>
      </c>
    </row>
    <row r="199" spans="2:21" x14ac:dyDescent="0.25">
      <c r="B199" s="30" t="s">
        <v>491</v>
      </c>
      <c r="C199" s="6" t="s">
        <v>380</v>
      </c>
      <c r="D199" s="6">
        <v>1</v>
      </c>
      <c r="E199" s="7" t="s">
        <v>529</v>
      </c>
      <c r="F199" s="6" t="s">
        <v>458</v>
      </c>
      <c r="G199" s="8" t="s">
        <v>157</v>
      </c>
      <c r="H199" s="22" t="s">
        <v>830</v>
      </c>
      <c r="I199" s="6" t="s">
        <v>1078</v>
      </c>
      <c r="J199" s="8" t="str">
        <f>IF(G199="TR", $W$4, IF(G199="SG", $W$5, IF(G199="PT",$W$6, IF( G199="LC",$W$7, IF( G199="HS",$W$8,$W$9)))))</f>
        <v>I</v>
      </c>
      <c r="K199" s="8" t="str">
        <f>IF(G199="TR", $X$4, IF(G199="SG", $X$5, IF(G199="PT",$X$6, IF( G199="LC",$X$7, IF( G199="HS",$X$8,$X$9)))))</f>
        <v>AC</v>
      </c>
      <c r="L199" s="8" t="str">
        <f>IF(G199="TR", $Y$4, IF(G199="SG", $Y$5, IF(G199="PT",$Y$6, IF( G199="LC",$Y$7, IF( G199="HS",$Y$8,$Y$9)))))</f>
        <v>.3-20</v>
      </c>
      <c r="M199" s="6"/>
      <c r="O199" s="8" t="s">
        <v>897</v>
      </c>
      <c r="P199" s="8">
        <v>3</v>
      </c>
      <c r="Q199" s="8" t="str">
        <f>IF(G199="TR", $Z$4, IF(G199="SG", $Z$5, IF(G199="PT",$Z$5, IF( G199="LC",$Z$7, IF( G199="HS",$Z$8,$Z$9)))))</f>
        <v>LOOKUP</v>
      </c>
      <c r="R199" s="6" t="s">
        <v>625</v>
      </c>
      <c r="S199" s="6" t="s">
        <v>29</v>
      </c>
      <c r="T199" s="8" t="str">
        <f>IF(G199="TR", $AA$4, IF(G199="SG", $AA$5, IF(G199="PT", $AA$6, IF(G199="LC",$AA$7, IF( G199="HS",$AA$8,$AA$9)))))</f>
        <v>mK</v>
      </c>
    </row>
    <row r="200" spans="2:21" x14ac:dyDescent="0.25">
      <c r="B200" s="30" t="s">
        <v>491</v>
      </c>
      <c r="C200" s="6" t="s">
        <v>114</v>
      </c>
      <c r="D200" s="6">
        <v>1</v>
      </c>
      <c r="E200" s="7" t="s">
        <v>530</v>
      </c>
      <c r="F200" s="6" t="s">
        <v>457</v>
      </c>
      <c r="G200" s="8" t="s">
        <v>157</v>
      </c>
      <c r="H200" s="22" t="s">
        <v>831</v>
      </c>
      <c r="I200" s="6" t="s">
        <v>208</v>
      </c>
      <c r="J200" s="8" t="str">
        <f>IF(G200="TR", $W$4, IF(G200="SG", $W$5, IF(G200="PT",$W$6, IF( G200="LC",$W$7, IF( G200="HS",$W$8,$W$9)))))</f>
        <v>I</v>
      </c>
      <c r="K200" s="8" t="str">
        <f>IF(G200="TR", $X$4, IF(G200="SG", $X$5, IF(G200="PT",$X$6, IF( G200="LC",$X$7, IF( G200="HS",$X$8,$X$9)))))</f>
        <v>AC</v>
      </c>
      <c r="L200" s="8" t="str">
        <f>IF(G200="TR", $Y$4, IF(G200="SG", $Y$5, IF(G200="PT",$Y$6, IF( G200="LC",$Y$7, IF( G200="HS",$Y$8,$Y$9)))))</f>
        <v>.3-20</v>
      </c>
      <c r="M200" s="6"/>
      <c r="O200" s="8" t="s">
        <v>898</v>
      </c>
      <c r="P200" s="8">
        <v>4</v>
      </c>
      <c r="Q200" s="8" t="str">
        <f>IF(G200="TR", $Z$4, IF(G200="SG", $Z$5, IF(G200="PT",$Z$5, IF( G200="LC",$Z$7, IF( G200="HS",$Z$8,$Z$9)))))</f>
        <v>LOOKUP</v>
      </c>
      <c r="R200" s="6" t="s">
        <v>654</v>
      </c>
      <c r="S200" s="6" t="s">
        <v>29</v>
      </c>
      <c r="T200" s="8" t="str">
        <f>IF(G200="TR", $AA$4, IF(G200="SG", $AA$5, IF(G200="PT", $AA$6, IF(G200="LC",$AA$7, IF( G200="HS",$AA$8,$AA$9)))))</f>
        <v>mK</v>
      </c>
    </row>
    <row r="201" spans="2:21" x14ac:dyDescent="0.25">
      <c r="B201" s="30" t="s">
        <v>491</v>
      </c>
      <c r="C201" s="6" t="s">
        <v>115</v>
      </c>
      <c r="D201" s="6">
        <v>1</v>
      </c>
      <c r="E201" s="7" t="s">
        <v>530</v>
      </c>
      <c r="F201" s="6" t="s">
        <v>458</v>
      </c>
      <c r="G201" s="8" t="s">
        <v>157</v>
      </c>
      <c r="H201" s="22" t="s">
        <v>832</v>
      </c>
      <c r="I201" s="6" t="s">
        <v>209</v>
      </c>
      <c r="J201" s="8" t="str">
        <f>IF(G201="TR", $W$4, IF(G201="SG", $W$5, IF(G201="PT",$W$6, IF( G201="LC",$W$7, IF( G201="HS",$W$8,$W$9)))))</f>
        <v>I</v>
      </c>
      <c r="K201" s="8" t="str">
        <f>IF(G201="TR", $X$4, IF(G201="SG", $X$5, IF(G201="PT",$X$6, IF( G201="LC",$X$7, IF( G201="HS",$X$8,$X$9)))))</f>
        <v>AC</v>
      </c>
      <c r="L201" s="8" t="str">
        <f>IF(G201="TR", $Y$4, IF(G201="SG", $Y$5, IF(G201="PT",$Y$6, IF( G201="LC",$Y$7, IF( G201="HS",$Y$8,$Y$9)))))</f>
        <v>.3-20</v>
      </c>
      <c r="M201" s="6"/>
      <c r="O201" s="8" t="s">
        <v>899</v>
      </c>
      <c r="P201" s="8">
        <v>5</v>
      </c>
      <c r="Q201" s="8" t="str">
        <f>IF(G201="TR", $Z$4, IF(G201="SG", $Z$5, IF(G201="PT",$Z$5, IF( G201="LC",$Z$7, IF( G201="HS",$Z$8,$Z$9)))))</f>
        <v>LOOKUP</v>
      </c>
      <c r="R201" s="6" t="s">
        <v>661</v>
      </c>
      <c r="S201" s="6" t="s">
        <v>29</v>
      </c>
      <c r="T201" s="8" t="str">
        <f>IF(G201="TR", $AA$4, IF(G201="SG", $AA$5, IF(G201="PT", $AA$6, IF(G201="LC",$AA$7, IF( G201="HS",$AA$8,$AA$9)))))</f>
        <v>mK</v>
      </c>
    </row>
    <row r="202" spans="2:21" x14ac:dyDescent="0.25">
      <c r="B202" s="30" t="s">
        <v>491</v>
      </c>
      <c r="C202" s="6" t="s">
        <v>116</v>
      </c>
      <c r="D202" s="6">
        <v>1</v>
      </c>
      <c r="E202" s="7" t="s">
        <v>531</v>
      </c>
      <c r="F202" s="6" t="s">
        <v>457</v>
      </c>
      <c r="G202" s="8" t="s">
        <v>157</v>
      </c>
      <c r="H202" s="22" t="s">
        <v>833</v>
      </c>
      <c r="I202" s="6" t="s">
        <v>210</v>
      </c>
      <c r="J202" s="8" t="str">
        <f>IF(G202="TR", $W$4, IF(G202="SG", $W$5, IF(G202="PT",$W$6, IF( G202="LC",$W$7, IF( G202="HS",$W$8,$W$9)))))</f>
        <v>I</v>
      </c>
      <c r="K202" s="8" t="str">
        <f>IF(G202="TR", $X$4, IF(G202="SG", $X$5, IF(G202="PT",$X$6, IF( G202="LC",$X$7, IF( G202="HS",$X$8,$X$9)))))</f>
        <v>AC</v>
      </c>
      <c r="L202" s="8" t="str">
        <f>IF(G202="TR", $Y$4, IF(G202="SG", $Y$5, IF(G202="PT",$Y$6, IF( G202="LC",$Y$7, IF( G202="HS",$Y$8,$Y$9)))))</f>
        <v>.3-20</v>
      </c>
      <c r="M202" s="6"/>
      <c r="O202" s="8" t="s">
        <v>900</v>
      </c>
      <c r="P202" s="8">
        <v>6</v>
      </c>
      <c r="Q202" s="8" t="str">
        <f>IF(G202="TR", $Z$4, IF(G202="SG", $Z$5, IF(G202="PT",$Z$5, IF( G202="LC",$Z$7, IF( G202="HS",$Z$8,$Z$9)))))</f>
        <v>LOOKUP</v>
      </c>
      <c r="R202" s="6" t="s">
        <v>655</v>
      </c>
      <c r="S202" s="6" t="s">
        <v>29</v>
      </c>
      <c r="T202" s="8" t="str">
        <f>IF(G202="TR", $AA$4, IF(G202="SG", $AA$5, IF(G202="PT", $AA$6, IF(G202="LC",$AA$7, IF( G202="HS",$AA$8,$AA$9)))))</f>
        <v>mK</v>
      </c>
    </row>
    <row r="203" spans="2:21" x14ac:dyDescent="0.25">
      <c r="B203" s="30" t="s">
        <v>491</v>
      </c>
      <c r="C203" s="6" t="s">
        <v>117</v>
      </c>
      <c r="D203" s="6">
        <v>1</v>
      </c>
      <c r="E203" s="7" t="s">
        <v>531</v>
      </c>
      <c r="F203" s="6" t="s">
        <v>458</v>
      </c>
      <c r="G203" s="8" t="s">
        <v>157</v>
      </c>
      <c r="H203" s="22" t="s">
        <v>834</v>
      </c>
      <c r="I203" s="6" t="s">
        <v>211</v>
      </c>
      <c r="J203" s="8" t="str">
        <f>IF(G203="TR", $W$4, IF(G203="SG", $W$5, IF(G203="PT",$W$6, IF( G203="LC",$W$7, IF( G203="HS",$W$8,$W$9)))))</f>
        <v>I</v>
      </c>
      <c r="K203" s="8" t="str">
        <f>IF(G203="TR", $X$4, IF(G203="SG", $X$5, IF(G203="PT",$X$6, IF( G203="LC",$X$7, IF( G203="HS",$X$8,$X$9)))))</f>
        <v>AC</v>
      </c>
      <c r="L203" s="8" t="str">
        <f>IF(G203="TR", $Y$4, IF(G203="SG", $Y$5, IF(G203="PT",$Y$6, IF( G203="LC",$Y$7, IF( G203="HS",$Y$8,$Y$9)))))</f>
        <v>.3-20</v>
      </c>
      <c r="M203" s="6"/>
      <c r="O203" s="8" t="s">
        <v>901</v>
      </c>
      <c r="P203" s="8">
        <v>7</v>
      </c>
      <c r="Q203" s="8" t="str">
        <f>IF(G203="TR", $Z$4, IF(G203="SG", $Z$5, IF(G203="PT",$Z$5, IF( G203="LC",$Z$7, IF( G203="HS",$Z$8,$Z$9)))))</f>
        <v>LOOKUP</v>
      </c>
      <c r="R203" s="6" t="s">
        <v>656</v>
      </c>
      <c r="S203" s="6" t="s">
        <v>29</v>
      </c>
      <c r="T203" s="8" t="str">
        <f>IF(G203="TR", $AA$4, IF(G203="SG", $AA$5, IF(G203="PT", $AA$6, IF(G203="LC",$AA$7, IF( G203="HS",$AA$8,$AA$9)))))</f>
        <v>mK</v>
      </c>
    </row>
    <row r="204" spans="2:21" x14ac:dyDescent="0.25">
      <c r="B204" s="30" t="s">
        <v>491</v>
      </c>
      <c r="C204" s="6" t="s">
        <v>119</v>
      </c>
      <c r="D204" s="6">
        <v>1</v>
      </c>
      <c r="E204" s="7" t="s">
        <v>532</v>
      </c>
      <c r="F204" s="6" t="s">
        <v>457</v>
      </c>
      <c r="G204" s="8" t="s">
        <v>157</v>
      </c>
      <c r="H204" s="22" t="s">
        <v>835</v>
      </c>
      <c r="I204" s="6" t="s">
        <v>213</v>
      </c>
      <c r="J204" s="8" t="str">
        <f>IF(G204="TR", $W$4, IF(G204="SG", $W$5, IF(G204="PT",$W$6, IF( G204="LC",$W$7, IF( G204="HS",$W$8,$W$9)))))</f>
        <v>I</v>
      </c>
      <c r="K204" s="8" t="str">
        <f>IF(G204="TR", $X$4, IF(G204="SG", $X$5, IF(G204="PT",$X$6, IF( G204="LC",$X$7, IF( G204="HS",$X$8,$X$9)))))</f>
        <v>AC</v>
      </c>
      <c r="L204" s="8" t="str">
        <f>IF(G204="TR", $Y$4, IF(G204="SG", $Y$5, IF(G204="PT",$Y$6, IF( G204="LC",$Y$7, IF( G204="HS",$Y$8,$Y$9)))))</f>
        <v>.3-20</v>
      </c>
      <c r="O204" s="8">
        <v>40</v>
      </c>
      <c r="P204" s="8">
        <v>8</v>
      </c>
      <c r="Q204" s="8" t="str">
        <f>IF(G204="TR", $Z$4, IF(G204="SG", $Z$5, IF(G204="PT",$Z$5, IF( G204="LC",$Z$7, IF( G204="HS",$Z$8,$Z$9)))))</f>
        <v>LOOKUP</v>
      </c>
      <c r="R204" s="6" t="s">
        <v>658</v>
      </c>
      <c r="S204" s="6" t="s">
        <v>29</v>
      </c>
      <c r="T204" s="8" t="str">
        <f>IF(G204="TR", $AA$4, IF(G204="SG", $AA$5, IF(G204="PT", $AA$6, IF(G204="LC",$AA$7, IF( G204="HS",$AA$8,$AA$9)))))</f>
        <v>mK</v>
      </c>
    </row>
    <row r="205" spans="2:21" x14ac:dyDescent="0.25">
      <c r="B205" s="30" t="s">
        <v>491</v>
      </c>
      <c r="C205" s="6" t="s">
        <v>120</v>
      </c>
      <c r="D205" s="6">
        <v>1</v>
      </c>
      <c r="E205" s="7" t="s">
        <v>532</v>
      </c>
      <c r="F205" s="6" t="s">
        <v>458</v>
      </c>
      <c r="G205" s="8" t="s">
        <v>157</v>
      </c>
      <c r="H205" s="22" t="s">
        <v>836</v>
      </c>
      <c r="I205" s="6" t="s">
        <v>214</v>
      </c>
      <c r="J205" s="8" t="str">
        <f>IF(G205="TR", $W$4, IF(G205="SG", $W$5, IF(G205="PT",$W$6, IF( G205="LC",$W$7, IF( G205="HS",$W$8,$W$9)))))</f>
        <v>I</v>
      </c>
      <c r="K205" s="8" t="str">
        <f>IF(G205="TR", $X$4, IF(G205="SG", $X$5, IF(G205="PT",$X$6, IF( G205="LC",$X$7, IF( G205="HS",$X$8,$X$9)))))</f>
        <v>AC</v>
      </c>
      <c r="L205" s="8" t="str">
        <f>IF(G205="TR", $Y$4, IF(G205="SG", $Y$5, IF(G205="PT",$Y$6, IF( G205="LC",$Y$7, IF( G205="HS",$Y$8,$Y$9)))))</f>
        <v>.3-20</v>
      </c>
      <c r="O205" s="8">
        <v>41</v>
      </c>
      <c r="P205" s="8">
        <v>9</v>
      </c>
      <c r="Q205" s="8" t="str">
        <f>IF(G205="TR", $Z$4, IF(G205="SG", $Z$5, IF(G205="PT",$Z$5, IF( G205="LC",$Z$7, IF( G205="HS",$Z$8,$Z$9)))))</f>
        <v>LOOKUP</v>
      </c>
      <c r="R205" s="6" t="s">
        <v>659</v>
      </c>
      <c r="S205" s="6" t="s">
        <v>29</v>
      </c>
      <c r="T205" s="8" t="str">
        <f>IF(G205="TR", $AA$4, IF(G205="SG", $AA$5, IF(G205="PT", $AA$6, IF(G205="LC",$AA$7, IF( G205="HS",$AA$8,$AA$9)))))</f>
        <v>mK</v>
      </c>
    </row>
    <row r="206" spans="2:21" x14ac:dyDescent="0.25">
      <c r="B206" s="30" t="s">
        <v>491</v>
      </c>
      <c r="C206" s="6" t="s">
        <v>121</v>
      </c>
      <c r="D206" s="6">
        <v>1</v>
      </c>
      <c r="E206" s="7" t="s">
        <v>533</v>
      </c>
      <c r="F206" s="6" t="s">
        <v>457</v>
      </c>
      <c r="G206" s="8" t="s">
        <v>157</v>
      </c>
      <c r="H206" s="22" t="s">
        <v>837</v>
      </c>
      <c r="I206" s="6" t="s">
        <v>215</v>
      </c>
      <c r="J206" s="8" t="str">
        <f>IF(G206="TR", $W$4, IF(G206="SG", $W$5, IF(G206="PT",$W$6, IF( G206="LC",$W$7, IF( G206="HS",$W$8,$W$9)))))</f>
        <v>I</v>
      </c>
      <c r="K206" s="8" t="str">
        <f>IF(G206="TR", $X$4, IF(G206="SG", $X$5, IF(G206="PT",$X$6, IF( G206="LC",$X$7, IF( G206="HS",$X$8,$X$9)))))</f>
        <v>AC</v>
      </c>
      <c r="L206" s="8" t="str">
        <f>IF(G206="TR", $Y$4, IF(G206="SG", $Y$5, IF(G206="PT",$Y$6, IF( G206="LC",$Y$7, IF( G206="HS",$Y$8,$Y$9)))))</f>
        <v>.3-20</v>
      </c>
      <c r="O206" s="8">
        <v>42</v>
      </c>
      <c r="P206" s="8" t="s">
        <v>902</v>
      </c>
      <c r="Q206" s="8" t="str">
        <f>IF(G206="TR", $Z$4, IF(G206="SG", $Z$5, IF(G206="PT",$Z$5, IF( G206="LC",$Z$7, IF( G206="HS",$Z$8,$Z$9)))))</f>
        <v>LOOKUP</v>
      </c>
      <c r="R206" s="6" t="s">
        <v>660</v>
      </c>
      <c r="S206" s="6" t="s">
        <v>29</v>
      </c>
      <c r="T206" s="8" t="str">
        <f>IF(G206="TR", $AA$4, IF(G206="SG", $AA$5, IF(G206="PT", $AA$6, IF(G206="LC",$AA$7, IF( G206="HS",$AA$8,$AA$9)))))</f>
        <v>mK</v>
      </c>
    </row>
    <row r="207" spans="2:21" x14ac:dyDescent="0.25">
      <c r="B207" s="30" t="s">
        <v>491</v>
      </c>
      <c r="C207" s="6" t="s">
        <v>122</v>
      </c>
      <c r="D207" s="6">
        <v>1</v>
      </c>
      <c r="E207" s="7" t="s">
        <v>533</v>
      </c>
      <c r="F207" s="6" t="s">
        <v>458</v>
      </c>
      <c r="G207" s="8" t="s">
        <v>157</v>
      </c>
      <c r="H207" s="22" t="s">
        <v>838</v>
      </c>
      <c r="I207" s="6" t="s">
        <v>216</v>
      </c>
      <c r="J207" s="8" t="str">
        <f>IF(G207="TR", $W$4, IF(G207="SG", $W$5, IF(G207="PT",$W$6, IF( G207="LC",$W$7, IF( G207="HS",$W$8,$W$9)))))</f>
        <v>I</v>
      </c>
      <c r="K207" s="8" t="str">
        <f>IF(G207="TR", $X$4, IF(G207="SG", $X$5, IF(G207="PT",$X$6, IF( G207="LC",$X$7, IF( G207="HS",$X$8,$X$9)))))</f>
        <v>AC</v>
      </c>
      <c r="L207" s="8" t="str">
        <f>IF(G207="TR", $Y$4, IF(G207="SG", $Y$5, IF(G207="PT",$Y$6, IF( G207="LC",$Y$7, IF( G207="HS",$Y$8,$Y$9)))))</f>
        <v>.3-20</v>
      </c>
      <c r="O207" s="8">
        <v>43</v>
      </c>
      <c r="P207" s="8" t="s">
        <v>903</v>
      </c>
      <c r="Q207" s="8" t="str">
        <f>IF(G207="TR", $Z$4, IF(G207="SG", $Z$5, IF(G207="PT",$Z$5, IF( G207="LC",$Z$7, IF( G207="HS",$Z$8,$Z$9)))))</f>
        <v>LOOKUP</v>
      </c>
      <c r="R207" s="6" t="s">
        <v>662</v>
      </c>
      <c r="S207" s="6" t="s">
        <v>29</v>
      </c>
      <c r="T207" s="8" t="str">
        <f>IF(G207="TR", $AA$4, IF(G207="SG", $AA$5, IF(G207="PT", $AA$6, IF(G207="LC",$AA$7, IF( G207="HS",$AA$8,$AA$9)))))</f>
        <v>mK</v>
      </c>
    </row>
    <row r="208" spans="2:21" x14ac:dyDescent="0.25">
      <c r="B208" s="30" t="s">
        <v>977</v>
      </c>
      <c r="C208" s="6" t="s">
        <v>960</v>
      </c>
      <c r="D208" s="6">
        <v>1</v>
      </c>
      <c r="E208" s="7" t="s">
        <v>534</v>
      </c>
      <c r="F208" s="6" t="s">
        <v>457</v>
      </c>
      <c r="G208" s="8" t="s">
        <v>157</v>
      </c>
      <c r="H208" s="37" t="s">
        <v>961</v>
      </c>
      <c r="I208" s="6" t="s">
        <v>964</v>
      </c>
      <c r="J208" s="8" t="str">
        <f>IF(G208="TR", $W$4, IF(G208="SG", $W$5, IF(G208="PT",$W$6, IF( G208="LC",$W$7, IF( G208="HS",$W$8,$W$9)))))</f>
        <v>I</v>
      </c>
      <c r="K208" s="8" t="str">
        <f>IF(G208="TR", $X$4, IF(G208="SG", $X$5, IF(G208="PT",$X$6, IF( G208="LC",$X$7, IF( G208="HS",$X$8,$X$9)))))</f>
        <v>AC</v>
      </c>
      <c r="L208" s="8" t="str">
        <f>IF(G208="TR", $Y$4, IF(G208="SG", $Y$5, IF(G208="PT",$Y$6, IF( G208="LC",$Y$7, IF( G208="HS",$Y$8,$Y$9)))))</f>
        <v>.3-20</v>
      </c>
      <c r="O208" s="8">
        <v>44</v>
      </c>
      <c r="P208" s="8" t="s">
        <v>904</v>
      </c>
      <c r="Q208" s="8" t="str">
        <f>IF(G208="TR", $Z$4, IF(G208="SG", $Z$5, IF(G208="PT",$Z$5, IF( G208="LC",$Z$7, IF( G208="HS",$Z$8,$Z$9)))))</f>
        <v>LOOKUP</v>
      </c>
      <c r="R208" s="8" t="s">
        <v>972</v>
      </c>
      <c r="S208" s="8" t="s">
        <v>29</v>
      </c>
      <c r="T208" s="8" t="str">
        <f>IF(G208="TR", $AA$4, IF(G208="SG", $AA$5, IF(G208="PT", $AA$6, IF(G208="LC",$AA$7, IF( G208="HS",$AA$8,$AA$9)))))</f>
        <v>mK</v>
      </c>
      <c r="U208" s="6" t="s">
        <v>976</v>
      </c>
    </row>
    <row r="209" spans="2:23" x14ac:dyDescent="0.25">
      <c r="B209" s="30" t="s">
        <v>977</v>
      </c>
      <c r="C209" s="6" t="s">
        <v>962</v>
      </c>
      <c r="D209" s="6">
        <v>1</v>
      </c>
      <c r="E209" s="7" t="s">
        <v>534</v>
      </c>
      <c r="F209" s="6" t="s">
        <v>458</v>
      </c>
      <c r="G209" s="8" t="s">
        <v>157</v>
      </c>
      <c r="H209" s="37" t="s">
        <v>963</v>
      </c>
      <c r="I209" s="6" t="s">
        <v>965</v>
      </c>
      <c r="J209" s="8" t="str">
        <f>IF(G209="TR", $W$4, IF(G209="SG", $W$5, IF(G209="PT",$W$6, IF( G209="LC",$W$7, IF( G209="HS",$W$8,$W$9)))))</f>
        <v>I</v>
      </c>
      <c r="K209" s="8" t="str">
        <f>IF(G209="TR", $X$4, IF(G209="SG", $X$5, IF(G209="PT",$X$6, IF( G209="LC",$X$7, IF( G209="HS",$X$8,$X$9)))))</f>
        <v>AC</v>
      </c>
      <c r="L209" s="8" t="str">
        <f>IF(G209="TR", $Y$4, IF(G209="SG", $Y$5, IF(G209="PT",$Y$6, IF( G209="LC",$Y$7, IF( G209="HS",$Y$8,$Y$9)))))</f>
        <v>.3-20</v>
      </c>
      <c r="O209" s="8">
        <v>45</v>
      </c>
      <c r="P209" s="8" t="s">
        <v>905</v>
      </c>
      <c r="Q209" s="8" t="str">
        <f>IF(G209="TR", $Z$4, IF(G209="SG", $Z$5, IF(G209="PT",$Z$5, IF( G209="LC",$Z$7, IF( G209="HS",$Z$8,$Z$9)))))</f>
        <v>LOOKUP</v>
      </c>
      <c r="R209" s="8" t="s">
        <v>973</v>
      </c>
      <c r="S209" s="8" t="s">
        <v>29</v>
      </c>
      <c r="T209" s="8" t="str">
        <f>IF(G209="TR", $AA$4, IF(G209="SG", $AA$5, IF(G209="PT", $AA$6, IF(G209="LC",$AA$7, IF( G209="HS",$AA$8,$AA$9)))))</f>
        <v>mK</v>
      </c>
      <c r="U209" s="6" t="s">
        <v>976</v>
      </c>
    </row>
    <row r="210" spans="2:23" x14ac:dyDescent="0.25">
      <c r="B210" s="30" t="s">
        <v>978</v>
      </c>
      <c r="C210" s="6" t="s">
        <v>970</v>
      </c>
      <c r="D210" s="6">
        <v>1</v>
      </c>
      <c r="E210" s="7" t="s">
        <v>539</v>
      </c>
      <c r="F210" s="6" t="s">
        <v>457</v>
      </c>
      <c r="G210" s="8" t="s">
        <v>157</v>
      </c>
      <c r="H210" s="38" t="s">
        <v>967</v>
      </c>
      <c r="I210" s="6" t="s">
        <v>968</v>
      </c>
      <c r="J210" s="8" t="str">
        <f>IF(G210="TR", $W$4, IF(G210="SG", $W$5, IF(G210="PT",$W$6, IF( G210="LC",$W$7, IF( G210="HS",$W$8,$W$9)))))</f>
        <v>I</v>
      </c>
      <c r="K210" s="39" t="str">
        <f>IF(G210="TR", $X$4, IF(G210="SG", $X$5, IF(G210="PT",$X$6, IF( G210="LC",$X$7, IF( G210="HS",$X$8,$X$9)))))</f>
        <v>AC</v>
      </c>
      <c r="L210" s="8" t="str">
        <f>IF(G210="TR", $Y$4, IF(G210="SG", $Y$5, IF(G210="PT",$Y$6, IF( G210="LC",$Y$7, IF( G210="HS",$Y$8,$Y$9)))))</f>
        <v>.3-20</v>
      </c>
      <c r="M210" s="6"/>
      <c r="O210" s="8">
        <v>46</v>
      </c>
      <c r="P210" s="8" t="s">
        <v>906</v>
      </c>
      <c r="Q210" s="8" t="str">
        <f>IF(G210="TR", $Z$4, IF(G210="SG", $Z$5, IF(G210="PT",$Z$5, IF( G210="LC",$Z$7, IF( G210="HS",$Z$8,$Z$9)))))</f>
        <v>LOOKUP</v>
      </c>
      <c r="R210" s="8" t="s">
        <v>975</v>
      </c>
      <c r="S210" s="8" t="s">
        <v>29</v>
      </c>
      <c r="T210" s="8" t="str">
        <f>IF(G210="TR", $AA$4, IF(G210="SG", $AA$5, IF(G210="PT", $AA$6, IF(G210="LC",$AA$7, IF( G210="HS",$AA$8,$AA$9)))))</f>
        <v>mK</v>
      </c>
      <c r="U210" s="6" t="s">
        <v>976</v>
      </c>
      <c r="W210" s="6"/>
    </row>
    <row r="211" spans="2:23" x14ac:dyDescent="0.25">
      <c r="B211" s="30" t="s">
        <v>978</v>
      </c>
      <c r="C211" s="6" t="s">
        <v>971</v>
      </c>
      <c r="D211" s="6">
        <v>1</v>
      </c>
      <c r="E211" s="7" t="s">
        <v>539</v>
      </c>
      <c r="F211" s="6" t="s">
        <v>458</v>
      </c>
      <c r="G211" s="8" t="s">
        <v>157</v>
      </c>
      <c r="H211" s="38" t="s">
        <v>966</v>
      </c>
      <c r="I211" s="6" t="s">
        <v>969</v>
      </c>
      <c r="J211" s="8" t="s">
        <v>326</v>
      </c>
      <c r="K211" s="39" t="s">
        <v>160</v>
      </c>
      <c r="L211" s="8" t="str">
        <f>IF(G211="TR", $Y$4, IF(G211="SG", $Y$5, IF(G211="PT",$Y$6, IF( G211="LC",$Y$7, IF( G211="HS",$Y$8,$Y$9)))))</f>
        <v>.3-20</v>
      </c>
      <c r="M211" s="6"/>
      <c r="O211" s="8">
        <v>47</v>
      </c>
      <c r="P211" s="8" t="s">
        <v>979</v>
      </c>
      <c r="Q211" s="8" t="str">
        <f>IF(G211="TR", $Z$4, IF(G211="SG", $Z$5, IF(G211="PT",$Z$5, IF( G211="LC",$Z$7, IF( G211="HS",$Z$8,$Z$9)))))</f>
        <v>LOOKUP</v>
      </c>
      <c r="R211" s="8" t="s">
        <v>974</v>
      </c>
      <c r="S211" s="8" t="s">
        <v>29</v>
      </c>
      <c r="T211" s="8" t="str">
        <f>IF(G211="TR", $AA$4, IF(G211="SG", $AA$5, IF(G211="PT", $AA$6, IF(G211="LC",$AA$7, IF( G211="HS",$AA$8,$AA$9)))))</f>
        <v>mK</v>
      </c>
      <c r="U211" s="6" t="s">
        <v>976</v>
      </c>
    </row>
    <row r="212" spans="2:23" x14ac:dyDescent="0.25">
      <c r="B212" s="30" t="s">
        <v>497</v>
      </c>
      <c r="C212" s="6" t="s">
        <v>500</v>
      </c>
      <c r="D212" s="6">
        <v>2</v>
      </c>
      <c r="E212" s="7" t="s">
        <v>528</v>
      </c>
      <c r="F212" s="6" t="s">
        <v>457</v>
      </c>
      <c r="G212" s="8" t="s">
        <v>157</v>
      </c>
      <c r="H212" s="22" t="s">
        <v>839</v>
      </c>
      <c r="I212" s="6" t="s">
        <v>233</v>
      </c>
      <c r="J212" s="8" t="str">
        <f>IF(G212="TR", $W$4, IF(G212="SG", $W$5, IF(G212="PT",$W$6, IF( G212="LC",$W$7, IF( G212="HS",$W$8,$W$9)))))</f>
        <v>I</v>
      </c>
      <c r="K212" s="8" t="str">
        <f>IF(G212="TR", $X$4, IF(G212="SG", $X$5, IF(G212="PT",$X$6, IF( G212="LC",$X$7, IF( G212="HS",$X$8,$X$9)))))</f>
        <v>AC</v>
      </c>
      <c r="L212" s="8" t="str">
        <f>IF(G212="TR", $Y$4, IF(G212="SG", $Y$5, IF(G212="PT",$Y$6, IF( G212="LC",$Y$7, IF( G212="HS",$Y$8,$Y$9)))))</f>
        <v>.3-20</v>
      </c>
      <c r="M212" s="6"/>
      <c r="O212" s="8">
        <v>38</v>
      </c>
      <c r="P212" s="8">
        <v>0</v>
      </c>
      <c r="Q212" s="8" t="str">
        <f>IF(G212="TR", $Z$4, IF(G212="SG", $Z$5, IF(G212="PT",$Z$5, IF( G212="LC",$Z$7, IF( G212="HS",$Z$8,$Z$9)))))</f>
        <v>LOOKUP</v>
      </c>
      <c r="R212" s="6" t="s">
        <v>674</v>
      </c>
      <c r="S212" s="6" t="s">
        <v>29</v>
      </c>
      <c r="T212" s="8" t="str">
        <f>IF(G212="TR", $AA$4, IF(G212="SG", $AA$5, IF(G212="PT", $AA$6, IF(G212="LC",$AA$7, IF( G212="HS",$AA$8,$AA$9)))))</f>
        <v>mK</v>
      </c>
    </row>
    <row r="213" spans="2:23" x14ac:dyDescent="0.25">
      <c r="B213" s="30" t="s">
        <v>497</v>
      </c>
      <c r="C213" s="6" t="s">
        <v>501</v>
      </c>
      <c r="D213" s="6">
        <v>2</v>
      </c>
      <c r="E213" s="7" t="s">
        <v>528</v>
      </c>
      <c r="F213" s="6" t="s">
        <v>458</v>
      </c>
      <c r="G213" s="8" t="s">
        <v>157</v>
      </c>
      <c r="H213" s="22" t="s">
        <v>840</v>
      </c>
      <c r="I213" s="6" t="s">
        <v>232</v>
      </c>
      <c r="J213" s="8" t="str">
        <f>IF(G213="TR", $W$4, IF(G213="SG", $W$5, IF(G213="PT",$W$6, IF( G213="LC",$W$7, IF( G213="HS",$W$8,$W$9)))))</f>
        <v>I</v>
      </c>
      <c r="K213" s="8" t="str">
        <f>IF(G213="TR", $X$4, IF(G213="SG", $X$5, IF(G213="PT",$X$6, IF( G213="LC",$X$7, IF( G213="HS",$X$8,$X$9)))))</f>
        <v>AC</v>
      </c>
      <c r="L213" s="8" t="str">
        <f>IF(G213="TR", $Y$4, IF(G213="SG", $Y$5, IF(G213="PT",$Y$6, IF( G213="LC",$Y$7, IF( G213="HS",$Y$8,$Y$9)))))</f>
        <v>.3-20</v>
      </c>
      <c r="M213" s="6"/>
      <c r="O213" s="8">
        <v>39</v>
      </c>
      <c r="P213" s="8">
        <v>1</v>
      </c>
      <c r="Q213" s="8" t="str">
        <f>IF(G213="TR", $Z$4, IF(G213="SG", $Z$5, IF(G213="PT",$Z$5, IF( G213="LC",$Z$7, IF( G213="HS",$Z$8,$Z$9)))))</f>
        <v>LOOKUP</v>
      </c>
      <c r="R213" s="6" t="s">
        <v>675</v>
      </c>
      <c r="S213" s="6" t="s">
        <v>29</v>
      </c>
      <c r="T213" s="8" t="str">
        <f>IF(G213="TR", $AA$4, IF(G213="SG", $AA$5, IF(G213="PT", $AA$6, IF(G213="LC",$AA$7, IF( G213="HS",$AA$8,$AA$9)))))</f>
        <v>mK</v>
      </c>
    </row>
    <row r="214" spans="2:23" x14ac:dyDescent="0.25">
      <c r="B214" s="30" t="s">
        <v>497</v>
      </c>
      <c r="C214" s="6" t="s">
        <v>131</v>
      </c>
      <c r="D214" s="6">
        <v>2</v>
      </c>
      <c r="E214" s="7" t="s">
        <v>529</v>
      </c>
      <c r="F214" s="6" t="s">
        <v>457</v>
      </c>
      <c r="G214" s="8" t="s">
        <v>157</v>
      </c>
      <c r="H214" s="22" t="s">
        <v>841</v>
      </c>
      <c r="I214" s="6" t="s">
        <v>227</v>
      </c>
      <c r="J214" s="8" t="str">
        <f>IF(G214="TR", $W$4, IF(G214="SG", $W$5, IF(G214="PT",$W$6, IF( G214="LC",$W$7, IF( G214="HS",$W$8,$W$9)))))</f>
        <v>I</v>
      </c>
      <c r="K214" s="8" t="str">
        <f>IF(G214="TR", $X$4, IF(G214="SG", $X$5, IF(G214="PT",$X$6, IF( G214="LC",$X$7, IF( G214="HS",$X$8,$X$9)))))</f>
        <v>AC</v>
      </c>
      <c r="L214" s="8" t="str">
        <f>IF(G214="TR", $Y$4, IF(G214="SG", $Y$5, IF(G214="PT",$Y$6, IF( G214="LC",$Y$7, IF( G214="HS",$Y$8,$Y$9)))))</f>
        <v>.3-20</v>
      </c>
      <c r="M214" s="6"/>
      <c r="O214" s="8" t="s">
        <v>896</v>
      </c>
      <c r="P214" s="8">
        <v>2</v>
      </c>
      <c r="Q214" s="8" t="str">
        <f>IF(G214="TR", $Z$4, IF(G214="SG", $Z$5, IF(G214="PT",$Z$5, IF( G214="LC",$Z$7, IF( G214="HS",$Z$8,$Z$9)))))</f>
        <v>LOOKUP</v>
      </c>
      <c r="R214" s="6" t="s">
        <v>668</v>
      </c>
      <c r="S214" s="6" t="s">
        <v>29</v>
      </c>
      <c r="T214" s="8" t="str">
        <f>IF(G214="TR", $AA$4, IF(G214="SG", $AA$5, IF(G214="PT", $AA$6, IF(G214="LC",$AA$7, IF( G214="HS",$AA$8,$AA$9)))))</f>
        <v>mK</v>
      </c>
    </row>
    <row r="215" spans="2:23" x14ac:dyDescent="0.25">
      <c r="B215" s="30" t="s">
        <v>499</v>
      </c>
      <c r="C215" s="6" t="s">
        <v>404</v>
      </c>
      <c r="D215" s="6">
        <v>2</v>
      </c>
      <c r="E215" s="7" t="s">
        <v>529</v>
      </c>
      <c r="F215" s="6" t="s">
        <v>458</v>
      </c>
      <c r="G215" s="8" t="s">
        <v>157</v>
      </c>
      <c r="H215" s="22" t="s">
        <v>842</v>
      </c>
      <c r="I215" s="6" t="s">
        <v>415</v>
      </c>
      <c r="J215" s="8" t="str">
        <f>IF(G215="TR", $W$4, IF(G215="SG", $W$5, IF(G215="PT",$W$6, IF( G215="LC",$W$7, IF( G215="HS",$W$8,$W$9)))))</f>
        <v>I</v>
      </c>
      <c r="K215" s="8" t="str">
        <f>IF(G215="TR", $X$4, IF(G215="SG", $X$5, IF(G215="PT",$X$6, IF( G215="LC",$X$7, IF( G215="HS",$X$8,$X$9)))))</f>
        <v>AC</v>
      </c>
      <c r="L215" s="8" t="str">
        <f>IF(G215="TR", $Y$4, IF(G215="SG", $Y$5, IF(G215="PT",$Y$6, IF( G215="LC",$Y$7, IF( G215="HS",$Y$8,$Y$9)))))</f>
        <v>.3-20</v>
      </c>
      <c r="M215" s="6"/>
      <c r="O215" s="8" t="s">
        <v>897</v>
      </c>
      <c r="P215" s="8">
        <v>3</v>
      </c>
      <c r="Q215" s="8" t="str">
        <f>IF(G215="TR", $Z$4, IF(G215="SG", $Z$5, IF(G215="PT",$Z$5, IF( G215="LC",$Z$7, IF( G215="HS",$Z$8,$Z$9)))))</f>
        <v>LOOKUP</v>
      </c>
      <c r="R215" s="6" t="s">
        <v>712</v>
      </c>
      <c r="S215" s="6" t="s">
        <v>29</v>
      </c>
      <c r="T215" s="8" t="str">
        <f>IF(G215="TR", $AA$4, IF(G215="SG", $AA$5, IF(G215="PT", $AA$6, IF(G215="LC",$AA$7, IF( G215="HS",$AA$8,$AA$9)))))</f>
        <v>mK</v>
      </c>
    </row>
    <row r="216" spans="2:23" x14ac:dyDescent="0.25">
      <c r="B216" s="30" t="s">
        <v>499</v>
      </c>
      <c r="C216" s="6" t="s">
        <v>127</v>
      </c>
      <c r="D216" s="6">
        <v>2</v>
      </c>
      <c r="E216" s="7" t="s">
        <v>530</v>
      </c>
      <c r="F216" s="6" t="s">
        <v>457</v>
      </c>
      <c r="G216" s="8" t="s">
        <v>157</v>
      </c>
      <c r="H216" s="22" t="s">
        <v>843</v>
      </c>
      <c r="I216" s="6" t="s">
        <v>223</v>
      </c>
      <c r="J216" s="8" t="str">
        <f>IF(G216="TR", $W$4, IF(G216="SG", $W$5, IF(G216="PT",$W$6, IF( G216="LC",$W$7, IF( G216="HS",$W$8,$W$9)))))</f>
        <v>I</v>
      </c>
      <c r="K216" s="8" t="str">
        <f>IF(G216="TR", $X$4, IF(G216="SG", $X$5, IF(G216="PT",$X$6, IF( G216="LC",$X$7, IF( G216="HS",$X$8,$X$9)))))</f>
        <v>AC</v>
      </c>
      <c r="L216" s="8" t="str">
        <f>IF(G216="TR", $Y$4, IF(G216="SG", $Y$5, IF(G216="PT",$Y$6, IF( G216="LC",$Y$7, IF( G216="HS",$Y$8,$Y$9)))))</f>
        <v>.3-20</v>
      </c>
      <c r="M216" s="6"/>
      <c r="O216" s="8" t="s">
        <v>898</v>
      </c>
      <c r="P216" s="8">
        <v>4</v>
      </c>
      <c r="Q216" s="8" t="str">
        <f>IF(G216="TR", $Z$4, IF(G216="SG", $Z$5, IF(G216="PT",$Z$5, IF( G216="LC",$Z$7, IF( G216="HS",$Z$8,$Z$9)))))</f>
        <v>LOOKUP</v>
      </c>
      <c r="R216" s="6" t="s">
        <v>671</v>
      </c>
      <c r="S216" s="6" t="s">
        <v>29</v>
      </c>
      <c r="T216" s="8" t="str">
        <f>IF(G216="TR", $AA$4, IF(G216="SG", $AA$5, IF(G216="PT", $AA$6, IF(G216="LC",$AA$7, IF( G216="HS",$AA$8,$AA$9)))))</f>
        <v>mK</v>
      </c>
    </row>
    <row r="217" spans="2:23" x14ac:dyDescent="0.25">
      <c r="B217" s="30" t="s">
        <v>499</v>
      </c>
      <c r="C217" s="6" t="s">
        <v>128</v>
      </c>
      <c r="D217" s="6">
        <v>2</v>
      </c>
      <c r="E217" s="7" t="s">
        <v>530</v>
      </c>
      <c r="F217" s="6" t="s">
        <v>458</v>
      </c>
      <c r="G217" s="8" t="s">
        <v>157</v>
      </c>
      <c r="H217" s="22" t="s">
        <v>844</v>
      </c>
      <c r="I217" s="6" t="s">
        <v>224</v>
      </c>
      <c r="J217" s="8" t="str">
        <f>IF(G217="TR", $W$4, IF(G217="SG", $W$5, IF(G217="PT",$W$6, IF( G217="LC",$W$7, IF( G217="HS",$W$8,$W$9)))))</f>
        <v>I</v>
      </c>
      <c r="K217" s="8" t="str">
        <f>IF(G217="TR", $X$4, IF(G217="SG", $X$5, IF(G217="PT",$X$6, IF( G217="LC",$X$7, IF( G217="HS",$X$8,$X$9)))))</f>
        <v>AC</v>
      </c>
      <c r="L217" s="8" t="str">
        <f>IF(G217="TR", $Y$4, IF(G217="SG", $Y$5, IF(G217="PT",$Y$6, IF( G217="LC",$Y$7, IF( G217="HS",$Y$8,$Y$9)))))</f>
        <v>.3-20</v>
      </c>
      <c r="M217" s="6"/>
      <c r="O217" s="8" t="s">
        <v>899</v>
      </c>
      <c r="P217" s="8">
        <v>5</v>
      </c>
      <c r="Q217" s="8" t="str">
        <f>IF(G217="TR", $Z$4, IF(G217="SG", $Z$5, IF(G217="PT",$Z$5, IF( G217="LC",$Z$7, IF( G217="HS",$Z$8,$Z$9)))))</f>
        <v>LOOKUP</v>
      </c>
      <c r="R217" s="6" t="s">
        <v>665</v>
      </c>
      <c r="S217" s="6" t="s">
        <v>29</v>
      </c>
      <c r="T217" s="8" t="str">
        <f>IF(G217="TR", $AA$4, IF(G217="SG", $AA$5, IF(G217="PT", $AA$6, IF(G217="LC",$AA$7, IF( G217="HS",$AA$8,$AA$9)))))</f>
        <v>mK</v>
      </c>
    </row>
    <row r="218" spans="2:23" x14ac:dyDescent="0.25">
      <c r="B218" s="30" t="s">
        <v>499</v>
      </c>
      <c r="C218" s="6" t="s">
        <v>129</v>
      </c>
      <c r="D218" s="6">
        <v>2</v>
      </c>
      <c r="E218" s="7" t="s">
        <v>531</v>
      </c>
      <c r="F218" s="6" t="s">
        <v>457</v>
      </c>
      <c r="G218" s="8" t="s">
        <v>157</v>
      </c>
      <c r="H218" s="22" t="s">
        <v>845</v>
      </c>
      <c r="I218" s="6" t="s">
        <v>225</v>
      </c>
      <c r="J218" s="8" t="str">
        <f>IF(G218="TR", $W$4, IF(G218="SG", $W$5, IF(G218="PT",$W$6, IF( G218="LC",$W$7, IF( G218="HS",$W$8,$W$9)))))</f>
        <v>I</v>
      </c>
      <c r="K218" s="8" t="str">
        <f>IF(G218="TR", $X$4, IF(G218="SG", $X$5, IF(G218="PT",$X$6, IF( G218="LC",$X$7, IF( G218="HS",$X$8,$X$9)))))</f>
        <v>AC</v>
      </c>
      <c r="L218" s="8" t="str">
        <f>IF(G218="TR", $Y$4, IF(G218="SG", $Y$5, IF(G218="PT",$Y$6, IF( G218="LC",$Y$7, IF( G218="HS",$Y$8,$Y$9)))))</f>
        <v>.3-20</v>
      </c>
      <c r="M218" s="6"/>
      <c r="O218" s="8" t="s">
        <v>900</v>
      </c>
      <c r="P218" s="8">
        <v>6</v>
      </c>
      <c r="Q218" s="8" t="str">
        <f>IF(G218="TR", $Z$4, IF(G218="SG", $Z$5, IF(G218="PT",$Z$5, IF( G218="LC",$Z$7, IF( G218="HS",$Z$8,$Z$9)))))</f>
        <v>LOOKUP</v>
      </c>
      <c r="R218" s="6" t="s">
        <v>666</v>
      </c>
      <c r="S218" s="6" t="s">
        <v>29</v>
      </c>
      <c r="T218" s="8" t="str">
        <f>IF(G218="TR", $AA$4, IF(G218="SG", $AA$5, IF(G218="PT", $AA$6, IF(G218="LC",$AA$7, IF( G218="HS",$AA$8,$AA$9)))))</f>
        <v>mK</v>
      </c>
    </row>
    <row r="219" spans="2:23" x14ac:dyDescent="0.25">
      <c r="B219" s="30" t="s">
        <v>499</v>
      </c>
      <c r="C219" s="6" t="s">
        <v>130</v>
      </c>
      <c r="D219" s="6">
        <v>2</v>
      </c>
      <c r="E219" s="7" t="s">
        <v>531</v>
      </c>
      <c r="F219" s="6" t="s">
        <v>458</v>
      </c>
      <c r="G219" s="8" t="s">
        <v>157</v>
      </c>
      <c r="H219" s="22" t="s">
        <v>846</v>
      </c>
      <c r="I219" s="6" t="s">
        <v>226</v>
      </c>
      <c r="J219" s="8" t="str">
        <f>IF(G219="TR", $W$4, IF(G219="SG", $W$5, IF(G219="PT",$W$6, IF( G219="LC",$W$7, IF( G219="HS",$W$8,$W$9)))))</f>
        <v>I</v>
      </c>
      <c r="K219" s="8" t="str">
        <f>IF(G219="TR", $X$4, IF(G219="SG", $X$5, IF(G219="PT",$X$6, IF( G219="LC",$X$7, IF( G219="HS",$X$8,$X$9)))))</f>
        <v>AC</v>
      </c>
      <c r="L219" s="8" t="str">
        <f>IF(G219="TR", $Y$4, IF(G219="SG", $Y$5, IF(G219="PT",$Y$6, IF( G219="LC",$Y$7, IF( G219="HS",$Y$8,$Y$9)))))</f>
        <v>.3-20</v>
      </c>
      <c r="M219" s="6"/>
      <c r="O219" s="8" t="s">
        <v>901</v>
      </c>
      <c r="P219" s="8">
        <v>7</v>
      </c>
      <c r="Q219" s="8" t="str">
        <f>IF(G219="TR", $Z$4, IF(G219="SG", $Z$5, IF(G219="PT",$Z$5, IF( G219="LC",$Z$7, IF( G219="HS",$Z$8,$Z$9)))))</f>
        <v>LOOKUP</v>
      </c>
      <c r="R219" s="6" t="s">
        <v>667</v>
      </c>
      <c r="S219" s="6" t="s">
        <v>29</v>
      </c>
      <c r="T219" s="8" t="str">
        <f>IF(G219="TR", $AA$4, IF(G219="SG", $AA$5, IF(G219="PT", $AA$6, IF(G219="LC",$AA$7, IF( G219="HS",$AA$8,$AA$9)))))</f>
        <v>mK</v>
      </c>
    </row>
    <row r="220" spans="2:23" x14ac:dyDescent="0.25">
      <c r="B220" s="30" t="s">
        <v>499</v>
      </c>
      <c r="C220" s="6" t="s">
        <v>132</v>
      </c>
      <c r="D220" s="6">
        <v>2</v>
      </c>
      <c r="E220" s="7" t="s">
        <v>532</v>
      </c>
      <c r="F220" s="6" t="s">
        <v>457</v>
      </c>
      <c r="G220" s="8" t="s">
        <v>157</v>
      </c>
      <c r="H220" s="22" t="s">
        <v>847</v>
      </c>
      <c r="I220" s="6" t="s">
        <v>228</v>
      </c>
      <c r="J220" s="8" t="str">
        <f>IF(G220="TR", $W$4, IF(G220="SG", $W$5, IF(G220="PT",$W$6, IF( G220="LC",$W$7, IF( G220="HS",$W$8,$W$9)))))</f>
        <v>I</v>
      </c>
      <c r="K220" s="8" t="str">
        <f>IF(G220="TR", $X$4, IF(G220="SG", $X$5, IF(G220="PT",$X$6, IF( G220="LC",$X$7, IF( G220="HS",$X$8,$X$9)))))</f>
        <v>AC</v>
      </c>
      <c r="L220" s="8" t="str">
        <f>IF(G220="TR", $Y$4, IF(G220="SG", $Y$5, IF(G220="PT",$Y$6, IF( G220="LC",$Y$7, IF( G220="HS",$Y$8,$Y$9)))))</f>
        <v>.3-20</v>
      </c>
      <c r="M220" s="6"/>
      <c r="O220" s="8">
        <v>40</v>
      </c>
      <c r="P220" s="8">
        <v>8</v>
      </c>
      <c r="Q220" s="8" t="str">
        <f>IF(G220="TR", $Z$4, IF(G220="SG", $Z$5, IF(G220="PT",$Z$5, IF( G220="LC",$Z$7, IF( G220="HS",$Z$8,$Z$9)))))</f>
        <v>LOOKUP</v>
      </c>
      <c r="R220" s="6" t="s">
        <v>669</v>
      </c>
      <c r="S220" s="6" t="s">
        <v>29</v>
      </c>
      <c r="T220" s="8" t="str">
        <f>IF(G220="TR", $AA$4, IF(G220="SG", $AA$5, IF(G220="PT", $AA$6, IF(G220="LC",$AA$7, IF( G220="HS",$AA$8,$AA$9)))))</f>
        <v>mK</v>
      </c>
    </row>
    <row r="221" spans="2:23" x14ac:dyDescent="0.25">
      <c r="B221" s="30" t="s">
        <v>499</v>
      </c>
      <c r="C221" s="6" t="s">
        <v>133</v>
      </c>
      <c r="D221" s="6">
        <v>2</v>
      </c>
      <c r="E221" s="7" t="s">
        <v>532</v>
      </c>
      <c r="F221" s="6" t="s">
        <v>458</v>
      </c>
      <c r="G221" s="8" t="s">
        <v>157</v>
      </c>
      <c r="H221" s="22" t="s">
        <v>848</v>
      </c>
      <c r="I221" s="6" t="s">
        <v>229</v>
      </c>
      <c r="J221" s="8" t="str">
        <f>IF(G221="TR", $W$4, IF(G221="SG", $W$5, IF(G221="PT",$W$6, IF( G221="LC",$W$7, IF( G221="HS",$W$8,$W$9)))))</f>
        <v>I</v>
      </c>
      <c r="K221" s="8" t="str">
        <f>IF(G221="TR", $X$4, IF(G221="SG", $X$5, IF(G221="PT",$X$6, IF( G221="LC",$X$7, IF( G221="HS",$X$8,$X$9)))))</f>
        <v>AC</v>
      </c>
      <c r="L221" s="8" t="str">
        <f>IF(G221="TR", $Y$4, IF(G221="SG", $Y$5, IF(G221="PT",$Y$6, IF( G221="LC",$Y$7, IF( G221="HS",$Y$8,$Y$9)))))</f>
        <v>.3-20</v>
      </c>
      <c r="M221" s="6"/>
      <c r="O221" s="8">
        <v>41</v>
      </c>
      <c r="P221" s="8">
        <v>9</v>
      </c>
      <c r="Q221" s="8" t="str">
        <f>IF(G221="TR", $Z$4, IF(G221="SG", $Z$5, IF(G221="PT",$Z$5, IF( G221="LC",$Z$7, IF( G221="HS",$Z$8,$Z$9)))))</f>
        <v>LOOKUP</v>
      </c>
      <c r="R221" s="6" t="s">
        <v>670</v>
      </c>
      <c r="S221" s="6" t="s">
        <v>29</v>
      </c>
      <c r="T221" s="8" t="str">
        <f>IF(G221="TR", $AA$4, IF(G221="SG", $AA$5, IF(G221="PT", $AA$6, IF(G221="LC",$AA$7, IF( G221="HS",$AA$8,$AA$9)))))</f>
        <v>mK</v>
      </c>
    </row>
    <row r="222" spans="2:23" x14ac:dyDescent="0.25">
      <c r="B222" s="30" t="s">
        <v>499</v>
      </c>
      <c r="C222" s="6" t="s">
        <v>134</v>
      </c>
      <c r="D222" s="6">
        <v>2</v>
      </c>
      <c r="E222" s="7" t="s">
        <v>533</v>
      </c>
      <c r="F222" s="6" t="s">
        <v>457</v>
      </c>
      <c r="G222" s="8" t="s">
        <v>157</v>
      </c>
      <c r="H222" s="22" t="s">
        <v>849</v>
      </c>
      <c r="I222" s="6" t="s">
        <v>230</v>
      </c>
      <c r="J222" s="8" t="str">
        <f>IF(G222="TR", $W$4, IF(G222="SG", $W$5, IF(G222="PT",$W$6, IF( G222="LC",$W$7, IF( G222="HS",$W$8,$W$9)))))</f>
        <v>I</v>
      </c>
      <c r="K222" s="8" t="str">
        <f>IF(G222="TR", $X$4, IF(G222="SG", $X$5, IF(G222="PT",$X$6, IF( G222="LC",$X$7, IF( G222="HS",$X$8,$X$9)))))</f>
        <v>AC</v>
      </c>
      <c r="L222" s="8" t="str">
        <f>IF(G222="TR", $Y$4, IF(G222="SG", $Y$5, IF(G222="PT",$Y$6, IF( G222="LC",$Y$7, IF( G222="HS",$Y$8,$Y$9)))))</f>
        <v>.3-20</v>
      </c>
      <c r="M222" s="6"/>
      <c r="O222" s="8">
        <v>42</v>
      </c>
      <c r="P222" s="8" t="s">
        <v>902</v>
      </c>
      <c r="Q222" s="8" t="str">
        <f>IF(G222="TR", $Z$4, IF(G222="SG", $Z$5, IF(G222="PT",$Z$5, IF( G222="LC",$Z$7, IF( G222="HS",$Z$8,$Z$9)))))</f>
        <v>LOOKUP</v>
      </c>
      <c r="R222" s="6" t="s">
        <v>672</v>
      </c>
      <c r="S222" s="6" t="s">
        <v>29</v>
      </c>
      <c r="T222" s="8" t="str">
        <f>IF(G222="TR", $AA$4, IF(G222="SG", $AA$5, IF(G222="PT", $AA$6, IF(G222="LC",$AA$7, IF( G222="HS",$AA$8,$AA$9)))))</f>
        <v>mK</v>
      </c>
    </row>
    <row r="223" spans="2:23" x14ac:dyDescent="0.25">
      <c r="B223" s="30" t="s">
        <v>499</v>
      </c>
      <c r="C223" s="6" t="s">
        <v>135</v>
      </c>
      <c r="D223" s="6">
        <v>2</v>
      </c>
      <c r="E223" s="7" t="s">
        <v>533</v>
      </c>
      <c r="F223" s="6" t="s">
        <v>458</v>
      </c>
      <c r="G223" s="8" t="s">
        <v>157</v>
      </c>
      <c r="H223" s="22" t="s">
        <v>850</v>
      </c>
      <c r="I223" s="6" t="s">
        <v>231</v>
      </c>
      <c r="J223" s="8" t="str">
        <f>IF(G223="TR", $W$4, IF(G223="SG", $W$5, IF(G223="PT",$W$6, IF( G223="LC",$W$7, IF( G223="HS",$W$8,$W$9)))))</f>
        <v>I</v>
      </c>
      <c r="K223" s="8" t="str">
        <f>IF(G223="TR", $X$4, IF(G223="SG", $X$5, IF(G223="PT",$X$6, IF( G223="LC",$X$7, IF( G223="HS",$X$8,$X$9)))))</f>
        <v>AC</v>
      </c>
      <c r="L223" s="8" t="str">
        <f>IF(G223="TR", $Y$4, IF(G223="SG", $Y$5, IF(G223="PT",$Y$6, IF( G223="LC",$Y$7, IF( G223="HS",$Y$8,$Y$9)))))</f>
        <v>.3-20</v>
      </c>
      <c r="O223" s="8">
        <v>43</v>
      </c>
      <c r="P223" s="8" t="s">
        <v>903</v>
      </c>
      <c r="Q223" s="8" t="str">
        <f>IF(G223="TR", $Z$4, IF(G223="SG", $Z$5, IF(G223="PT",$Z$5, IF( G223="LC",$Z$7, IF( G223="HS",$Z$8,$Z$9)))))</f>
        <v>LOOKUP</v>
      </c>
      <c r="R223" s="6" t="s">
        <v>673</v>
      </c>
      <c r="S223" s="6" t="s">
        <v>29</v>
      </c>
      <c r="T223" s="8" t="str">
        <f>IF(G223="TR", $AA$4, IF(G223="SG", $AA$5, IF(G223="PT", $AA$6, IF(G223="LC",$AA$7, IF( G223="HS",$AA$8,$AA$9)))))</f>
        <v>mK</v>
      </c>
    </row>
    <row r="224" spans="2:23" x14ac:dyDescent="0.25">
      <c r="B224" s="30" t="s">
        <v>502</v>
      </c>
      <c r="C224" s="6" t="s">
        <v>405</v>
      </c>
      <c r="D224" s="6">
        <v>2</v>
      </c>
      <c r="E224" s="7" t="s">
        <v>534</v>
      </c>
      <c r="F224" s="6" t="s">
        <v>457</v>
      </c>
      <c r="G224" s="8" t="s">
        <v>157</v>
      </c>
      <c r="H224" s="22" t="s">
        <v>851</v>
      </c>
      <c r="I224" s="6" t="s">
        <v>416</v>
      </c>
      <c r="J224" s="8" t="str">
        <f>IF(G224="TR", $W$4, IF(G224="SG", $W$5, IF(G224="PT",$W$6, IF( G224="LC",$W$7, IF( G224="HS",$W$8,$W$9)))))</f>
        <v>I</v>
      </c>
      <c r="K224" s="8" t="str">
        <f>IF(G224="TR", $X$4, IF(G224="SG", $X$5, IF(G224="PT",$X$6, IF( G224="LC",$X$7, IF( G224="HS",$X$8,$X$9)))))</f>
        <v>AC</v>
      </c>
      <c r="L224" s="8" t="str">
        <f>IF(G224="TR", $Y$4, IF(G224="SG", $Y$5, IF(G224="PT",$Y$6, IF( G224="LC",$Y$7, IF( G224="HS",$Y$8,$Y$9)))))</f>
        <v>.3-20</v>
      </c>
      <c r="O224" s="8">
        <v>44</v>
      </c>
      <c r="P224" s="8" t="s">
        <v>904</v>
      </c>
      <c r="Q224" s="8" t="str">
        <f>IF(G224="TR", $Z$4, IF(G224="SG", $Z$5, IF(G224="PT",$Z$5, IF( G224="LC",$Z$7, IF( G224="HS",$Z$8,$Z$9)))))</f>
        <v>LOOKUP</v>
      </c>
      <c r="R224" s="6" t="s">
        <v>713</v>
      </c>
      <c r="S224" s="6" t="s">
        <v>29</v>
      </c>
      <c r="T224" s="8" t="str">
        <f>IF(G224="TR", $AA$4, IF(G224="SG", $AA$5, IF(G224="PT", $AA$6, IF(G224="LC",$AA$7, IF( G224="HS",$AA$8,$AA$9)))))</f>
        <v>mK</v>
      </c>
    </row>
    <row r="225" spans="2:27" x14ac:dyDescent="0.25">
      <c r="B225" s="30" t="s">
        <v>502</v>
      </c>
      <c r="C225" s="6" t="s">
        <v>431</v>
      </c>
      <c r="D225" s="6">
        <v>2</v>
      </c>
      <c r="E225" s="7" t="s">
        <v>534</v>
      </c>
      <c r="F225" s="6" t="s">
        <v>458</v>
      </c>
      <c r="G225" s="8" t="s">
        <v>157</v>
      </c>
      <c r="H225" s="22" t="s">
        <v>852</v>
      </c>
      <c r="I225" s="6" t="s">
        <v>444</v>
      </c>
      <c r="J225" s="8" t="str">
        <f>IF(G225="TR", $W$4, IF(G225="SG", $W$5, IF(G225="PT",$W$6, IF( G225="LC",$W$7, IF( G225="HS",$W$8,$W$9)))))</f>
        <v>I</v>
      </c>
      <c r="K225" s="8" t="str">
        <f>IF(G225="TR", $X$4, IF(G225="SG", $X$5, IF(G225="PT",$X$6, IF( G225="LC",$X$7, IF( G225="HS",$X$8,$X$9)))))</f>
        <v>AC</v>
      </c>
      <c r="L225" s="8" t="str">
        <f>IF(G225="TR", $Y$4, IF(G225="SG", $Y$5, IF(G225="PT",$Y$6, IF( G225="LC",$Y$7, IF( G225="HS",$Y$8,$Y$9)))))</f>
        <v>.3-20</v>
      </c>
      <c r="O225" s="8">
        <v>45</v>
      </c>
      <c r="P225" s="8" t="s">
        <v>905</v>
      </c>
      <c r="Q225" s="8" t="str">
        <f>IF(G225="TR", $Z$4, IF(G225="SG", $Z$5, IF(G225="PT",$Z$5, IF( G225="LC",$Z$7, IF( G225="HS",$Z$8,$Z$9)))))</f>
        <v>LOOKUP</v>
      </c>
      <c r="R225" s="6" t="s">
        <v>714</v>
      </c>
      <c r="S225" s="6" t="s">
        <v>29</v>
      </c>
      <c r="T225" s="8" t="str">
        <f>IF(G225="TR", $AA$4, IF(G225="SG", $AA$5, IF(G225="PT", $AA$6, IF(G225="LC",$AA$7, IF( G225="HS",$AA$8,$AA$9)))))</f>
        <v>mK</v>
      </c>
    </row>
    <row r="226" spans="2:27" x14ac:dyDescent="0.25">
      <c r="B226" s="30" t="s">
        <v>509</v>
      </c>
      <c r="C226" s="6" t="s">
        <v>434</v>
      </c>
      <c r="D226" s="6">
        <v>2</v>
      </c>
      <c r="E226" s="7" t="s">
        <v>539</v>
      </c>
      <c r="F226" s="6" t="s">
        <v>457</v>
      </c>
      <c r="G226" s="8" t="s">
        <v>157</v>
      </c>
      <c r="H226" s="22" t="s">
        <v>853</v>
      </c>
      <c r="I226" s="6" t="s">
        <v>447</v>
      </c>
      <c r="J226" s="8" t="str">
        <f>IF(G226="TR", $W$4, IF(G226="SG", $W$5, IF(G226="PT",$W$6, IF( G226="LC",$W$7, IF( G226="HS",$W$8,$W$9)))))</f>
        <v>I</v>
      </c>
      <c r="K226" s="8" t="str">
        <f>IF(G226="TR", $X$4, IF(G226="SG", $X$5, IF(G226="PT",$X$6, IF( G226="LC",$X$7, IF( G226="HS",$X$8,$X$9)))))</f>
        <v>AC</v>
      </c>
      <c r="L226" s="8" t="str">
        <f>IF(G226="TR", $Y$4, IF(G226="SG", $Y$5, IF(G226="PT",$Y$6, IF( G226="LC",$Y$7, IF( G226="HS",$Y$8,$Y$9)))))</f>
        <v>.3-20</v>
      </c>
      <c r="O226" s="8">
        <v>46</v>
      </c>
      <c r="P226" s="8" t="s">
        <v>906</v>
      </c>
      <c r="Q226" s="8" t="str">
        <f>IF(G226="TR", $Z$4, IF(G226="SG", $Z$5, IF(G226="PT",$Z$5, IF( G226="LC",$Z$7, IF( G226="HS",$Z$8,$Z$9)))))</f>
        <v>LOOKUP</v>
      </c>
      <c r="R226" s="6" t="s">
        <v>715</v>
      </c>
      <c r="S226" s="6" t="s">
        <v>29</v>
      </c>
      <c r="T226" s="8" t="str">
        <f>IF(G226="TR", $AA$4, IF(G226="SG", $AA$5, IF(G226="PT", $AA$6, IF(G226="LC",$AA$7, IF( G226="HS",$AA$8,$AA$9)))))</f>
        <v>mK</v>
      </c>
    </row>
    <row r="227" spans="2:27" x14ac:dyDescent="0.25">
      <c r="B227" s="6"/>
      <c r="E227" s="6"/>
      <c r="G227" s="6"/>
      <c r="H227" s="6"/>
      <c r="J227" s="6"/>
      <c r="K227" s="6"/>
      <c r="L227" s="6"/>
      <c r="M227" s="6"/>
      <c r="N227" s="6"/>
      <c r="O227" s="6"/>
      <c r="P227" s="6"/>
      <c r="Q227" s="6"/>
      <c r="T227" s="6"/>
      <c r="W227" s="6"/>
      <c r="X227" s="6"/>
      <c r="Y227" s="6"/>
      <c r="AA227" s="6"/>
    </row>
    <row r="232" spans="2:27" x14ac:dyDescent="0.25">
      <c r="B232" s="30"/>
    </row>
    <row r="233" spans="2:27" x14ac:dyDescent="0.25">
      <c r="B233" s="30"/>
    </row>
    <row r="234" spans="2:27" x14ac:dyDescent="0.25">
      <c r="B234" s="30"/>
    </row>
  </sheetData>
  <sortState ref="B13:W234">
    <sortCondition ref="G13:G234"/>
  </sortState>
  <mergeCells count="1">
    <mergeCell ref="F2:G2"/>
  </mergeCells>
  <pageMargins left="0.7" right="0.7" top="0.75" bottom="0.75" header="0.3" footer="0.3"/>
  <pageSetup paperSize="17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LV Chassis Layout</vt:lpstr>
      <vt:lpstr>Voltage Inputs</vt:lpstr>
      <vt:lpstr>RS232 Inputs</vt:lpstr>
      <vt:lpstr>Sheet3</vt:lpstr>
      <vt:lpstr>'LV Chassis Layout'!Print_Area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ballard</dc:creator>
  <cp:lastModifiedBy>Scot Spiegel</cp:lastModifiedBy>
  <cp:lastPrinted>2016-10-03T15:10:50Z</cp:lastPrinted>
  <dcterms:created xsi:type="dcterms:W3CDTF">2014-12-03T19:15:47Z</dcterms:created>
  <dcterms:modified xsi:type="dcterms:W3CDTF">2016-12-13T19:57:55Z</dcterms:modified>
</cp:coreProperties>
</file>