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SG\Tyler\RICH refl test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1" l="1"/>
  <c r="AA40" i="1"/>
  <c r="Z40" i="1"/>
  <c r="Y40" i="1"/>
  <c r="AC40" i="1" s="1"/>
  <c r="AD40" i="1" s="1"/>
  <c r="AB39" i="1"/>
  <c r="AA39" i="1"/>
  <c r="Z39" i="1"/>
  <c r="Y39" i="1"/>
  <c r="AC39" i="1" s="1"/>
  <c r="AD39" i="1" s="1"/>
  <c r="AB38" i="1"/>
  <c r="AA38" i="1"/>
  <c r="Z38" i="1"/>
  <c r="Y38" i="1"/>
  <c r="AC38" i="1" s="1"/>
  <c r="AD38" i="1" s="1"/>
  <c r="AB37" i="1"/>
  <c r="AA37" i="1"/>
  <c r="Z37" i="1"/>
  <c r="Y37" i="1"/>
  <c r="AC37" i="1" s="1"/>
  <c r="AD37" i="1" s="1"/>
  <c r="AB36" i="1"/>
  <c r="AA36" i="1"/>
  <c r="Z36" i="1"/>
  <c r="Y36" i="1"/>
  <c r="AC36" i="1" s="1"/>
  <c r="AD36" i="1" s="1"/>
  <c r="AB35" i="1"/>
  <c r="AA35" i="1"/>
  <c r="Z35" i="1"/>
  <c r="Y35" i="1"/>
  <c r="AC35" i="1" s="1"/>
  <c r="AD35" i="1" s="1"/>
  <c r="AB34" i="1"/>
  <c r="AA34" i="1"/>
  <c r="Z34" i="1"/>
  <c r="Y34" i="1"/>
  <c r="AC34" i="1" s="1"/>
  <c r="AD34" i="1" s="1"/>
  <c r="AB33" i="1"/>
  <c r="AA33" i="1"/>
  <c r="Z33" i="1"/>
  <c r="Y33" i="1"/>
  <c r="AC33" i="1" s="1"/>
  <c r="AD33" i="1" s="1"/>
  <c r="AB32" i="1"/>
  <c r="AA32" i="1"/>
  <c r="Z32" i="1"/>
  <c r="Y32" i="1"/>
  <c r="AC32" i="1" s="1"/>
  <c r="AD32" i="1" s="1"/>
  <c r="AB31" i="1"/>
  <c r="AA31" i="1"/>
  <c r="Z31" i="1"/>
  <c r="Y31" i="1"/>
  <c r="AC31" i="1" s="1"/>
  <c r="AD31" i="1" s="1"/>
  <c r="AB30" i="1"/>
  <c r="AA30" i="1"/>
  <c r="Z30" i="1"/>
  <c r="Y30" i="1"/>
  <c r="AC30" i="1" s="1"/>
  <c r="AD30" i="1" s="1"/>
  <c r="AB29" i="1"/>
  <c r="AA29" i="1"/>
  <c r="Z29" i="1"/>
  <c r="Y29" i="1"/>
  <c r="AC29" i="1" s="1"/>
  <c r="AD29" i="1" s="1"/>
  <c r="AB28" i="1"/>
  <c r="AA28" i="1"/>
  <c r="Z28" i="1"/>
  <c r="Y28" i="1"/>
  <c r="AC28" i="1" s="1"/>
  <c r="AD28" i="1" s="1"/>
  <c r="AB27" i="1"/>
  <c r="AA27" i="1"/>
  <c r="Z27" i="1"/>
  <c r="Y27" i="1"/>
  <c r="AC27" i="1" s="1"/>
  <c r="AD27" i="1" s="1"/>
  <c r="AB26" i="1"/>
  <c r="AA26" i="1"/>
  <c r="Z26" i="1"/>
  <c r="Y26" i="1"/>
  <c r="AC26" i="1" s="1"/>
  <c r="AD26" i="1" s="1"/>
  <c r="AB25" i="1"/>
  <c r="AA25" i="1"/>
  <c r="Z25" i="1"/>
  <c r="Y25" i="1"/>
  <c r="AC25" i="1" s="1"/>
  <c r="AD25" i="1" s="1"/>
  <c r="AB24" i="1"/>
  <c r="AA24" i="1"/>
  <c r="Z24" i="1"/>
  <c r="Y24" i="1"/>
  <c r="AC24" i="1" s="1"/>
  <c r="AD24" i="1" s="1"/>
  <c r="AB23" i="1"/>
  <c r="AA23" i="1"/>
  <c r="Z23" i="1"/>
  <c r="Y23" i="1"/>
  <c r="AC23" i="1" s="1"/>
  <c r="AD23" i="1" s="1"/>
  <c r="AB22" i="1"/>
  <c r="AA22" i="1"/>
  <c r="Z22" i="1"/>
  <c r="Y22" i="1"/>
  <c r="AC22" i="1" s="1"/>
  <c r="AD22" i="1" s="1"/>
  <c r="AB21" i="1"/>
  <c r="AA21" i="1"/>
  <c r="Z21" i="1"/>
  <c r="Y21" i="1"/>
  <c r="AC21" i="1" s="1"/>
  <c r="AD21" i="1" s="1"/>
  <c r="AB20" i="1"/>
  <c r="AA20" i="1"/>
  <c r="Z20" i="1"/>
  <c r="Y20" i="1"/>
  <c r="AC20" i="1" s="1"/>
  <c r="AD20" i="1" s="1"/>
  <c r="AB19" i="1"/>
  <c r="AA19" i="1"/>
  <c r="Z19" i="1"/>
  <c r="Y19" i="1"/>
  <c r="AC19" i="1" s="1"/>
  <c r="AD19" i="1" s="1"/>
  <c r="AB18" i="1"/>
  <c r="AA18" i="1"/>
  <c r="Z18" i="1"/>
  <c r="Y18" i="1"/>
  <c r="AC18" i="1" s="1"/>
  <c r="AD18" i="1" s="1"/>
  <c r="AB17" i="1"/>
  <c r="AA17" i="1"/>
  <c r="Z17" i="1"/>
  <c r="Y17" i="1"/>
  <c r="AC17" i="1" s="1"/>
  <c r="AD17" i="1" s="1"/>
  <c r="AB16" i="1"/>
  <c r="AA16" i="1"/>
  <c r="Z16" i="1"/>
  <c r="Y16" i="1"/>
  <c r="AC16" i="1" s="1"/>
  <c r="AD16" i="1" s="1"/>
  <c r="AB15" i="1"/>
  <c r="AA15" i="1"/>
  <c r="Z15" i="1"/>
  <c r="Y15" i="1"/>
  <c r="AC15" i="1" s="1"/>
  <c r="AD15" i="1" s="1"/>
  <c r="AB14" i="1"/>
  <c r="AA14" i="1"/>
  <c r="Z14" i="1"/>
  <c r="Y14" i="1"/>
  <c r="AC14" i="1" s="1"/>
  <c r="AD14" i="1" s="1"/>
  <c r="AB13" i="1"/>
  <c r="AA13" i="1"/>
  <c r="Z13" i="1"/>
  <c r="Y13" i="1"/>
  <c r="AC13" i="1" s="1"/>
  <c r="AD13" i="1" s="1"/>
  <c r="AB12" i="1"/>
  <c r="AA12" i="1"/>
  <c r="Z12" i="1"/>
  <c r="Y12" i="1"/>
  <c r="AC12" i="1" s="1"/>
  <c r="AD12" i="1" s="1"/>
  <c r="AB11" i="1"/>
  <c r="AA11" i="1"/>
  <c r="Z11" i="1"/>
  <c r="Y11" i="1"/>
  <c r="AC11" i="1" s="1"/>
  <c r="AD11" i="1" s="1"/>
  <c r="AB10" i="1"/>
  <c r="AA10" i="1"/>
  <c r="Z10" i="1"/>
  <c r="Y10" i="1"/>
  <c r="AC10" i="1" s="1"/>
  <c r="AD10" i="1" s="1"/>
  <c r="AB9" i="1"/>
  <c r="AA9" i="1"/>
  <c r="Z9" i="1"/>
  <c r="Y9" i="1"/>
  <c r="AC9" i="1" s="1"/>
  <c r="AD9" i="1" s="1"/>
  <c r="AB8" i="1"/>
  <c r="AA8" i="1"/>
  <c r="Z8" i="1"/>
  <c r="Y8" i="1"/>
  <c r="AC8" i="1" s="1"/>
  <c r="AD8" i="1" s="1"/>
  <c r="AB7" i="1"/>
  <c r="AA7" i="1"/>
  <c r="Z7" i="1"/>
  <c r="Y7" i="1"/>
  <c r="AC7" i="1" s="1"/>
  <c r="AD7" i="1" s="1"/>
  <c r="AB6" i="1"/>
  <c r="AA6" i="1"/>
  <c r="Z6" i="1"/>
  <c r="Y6" i="1"/>
  <c r="AC6" i="1" s="1"/>
  <c r="AD6" i="1" s="1"/>
  <c r="AB5" i="1"/>
  <c r="AA5" i="1"/>
  <c r="Z5" i="1"/>
  <c r="Y5" i="1"/>
  <c r="AC5" i="1" s="1"/>
  <c r="AD5" i="1" s="1"/>
</calcChain>
</file>

<file path=xl/sharedStrings.xml><?xml version="1.0" encoding="utf-8"?>
<sst xmlns="http://schemas.openxmlformats.org/spreadsheetml/2006/main" count="64" uniqueCount="19">
  <si>
    <t>All Calibrations Taken 2017-07-18</t>
  </si>
  <si>
    <t>10:00AM</t>
  </si>
  <si>
    <t>11:00AM</t>
  </si>
  <si>
    <t>12:00PM</t>
  </si>
  <si>
    <t>1:00PM</t>
  </si>
  <si>
    <t>2:00PM</t>
  </si>
  <si>
    <t>3:00PM</t>
  </si>
  <si>
    <t>4:00PM</t>
  </si>
  <si>
    <t>Statistics</t>
  </si>
  <si>
    <t>Wavelength</t>
  </si>
  <si>
    <t>A</t>
  </si>
  <si>
    <t>B</t>
  </si>
  <si>
    <t>A/B</t>
  </si>
  <si>
    <t>nm</t>
  </si>
  <si>
    <t>I (pA)</t>
  </si>
  <si>
    <t>#</t>
  </si>
  <si>
    <t>Mean (pA)</t>
  </si>
  <si>
    <t>Std Dev (pA)</t>
  </si>
  <si>
    <t>Std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</si>
</sst>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5" borderId="7" xfId="0" applyFill="1" applyBorder="1"/>
    <xf numFmtId="0" fontId="0" fillId="0" borderId="7" xfId="0" applyBorder="1"/>
    <xf numFmtId="0" fontId="0" fillId="5" borderId="10" xfId="0" applyFill="1" applyBorder="1" applyAlignment="1">
      <alignment horizontal="center" vertical="center"/>
    </xf>
    <xf numFmtId="0" fontId="0" fillId="5" borderId="5" xfId="0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center" vertical="center"/>
    </xf>
    <xf numFmtId="0" fontId="0" fillId="5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J1" workbookViewId="0">
      <selection activeCell="AE41" sqref="AE41"/>
    </sheetView>
  </sheetViews>
  <sheetFormatPr defaultRowHeight="15" x14ac:dyDescent="0.25"/>
  <cols>
    <col min="1" max="1" width="12" style="28" bestFit="1" customWidth="1"/>
    <col min="2" max="2" width="11" bestFit="1" customWidth="1"/>
    <col min="3" max="4" width="12" bestFit="1" customWidth="1"/>
    <col min="5" max="5" width="11" bestFit="1" customWidth="1"/>
    <col min="6" max="7" width="12" bestFit="1" customWidth="1"/>
    <col min="8" max="8" width="11" bestFit="1" customWidth="1"/>
    <col min="9" max="10" width="12" bestFit="1" customWidth="1"/>
    <col min="11" max="11" width="11" bestFit="1" customWidth="1"/>
    <col min="12" max="13" width="12" bestFit="1" customWidth="1"/>
    <col min="14" max="14" width="11" bestFit="1" customWidth="1"/>
    <col min="15" max="16" width="12" bestFit="1" customWidth="1"/>
    <col min="17" max="17" width="11" bestFit="1" customWidth="1"/>
    <col min="18" max="19" width="12" bestFit="1" customWidth="1"/>
    <col min="20" max="22" width="12" customWidth="1"/>
    <col min="24" max="24" width="12" style="28" bestFit="1" customWidth="1"/>
    <col min="25" max="25" width="11" bestFit="1" customWidth="1"/>
    <col min="26" max="26" width="12.42578125" bestFit="1" customWidth="1"/>
    <col min="27" max="27" width="11" bestFit="1" customWidth="1"/>
    <col min="28" max="28" width="12.42578125" bestFit="1" customWidth="1"/>
    <col min="29" max="30" width="12" bestFit="1" customWidth="1"/>
  </cols>
  <sheetData>
    <row r="1" spans="1:30" ht="24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X1"/>
    </row>
    <row r="2" spans="1:30" ht="19.5" thickBot="1" x14ac:dyDescent="0.3">
      <c r="A2" s="2"/>
      <c r="B2" s="3" t="s">
        <v>1</v>
      </c>
      <c r="C2" s="4"/>
      <c r="D2" s="5"/>
      <c r="E2" s="3" t="s">
        <v>2</v>
      </c>
      <c r="F2" s="4"/>
      <c r="G2" s="5"/>
      <c r="H2" s="6" t="s">
        <v>3</v>
      </c>
      <c r="I2" s="4"/>
      <c r="J2" s="5"/>
      <c r="K2" s="3" t="s">
        <v>4</v>
      </c>
      <c r="L2" s="4"/>
      <c r="M2" s="5"/>
      <c r="N2" s="3" t="s">
        <v>5</v>
      </c>
      <c r="O2" s="4"/>
      <c r="P2" s="5"/>
      <c r="Q2" s="3" t="s">
        <v>6</v>
      </c>
      <c r="R2" s="4"/>
      <c r="S2" s="5"/>
      <c r="T2" s="3" t="s">
        <v>7</v>
      </c>
      <c r="U2" s="4"/>
      <c r="V2" s="5"/>
      <c r="X2" s="2"/>
      <c r="Y2" s="3" t="s">
        <v>8</v>
      </c>
      <c r="Z2" s="4"/>
      <c r="AA2" s="4"/>
      <c r="AB2" s="4"/>
      <c r="AC2" s="4"/>
      <c r="AD2" s="5"/>
    </row>
    <row r="3" spans="1:30" x14ac:dyDescent="0.25">
      <c r="A3" s="7" t="s">
        <v>9</v>
      </c>
      <c r="B3" s="8" t="s">
        <v>10</v>
      </c>
      <c r="C3" s="9" t="s">
        <v>11</v>
      </c>
      <c r="D3" s="10" t="s">
        <v>12</v>
      </c>
      <c r="E3" s="8" t="s">
        <v>10</v>
      </c>
      <c r="F3" s="9" t="s">
        <v>11</v>
      </c>
      <c r="G3" s="10" t="s">
        <v>12</v>
      </c>
      <c r="H3" s="8" t="s">
        <v>10</v>
      </c>
      <c r="I3" s="9" t="s">
        <v>11</v>
      </c>
      <c r="J3" s="10" t="s">
        <v>12</v>
      </c>
      <c r="K3" s="8" t="s">
        <v>10</v>
      </c>
      <c r="L3" s="9" t="s">
        <v>11</v>
      </c>
      <c r="M3" s="10" t="s">
        <v>12</v>
      </c>
      <c r="N3" s="8" t="s">
        <v>10</v>
      </c>
      <c r="O3" s="9" t="s">
        <v>11</v>
      </c>
      <c r="P3" s="10" t="s">
        <v>12</v>
      </c>
      <c r="Q3" s="8" t="s">
        <v>10</v>
      </c>
      <c r="R3" s="9" t="s">
        <v>11</v>
      </c>
      <c r="S3" s="10" t="s">
        <v>12</v>
      </c>
      <c r="T3" s="8" t="s">
        <v>10</v>
      </c>
      <c r="U3" s="9" t="s">
        <v>11</v>
      </c>
      <c r="V3" s="10" t="s">
        <v>12</v>
      </c>
      <c r="X3" s="7" t="s">
        <v>9</v>
      </c>
      <c r="Y3" s="11" t="s">
        <v>10</v>
      </c>
      <c r="Z3" s="12"/>
      <c r="AA3" s="11" t="s">
        <v>11</v>
      </c>
      <c r="AB3" s="12"/>
      <c r="AC3" s="11" t="s">
        <v>12</v>
      </c>
      <c r="AD3" s="12"/>
    </row>
    <row r="4" spans="1:30" x14ac:dyDescent="0.25">
      <c r="A4" s="13" t="s">
        <v>13</v>
      </c>
      <c r="B4" s="14" t="s">
        <v>14</v>
      </c>
      <c r="C4" s="15" t="s">
        <v>14</v>
      </c>
      <c r="D4" s="16" t="s">
        <v>15</v>
      </c>
      <c r="E4" s="14" t="s">
        <v>14</v>
      </c>
      <c r="F4" s="15" t="s">
        <v>14</v>
      </c>
      <c r="G4" s="16" t="s">
        <v>15</v>
      </c>
      <c r="H4" s="14" t="s">
        <v>14</v>
      </c>
      <c r="I4" s="15" t="s">
        <v>14</v>
      </c>
      <c r="J4" s="16" t="s">
        <v>15</v>
      </c>
      <c r="K4" s="14" t="s">
        <v>14</v>
      </c>
      <c r="L4" s="15" t="s">
        <v>14</v>
      </c>
      <c r="M4" s="16" t="s">
        <v>15</v>
      </c>
      <c r="N4" s="14" t="s">
        <v>14</v>
      </c>
      <c r="O4" s="15" t="s">
        <v>14</v>
      </c>
      <c r="P4" s="16" t="s">
        <v>15</v>
      </c>
      <c r="Q4" s="14" t="s">
        <v>14</v>
      </c>
      <c r="R4" s="15" t="s">
        <v>14</v>
      </c>
      <c r="S4" s="16" t="s">
        <v>15</v>
      </c>
      <c r="T4" s="14" t="s">
        <v>14</v>
      </c>
      <c r="U4" s="15" t="s">
        <v>14</v>
      </c>
      <c r="V4" s="16" t="s">
        <v>15</v>
      </c>
      <c r="X4" s="13" t="s">
        <v>13</v>
      </c>
      <c r="Y4" s="14" t="s">
        <v>16</v>
      </c>
      <c r="Z4" s="16" t="s">
        <v>17</v>
      </c>
      <c r="AA4" s="14" t="s">
        <v>16</v>
      </c>
      <c r="AB4" s="16" t="s">
        <v>17</v>
      </c>
      <c r="AC4" s="14" t="s">
        <v>15</v>
      </c>
      <c r="AD4" s="16" t="s">
        <v>18</v>
      </c>
    </row>
    <row r="5" spans="1:30" x14ac:dyDescent="0.25">
      <c r="A5" s="17">
        <v>300</v>
      </c>
      <c r="B5" s="23">
        <v>19.786799999999999</v>
      </c>
      <c r="C5" s="29">
        <v>13.159509999999999</v>
      </c>
      <c r="D5" s="20">
        <v>1.5036122165642947</v>
      </c>
      <c r="E5" s="18">
        <v>14.48868</v>
      </c>
      <c r="F5" s="19">
        <v>13.111520000000001</v>
      </c>
      <c r="G5" s="21">
        <v>1.1050343514710728</v>
      </c>
      <c r="H5" s="18">
        <v>14.336600000000001</v>
      </c>
      <c r="I5" s="19">
        <v>13.123699999999999</v>
      </c>
      <c r="J5" s="21">
        <v>1.0924205826100872</v>
      </c>
      <c r="K5" s="18">
        <v>14.493069999999999</v>
      </c>
      <c r="L5" s="19">
        <v>13.1349</v>
      </c>
      <c r="M5" s="21">
        <v>1.1034016246792895</v>
      </c>
      <c r="N5" s="18">
        <v>14.53314</v>
      </c>
      <c r="O5" s="19">
        <v>13.175879999999999</v>
      </c>
      <c r="P5" s="21">
        <v>1.1030109563839379</v>
      </c>
      <c r="Q5" s="18">
        <v>14.65986</v>
      </c>
      <c r="R5" s="19">
        <v>13.13049</v>
      </c>
      <c r="S5" s="21">
        <v>1.116474708864635</v>
      </c>
      <c r="T5" s="18">
        <v>14.640269999999999</v>
      </c>
      <c r="U5" s="19">
        <v>13.205450000000001</v>
      </c>
      <c r="V5" s="21">
        <v>1.1086536240718794</v>
      </c>
      <c r="X5" s="22">
        <v>300</v>
      </c>
      <c r="Y5" s="23">
        <f>AVERAGE(B5,E5,H5,K5,N5,Q5,T5)</f>
        <v>15.276917142857144</v>
      </c>
      <c r="Z5" s="20">
        <f>_xlfn.STDEV.S(B5,E5,H5,K5,N5,Q5,T5)</f>
        <v>1.9915763183695621</v>
      </c>
      <c r="AA5" s="23">
        <f>AVERAGE(C5,F5,I5,L5,O5,R5,U5)</f>
        <v>13.14877857142857</v>
      </c>
      <c r="AB5" s="20">
        <f>_xlfn.STDEV.S(R5,O5,L5,I5,F5,C5,U5)</f>
        <v>3.3180125290386088E-2</v>
      </c>
      <c r="AC5" s="23">
        <f>Y5/AA5</f>
        <v>1.1618506661944159</v>
      </c>
      <c r="AD5" s="20">
        <f>ABS(AC5)*SQRT((Z5/Y5)^2+(AB5/AA5)^2)</f>
        <v>0.15149311218867836</v>
      </c>
    </row>
    <row r="6" spans="1:30" x14ac:dyDescent="0.25">
      <c r="A6" s="17">
        <v>310</v>
      </c>
      <c r="B6" s="18">
        <v>15.70969</v>
      </c>
      <c r="C6" s="19">
        <v>26.306000000000001</v>
      </c>
      <c r="D6" s="21">
        <v>0.59719037481943282</v>
      </c>
      <c r="E6" s="18">
        <v>15.694800000000001</v>
      </c>
      <c r="F6" s="19">
        <v>26.467199000000001</v>
      </c>
      <c r="G6" s="21">
        <v>0.59299059186429215</v>
      </c>
      <c r="H6" s="18">
        <v>15.626860000000001</v>
      </c>
      <c r="I6" s="19">
        <v>26.436599999999999</v>
      </c>
      <c r="J6" s="21">
        <v>0.591107025865656</v>
      </c>
      <c r="K6" s="18">
        <v>15.66986</v>
      </c>
      <c r="L6" s="19">
        <v>26.502700999999998</v>
      </c>
      <c r="M6" s="21">
        <v>0.5912552082899023</v>
      </c>
      <c r="N6" s="18">
        <v>15.75445</v>
      </c>
      <c r="O6" s="19">
        <v>26.417000000000002</v>
      </c>
      <c r="P6" s="21">
        <v>0.59637544005753873</v>
      </c>
      <c r="Q6" s="18">
        <v>15.7087</v>
      </c>
      <c r="R6" s="19">
        <v>26.475200999999998</v>
      </c>
      <c r="S6" s="21">
        <v>0.59333638297967983</v>
      </c>
      <c r="T6" s="18">
        <v>15.770530000000001</v>
      </c>
      <c r="U6" s="19">
        <v>26.447700999999999</v>
      </c>
      <c r="V6" s="21">
        <v>0.59629114833081343</v>
      </c>
      <c r="X6" s="17">
        <v>310</v>
      </c>
      <c r="Y6" s="18">
        <f t="shared" ref="Y6:Y40" si="0">AVERAGE(B6,E6,H6,K6,N6,Q6,T6)</f>
        <v>15.704984285714289</v>
      </c>
      <c r="Z6" s="21">
        <f t="shared" ref="Z6:Z40" si="1">_xlfn.STDEV.S(B6,E6,H6,K6,N6,Q6,T6)</f>
        <v>4.8682452299619899E-2</v>
      </c>
      <c r="AA6" s="18">
        <f t="shared" ref="AA6:AA40" si="2">AVERAGE(C6,F6,I6,L6,O6,R6,U6)</f>
        <v>26.436057428571427</v>
      </c>
      <c r="AB6" s="21">
        <f t="shared" ref="AB6:AB40" si="3">_xlfn.STDEV.S(R6,O6,L6,I6,F6,C6,U6)</f>
        <v>6.3714689198166391E-2</v>
      </c>
      <c r="AC6" s="18">
        <f t="shared" ref="AC6:AC40" si="4">Y6/AA6</f>
        <v>0.5940743746736129</v>
      </c>
      <c r="AD6" s="21">
        <f t="shared" ref="AD6:AD40" si="5">ABS(AC6)*SQRT((Z6/Y6)^2+(AB6/AA6)^2)</f>
        <v>2.3326485427363482E-3</v>
      </c>
    </row>
    <row r="7" spans="1:30" x14ac:dyDescent="0.25">
      <c r="A7" s="17">
        <v>320</v>
      </c>
      <c r="B7" s="18">
        <v>33.155701000000001</v>
      </c>
      <c r="C7" s="19">
        <v>26.014099000000002</v>
      </c>
      <c r="D7" s="21">
        <v>1.2745281318411219</v>
      </c>
      <c r="E7" s="18">
        <v>33.095100000000002</v>
      </c>
      <c r="F7" s="19">
        <v>26.092199000000001</v>
      </c>
      <c r="G7" s="21">
        <v>1.2683906021106155</v>
      </c>
      <c r="H7" s="18">
        <v>33.130299000000001</v>
      </c>
      <c r="I7" s="19">
        <v>26.153700000000001</v>
      </c>
      <c r="J7" s="21">
        <v>1.2667538053889125</v>
      </c>
      <c r="K7" s="18">
        <v>33.210799999999999</v>
      </c>
      <c r="L7" s="19">
        <v>26.170400999999998</v>
      </c>
      <c r="M7" s="21">
        <v>1.2690214414368355</v>
      </c>
      <c r="N7" s="18">
        <v>33.277099999999997</v>
      </c>
      <c r="O7" s="19">
        <v>26.0837</v>
      </c>
      <c r="P7" s="21">
        <v>1.275781426714768</v>
      </c>
      <c r="Q7" s="18">
        <v>33.284100000000002</v>
      </c>
      <c r="R7" s="19">
        <v>26.131701</v>
      </c>
      <c r="S7" s="21">
        <v>1.2737058333860471</v>
      </c>
      <c r="T7" s="18">
        <v>33.338402000000002</v>
      </c>
      <c r="U7" s="19">
        <v>26.168900000000001</v>
      </c>
      <c r="V7" s="21">
        <v>1.2739703235520026</v>
      </c>
      <c r="X7" s="17">
        <v>320</v>
      </c>
      <c r="Y7" s="18">
        <f t="shared" si="0"/>
        <v>33.213071714285711</v>
      </c>
      <c r="Z7" s="21">
        <f t="shared" si="1"/>
        <v>9.0293527273949126E-2</v>
      </c>
      <c r="AA7" s="18">
        <f t="shared" si="2"/>
        <v>26.116385714285713</v>
      </c>
      <c r="AB7" s="21">
        <f t="shared" si="3"/>
        <v>5.6889132200898876E-2</v>
      </c>
      <c r="AC7" s="18">
        <f t="shared" si="4"/>
        <v>1.2717330827335001</v>
      </c>
      <c r="AD7" s="21">
        <f t="shared" si="5"/>
        <v>4.4302738161587146E-3</v>
      </c>
    </row>
    <row r="8" spans="1:30" x14ac:dyDescent="0.25">
      <c r="A8" s="17">
        <v>330</v>
      </c>
      <c r="B8" s="18">
        <v>35.452202</v>
      </c>
      <c r="C8" s="19">
        <v>39.333500000000001</v>
      </c>
      <c r="D8" s="21">
        <v>0.90132335032478672</v>
      </c>
      <c r="E8" s="18">
        <v>35.557898999999999</v>
      </c>
      <c r="F8" s="19">
        <v>39.419201000000001</v>
      </c>
      <c r="G8" s="21">
        <v>0.90204514799779933</v>
      </c>
      <c r="H8" s="18">
        <v>35.527500000000003</v>
      </c>
      <c r="I8" s="19">
        <v>39.355099000000003</v>
      </c>
      <c r="J8" s="21">
        <v>0.90274198014341167</v>
      </c>
      <c r="K8" s="18">
        <v>35.659199000000001</v>
      </c>
      <c r="L8" s="19">
        <v>39.445701999999997</v>
      </c>
      <c r="M8" s="21">
        <v>0.90400720970817061</v>
      </c>
      <c r="N8" s="18">
        <v>35.681899999999999</v>
      </c>
      <c r="O8" s="19">
        <v>39.428699000000002</v>
      </c>
      <c r="P8" s="21">
        <v>0.90497279659163998</v>
      </c>
      <c r="Q8" s="18">
        <v>35.656601000000002</v>
      </c>
      <c r="R8" s="19">
        <v>39.531101</v>
      </c>
      <c r="S8" s="21">
        <v>0.90198856338456146</v>
      </c>
      <c r="T8" s="18">
        <v>35.653399999999998</v>
      </c>
      <c r="U8" s="19">
        <v>39.568600000000004</v>
      </c>
      <c r="V8" s="21">
        <v>0.9010528550416238</v>
      </c>
      <c r="X8" s="17">
        <v>330</v>
      </c>
      <c r="Y8" s="18">
        <f t="shared" si="0"/>
        <v>35.598385857142851</v>
      </c>
      <c r="Z8" s="21">
        <f t="shared" si="1"/>
        <v>8.6719970409412928E-2</v>
      </c>
      <c r="AA8" s="18">
        <f t="shared" si="2"/>
        <v>39.440271714285714</v>
      </c>
      <c r="AB8" s="21">
        <f t="shared" si="3"/>
        <v>8.561550580690068E-2</v>
      </c>
      <c r="AC8" s="18">
        <f t="shared" si="4"/>
        <v>0.90258977207423019</v>
      </c>
      <c r="AD8" s="21">
        <f t="shared" si="5"/>
        <v>2.9450752807681224E-3</v>
      </c>
    </row>
    <row r="9" spans="1:30" x14ac:dyDescent="0.25">
      <c r="A9" s="17">
        <v>340</v>
      </c>
      <c r="B9" s="18">
        <v>22.524799000000002</v>
      </c>
      <c r="C9" s="19">
        <v>67.475998000000004</v>
      </c>
      <c r="D9" s="21">
        <v>0.33381942716875412</v>
      </c>
      <c r="E9" s="18">
        <v>22.5578</v>
      </c>
      <c r="F9" s="19">
        <v>67.653998999999999</v>
      </c>
      <c r="G9" s="21">
        <v>0.3334289226568854</v>
      </c>
      <c r="H9" s="18">
        <v>22.483101000000001</v>
      </c>
      <c r="I9" s="19">
        <v>67.527495999999999</v>
      </c>
      <c r="J9" s="21">
        <v>0.33294735229039146</v>
      </c>
      <c r="K9" s="18">
        <v>22.502700999999998</v>
      </c>
      <c r="L9" s="19">
        <v>67.725800000000007</v>
      </c>
      <c r="M9" s="21">
        <v>0.33226187066081164</v>
      </c>
      <c r="N9" s="18">
        <v>22.5611</v>
      </c>
      <c r="O9" s="19">
        <v>67.803595999999999</v>
      </c>
      <c r="P9" s="21">
        <v>0.33274193893786991</v>
      </c>
      <c r="Q9" s="18">
        <v>22.570298999999999</v>
      </c>
      <c r="R9" s="19">
        <v>67.783996999999999</v>
      </c>
      <c r="S9" s="21">
        <v>0.33297385812170383</v>
      </c>
      <c r="T9" s="18">
        <v>22.542100999999999</v>
      </c>
      <c r="U9" s="19">
        <v>67.812897000000007</v>
      </c>
      <c r="V9" s="21">
        <v>0.33241613317301572</v>
      </c>
      <c r="X9" s="17">
        <v>340</v>
      </c>
      <c r="Y9" s="18">
        <f t="shared" si="0"/>
        <v>22.534557285714289</v>
      </c>
      <c r="Z9" s="21">
        <f t="shared" si="1"/>
        <v>3.2498496461191323E-2</v>
      </c>
      <c r="AA9" s="18">
        <f t="shared" si="2"/>
        <v>67.683397571428571</v>
      </c>
      <c r="AB9" s="21">
        <f t="shared" si="3"/>
        <v>0.13621070284288403</v>
      </c>
      <c r="AC9" s="18">
        <f t="shared" si="4"/>
        <v>0.33294069290674733</v>
      </c>
      <c r="AD9" s="21">
        <f t="shared" si="5"/>
        <v>8.2431317363197817E-4</v>
      </c>
    </row>
    <row r="10" spans="1:30" x14ac:dyDescent="0.25">
      <c r="A10" s="17">
        <v>350</v>
      </c>
      <c r="B10" s="18">
        <v>39.236099000000003</v>
      </c>
      <c r="C10" s="19">
        <v>73.562302000000003</v>
      </c>
      <c r="D10" s="21">
        <v>0.53337236510080943</v>
      </c>
      <c r="E10" s="18">
        <v>39.171000999999997</v>
      </c>
      <c r="F10" s="19">
        <v>73.804001</v>
      </c>
      <c r="G10" s="21">
        <v>0.53074359749141509</v>
      </c>
      <c r="H10" s="18">
        <v>39.101199999999999</v>
      </c>
      <c r="I10" s="19">
        <v>73.672095999999996</v>
      </c>
      <c r="J10" s="21">
        <v>0.5307464036315731</v>
      </c>
      <c r="K10" s="18">
        <v>39.181998999999998</v>
      </c>
      <c r="L10" s="19">
        <v>73.767097000000007</v>
      </c>
      <c r="M10" s="21">
        <v>0.53115820729667584</v>
      </c>
      <c r="N10" s="18">
        <v>39.388900999999997</v>
      </c>
      <c r="O10" s="19">
        <v>73.793800000000005</v>
      </c>
      <c r="P10" s="21">
        <v>0.53376978824779309</v>
      </c>
      <c r="Q10" s="18">
        <v>39.256698999999998</v>
      </c>
      <c r="R10" s="19">
        <v>73.868697999999995</v>
      </c>
      <c r="S10" s="21">
        <v>0.5314388917481665</v>
      </c>
      <c r="T10" s="18">
        <v>39.359797999999998</v>
      </c>
      <c r="U10" s="19">
        <v>73.883101999999994</v>
      </c>
      <c r="V10" s="21">
        <v>0.53273071831770136</v>
      </c>
      <c r="X10" s="17">
        <v>350</v>
      </c>
      <c r="Y10" s="18">
        <f t="shared" si="0"/>
        <v>39.24224242857143</v>
      </c>
      <c r="Z10" s="21">
        <f t="shared" si="1"/>
        <v>0.10341853606237934</v>
      </c>
      <c r="AA10" s="18">
        <f t="shared" si="2"/>
        <v>73.764442285714296</v>
      </c>
      <c r="AB10" s="21">
        <f t="shared" si="3"/>
        <v>0.11311625886775808</v>
      </c>
      <c r="AC10" s="18">
        <f t="shared" si="4"/>
        <v>0.53199402330696322</v>
      </c>
      <c r="AD10" s="21">
        <f t="shared" si="5"/>
        <v>1.6220871512882973E-3</v>
      </c>
    </row>
    <row r="11" spans="1:30" x14ac:dyDescent="0.25">
      <c r="A11" s="17">
        <v>360</v>
      </c>
      <c r="B11" s="18">
        <v>49.428500999999997</v>
      </c>
      <c r="C11" s="19">
        <v>81.376801</v>
      </c>
      <c r="D11" s="21">
        <v>0.60740285182751286</v>
      </c>
      <c r="E11" s="18">
        <v>49.539000999999999</v>
      </c>
      <c r="F11" s="19">
        <v>81.470298999999997</v>
      </c>
      <c r="G11" s="21">
        <v>0.60806209880241147</v>
      </c>
      <c r="H11" s="18">
        <v>49.436698999999997</v>
      </c>
      <c r="I11" s="19">
        <v>81.273696999999999</v>
      </c>
      <c r="J11" s="21">
        <v>0.60827427353280117</v>
      </c>
      <c r="K11" s="18">
        <v>49.5229</v>
      </c>
      <c r="L11" s="19">
        <v>81.678100999999998</v>
      </c>
      <c r="M11" s="21">
        <v>0.60631796520342707</v>
      </c>
      <c r="N11" s="18">
        <v>49.437697999999997</v>
      </c>
      <c r="O11" s="19">
        <v>81.634597999999997</v>
      </c>
      <c r="P11" s="21">
        <v>0.60559737183981721</v>
      </c>
      <c r="Q11" s="18">
        <v>49.364497999999998</v>
      </c>
      <c r="R11" s="19">
        <v>81.724602000000004</v>
      </c>
      <c r="S11" s="21">
        <v>0.60403473118168249</v>
      </c>
      <c r="T11" s="18">
        <v>49.305698</v>
      </c>
      <c r="U11" s="19">
        <v>81.886497000000006</v>
      </c>
      <c r="V11" s="21">
        <v>0.60212244761184497</v>
      </c>
      <c r="X11" s="17">
        <v>360</v>
      </c>
      <c r="Y11" s="18">
        <f t="shared" si="0"/>
        <v>49.433570714285715</v>
      </c>
      <c r="Z11" s="21">
        <f t="shared" si="1"/>
        <v>8.1925026712872037E-2</v>
      </c>
      <c r="AA11" s="18">
        <f t="shared" si="2"/>
        <v>81.577799285714278</v>
      </c>
      <c r="AB11" s="21">
        <f t="shared" si="3"/>
        <v>0.213918468123346</v>
      </c>
      <c r="AC11" s="18">
        <f t="shared" si="4"/>
        <v>0.60596842703677112</v>
      </c>
      <c r="AD11" s="21">
        <f t="shared" si="5"/>
        <v>1.879755235867857E-3</v>
      </c>
    </row>
    <row r="12" spans="1:30" x14ac:dyDescent="0.25">
      <c r="A12" s="17">
        <v>370</v>
      </c>
      <c r="B12" s="18">
        <v>96.173798000000005</v>
      </c>
      <c r="C12" s="19">
        <v>65.760597000000004</v>
      </c>
      <c r="D12" s="21">
        <v>1.4624836511140553</v>
      </c>
      <c r="E12" s="18">
        <v>96.158600000000007</v>
      </c>
      <c r="F12" s="19">
        <v>65.726996999999997</v>
      </c>
      <c r="G12" s="21">
        <v>1.4630000515617656</v>
      </c>
      <c r="H12" s="18">
        <v>96.105498999999995</v>
      </c>
      <c r="I12" s="19">
        <v>65.658896999999996</v>
      </c>
      <c r="J12" s="21">
        <v>1.4637087034830938</v>
      </c>
      <c r="K12" s="18">
        <v>96.350098000000003</v>
      </c>
      <c r="L12" s="19">
        <v>65.840202000000005</v>
      </c>
      <c r="M12" s="21">
        <v>1.4633931104889379</v>
      </c>
      <c r="N12" s="18">
        <v>96.358001999999999</v>
      </c>
      <c r="O12" s="19">
        <v>65.799698000000006</v>
      </c>
      <c r="P12" s="21">
        <v>1.4644140463988147</v>
      </c>
      <c r="Q12" s="18">
        <v>96.3125</v>
      </c>
      <c r="R12" s="19">
        <v>65.732596999999998</v>
      </c>
      <c r="S12" s="21">
        <v>1.4652167173617072</v>
      </c>
      <c r="T12" s="18">
        <v>96.448700000000002</v>
      </c>
      <c r="U12" s="19">
        <v>65.826401000000004</v>
      </c>
      <c r="V12" s="21">
        <v>1.4651978314901342</v>
      </c>
      <c r="X12" s="17">
        <v>370</v>
      </c>
      <c r="Y12" s="18">
        <f t="shared" si="0"/>
        <v>96.272456714285724</v>
      </c>
      <c r="Z12" s="21">
        <f t="shared" si="1"/>
        <v>0.12687467392235854</v>
      </c>
      <c r="AA12" s="18">
        <f t="shared" si="2"/>
        <v>65.763627</v>
      </c>
      <c r="AB12" s="21">
        <f t="shared" si="3"/>
        <v>6.3754208151309333E-2</v>
      </c>
      <c r="AC12" s="18">
        <f t="shared" si="4"/>
        <v>1.4639164703352769</v>
      </c>
      <c r="AD12" s="21">
        <f t="shared" si="5"/>
        <v>2.3950170590964878E-3</v>
      </c>
    </row>
    <row r="13" spans="1:30" x14ac:dyDescent="0.25">
      <c r="A13" s="17">
        <v>380</v>
      </c>
      <c r="B13" s="18">
        <v>25.950299999999999</v>
      </c>
      <c r="C13" s="19">
        <v>190.173294</v>
      </c>
      <c r="D13" s="21">
        <v>0.13645606832681775</v>
      </c>
      <c r="E13" s="18">
        <v>25.910101000000001</v>
      </c>
      <c r="F13" s="19">
        <v>192.25149500000001</v>
      </c>
      <c r="G13" s="21">
        <v>0.13477190905589576</v>
      </c>
      <c r="H13" s="18">
        <v>25.8748</v>
      </c>
      <c r="I13" s="19">
        <v>191.633194</v>
      </c>
      <c r="J13" s="21">
        <v>0.13502253685757593</v>
      </c>
      <c r="K13" s="18">
        <v>25.981999999999999</v>
      </c>
      <c r="L13" s="19">
        <v>192.05529799999999</v>
      </c>
      <c r="M13" s="21">
        <v>0.13528395347885691</v>
      </c>
      <c r="N13" s="18">
        <v>26.012501</v>
      </c>
      <c r="O13" s="19">
        <v>191.8638</v>
      </c>
      <c r="P13" s="21">
        <v>0.13557795165111919</v>
      </c>
      <c r="Q13" s="18">
        <v>25.9786</v>
      </c>
      <c r="R13" s="19">
        <v>192.14619400000001</v>
      </c>
      <c r="S13" s="21">
        <v>0.1352022616695702</v>
      </c>
      <c r="T13" s="18">
        <v>25.996300000000002</v>
      </c>
      <c r="U13" s="19">
        <v>191.779099</v>
      </c>
      <c r="V13" s="21">
        <v>0.13555335349656639</v>
      </c>
      <c r="X13" s="17">
        <v>380</v>
      </c>
      <c r="Y13" s="18">
        <f t="shared" si="0"/>
        <v>25.957800285714281</v>
      </c>
      <c r="Z13" s="21">
        <f t="shared" si="1"/>
        <v>4.9519649301108325E-2</v>
      </c>
      <c r="AA13" s="18">
        <f t="shared" si="2"/>
        <v>191.70033914285713</v>
      </c>
      <c r="AB13" s="21">
        <f t="shared" si="3"/>
        <v>0.70685371284927945</v>
      </c>
      <c r="AC13" s="18">
        <f t="shared" si="4"/>
        <v>0.13540821263946878</v>
      </c>
      <c r="AD13" s="21">
        <f t="shared" si="5"/>
        <v>5.6215417680674138E-4</v>
      </c>
    </row>
    <row r="14" spans="1:30" x14ac:dyDescent="0.25">
      <c r="A14" s="17">
        <v>390</v>
      </c>
      <c r="B14" s="18">
        <v>133.67889400000001</v>
      </c>
      <c r="C14" s="19">
        <v>133.536407</v>
      </c>
      <c r="D14" s="21">
        <v>1.0010670273613098</v>
      </c>
      <c r="E14" s="18">
        <v>133.82200599999999</v>
      </c>
      <c r="F14" s="19">
        <v>133.67619300000001</v>
      </c>
      <c r="G14" s="21">
        <v>1.0010907925841364</v>
      </c>
      <c r="H14" s="18">
        <v>133.81509399999999</v>
      </c>
      <c r="I14" s="19">
        <v>133.59440599999999</v>
      </c>
      <c r="J14" s="21">
        <v>1.0016519254556213</v>
      </c>
      <c r="K14" s="18">
        <v>133.95500200000001</v>
      </c>
      <c r="L14" s="19">
        <v>133.99890099999999</v>
      </c>
      <c r="M14" s="21">
        <v>0.99967239283552045</v>
      </c>
      <c r="N14" s="18">
        <v>133.789795</v>
      </c>
      <c r="O14" s="19">
        <v>133.899597</v>
      </c>
      <c r="P14" s="21">
        <v>0.99917996765890194</v>
      </c>
      <c r="Q14" s="18">
        <v>133.948395</v>
      </c>
      <c r="R14" s="19">
        <v>133.96589700000001</v>
      </c>
      <c r="S14" s="21">
        <v>0.99986935481050065</v>
      </c>
      <c r="T14" s="18">
        <v>133.03919999999999</v>
      </c>
      <c r="U14" s="19">
        <v>134.523697</v>
      </c>
      <c r="V14" s="21">
        <v>0.98896479183143471</v>
      </c>
      <c r="X14" s="17">
        <v>390</v>
      </c>
      <c r="Y14" s="18">
        <f t="shared" si="0"/>
        <v>133.72119799999999</v>
      </c>
      <c r="Z14" s="21">
        <f t="shared" si="1"/>
        <v>0.3154039599555909</v>
      </c>
      <c r="AA14" s="18">
        <f t="shared" si="2"/>
        <v>133.88501399999998</v>
      </c>
      <c r="AB14" s="21">
        <f t="shared" si="3"/>
        <v>0.33596304533633836</v>
      </c>
      <c r="AC14" s="18">
        <f t="shared" si="4"/>
        <v>0.99877644259722753</v>
      </c>
      <c r="AD14" s="21">
        <f t="shared" si="5"/>
        <v>3.4396365125632521E-3</v>
      </c>
    </row>
    <row r="15" spans="1:30" x14ac:dyDescent="0.25">
      <c r="A15" s="17">
        <v>400</v>
      </c>
      <c r="B15" s="18">
        <v>176.00649999999999</v>
      </c>
      <c r="C15" s="19">
        <v>159.09260599999999</v>
      </c>
      <c r="D15" s="21">
        <v>1.1063147711591323</v>
      </c>
      <c r="E15" s="18">
        <v>175.99560500000001</v>
      </c>
      <c r="F15" s="19">
        <v>159.35000600000001</v>
      </c>
      <c r="G15" s="21">
        <v>1.1044593559663876</v>
      </c>
      <c r="H15" s="18">
        <v>176.15479999999999</v>
      </c>
      <c r="I15" s="19">
        <v>159.16709900000001</v>
      </c>
      <c r="J15" s="21">
        <v>1.10672872161853</v>
      </c>
      <c r="K15" s="18">
        <v>176.62570199999999</v>
      </c>
      <c r="L15" s="19">
        <v>159.403595</v>
      </c>
      <c r="M15" s="21">
        <v>1.1080408945607532</v>
      </c>
      <c r="N15" s="18">
        <v>176.556107</v>
      </c>
      <c r="O15" s="19">
        <v>159.350494</v>
      </c>
      <c r="P15" s="21">
        <v>1.1079733897781328</v>
      </c>
      <c r="Q15" s="18">
        <v>176.43029799999999</v>
      </c>
      <c r="R15" s="19">
        <v>159.41760300000001</v>
      </c>
      <c r="S15" s="21">
        <v>1.106717794521098</v>
      </c>
      <c r="T15" s="18">
        <v>176.58389299999999</v>
      </c>
      <c r="U15" s="19">
        <v>159.545197</v>
      </c>
      <c r="V15" s="21">
        <v>1.1067954179780166</v>
      </c>
      <c r="X15" s="17">
        <v>400</v>
      </c>
      <c r="Y15" s="18">
        <f t="shared" si="0"/>
        <v>176.33612928571432</v>
      </c>
      <c r="Z15" s="21">
        <f t="shared" si="1"/>
        <v>0.27688436862326254</v>
      </c>
      <c r="AA15" s="18">
        <f t="shared" si="2"/>
        <v>159.33237142857143</v>
      </c>
      <c r="AB15" s="21">
        <f t="shared" si="3"/>
        <v>0.1544203051402889</v>
      </c>
      <c r="AC15" s="18">
        <f t="shared" si="4"/>
        <v>1.1067187898145712</v>
      </c>
      <c r="AD15" s="21">
        <f t="shared" si="5"/>
        <v>2.0421420632350039E-3</v>
      </c>
    </row>
    <row r="16" spans="1:30" x14ac:dyDescent="0.25">
      <c r="A16" s="17">
        <v>410</v>
      </c>
      <c r="B16" s="18">
        <v>192.47279399999999</v>
      </c>
      <c r="C16" s="19">
        <v>226.03100599999999</v>
      </c>
      <c r="D16" s="21">
        <v>0.85153270520770941</v>
      </c>
      <c r="E16" s="18">
        <v>192.726303</v>
      </c>
      <c r="F16" s="19">
        <v>227.195999</v>
      </c>
      <c r="G16" s="21">
        <v>0.84828211697513212</v>
      </c>
      <c r="H16" s="18">
        <v>192.644699</v>
      </c>
      <c r="I16" s="19">
        <v>225.70799299999999</v>
      </c>
      <c r="J16" s="21">
        <v>0.85351296797007992</v>
      </c>
      <c r="K16" s="18">
        <v>192.939606</v>
      </c>
      <c r="L16" s="19">
        <v>226.654999</v>
      </c>
      <c r="M16" s="21">
        <v>0.85124796210649645</v>
      </c>
      <c r="N16" s="18">
        <v>192.967896</v>
      </c>
      <c r="O16" s="19">
        <v>229.240005</v>
      </c>
      <c r="P16" s="21">
        <v>0.84177234248446298</v>
      </c>
      <c r="Q16" s="18">
        <v>192.98809800000001</v>
      </c>
      <c r="R16" s="19">
        <v>229.865005</v>
      </c>
      <c r="S16" s="21">
        <v>0.83957146064926247</v>
      </c>
      <c r="T16" s="18">
        <v>193.16340600000001</v>
      </c>
      <c r="U16" s="19">
        <v>228.746002</v>
      </c>
      <c r="V16" s="21">
        <v>0.84444494903128409</v>
      </c>
      <c r="X16" s="17">
        <v>410</v>
      </c>
      <c r="Y16" s="18">
        <f t="shared" si="0"/>
        <v>192.84325742857143</v>
      </c>
      <c r="Z16" s="21">
        <f t="shared" si="1"/>
        <v>0.23757057177876095</v>
      </c>
      <c r="AA16" s="18">
        <f t="shared" si="2"/>
        <v>227.63442985714283</v>
      </c>
      <c r="AB16" s="21">
        <f t="shared" si="3"/>
        <v>1.6443115624631943</v>
      </c>
      <c r="AC16" s="18">
        <f t="shared" si="4"/>
        <v>0.84716208154273764</v>
      </c>
      <c r="AD16" s="21">
        <f t="shared" si="5"/>
        <v>6.2078112708994406E-3</v>
      </c>
    </row>
    <row r="17" spans="1:30" x14ac:dyDescent="0.25">
      <c r="A17" s="17">
        <v>420</v>
      </c>
      <c r="B17" s="18">
        <v>242.09399400000001</v>
      </c>
      <c r="C17" s="19">
        <v>238.57699600000001</v>
      </c>
      <c r="D17" s="21">
        <v>1.014741563767531</v>
      </c>
      <c r="E17" s="18">
        <v>241.037003</v>
      </c>
      <c r="F17" s="19">
        <v>240.479996</v>
      </c>
      <c r="G17" s="21">
        <v>1.0023162300784469</v>
      </c>
      <c r="H17" s="18">
        <v>240.828003</v>
      </c>
      <c r="I17" s="19">
        <v>239.93400600000001</v>
      </c>
      <c r="J17" s="21">
        <v>1.0037260120601661</v>
      </c>
      <c r="K17" s="18">
        <v>243.098007</v>
      </c>
      <c r="L17" s="19">
        <v>239.74299600000001</v>
      </c>
      <c r="M17" s="21">
        <v>1.0139941981871285</v>
      </c>
      <c r="N17" s="18">
        <v>242.850998</v>
      </c>
      <c r="O17" s="19">
        <v>241.884995</v>
      </c>
      <c r="P17" s="21">
        <v>1.0039936458232972</v>
      </c>
      <c r="Q17" s="18">
        <v>241.46800200000001</v>
      </c>
      <c r="R17" s="19">
        <v>237.479004</v>
      </c>
      <c r="S17" s="21">
        <v>1.0167972660016715</v>
      </c>
      <c r="T17" s="18">
        <v>242.391006</v>
      </c>
      <c r="U17" s="19">
        <v>239.287994</v>
      </c>
      <c r="V17" s="21">
        <v>1.012967687797993</v>
      </c>
      <c r="X17" s="17">
        <v>420</v>
      </c>
      <c r="Y17" s="18">
        <f t="shared" si="0"/>
        <v>241.96671614285714</v>
      </c>
      <c r="Z17" s="21">
        <f t="shared" si="1"/>
        <v>0.88201898015508151</v>
      </c>
      <c r="AA17" s="18">
        <f t="shared" si="2"/>
        <v>239.62656957142858</v>
      </c>
      <c r="AB17" s="21">
        <f t="shared" si="3"/>
        <v>1.4003077244710482</v>
      </c>
      <c r="AC17" s="18">
        <f t="shared" si="4"/>
        <v>1.0097658059188257</v>
      </c>
      <c r="AD17" s="21">
        <f t="shared" si="5"/>
        <v>6.9546746483276998E-3</v>
      </c>
    </row>
    <row r="18" spans="1:30" x14ac:dyDescent="0.25">
      <c r="A18" s="17">
        <v>430</v>
      </c>
      <c r="B18" s="18">
        <v>256.63299599999999</v>
      </c>
      <c r="C18" s="19">
        <v>285.17001299999998</v>
      </c>
      <c r="D18" s="21">
        <v>0.89992981134380357</v>
      </c>
      <c r="E18" s="18">
        <v>255.72399899999999</v>
      </c>
      <c r="F18" s="19">
        <v>284.56399499999998</v>
      </c>
      <c r="G18" s="21">
        <v>0.89865198511849687</v>
      </c>
      <c r="H18" s="18">
        <v>256.42001299999998</v>
      </c>
      <c r="I18" s="19">
        <v>285.67700200000002</v>
      </c>
      <c r="J18" s="21">
        <v>0.8975871743431415</v>
      </c>
      <c r="K18" s="18">
        <v>254.324997</v>
      </c>
      <c r="L18" s="19">
        <v>286.682007</v>
      </c>
      <c r="M18" s="21">
        <v>0.88713274914389728</v>
      </c>
      <c r="N18" s="18">
        <v>257.49499500000002</v>
      </c>
      <c r="O18" s="19">
        <v>285.41400099999998</v>
      </c>
      <c r="P18" s="21">
        <v>0.90218067122782819</v>
      </c>
      <c r="Q18" s="18">
        <v>254.442001</v>
      </c>
      <c r="R18" s="19">
        <v>285.69198599999999</v>
      </c>
      <c r="S18" s="21">
        <v>0.89061651522839713</v>
      </c>
      <c r="T18" s="18">
        <v>257.10699499999998</v>
      </c>
      <c r="U18" s="19">
        <v>286.53601099999997</v>
      </c>
      <c r="V18" s="21">
        <v>0.89729383089652914</v>
      </c>
      <c r="X18" s="17">
        <v>430</v>
      </c>
      <c r="Y18" s="18">
        <f t="shared" si="0"/>
        <v>256.02085657142862</v>
      </c>
      <c r="Z18" s="21">
        <f t="shared" si="1"/>
        <v>1.2479096085216341</v>
      </c>
      <c r="AA18" s="18">
        <f t="shared" si="2"/>
        <v>285.67643071428569</v>
      </c>
      <c r="AB18" s="21">
        <f t="shared" si="3"/>
        <v>0.74309551897916137</v>
      </c>
      <c r="AC18" s="18">
        <f t="shared" si="4"/>
        <v>0.8961917366836728</v>
      </c>
      <c r="AD18" s="21">
        <f t="shared" si="5"/>
        <v>4.9513634836158473E-3</v>
      </c>
    </row>
    <row r="19" spans="1:30" x14ac:dyDescent="0.25">
      <c r="A19" s="17">
        <v>440</v>
      </c>
      <c r="B19" s="18">
        <v>255.787003</v>
      </c>
      <c r="C19" s="19">
        <v>344.86599699999999</v>
      </c>
      <c r="D19" s="21">
        <v>0.7416996898073428</v>
      </c>
      <c r="E19" s="18">
        <v>258.71099900000002</v>
      </c>
      <c r="F19" s="19">
        <v>345.33801299999999</v>
      </c>
      <c r="G19" s="21">
        <v>0.74915297262685077</v>
      </c>
      <c r="H19" s="18">
        <v>257.70098899999999</v>
      </c>
      <c r="I19" s="19">
        <v>345.05999800000001</v>
      </c>
      <c r="J19" s="21">
        <v>0.7468295093423144</v>
      </c>
      <c r="K19" s="18">
        <v>254.97200000000001</v>
      </c>
      <c r="L19" s="19">
        <v>346.48400900000001</v>
      </c>
      <c r="M19" s="21">
        <v>0.73588388894449674</v>
      </c>
      <c r="N19" s="18">
        <v>255.64999399999999</v>
      </c>
      <c r="O19" s="19">
        <v>344.21301299999999</v>
      </c>
      <c r="P19" s="21">
        <v>0.74270868428788894</v>
      </c>
      <c r="Q19" s="18">
        <v>257.00698899999998</v>
      </c>
      <c r="R19" s="19">
        <v>345.47399899999999</v>
      </c>
      <c r="S19" s="21">
        <v>0.74392570712680461</v>
      </c>
      <c r="T19" s="18">
        <v>258.23001099999999</v>
      </c>
      <c r="U19" s="19">
        <v>347.87298600000003</v>
      </c>
      <c r="V19" s="21">
        <v>0.74231119228096654</v>
      </c>
      <c r="X19" s="17">
        <v>440</v>
      </c>
      <c r="Y19" s="18">
        <f t="shared" si="0"/>
        <v>256.86542642857142</v>
      </c>
      <c r="Z19" s="21">
        <f t="shared" si="1"/>
        <v>1.4266376941092247</v>
      </c>
      <c r="AA19" s="18">
        <f t="shared" si="2"/>
        <v>345.61543071428565</v>
      </c>
      <c r="AB19" s="21">
        <f t="shared" si="3"/>
        <v>1.2100192465429087</v>
      </c>
      <c r="AC19" s="18">
        <f t="shared" si="4"/>
        <v>0.74321168443696506</v>
      </c>
      <c r="AD19" s="21">
        <f t="shared" si="5"/>
        <v>4.8794902071236882E-3</v>
      </c>
    </row>
    <row r="20" spans="1:30" x14ac:dyDescent="0.25">
      <c r="A20" s="17">
        <v>450</v>
      </c>
      <c r="B20" s="18">
        <v>285.52398699999998</v>
      </c>
      <c r="C20" s="19">
        <v>390.108002</v>
      </c>
      <c r="D20" s="21">
        <v>0.73191010062900475</v>
      </c>
      <c r="E20" s="18">
        <v>284.71200599999997</v>
      </c>
      <c r="F20" s="19">
        <v>391.44799799999998</v>
      </c>
      <c r="G20" s="21">
        <v>0.72733034133438068</v>
      </c>
      <c r="H20" s="18">
        <v>283.92401100000001</v>
      </c>
      <c r="I20" s="19">
        <v>391.59201000000002</v>
      </c>
      <c r="J20" s="21">
        <v>0.72505057240570359</v>
      </c>
      <c r="K20" s="18">
        <v>282.51599099999999</v>
      </c>
      <c r="L20" s="19">
        <v>390.59399400000001</v>
      </c>
      <c r="M20" s="21">
        <v>0.72329834902684131</v>
      </c>
      <c r="N20" s="18">
        <v>283.97000100000002</v>
      </c>
      <c r="O20" s="19">
        <v>390.95400999999998</v>
      </c>
      <c r="P20" s="21">
        <v>0.72635142174395406</v>
      </c>
      <c r="Q20" s="18">
        <v>284.38400300000001</v>
      </c>
      <c r="R20" s="19">
        <v>389.442993</v>
      </c>
      <c r="S20" s="21">
        <v>0.73023268645637185</v>
      </c>
      <c r="T20" s="18">
        <v>285.09799199999998</v>
      </c>
      <c r="U20" s="19">
        <v>390.38400300000001</v>
      </c>
      <c r="V20" s="21">
        <v>0.73030142067578518</v>
      </c>
      <c r="X20" s="17">
        <v>450</v>
      </c>
      <c r="Y20" s="18">
        <f t="shared" si="0"/>
        <v>284.30399871428574</v>
      </c>
      <c r="Z20" s="21">
        <f t="shared" si="1"/>
        <v>0.97848387045719409</v>
      </c>
      <c r="AA20" s="18">
        <f t="shared" si="2"/>
        <v>390.64614428571434</v>
      </c>
      <c r="AB20" s="21">
        <f t="shared" si="3"/>
        <v>0.75730008017225425</v>
      </c>
      <c r="AC20" s="18">
        <f t="shared" si="4"/>
        <v>0.72777884249728797</v>
      </c>
      <c r="AD20" s="21">
        <f t="shared" si="5"/>
        <v>2.8747981033275588E-3</v>
      </c>
    </row>
    <row r="21" spans="1:30" x14ac:dyDescent="0.25">
      <c r="A21" s="17">
        <v>460</v>
      </c>
      <c r="B21" s="18">
        <v>359.45599399999998</v>
      </c>
      <c r="C21" s="19">
        <v>464.574005</v>
      </c>
      <c r="D21" s="21">
        <v>0.77373247347319829</v>
      </c>
      <c r="E21" s="18">
        <v>358.29699699999998</v>
      </c>
      <c r="F21" s="19">
        <v>468.10501099999999</v>
      </c>
      <c r="G21" s="21">
        <v>0.76542012706631757</v>
      </c>
      <c r="H21" s="18">
        <v>360.55898999999999</v>
      </c>
      <c r="I21" s="19">
        <v>466.993988</v>
      </c>
      <c r="J21" s="21">
        <v>0.77208486461286097</v>
      </c>
      <c r="K21" s="18">
        <v>360.14099099999999</v>
      </c>
      <c r="L21" s="19">
        <v>464.81601000000001</v>
      </c>
      <c r="M21" s="21">
        <v>0.77480332701965227</v>
      </c>
      <c r="N21" s="18">
        <v>361.63900799999999</v>
      </c>
      <c r="O21" s="19">
        <v>466.51599099999999</v>
      </c>
      <c r="P21" s="21">
        <v>0.77519102233732429</v>
      </c>
      <c r="Q21" s="18">
        <v>361.88501000000002</v>
      </c>
      <c r="R21" s="19">
        <v>465.62100199999998</v>
      </c>
      <c r="S21" s="21">
        <v>0.77720937939994394</v>
      </c>
      <c r="T21" s="18">
        <v>360.96499599999999</v>
      </c>
      <c r="U21" s="19">
        <v>467.90701300000001</v>
      </c>
      <c r="V21" s="21">
        <v>0.77144600523437756</v>
      </c>
      <c r="X21" s="17">
        <v>460</v>
      </c>
      <c r="Y21" s="18">
        <f t="shared" si="0"/>
        <v>360.42028371428569</v>
      </c>
      <c r="Z21" s="21">
        <f t="shared" si="1"/>
        <v>1.255844233238449</v>
      </c>
      <c r="AA21" s="18">
        <f t="shared" si="2"/>
        <v>466.36185999999998</v>
      </c>
      <c r="AB21" s="21">
        <f t="shared" si="3"/>
        <v>1.4132918827713312</v>
      </c>
      <c r="AC21" s="18">
        <f t="shared" si="4"/>
        <v>0.77283396140989258</v>
      </c>
      <c r="AD21" s="21">
        <f t="shared" si="5"/>
        <v>3.56884162128503E-3</v>
      </c>
    </row>
    <row r="22" spans="1:30" x14ac:dyDescent="0.25">
      <c r="A22" s="17">
        <v>470</v>
      </c>
      <c r="B22" s="18">
        <v>430.26901199999998</v>
      </c>
      <c r="C22" s="19">
        <v>468.09600799999998</v>
      </c>
      <c r="D22" s="21">
        <v>0.91918966333077545</v>
      </c>
      <c r="E22" s="18">
        <v>432.13198899999998</v>
      </c>
      <c r="F22" s="19">
        <v>469.25299100000001</v>
      </c>
      <c r="G22" s="21">
        <v>0.92089341418816861</v>
      </c>
      <c r="H22" s="18">
        <v>433.81298800000002</v>
      </c>
      <c r="I22" s="19">
        <v>467.16000400000001</v>
      </c>
      <c r="J22" s="21">
        <v>0.92861757060863459</v>
      </c>
      <c r="K22" s="18">
        <v>431.506012</v>
      </c>
      <c r="L22" s="19">
        <v>467.59600799999998</v>
      </c>
      <c r="M22" s="21">
        <v>0.92281799805271225</v>
      </c>
      <c r="N22" s="18">
        <v>432.87799100000001</v>
      </c>
      <c r="O22" s="19">
        <v>466.91699199999999</v>
      </c>
      <c r="P22" s="21">
        <v>0.92709838882882212</v>
      </c>
      <c r="Q22" s="18">
        <v>430.92498799999998</v>
      </c>
      <c r="R22" s="19">
        <v>467.010986</v>
      </c>
      <c r="S22" s="21">
        <v>0.92272987342529023</v>
      </c>
      <c r="T22" s="18">
        <v>433.30898999999999</v>
      </c>
      <c r="U22" s="19">
        <v>471.983002</v>
      </c>
      <c r="V22" s="21">
        <v>0.91806058303769167</v>
      </c>
      <c r="X22" s="17">
        <v>470</v>
      </c>
      <c r="Y22" s="18">
        <f t="shared" si="0"/>
        <v>432.11885285714283</v>
      </c>
      <c r="Z22" s="21">
        <f t="shared" si="1"/>
        <v>1.2965198281888486</v>
      </c>
      <c r="AA22" s="18">
        <f t="shared" si="2"/>
        <v>468.28799871428572</v>
      </c>
      <c r="AB22" s="21">
        <f t="shared" si="3"/>
        <v>1.8203829237497187</v>
      </c>
      <c r="AC22" s="18">
        <f t="shared" si="4"/>
        <v>0.92276303053580799</v>
      </c>
      <c r="AD22" s="21">
        <f t="shared" si="5"/>
        <v>4.5312724144387995E-3</v>
      </c>
    </row>
    <row r="23" spans="1:30" x14ac:dyDescent="0.25">
      <c r="A23" s="17">
        <v>480</v>
      </c>
      <c r="B23" s="18">
        <v>492.18398999999999</v>
      </c>
      <c r="C23" s="19">
        <v>469.391998</v>
      </c>
      <c r="D23" s="21">
        <v>1.0485564136097607</v>
      </c>
      <c r="E23" s="18">
        <v>492.14898699999998</v>
      </c>
      <c r="F23" s="19">
        <v>468.868988</v>
      </c>
      <c r="G23" s="21">
        <v>1.0496513943037751</v>
      </c>
      <c r="H23" s="18">
        <v>492.83200099999999</v>
      </c>
      <c r="I23" s="19">
        <v>470.93899499999998</v>
      </c>
      <c r="J23" s="21">
        <v>1.0464879872604307</v>
      </c>
      <c r="K23" s="18">
        <v>492.98400900000001</v>
      </c>
      <c r="L23" s="19">
        <v>468.12600700000002</v>
      </c>
      <c r="M23" s="21">
        <v>1.0531010916468908</v>
      </c>
      <c r="N23" s="18">
        <v>493.635986</v>
      </c>
      <c r="O23" s="19">
        <v>467.91299400000003</v>
      </c>
      <c r="P23" s="21">
        <v>1.0549738783274738</v>
      </c>
      <c r="Q23" s="18">
        <v>490.51299999999998</v>
      </c>
      <c r="R23" s="19">
        <v>469.52099600000003</v>
      </c>
      <c r="S23" s="21">
        <v>1.0447094042201255</v>
      </c>
      <c r="T23" s="18">
        <v>492.09799199999998</v>
      </c>
      <c r="U23" s="19">
        <v>470.29901100000001</v>
      </c>
      <c r="V23" s="21">
        <v>1.046351322222959</v>
      </c>
      <c r="X23" s="17">
        <v>480</v>
      </c>
      <c r="Y23" s="18">
        <f t="shared" si="0"/>
        <v>492.34228071428566</v>
      </c>
      <c r="Z23" s="21">
        <f t="shared" si="1"/>
        <v>0.98265608047844433</v>
      </c>
      <c r="AA23" s="18">
        <f t="shared" si="2"/>
        <v>469.29414128571432</v>
      </c>
      <c r="AB23" s="21">
        <f t="shared" si="3"/>
        <v>1.0976646977912752</v>
      </c>
      <c r="AC23" s="18">
        <f t="shared" si="4"/>
        <v>1.0491123527888648</v>
      </c>
      <c r="AD23" s="21">
        <f t="shared" si="5"/>
        <v>3.2257970408011063E-3</v>
      </c>
    </row>
    <row r="24" spans="1:30" x14ac:dyDescent="0.25">
      <c r="A24" s="17">
        <v>490</v>
      </c>
      <c r="B24" s="18">
        <v>527.44397000000004</v>
      </c>
      <c r="C24" s="19">
        <v>504.71200599999997</v>
      </c>
      <c r="D24" s="21">
        <v>1.0450394754429519</v>
      </c>
      <c r="E24" s="18">
        <v>528.46997099999999</v>
      </c>
      <c r="F24" s="19">
        <v>505.14401199999998</v>
      </c>
      <c r="G24" s="21">
        <v>1.0461768494644652</v>
      </c>
      <c r="H24" s="18">
        <v>528.65600600000005</v>
      </c>
      <c r="I24" s="19">
        <v>506.28201300000001</v>
      </c>
      <c r="J24" s="21">
        <v>1.0441927471754759</v>
      </c>
      <c r="K24" s="18">
        <v>528.30602999999996</v>
      </c>
      <c r="L24" s="19">
        <v>505.22000100000002</v>
      </c>
      <c r="M24" s="21">
        <v>1.0456950020868234</v>
      </c>
      <c r="N24" s="18">
        <v>530.591003</v>
      </c>
      <c r="O24" s="19">
        <v>505.716003</v>
      </c>
      <c r="P24" s="21">
        <v>1.0491876860776344</v>
      </c>
      <c r="Q24" s="18">
        <v>529.10601799999995</v>
      </c>
      <c r="R24" s="19">
        <v>506.07501200000002</v>
      </c>
      <c r="S24" s="21">
        <v>1.045509075638771</v>
      </c>
      <c r="T24" s="18">
        <v>530.20898399999999</v>
      </c>
      <c r="U24" s="19">
        <v>508.50201399999997</v>
      </c>
      <c r="V24" s="21">
        <v>1.0426880708480342</v>
      </c>
      <c r="X24" s="17">
        <v>490</v>
      </c>
      <c r="Y24" s="18">
        <f t="shared" si="0"/>
        <v>528.96885457142855</v>
      </c>
      <c r="Z24" s="21">
        <f t="shared" si="1"/>
        <v>1.1029860036298127</v>
      </c>
      <c r="AA24" s="18">
        <f t="shared" si="2"/>
        <v>505.95015157142859</v>
      </c>
      <c r="AB24" s="21">
        <f t="shared" si="3"/>
        <v>1.252233661893928</v>
      </c>
      <c r="AC24" s="18">
        <f t="shared" si="4"/>
        <v>1.0454959899280716</v>
      </c>
      <c r="AD24" s="21">
        <f t="shared" si="5"/>
        <v>3.3835319984561372E-3</v>
      </c>
    </row>
    <row r="25" spans="1:30" x14ac:dyDescent="0.25">
      <c r="A25" s="17">
        <v>500</v>
      </c>
      <c r="B25" s="18">
        <v>546.17199700000003</v>
      </c>
      <c r="C25" s="19">
        <v>562.716003</v>
      </c>
      <c r="D25" s="21">
        <v>0.97059972364070124</v>
      </c>
      <c r="E25" s="18">
        <v>545.83801300000005</v>
      </c>
      <c r="F25" s="19">
        <v>566.26599099999999</v>
      </c>
      <c r="G25" s="21">
        <v>0.9639251194232501</v>
      </c>
      <c r="H25" s="18">
        <v>547.25701900000001</v>
      </c>
      <c r="I25" s="19">
        <v>564.80297900000005</v>
      </c>
      <c r="J25" s="21">
        <v>0.96893437065246069</v>
      </c>
      <c r="K25" s="18">
        <v>546.60900900000001</v>
      </c>
      <c r="L25" s="19">
        <v>565.84698500000002</v>
      </c>
      <c r="M25" s="21">
        <v>0.9660014517882427</v>
      </c>
      <c r="N25" s="18">
        <v>549.19598399999995</v>
      </c>
      <c r="O25" s="19">
        <v>565.07598900000005</v>
      </c>
      <c r="P25" s="21">
        <v>0.97189757606211069</v>
      </c>
      <c r="Q25" s="18">
        <v>548.88897699999995</v>
      </c>
      <c r="R25" s="19">
        <v>564.22302200000001</v>
      </c>
      <c r="S25" s="21">
        <v>0.97282272363569022</v>
      </c>
      <c r="T25" s="18">
        <v>549.875</v>
      </c>
      <c r="U25" s="19">
        <v>565.25402799999995</v>
      </c>
      <c r="V25" s="21">
        <v>0.97279271400433087</v>
      </c>
      <c r="X25" s="17">
        <v>500</v>
      </c>
      <c r="Y25" s="18">
        <f t="shared" si="0"/>
        <v>547.69085700000005</v>
      </c>
      <c r="Z25" s="21">
        <f t="shared" si="1"/>
        <v>1.6108981220767002</v>
      </c>
      <c r="AA25" s="18">
        <f t="shared" si="2"/>
        <v>564.88357099999996</v>
      </c>
      <c r="AB25" s="21">
        <f t="shared" si="3"/>
        <v>1.1658105730819468</v>
      </c>
      <c r="AC25" s="18">
        <f t="shared" si="4"/>
        <v>0.96956414581227057</v>
      </c>
      <c r="AD25" s="21">
        <f t="shared" si="5"/>
        <v>3.4837285534221807E-3</v>
      </c>
    </row>
    <row r="26" spans="1:30" x14ac:dyDescent="0.25">
      <c r="A26" s="17">
        <v>510</v>
      </c>
      <c r="B26" s="18">
        <v>568.70599400000003</v>
      </c>
      <c r="C26" s="19">
        <v>617.81201199999998</v>
      </c>
      <c r="D26" s="21">
        <v>0.92051624596771364</v>
      </c>
      <c r="E26" s="18">
        <v>569.23297100000002</v>
      </c>
      <c r="F26" s="19">
        <v>620.35199</v>
      </c>
      <c r="G26" s="21">
        <v>0.91759675180537426</v>
      </c>
      <c r="H26" s="18">
        <v>570.62402299999997</v>
      </c>
      <c r="I26" s="19">
        <v>618.10199</v>
      </c>
      <c r="J26" s="21">
        <v>0.9231874872300605</v>
      </c>
      <c r="K26" s="18">
        <v>569.25</v>
      </c>
      <c r="L26" s="19">
        <v>620.93102999999996</v>
      </c>
      <c r="M26" s="21">
        <v>0.91676848554339441</v>
      </c>
      <c r="N26" s="18">
        <v>570.864014</v>
      </c>
      <c r="O26" s="19">
        <v>617.63201900000001</v>
      </c>
      <c r="P26" s="21">
        <v>0.92427852902490149</v>
      </c>
      <c r="Q26" s="18">
        <v>570.30798300000004</v>
      </c>
      <c r="R26" s="19">
        <v>619.76000999999997</v>
      </c>
      <c r="S26" s="21">
        <v>0.92020778010507653</v>
      </c>
      <c r="T26" s="18">
        <v>570.04199200000005</v>
      </c>
      <c r="U26" s="19">
        <v>621.23498500000005</v>
      </c>
      <c r="V26" s="21">
        <v>0.91759480029927809</v>
      </c>
      <c r="X26" s="17">
        <v>510</v>
      </c>
      <c r="Y26" s="18">
        <f t="shared" si="0"/>
        <v>569.86099671428576</v>
      </c>
      <c r="Z26" s="21">
        <f t="shared" si="1"/>
        <v>0.80855564371284094</v>
      </c>
      <c r="AA26" s="18">
        <f t="shared" si="2"/>
        <v>619.40343371428571</v>
      </c>
      <c r="AB26" s="21">
        <f t="shared" si="3"/>
        <v>1.5318466580771879</v>
      </c>
      <c r="AC26" s="18">
        <f t="shared" si="4"/>
        <v>0.92001588253569067</v>
      </c>
      <c r="AD26" s="21">
        <f t="shared" si="5"/>
        <v>2.6231588635406032E-3</v>
      </c>
    </row>
    <row r="27" spans="1:30" x14ac:dyDescent="0.25">
      <c r="A27" s="17">
        <v>520</v>
      </c>
      <c r="B27" s="18">
        <v>596.14398200000005</v>
      </c>
      <c r="C27" s="19">
        <v>666.65698199999997</v>
      </c>
      <c r="D27" s="21">
        <v>0.89422896346415237</v>
      </c>
      <c r="E27" s="18">
        <v>598.23199499999998</v>
      </c>
      <c r="F27" s="19">
        <v>668.29400599999997</v>
      </c>
      <c r="G27" s="21">
        <v>0.89516289182459019</v>
      </c>
      <c r="H27" s="18">
        <v>597.705017</v>
      </c>
      <c r="I27" s="19">
        <v>666.11199999999997</v>
      </c>
      <c r="J27" s="21">
        <v>0.89730408249663729</v>
      </c>
      <c r="K27" s="18">
        <v>598.24298099999999</v>
      </c>
      <c r="L27" s="19">
        <v>667.56097399999999</v>
      </c>
      <c r="M27" s="21">
        <v>0.89616230471854996</v>
      </c>
      <c r="N27" s="18">
        <v>600.15997300000004</v>
      </c>
      <c r="O27" s="19">
        <v>667.45001200000002</v>
      </c>
      <c r="P27" s="21">
        <v>0.89918340281638953</v>
      </c>
      <c r="Q27" s="18">
        <v>599.93102999999996</v>
      </c>
      <c r="R27" s="19">
        <v>664.44397000000004</v>
      </c>
      <c r="S27" s="21">
        <v>0.90290687715925833</v>
      </c>
      <c r="T27" s="18">
        <v>601.15502900000001</v>
      </c>
      <c r="U27" s="19">
        <v>669.08099400000003</v>
      </c>
      <c r="V27" s="21">
        <v>0.89847871093465848</v>
      </c>
      <c r="X27" s="17">
        <v>520</v>
      </c>
      <c r="Y27" s="18">
        <f t="shared" si="0"/>
        <v>598.79571528571432</v>
      </c>
      <c r="Z27" s="21">
        <f t="shared" si="1"/>
        <v>1.7108042813266355</v>
      </c>
      <c r="AA27" s="18">
        <f t="shared" si="2"/>
        <v>667.08556257142857</v>
      </c>
      <c r="AB27" s="21">
        <f t="shared" si="3"/>
        <v>1.5226313965582559</v>
      </c>
      <c r="AC27" s="18">
        <f t="shared" si="4"/>
        <v>0.89762955291300872</v>
      </c>
      <c r="AD27" s="21">
        <f t="shared" si="5"/>
        <v>3.2825200551755596E-3</v>
      </c>
    </row>
    <row r="28" spans="1:30" x14ac:dyDescent="0.25">
      <c r="A28" s="17">
        <v>530</v>
      </c>
      <c r="B28" s="18">
        <v>619.86999500000002</v>
      </c>
      <c r="C28" s="19">
        <v>704.79199200000005</v>
      </c>
      <c r="D28" s="21">
        <v>0.8795077158027641</v>
      </c>
      <c r="E28" s="18">
        <v>620.87200900000005</v>
      </c>
      <c r="F28" s="19">
        <v>707.72399900000005</v>
      </c>
      <c r="G28" s="21">
        <v>0.87727985751123305</v>
      </c>
      <c r="H28" s="18">
        <v>618.80401600000005</v>
      </c>
      <c r="I28" s="19">
        <v>704.45599400000003</v>
      </c>
      <c r="J28" s="21">
        <v>0.87841401204686187</v>
      </c>
      <c r="K28" s="18">
        <v>620.11199999999997</v>
      </c>
      <c r="L28" s="19">
        <v>706.12902799999995</v>
      </c>
      <c r="M28" s="21">
        <v>0.87818511265054522</v>
      </c>
      <c r="N28" s="18">
        <v>622.10101299999997</v>
      </c>
      <c r="O28" s="19">
        <v>708.728027</v>
      </c>
      <c r="P28" s="21">
        <v>0.87777114675895263</v>
      </c>
      <c r="Q28" s="18">
        <v>619.88201900000001</v>
      </c>
      <c r="R28" s="19">
        <v>706.98602300000005</v>
      </c>
      <c r="S28" s="21">
        <v>0.87679529556979652</v>
      </c>
      <c r="T28" s="18">
        <v>621.14801</v>
      </c>
      <c r="U28" s="19">
        <v>708.04101600000001</v>
      </c>
      <c r="V28" s="21">
        <v>0.8772768751577521</v>
      </c>
      <c r="X28" s="17">
        <v>530</v>
      </c>
      <c r="Y28" s="18">
        <f t="shared" si="0"/>
        <v>620.39843742857158</v>
      </c>
      <c r="Z28" s="21">
        <f t="shared" si="1"/>
        <v>1.0688824487586308</v>
      </c>
      <c r="AA28" s="18">
        <f t="shared" si="2"/>
        <v>706.69372557142856</v>
      </c>
      <c r="AB28" s="21">
        <f t="shared" si="3"/>
        <v>1.6352059725113932</v>
      </c>
      <c r="AC28" s="18">
        <f t="shared" si="4"/>
        <v>0.87788870196480218</v>
      </c>
      <c r="AD28" s="21">
        <f t="shared" si="5"/>
        <v>2.5325869774316598E-3</v>
      </c>
    </row>
    <row r="29" spans="1:30" x14ac:dyDescent="0.25">
      <c r="A29" s="17">
        <v>540</v>
      </c>
      <c r="B29" s="18">
        <v>676.487976</v>
      </c>
      <c r="C29" s="19">
        <v>802.88000499999998</v>
      </c>
      <c r="D29" s="21">
        <v>0.84257668865473867</v>
      </c>
      <c r="E29" s="18">
        <v>676.16900599999997</v>
      </c>
      <c r="F29" s="19">
        <v>803.47198500000002</v>
      </c>
      <c r="G29" s="21">
        <v>0.84155890762015795</v>
      </c>
      <c r="H29" s="18">
        <v>678.18402100000003</v>
      </c>
      <c r="I29" s="19">
        <v>803.91699200000005</v>
      </c>
      <c r="J29" s="21">
        <v>0.84359956033868733</v>
      </c>
      <c r="K29" s="18">
        <v>678.53100600000005</v>
      </c>
      <c r="L29" s="19">
        <v>805.50097700000003</v>
      </c>
      <c r="M29" s="21">
        <v>0.84237142520560848</v>
      </c>
      <c r="N29" s="18">
        <v>679.87799099999995</v>
      </c>
      <c r="O29" s="19">
        <v>808.52099599999997</v>
      </c>
      <c r="P29" s="21">
        <v>0.84089095318929719</v>
      </c>
      <c r="Q29" s="18">
        <v>679.94598399999995</v>
      </c>
      <c r="R29" s="19">
        <v>805.260986</v>
      </c>
      <c r="S29" s="21">
        <v>0.84437964314838909</v>
      </c>
      <c r="T29" s="18">
        <v>681.01599099999999</v>
      </c>
      <c r="U29" s="19">
        <v>809.22900400000003</v>
      </c>
      <c r="V29" s="21">
        <v>0.84156152045187937</v>
      </c>
      <c r="X29" s="17">
        <v>540</v>
      </c>
      <c r="Y29" s="18">
        <f t="shared" si="0"/>
        <v>678.60171071428579</v>
      </c>
      <c r="Z29" s="21">
        <f t="shared" si="1"/>
        <v>1.8179705652046561</v>
      </c>
      <c r="AA29" s="18">
        <f t="shared" si="2"/>
        <v>805.54013500000008</v>
      </c>
      <c r="AB29" s="21">
        <f t="shared" si="3"/>
        <v>2.4684973010415292</v>
      </c>
      <c r="AC29" s="18">
        <f t="shared" si="4"/>
        <v>0.84241824985453484</v>
      </c>
      <c r="AD29" s="21">
        <f t="shared" si="5"/>
        <v>3.4289177822934805E-3</v>
      </c>
    </row>
    <row r="30" spans="1:30" x14ac:dyDescent="0.25">
      <c r="A30" s="17">
        <v>550</v>
      </c>
      <c r="B30" s="18">
        <v>799.74700900000005</v>
      </c>
      <c r="C30" s="19">
        <v>990.49102800000003</v>
      </c>
      <c r="D30" s="21">
        <v>0.80742478870792966</v>
      </c>
      <c r="E30" s="18">
        <v>797.66601600000001</v>
      </c>
      <c r="F30" s="19">
        <v>991.13500999999997</v>
      </c>
      <c r="G30" s="21">
        <v>0.804800564960368</v>
      </c>
      <c r="H30" s="18">
        <v>800.978027</v>
      </c>
      <c r="I30" s="19">
        <v>995.04199200000005</v>
      </c>
      <c r="J30" s="21">
        <v>0.804969070089255</v>
      </c>
      <c r="K30" s="18">
        <v>799.83398399999999</v>
      </c>
      <c r="L30" s="19">
        <v>993.41497800000002</v>
      </c>
      <c r="M30" s="21">
        <v>0.8051358210948979</v>
      </c>
      <c r="N30" s="18">
        <v>804.17700200000002</v>
      </c>
      <c r="O30" s="19">
        <v>993.94500700000003</v>
      </c>
      <c r="P30" s="21">
        <v>0.8090759512211122</v>
      </c>
      <c r="Q30" s="18">
        <v>801.90399200000002</v>
      </c>
      <c r="R30" s="19">
        <v>991.39300500000002</v>
      </c>
      <c r="S30" s="21">
        <v>0.80886589672881548</v>
      </c>
      <c r="T30" s="18">
        <v>803.135986</v>
      </c>
      <c r="U30" s="19">
        <v>993.89898700000003</v>
      </c>
      <c r="V30" s="21">
        <v>0.80806600721487598</v>
      </c>
      <c r="X30" s="17">
        <v>550</v>
      </c>
      <c r="Y30" s="18">
        <f t="shared" si="0"/>
        <v>801.06314514285714</v>
      </c>
      <c r="Z30" s="21">
        <f t="shared" si="1"/>
        <v>2.2170017349309408</v>
      </c>
      <c r="AA30" s="18">
        <f t="shared" si="2"/>
        <v>992.76000099999999</v>
      </c>
      <c r="AB30" s="21">
        <f t="shared" si="3"/>
        <v>1.731835173626922</v>
      </c>
      <c r="AC30" s="18">
        <f t="shared" si="4"/>
        <v>0.80690513753168136</v>
      </c>
      <c r="AD30" s="21">
        <f t="shared" si="5"/>
        <v>2.6397794867429052E-3</v>
      </c>
    </row>
    <row r="31" spans="1:30" x14ac:dyDescent="0.25">
      <c r="A31" s="17">
        <v>560</v>
      </c>
      <c r="B31" s="18">
        <v>783.96997099999999</v>
      </c>
      <c r="C31" s="19">
        <v>939.39898700000003</v>
      </c>
      <c r="D31" s="21">
        <v>0.83454419458512785</v>
      </c>
      <c r="E31" s="18">
        <v>786.50897199999997</v>
      </c>
      <c r="F31" s="19">
        <v>940.50701900000001</v>
      </c>
      <c r="G31" s="21">
        <v>0.83626060849206696</v>
      </c>
      <c r="H31" s="18">
        <v>787.33196999999996</v>
      </c>
      <c r="I31" s="19">
        <v>941.40502900000001</v>
      </c>
      <c r="J31" s="21">
        <v>0.83633711924859488</v>
      </c>
      <c r="K31" s="18">
        <v>785.271973</v>
      </c>
      <c r="L31" s="19">
        <v>941.23297100000002</v>
      </c>
      <c r="M31" s="21">
        <v>0.83430138679236721</v>
      </c>
      <c r="N31" s="18">
        <v>789.20300299999997</v>
      </c>
      <c r="O31" s="19">
        <v>940.38800000000003</v>
      </c>
      <c r="P31" s="21">
        <v>0.83923125667277754</v>
      </c>
      <c r="Q31" s="18">
        <v>788.205017</v>
      </c>
      <c r="R31" s="19">
        <v>941.12097200000005</v>
      </c>
      <c r="S31" s="21">
        <v>0.83751721664959344</v>
      </c>
      <c r="T31" s="18">
        <v>788.02099599999997</v>
      </c>
      <c r="U31" s="19">
        <v>942.54303000000004</v>
      </c>
      <c r="V31" s="21">
        <v>0.83605837709075193</v>
      </c>
      <c r="X31" s="17">
        <v>560</v>
      </c>
      <c r="Y31" s="18">
        <f t="shared" si="0"/>
        <v>786.93027171428571</v>
      </c>
      <c r="Z31" s="21">
        <f t="shared" si="1"/>
        <v>1.8180645576531498</v>
      </c>
      <c r="AA31" s="18">
        <f t="shared" si="2"/>
        <v>940.94228685714279</v>
      </c>
      <c r="AB31" s="21">
        <f t="shared" si="3"/>
        <v>0.98076509486955199</v>
      </c>
      <c r="AC31" s="18">
        <f t="shared" si="4"/>
        <v>0.83632150739310995</v>
      </c>
      <c r="AD31" s="21">
        <f t="shared" si="5"/>
        <v>2.1197140014109889E-3</v>
      </c>
    </row>
    <row r="32" spans="1:30" x14ac:dyDescent="0.25">
      <c r="A32" s="17">
        <v>570</v>
      </c>
      <c r="B32" s="18">
        <v>737.88000499999998</v>
      </c>
      <c r="C32" s="19">
        <v>859.49200399999995</v>
      </c>
      <c r="D32" s="21">
        <v>0.85850711998014118</v>
      </c>
      <c r="E32" s="18">
        <v>741.16497800000002</v>
      </c>
      <c r="F32" s="19">
        <v>863.83196999999996</v>
      </c>
      <c r="G32" s="21">
        <v>0.85799669813100343</v>
      </c>
      <c r="H32" s="18">
        <v>741.85797100000002</v>
      </c>
      <c r="I32" s="19">
        <v>861.61798099999999</v>
      </c>
      <c r="J32" s="21">
        <v>0.86100567462507493</v>
      </c>
      <c r="K32" s="18">
        <v>738.33398399999999</v>
      </c>
      <c r="L32" s="19">
        <v>860.90600600000005</v>
      </c>
      <c r="M32" s="21">
        <v>0.85762438507137095</v>
      </c>
      <c r="N32" s="18">
        <v>737.94500700000003</v>
      </c>
      <c r="O32" s="19">
        <v>861.84497099999999</v>
      </c>
      <c r="P32" s="21">
        <v>0.85623868773494305</v>
      </c>
      <c r="Q32" s="18">
        <v>736.73498500000005</v>
      </c>
      <c r="R32" s="19">
        <v>859.86700399999995</v>
      </c>
      <c r="S32" s="21">
        <v>0.85680108850879932</v>
      </c>
      <c r="T32" s="18">
        <v>736.5</v>
      </c>
      <c r="U32" s="19">
        <v>865.25701900000001</v>
      </c>
      <c r="V32" s="21">
        <v>0.85119217045033879</v>
      </c>
      <c r="X32" s="17">
        <v>570</v>
      </c>
      <c r="Y32" s="18">
        <f t="shared" si="0"/>
        <v>738.63099</v>
      </c>
      <c r="Z32" s="21">
        <f t="shared" si="1"/>
        <v>2.0853943915232604</v>
      </c>
      <c r="AA32" s="18">
        <f t="shared" si="2"/>
        <v>861.83099357142851</v>
      </c>
      <c r="AB32" s="21">
        <f t="shared" si="3"/>
        <v>2.0804989741342483</v>
      </c>
      <c r="AC32" s="18">
        <f t="shared" si="4"/>
        <v>0.85704853446858809</v>
      </c>
      <c r="AD32" s="21">
        <f t="shared" si="5"/>
        <v>3.1836522291695227E-3</v>
      </c>
    </row>
    <row r="33" spans="1:30" x14ac:dyDescent="0.25">
      <c r="A33" s="17">
        <v>580</v>
      </c>
      <c r="B33" s="18">
        <v>902.31701699999996</v>
      </c>
      <c r="C33" s="19">
        <v>1131.3280030000001</v>
      </c>
      <c r="D33" s="21">
        <v>0.79757330730546749</v>
      </c>
      <c r="E33" s="18">
        <v>904.53198199999997</v>
      </c>
      <c r="F33" s="19">
        <v>1136.3310550000001</v>
      </c>
      <c r="G33" s="21">
        <v>0.79601096706804331</v>
      </c>
      <c r="H33" s="18">
        <v>904.46801800000003</v>
      </c>
      <c r="I33" s="19">
        <v>1135.030029</v>
      </c>
      <c r="J33" s="21">
        <v>0.79686703866052522</v>
      </c>
      <c r="K33" s="18">
        <v>903.84698500000002</v>
      </c>
      <c r="L33" s="19">
        <v>1132.536987</v>
      </c>
      <c r="M33" s="21">
        <v>0.79807281826107812</v>
      </c>
      <c r="N33" s="18">
        <v>902.83099400000003</v>
      </c>
      <c r="O33" s="19">
        <v>1135.05603</v>
      </c>
      <c r="P33" s="21">
        <v>0.79540654393950938</v>
      </c>
      <c r="Q33" s="18">
        <v>903.28900099999998</v>
      </c>
      <c r="R33" s="19">
        <v>1134.3050539999999</v>
      </c>
      <c r="S33" s="21">
        <v>0.79633692701504977</v>
      </c>
      <c r="T33" s="18">
        <v>904.51397699999995</v>
      </c>
      <c r="U33" s="19">
        <v>1137.030029</v>
      </c>
      <c r="V33" s="21">
        <v>0.79550579486058581</v>
      </c>
      <c r="X33" s="17">
        <v>580</v>
      </c>
      <c r="Y33" s="18">
        <f t="shared" si="0"/>
        <v>903.68542485714283</v>
      </c>
      <c r="Z33" s="21">
        <f t="shared" si="1"/>
        <v>0.89456277814014051</v>
      </c>
      <c r="AA33" s="18">
        <f t="shared" si="2"/>
        <v>1134.5167409999999</v>
      </c>
      <c r="AB33" s="21">
        <f t="shared" si="3"/>
        <v>2.0122514909562592</v>
      </c>
      <c r="AC33" s="18">
        <f t="shared" si="4"/>
        <v>0.79653776114454256</v>
      </c>
      <c r="AD33" s="21">
        <f t="shared" si="5"/>
        <v>1.6179319217594981E-3</v>
      </c>
    </row>
    <row r="34" spans="1:30" x14ac:dyDescent="0.25">
      <c r="A34" s="17">
        <v>590</v>
      </c>
      <c r="B34" s="18">
        <v>932.61102300000005</v>
      </c>
      <c r="C34" s="19">
        <v>1194.31897</v>
      </c>
      <c r="D34" s="21">
        <v>0.78087265330801869</v>
      </c>
      <c r="E34" s="18">
        <v>934.54199200000005</v>
      </c>
      <c r="F34" s="19">
        <v>1194.75</v>
      </c>
      <c r="G34" s="21">
        <v>0.78220714961288973</v>
      </c>
      <c r="H34" s="18">
        <v>932.75</v>
      </c>
      <c r="I34" s="19">
        <v>1197.0550539999999</v>
      </c>
      <c r="J34" s="21">
        <v>0.7792039279088997</v>
      </c>
      <c r="K34" s="18">
        <v>931.40502900000001</v>
      </c>
      <c r="L34" s="19">
        <v>1196.4410399999999</v>
      </c>
      <c r="M34" s="21">
        <v>0.77847967251273831</v>
      </c>
      <c r="N34" s="18">
        <v>932.56402600000001</v>
      </c>
      <c r="O34" s="19">
        <v>1197.3790280000001</v>
      </c>
      <c r="P34" s="21">
        <v>0.77883778168194207</v>
      </c>
      <c r="Q34" s="18">
        <v>933.81402600000001</v>
      </c>
      <c r="R34" s="19">
        <v>1196.758057</v>
      </c>
      <c r="S34" s="21">
        <v>0.78028639167122815</v>
      </c>
      <c r="T34" s="18">
        <v>937.45800799999995</v>
      </c>
      <c r="U34" s="19">
        <v>1195.866943</v>
      </c>
      <c r="V34" s="21">
        <v>0.78391497773845564</v>
      </c>
      <c r="X34" s="17">
        <v>590</v>
      </c>
      <c r="Y34" s="18">
        <f t="shared" si="0"/>
        <v>933.59201485714277</v>
      </c>
      <c r="Z34" s="21">
        <f t="shared" si="1"/>
        <v>1.9752067728596752</v>
      </c>
      <c r="AA34" s="18">
        <f t="shared" si="2"/>
        <v>1196.0812988571431</v>
      </c>
      <c r="AB34" s="21">
        <f t="shared" si="3"/>
        <v>1.1650338594141598</v>
      </c>
      <c r="AC34" s="18">
        <f t="shared" si="4"/>
        <v>0.78054227229302131</v>
      </c>
      <c r="AD34" s="21">
        <f t="shared" si="5"/>
        <v>1.8180055899213814E-3</v>
      </c>
    </row>
    <row r="35" spans="1:30" x14ac:dyDescent="0.25">
      <c r="A35" s="17">
        <v>600</v>
      </c>
      <c r="B35" s="18">
        <v>877.86901899999998</v>
      </c>
      <c r="C35" s="19">
        <v>1072.2829589999999</v>
      </c>
      <c r="D35" s="21">
        <v>0.81869156982471458</v>
      </c>
      <c r="E35" s="18">
        <v>879.28698699999995</v>
      </c>
      <c r="F35" s="19">
        <v>1073.9530030000001</v>
      </c>
      <c r="G35" s="21">
        <v>0.81873879447590681</v>
      </c>
      <c r="H35" s="18">
        <v>878.12402299999997</v>
      </c>
      <c r="I35" s="19">
        <v>1079.0579829999999</v>
      </c>
      <c r="J35" s="21">
        <v>0.81378761552612511</v>
      </c>
      <c r="K35" s="18">
        <v>877.63098100000002</v>
      </c>
      <c r="L35" s="19">
        <v>1077.36499</v>
      </c>
      <c r="M35" s="21">
        <v>0.81460878081809585</v>
      </c>
      <c r="N35" s="18">
        <v>879.79797399999995</v>
      </c>
      <c r="O35" s="19">
        <v>1075.8759769999999</v>
      </c>
      <c r="P35" s="21">
        <v>0.81775036603498774</v>
      </c>
      <c r="Q35" s="18">
        <v>875.81701699999996</v>
      </c>
      <c r="R35" s="19">
        <v>1075.843018</v>
      </c>
      <c r="S35" s="21">
        <v>0.81407510421748164</v>
      </c>
      <c r="T35" s="18">
        <v>879.30401600000005</v>
      </c>
      <c r="U35" s="19">
        <v>1079.2769780000001</v>
      </c>
      <c r="V35" s="21">
        <v>0.81471580875321881</v>
      </c>
      <c r="X35" s="17">
        <v>600</v>
      </c>
      <c r="Y35" s="18">
        <f t="shared" si="0"/>
        <v>878.26143100000002</v>
      </c>
      <c r="Z35" s="21">
        <f t="shared" si="1"/>
        <v>1.3567859155810125</v>
      </c>
      <c r="AA35" s="18">
        <f t="shared" si="2"/>
        <v>1076.2364154285713</v>
      </c>
      <c r="AB35" s="21">
        <f t="shared" si="3"/>
        <v>2.5693193756113204</v>
      </c>
      <c r="AC35" s="18">
        <f t="shared" si="4"/>
        <v>0.81604879597970581</v>
      </c>
      <c r="AD35" s="21">
        <f t="shared" si="5"/>
        <v>2.3204883119018454E-3</v>
      </c>
    </row>
    <row r="36" spans="1:30" x14ac:dyDescent="0.25">
      <c r="A36" s="17">
        <v>610</v>
      </c>
      <c r="B36" s="18">
        <v>882.39300500000002</v>
      </c>
      <c r="C36" s="19">
        <v>1007.117004</v>
      </c>
      <c r="D36" s="21">
        <v>0.87615738935532861</v>
      </c>
      <c r="E36" s="18">
        <v>882.771973</v>
      </c>
      <c r="F36" s="19">
        <v>1011.888977</v>
      </c>
      <c r="G36" s="21">
        <v>0.87240002911900483</v>
      </c>
      <c r="H36" s="18">
        <v>883.98699999999997</v>
      </c>
      <c r="I36" s="19">
        <v>1013.012024</v>
      </c>
      <c r="J36" s="21">
        <v>0.87263228772889667</v>
      </c>
      <c r="K36" s="18">
        <v>881.83502199999998</v>
      </c>
      <c r="L36" s="19">
        <v>1009.888977</v>
      </c>
      <c r="M36" s="21">
        <v>0.87319996760396368</v>
      </c>
      <c r="N36" s="18">
        <v>883.05297900000005</v>
      </c>
      <c r="O36" s="19">
        <v>1011.0720209999999</v>
      </c>
      <c r="P36" s="21">
        <v>0.87338286557135392</v>
      </c>
      <c r="Q36" s="18">
        <v>883.90801999999996</v>
      </c>
      <c r="R36" s="19">
        <v>1011.026001</v>
      </c>
      <c r="S36" s="21">
        <v>0.87426833644805546</v>
      </c>
      <c r="T36" s="18">
        <v>886.739014</v>
      </c>
      <c r="U36" s="19">
        <v>1012.655029</v>
      </c>
      <c r="V36" s="21">
        <v>0.87565754240677351</v>
      </c>
      <c r="X36" s="17">
        <v>610</v>
      </c>
      <c r="Y36" s="18">
        <f t="shared" si="0"/>
        <v>883.52671614285714</v>
      </c>
      <c r="Z36" s="21">
        <f t="shared" si="1"/>
        <v>1.6133456699382374</v>
      </c>
      <c r="AA36" s="18">
        <f t="shared" si="2"/>
        <v>1010.9514332857143</v>
      </c>
      <c r="AB36" s="21">
        <f t="shared" si="3"/>
        <v>1.9949529531953807</v>
      </c>
      <c r="AC36" s="18">
        <f t="shared" si="4"/>
        <v>0.87395564915644719</v>
      </c>
      <c r="AD36" s="21">
        <f t="shared" si="5"/>
        <v>2.3496995734741443E-3</v>
      </c>
    </row>
    <row r="37" spans="1:30" x14ac:dyDescent="0.25">
      <c r="A37" s="17">
        <v>620</v>
      </c>
      <c r="B37" s="18">
        <v>904.23999000000003</v>
      </c>
      <c r="C37" s="19">
        <v>970.43298300000004</v>
      </c>
      <c r="D37" s="21">
        <v>0.93179024810618993</v>
      </c>
      <c r="E37" s="18">
        <v>902.90002400000003</v>
      </c>
      <c r="F37" s="19">
        <v>971.78802499999995</v>
      </c>
      <c r="G37" s="21">
        <v>0.92911211166653351</v>
      </c>
      <c r="H37" s="18">
        <v>904.10797100000002</v>
      </c>
      <c r="I37" s="19">
        <v>973.20696999999996</v>
      </c>
      <c r="J37" s="21">
        <v>0.92899865996644071</v>
      </c>
      <c r="K37" s="18">
        <v>903.135986</v>
      </c>
      <c r="L37" s="19">
        <v>969.658997</v>
      </c>
      <c r="M37" s="21">
        <v>0.93139545839742255</v>
      </c>
      <c r="N37" s="18">
        <v>903.067993</v>
      </c>
      <c r="O37" s="19">
        <v>974.00799600000005</v>
      </c>
      <c r="P37" s="21">
        <v>0.92716691927444916</v>
      </c>
      <c r="Q37" s="18">
        <v>903.27398700000003</v>
      </c>
      <c r="R37" s="19">
        <v>971.56897000000004</v>
      </c>
      <c r="S37" s="21">
        <v>0.92970650040418645</v>
      </c>
      <c r="T37" s="18">
        <v>906.85797100000002</v>
      </c>
      <c r="U37" s="19">
        <v>973.88299600000005</v>
      </c>
      <c r="V37" s="21">
        <v>0.93117753849765339</v>
      </c>
      <c r="X37" s="17">
        <v>620</v>
      </c>
      <c r="Y37" s="18">
        <f t="shared" si="0"/>
        <v>903.94056028571435</v>
      </c>
      <c r="Z37" s="21">
        <f t="shared" si="1"/>
        <v>1.3883274669742882</v>
      </c>
      <c r="AA37" s="18">
        <f t="shared" si="2"/>
        <v>972.07813385714292</v>
      </c>
      <c r="AB37" s="21">
        <f t="shared" si="3"/>
        <v>1.6910707525771453</v>
      </c>
      <c r="AC37" s="18">
        <f t="shared" si="4"/>
        <v>0.92990525020754955</v>
      </c>
      <c r="AD37" s="21">
        <f t="shared" si="5"/>
        <v>2.1579482179956253E-3</v>
      </c>
    </row>
    <row r="38" spans="1:30" x14ac:dyDescent="0.25">
      <c r="A38" s="17">
        <v>630</v>
      </c>
      <c r="B38" s="18">
        <v>918.419983</v>
      </c>
      <c r="C38" s="19">
        <v>947.35601799999995</v>
      </c>
      <c r="D38" s="21">
        <v>0.969456007614658</v>
      </c>
      <c r="E38" s="18">
        <v>924.07397500000002</v>
      </c>
      <c r="F38" s="19">
        <v>949.37200900000005</v>
      </c>
      <c r="G38" s="21">
        <v>0.97335287562707151</v>
      </c>
      <c r="H38" s="18">
        <v>923.37097200000005</v>
      </c>
      <c r="I38" s="19">
        <v>948.22997999999995</v>
      </c>
      <c r="J38" s="21">
        <v>0.97378377764432222</v>
      </c>
      <c r="K38" s="18">
        <v>920.17199700000003</v>
      </c>
      <c r="L38" s="19">
        <v>947.58898899999997</v>
      </c>
      <c r="M38" s="21">
        <v>0.97106657810689279</v>
      </c>
      <c r="N38" s="18">
        <v>920.75402799999995</v>
      </c>
      <c r="O38" s="19">
        <v>951.34399399999995</v>
      </c>
      <c r="P38" s="21">
        <v>0.96784552570581528</v>
      </c>
      <c r="Q38" s="18">
        <v>920.87402299999997</v>
      </c>
      <c r="R38" s="19">
        <v>948.72399900000005</v>
      </c>
      <c r="S38" s="21">
        <v>0.97064480709947754</v>
      </c>
      <c r="T38" s="18">
        <v>921.59997599999997</v>
      </c>
      <c r="U38" s="19">
        <v>953.14001499999995</v>
      </c>
      <c r="V38" s="21">
        <v>0.96690933283291025</v>
      </c>
      <c r="X38" s="17">
        <v>630</v>
      </c>
      <c r="Y38" s="18">
        <f t="shared" si="0"/>
        <v>921.32356485714286</v>
      </c>
      <c r="Z38" s="21">
        <f t="shared" si="1"/>
        <v>1.9199128159958703</v>
      </c>
      <c r="AA38" s="18">
        <f t="shared" si="2"/>
        <v>949.39357199999995</v>
      </c>
      <c r="AB38" s="21">
        <f t="shared" si="3"/>
        <v>2.1233176299092178</v>
      </c>
      <c r="AC38" s="18">
        <f t="shared" si="4"/>
        <v>0.9704337505848869</v>
      </c>
      <c r="AD38" s="21">
        <f t="shared" si="5"/>
        <v>2.9664836598055707E-3</v>
      </c>
    </row>
    <row r="39" spans="1:30" x14ac:dyDescent="0.25">
      <c r="A39" s="17">
        <v>640</v>
      </c>
      <c r="B39" s="18">
        <v>922.25097700000003</v>
      </c>
      <c r="C39" s="19">
        <v>945.82299799999998</v>
      </c>
      <c r="D39" s="21">
        <v>0.97507776714052796</v>
      </c>
      <c r="E39" s="18">
        <v>926.11999500000002</v>
      </c>
      <c r="F39" s="19">
        <v>947.862976</v>
      </c>
      <c r="G39" s="21">
        <v>0.97706105043604952</v>
      </c>
      <c r="H39" s="18">
        <v>926.86602800000003</v>
      </c>
      <c r="I39" s="19">
        <v>945.87902799999995</v>
      </c>
      <c r="J39" s="21">
        <v>0.97989912088419839</v>
      </c>
      <c r="K39" s="18">
        <v>925.97100799999998</v>
      </c>
      <c r="L39" s="19">
        <v>945.59399399999995</v>
      </c>
      <c r="M39" s="21">
        <v>0.97924797944518249</v>
      </c>
      <c r="N39" s="18">
        <v>923.52801499999998</v>
      </c>
      <c r="O39" s="19">
        <v>946.18798800000002</v>
      </c>
      <c r="P39" s="21">
        <v>0.97605129922659717</v>
      </c>
      <c r="Q39" s="18">
        <v>925.91699200000005</v>
      </c>
      <c r="R39" s="19">
        <v>945.65002400000003</v>
      </c>
      <c r="S39" s="21">
        <v>0.97913283826025688</v>
      </c>
      <c r="T39" s="18">
        <v>926.33196999999996</v>
      </c>
      <c r="U39" s="19">
        <v>948.23699999999997</v>
      </c>
      <c r="V39" s="21">
        <v>0.97689920346917491</v>
      </c>
      <c r="X39" s="17">
        <v>640</v>
      </c>
      <c r="Y39" s="18">
        <f t="shared" si="0"/>
        <v>925.28356928571441</v>
      </c>
      <c r="Z39" s="21">
        <f t="shared" si="1"/>
        <v>1.7056431220113304</v>
      </c>
      <c r="AA39" s="18">
        <f t="shared" si="2"/>
        <v>946.46200114285716</v>
      </c>
      <c r="AB39" s="21">
        <f t="shared" si="3"/>
        <v>1.1067490439805261</v>
      </c>
      <c r="AC39" s="18">
        <f t="shared" si="4"/>
        <v>0.9776235793602176</v>
      </c>
      <c r="AD39" s="21">
        <f t="shared" si="5"/>
        <v>2.134135496880781E-3</v>
      </c>
    </row>
    <row r="40" spans="1:30" ht="15.75" thickBot="1" x14ac:dyDescent="0.3">
      <c r="A40" s="24">
        <v>650</v>
      </c>
      <c r="B40" s="25">
        <v>914.21099900000002</v>
      </c>
      <c r="C40" s="26">
        <v>959.510986</v>
      </c>
      <c r="D40" s="27">
        <v>0.95278846447725818</v>
      </c>
      <c r="E40" s="25">
        <v>915.33502199999998</v>
      </c>
      <c r="F40" s="26">
        <v>959.02099599999997</v>
      </c>
      <c r="G40" s="27">
        <v>0.95444732265277743</v>
      </c>
      <c r="H40" s="25">
        <v>915.39502000000005</v>
      </c>
      <c r="I40" s="26">
        <v>956.70300299999997</v>
      </c>
      <c r="J40" s="27">
        <v>0.95682256366869589</v>
      </c>
      <c r="K40" s="25">
        <v>912.79901099999995</v>
      </c>
      <c r="L40" s="26">
        <v>955.91400099999998</v>
      </c>
      <c r="M40" s="27">
        <v>0.95489658070192862</v>
      </c>
      <c r="N40" s="25">
        <v>914.91302499999995</v>
      </c>
      <c r="O40" s="26">
        <v>956.21801800000003</v>
      </c>
      <c r="P40" s="27">
        <v>0.95680379137135219</v>
      </c>
      <c r="Q40" s="25">
        <v>913.66302499999995</v>
      </c>
      <c r="R40" s="26">
        <v>958.19897500000002</v>
      </c>
      <c r="S40" s="27">
        <v>0.95352118801838615</v>
      </c>
      <c r="T40" s="25">
        <v>914.50500499999998</v>
      </c>
      <c r="U40" s="26">
        <v>958.44702099999995</v>
      </c>
      <c r="V40" s="27">
        <v>0.95415290043454581</v>
      </c>
      <c r="X40" s="24">
        <v>650</v>
      </c>
      <c r="Y40" s="25">
        <f t="shared" si="0"/>
        <v>914.40301528571422</v>
      </c>
      <c r="Z40" s="27">
        <f t="shared" si="1"/>
        <v>0.93812821659636481</v>
      </c>
      <c r="AA40" s="25">
        <f t="shared" si="2"/>
        <v>957.71614285714281</v>
      </c>
      <c r="AB40" s="27">
        <f t="shared" si="3"/>
        <v>1.4265318725703702</v>
      </c>
      <c r="AC40" s="25">
        <f t="shared" si="4"/>
        <v>0.95477456666626392</v>
      </c>
      <c r="AD40" s="27">
        <f t="shared" si="5"/>
        <v>1.7268539157369702E-3</v>
      </c>
    </row>
  </sheetData>
  <mergeCells count="12">
    <mergeCell ref="Y2:AD2"/>
    <mergeCell ref="Y3:Z3"/>
    <mergeCell ref="AA3:AB3"/>
    <mergeCell ref="AC3:AD3"/>
    <mergeCell ref="A1:V1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Lemon</dc:creator>
  <cp:lastModifiedBy>Tyler Lemon</cp:lastModifiedBy>
  <dcterms:created xsi:type="dcterms:W3CDTF">2017-07-18T20:11:38Z</dcterms:created>
  <dcterms:modified xsi:type="dcterms:W3CDTF">2017-07-18T20:21:42Z</dcterms:modified>
</cp:coreProperties>
</file>