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SG\Tyler\RICH refl tests\"/>
    </mc:Choice>
  </mc:AlternateContent>
  <bookViews>
    <workbookView xWindow="540" yWindow="675" windowWidth="27795" windowHeight="12585"/>
  </bookViews>
  <sheets>
    <sheet name="all calibrations" sheetId="1" r:id="rId1"/>
  </sheets>
  <calcPr calcId="162913"/>
</workbook>
</file>

<file path=xl/calcChain.xml><?xml version="1.0" encoding="utf-8"?>
<calcChain xmlns="http://schemas.openxmlformats.org/spreadsheetml/2006/main">
  <c r="AR5" i="1" l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" i="1"/>
  <c r="AS4" i="1" l="1"/>
  <c r="AS5" i="1"/>
  <c r="AT5" i="1" l="1"/>
  <c r="AT4" i="1"/>
  <c r="AS9" i="1" l="1"/>
  <c r="AS27" i="1"/>
  <c r="AS7" i="1"/>
  <c r="AT7" i="1" s="1"/>
  <c r="AS29" i="1"/>
  <c r="AT29" i="1" s="1"/>
  <c r="AS30" i="1"/>
  <c r="AS10" i="1"/>
  <c r="AT10" i="1" s="1"/>
  <c r="AS6" i="1"/>
  <c r="AT6" i="1" s="1"/>
  <c r="AT30" i="1"/>
  <c r="AS34" i="1"/>
  <c r="AT34" i="1" s="1"/>
  <c r="AS25" i="1"/>
  <c r="AT25" i="1" s="1"/>
  <c r="AS36" i="1"/>
  <c r="AT36" i="1" s="1"/>
  <c r="AS38" i="1"/>
  <c r="AT38" i="1" s="1"/>
  <c r="AS39" i="1"/>
  <c r="AT39" i="1" s="1"/>
  <c r="AS32" i="1"/>
  <c r="AT32" i="1" s="1"/>
  <c r="AS24" i="1"/>
  <c r="AT24" i="1" s="1"/>
  <c r="AS22" i="1"/>
  <c r="AT22" i="1" s="1"/>
  <c r="AS20" i="1"/>
  <c r="AT20" i="1" s="1"/>
  <c r="AS18" i="1"/>
  <c r="AT18" i="1" s="1"/>
  <c r="AS16" i="1"/>
  <c r="AT16" i="1" s="1"/>
  <c r="AS14" i="1"/>
  <c r="AT14" i="1" s="1"/>
  <c r="AS12" i="1"/>
  <c r="AT12" i="1" s="1"/>
  <c r="AS33" i="1"/>
  <c r="AT33" i="1" s="1"/>
  <c r="AS31" i="1"/>
  <c r="AT31" i="1" s="1"/>
  <c r="AS28" i="1"/>
  <c r="AT28" i="1" s="1"/>
  <c r="AS26" i="1"/>
  <c r="AT26" i="1" s="1"/>
  <c r="AT9" i="1"/>
  <c r="AT27" i="1"/>
  <c r="AS8" i="1"/>
  <c r="AT8" i="1" s="1"/>
  <c r="AS37" i="1"/>
  <c r="AT37" i="1" s="1"/>
  <c r="AS35" i="1"/>
  <c r="AT35" i="1" s="1"/>
  <c r="AS23" i="1"/>
  <c r="AT23" i="1" s="1"/>
  <c r="AS21" i="1"/>
  <c r="AT21" i="1" s="1"/>
  <c r="AS19" i="1"/>
  <c r="AT19" i="1" s="1"/>
  <c r="AS17" i="1"/>
  <c r="AT17" i="1" s="1"/>
  <c r="AS15" i="1"/>
  <c r="AT15" i="1" s="1"/>
  <c r="AS13" i="1"/>
  <c r="AT13" i="1" s="1"/>
  <c r="AS11" i="1"/>
  <c r="AT11" i="1" s="1"/>
</calcChain>
</file>

<file path=xl/sharedStrings.xml><?xml version="1.0" encoding="utf-8"?>
<sst xmlns="http://schemas.openxmlformats.org/spreadsheetml/2006/main" count="96" uniqueCount="22">
  <si>
    <t>Wavelength</t>
  </si>
  <si>
    <t>A</t>
  </si>
  <si>
    <t>B</t>
  </si>
  <si>
    <t>A/B</t>
  </si>
  <si>
    <t>I (pA)</t>
  </si>
  <si>
    <t>#</t>
  </si>
  <si>
    <t>nm</t>
  </si>
  <si>
    <t>calculated from means</t>
  </si>
  <si>
    <t>Std Error</t>
  </si>
  <si>
    <t>Statistics</t>
  </si>
  <si>
    <t>7/18/2017 10:00AM</t>
  </si>
  <si>
    <t>7/18/2017 11:00AM</t>
  </si>
  <si>
    <t>7/18/2017 12:00PM</t>
  </si>
  <si>
    <t>7/18/2017 1:00PM</t>
  </si>
  <si>
    <t>mean (pA)</t>
  </si>
  <si>
    <t>std dev (pA)</t>
  </si>
  <si>
    <t>7/18/2017 2:00PM</t>
  </si>
  <si>
    <t>7/18/2017 3:00PM</t>
  </si>
  <si>
    <t>7/18/2017 4:00PM</t>
  </si>
  <si>
    <t>6/29/2017 Calibration 1</t>
  </si>
  <si>
    <t>6/29/2017 Calibration 2</t>
  </si>
  <si>
    <t>6/29/2017 Calibration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</si>
</sst>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tabSelected="1" topLeftCell="V1" zoomScale="85" zoomScaleNormal="85" workbookViewId="0">
      <pane ySplit="3" topLeftCell="A4" activePane="bottomLeft" state="frozen"/>
      <selection pane="bottomLeft" activeCell="AD48" sqref="AD48"/>
    </sheetView>
  </sheetViews>
  <sheetFormatPr defaultRowHeight="15" x14ac:dyDescent="0.25"/>
  <cols>
    <col min="1" max="1" width="12" style="5" bestFit="1" customWidth="1"/>
    <col min="2" max="2" width="11.85546875" style="5" bestFit="1" customWidth="1"/>
    <col min="3" max="4" width="12.85546875" style="5" bestFit="1" customWidth="1"/>
    <col min="5" max="5" width="11.85546875" style="5" bestFit="1" customWidth="1"/>
    <col min="6" max="7" width="12.85546875" style="5" bestFit="1" customWidth="1"/>
    <col min="8" max="8" width="11.85546875" style="5" bestFit="1" customWidth="1"/>
    <col min="9" max="10" width="12.85546875" style="5" bestFit="1" customWidth="1"/>
    <col min="11" max="16" width="12.85546875" style="5" customWidth="1"/>
    <col min="17" max="18" width="12.85546875" style="30" customWidth="1"/>
    <col min="19" max="19" width="12" style="9" customWidth="1"/>
    <col min="20" max="20" width="12" style="5" bestFit="1" customWidth="1"/>
    <col min="21" max="22" width="12.85546875" style="9" bestFit="1" customWidth="1"/>
    <col min="23" max="26" width="12.85546875" style="5" bestFit="1" customWidth="1"/>
    <col min="27" max="27" width="9.140625" style="5"/>
    <col min="28" max="28" width="12" style="5" bestFit="1" customWidth="1"/>
    <col min="29" max="31" width="12" style="30" customWidth="1"/>
    <col min="32" max="32" width="11" bestFit="1" customWidth="1"/>
    <col min="33" max="34" width="12" bestFit="1" customWidth="1"/>
    <col min="35" max="37" width="12" customWidth="1"/>
    <col min="38" max="38" width="12.85546875" bestFit="1" customWidth="1"/>
    <col min="39" max="39" width="9.140625" style="5"/>
    <col min="40" max="40" width="13.5703125" style="5" bestFit="1" customWidth="1"/>
    <col min="41" max="46" width="12.28515625" style="5" bestFit="1" customWidth="1"/>
    <col min="47" max="16384" width="9.140625" style="5"/>
  </cols>
  <sheetData>
    <row r="1" spans="1:47" s="1" customFormat="1" ht="19.5" thickBot="1" x14ac:dyDescent="0.3">
      <c r="B1" s="47" t="s">
        <v>19</v>
      </c>
      <c r="C1" s="48"/>
      <c r="D1" s="49"/>
      <c r="E1" s="47" t="s">
        <v>20</v>
      </c>
      <c r="F1" s="48"/>
      <c r="G1" s="49"/>
      <c r="H1" s="47" t="s">
        <v>21</v>
      </c>
      <c r="I1" s="48"/>
      <c r="J1" s="49"/>
      <c r="K1" s="52">
        <v>42929</v>
      </c>
      <c r="L1" s="48"/>
      <c r="M1" s="49"/>
      <c r="N1" s="52">
        <v>42930</v>
      </c>
      <c r="O1" s="48"/>
      <c r="P1" s="49"/>
      <c r="Q1" s="47" t="s">
        <v>10</v>
      </c>
      <c r="R1" s="48"/>
      <c r="S1" s="49"/>
      <c r="T1" s="47" t="s">
        <v>11</v>
      </c>
      <c r="U1" s="48"/>
      <c r="V1" s="49"/>
      <c r="W1" s="53" t="s">
        <v>12</v>
      </c>
      <c r="X1" s="48"/>
      <c r="Y1" s="49"/>
      <c r="Z1" s="47" t="s">
        <v>13</v>
      </c>
      <c r="AA1" s="48"/>
      <c r="AB1" s="49"/>
      <c r="AC1" s="47" t="s">
        <v>16</v>
      </c>
      <c r="AD1" s="48"/>
      <c r="AE1" s="48"/>
      <c r="AF1" s="47" t="s">
        <v>17</v>
      </c>
      <c r="AG1" s="48"/>
      <c r="AH1" s="49"/>
      <c r="AI1" s="47" t="s">
        <v>18</v>
      </c>
      <c r="AJ1" s="48"/>
      <c r="AK1" s="49"/>
      <c r="AL1"/>
      <c r="AM1" s="6"/>
      <c r="AO1" s="47" t="s">
        <v>9</v>
      </c>
      <c r="AP1" s="48"/>
      <c r="AQ1" s="48"/>
      <c r="AR1" s="48"/>
      <c r="AS1" s="48"/>
      <c r="AT1" s="49"/>
    </row>
    <row r="2" spans="1:47" s="2" customFormat="1" x14ac:dyDescent="0.25">
      <c r="A2" s="20" t="s">
        <v>0</v>
      </c>
      <c r="B2" s="18" t="s">
        <v>1</v>
      </c>
      <c r="C2" s="10" t="s">
        <v>2</v>
      </c>
      <c r="D2" s="19" t="s">
        <v>3</v>
      </c>
      <c r="E2" s="18" t="s">
        <v>1</v>
      </c>
      <c r="F2" s="10" t="s">
        <v>2</v>
      </c>
      <c r="G2" s="19" t="s">
        <v>3</v>
      </c>
      <c r="H2" s="18" t="s">
        <v>1</v>
      </c>
      <c r="I2" s="10" t="s">
        <v>2</v>
      </c>
      <c r="J2" s="19" t="s">
        <v>3</v>
      </c>
      <c r="K2" s="18" t="s">
        <v>1</v>
      </c>
      <c r="L2" s="10" t="s">
        <v>2</v>
      </c>
      <c r="M2" s="19" t="s">
        <v>3</v>
      </c>
      <c r="N2" s="18" t="s">
        <v>1</v>
      </c>
      <c r="O2" s="10" t="s">
        <v>2</v>
      </c>
      <c r="P2" s="19" t="s">
        <v>3</v>
      </c>
      <c r="Q2" s="18" t="s">
        <v>1</v>
      </c>
      <c r="R2" s="10" t="s">
        <v>2</v>
      </c>
      <c r="S2" s="19" t="s">
        <v>3</v>
      </c>
      <c r="T2" s="18" t="s">
        <v>1</v>
      </c>
      <c r="U2" s="10" t="s">
        <v>2</v>
      </c>
      <c r="V2" s="19" t="s">
        <v>3</v>
      </c>
      <c r="W2" s="18" t="s">
        <v>1</v>
      </c>
      <c r="X2" s="10" t="s">
        <v>2</v>
      </c>
      <c r="Y2" s="19" t="s">
        <v>3</v>
      </c>
      <c r="Z2" s="18" t="s">
        <v>1</v>
      </c>
      <c r="AA2" s="10" t="s">
        <v>2</v>
      </c>
      <c r="AB2" s="19" t="s">
        <v>3</v>
      </c>
      <c r="AC2" s="18" t="s">
        <v>1</v>
      </c>
      <c r="AD2" s="10" t="s">
        <v>2</v>
      </c>
      <c r="AE2" s="10" t="s">
        <v>3</v>
      </c>
      <c r="AF2" s="18" t="s">
        <v>1</v>
      </c>
      <c r="AG2" s="10" t="s">
        <v>2</v>
      </c>
      <c r="AH2" s="19" t="s">
        <v>3</v>
      </c>
      <c r="AI2" s="18" t="s">
        <v>1</v>
      </c>
      <c r="AJ2" s="10" t="s">
        <v>2</v>
      </c>
      <c r="AK2" s="19" t="s">
        <v>3</v>
      </c>
      <c r="AL2"/>
      <c r="AM2" s="7"/>
      <c r="AN2" s="41" t="s">
        <v>0</v>
      </c>
      <c r="AO2" s="50" t="s">
        <v>1</v>
      </c>
      <c r="AP2" s="51"/>
      <c r="AQ2" s="45" t="s">
        <v>2</v>
      </c>
      <c r="AR2" s="46"/>
      <c r="AS2" s="45" t="s">
        <v>7</v>
      </c>
      <c r="AT2" s="46"/>
    </row>
    <row r="3" spans="1:47" s="4" customFormat="1" x14ac:dyDescent="0.25">
      <c r="A3" s="21" t="s">
        <v>6</v>
      </c>
      <c r="B3" s="11" t="s">
        <v>4</v>
      </c>
      <c r="C3" s="3" t="s">
        <v>4</v>
      </c>
      <c r="D3" s="15" t="s">
        <v>5</v>
      </c>
      <c r="E3" s="11" t="s">
        <v>4</v>
      </c>
      <c r="F3" s="3" t="s">
        <v>4</v>
      </c>
      <c r="G3" s="15" t="s">
        <v>5</v>
      </c>
      <c r="H3" s="11" t="s">
        <v>4</v>
      </c>
      <c r="I3" s="3" t="s">
        <v>4</v>
      </c>
      <c r="J3" s="15" t="s">
        <v>5</v>
      </c>
      <c r="K3" s="11" t="s">
        <v>4</v>
      </c>
      <c r="L3" s="3" t="s">
        <v>4</v>
      </c>
      <c r="M3" s="15" t="s">
        <v>5</v>
      </c>
      <c r="N3" s="11" t="s">
        <v>4</v>
      </c>
      <c r="O3" s="3" t="s">
        <v>4</v>
      </c>
      <c r="P3" s="15" t="s">
        <v>5</v>
      </c>
      <c r="Q3" s="11" t="s">
        <v>4</v>
      </c>
      <c r="R3" s="3" t="s">
        <v>4</v>
      </c>
      <c r="S3" s="15" t="s">
        <v>5</v>
      </c>
      <c r="T3" s="11" t="s">
        <v>4</v>
      </c>
      <c r="U3" s="3" t="s">
        <v>4</v>
      </c>
      <c r="V3" s="15" t="s">
        <v>5</v>
      </c>
      <c r="W3" s="11" t="s">
        <v>4</v>
      </c>
      <c r="X3" s="3" t="s">
        <v>4</v>
      </c>
      <c r="Y3" s="15" t="s">
        <v>5</v>
      </c>
      <c r="Z3" s="11" t="s">
        <v>4</v>
      </c>
      <c r="AA3" s="3" t="s">
        <v>4</v>
      </c>
      <c r="AB3" s="15" t="s">
        <v>5</v>
      </c>
      <c r="AC3" s="11" t="s">
        <v>4</v>
      </c>
      <c r="AD3" s="3" t="s">
        <v>4</v>
      </c>
      <c r="AE3" s="3" t="s">
        <v>5</v>
      </c>
      <c r="AF3" s="11" t="s">
        <v>4</v>
      </c>
      <c r="AG3" s="3" t="s">
        <v>4</v>
      </c>
      <c r="AH3" s="15" t="s">
        <v>5</v>
      </c>
      <c r="AI3" s="11" t="s">
        <v>4</v>
      </c>
      <c r="AJ3" s="3" t="s">
        <v>4</v>
      </c>
      <c r="AK3" s="15" t="s">
        <v>5</v>
      </c>
      <c r="AL3"/>
      <c r="AM3" s="8"/>
      <c r="AN3" s="42" t="s">
        <v>6</v>
      </c>
      <c r="AO3" s="32" t="s">
        <v>14</v>
      </c>
      <c r="AP3" s="34" t="s">
        <v>15</v>
      </c>
      <c r="AQ3" s="33" t="s">
        <v>14</v>
      </c>
      <c r="AR3" s="34" t="s">
        <v>15</v>
      </c>
      <c r="AS3" s="33" t="s">
        <v>3</v>
      </c>
      <c r="AT3" s="34" t="s">
        <v>8</v>
      </c>
    </row>
    <row r="4" spans="1:47" x14ac:dyDescent="0.25">
      <c r="A4" s="22">
        <v>300</v>
      </c>
      <c r="B4" s="16">
        <v>15.64856</v>
      </c>
      <c r="C4" s="5">
        <v>12.193440000000001</v>
      </c>
      <c r="D4" s="12">
        <v>1.2833589208623652</v>
      </c>
      <c r="E4" s="16">
        <v>15.608470000000001</v>
      </c>
      <c r="F4" s="5">
        <v>12.272209999999999</v>
      </c>
      <c r="G4" s="12">
        <v>1.2718548655865571</v>
      </c>
      <c r="H4" s="16">
        <v>15.72119</v>
      </c>
      <c r="I4" s="5">
        <v>12.22648</v>
      </c>
      <c r="J4" s="12">
        <v>1.2858312449699341</v>
      </c>
      <c r="K4" s="16">
        <v>18.571149999999999</v>
      </c>
      <c r="L4" s="5">
        <v>12.4442</v>
      </c>
      <c r="M4" s="12">
        <v>1.4923538676652577</v>
      </c>
      <c r="N4" s="16">
        <v>19.225539999999999</v>
      </c>
      <c r="O4" s="5">
        <v>12.97363</v>
      </c>
      <c r="P4" s="12">
        <v>1.4818936565941836</v>
      </c>
      <c r="Q4" s="24">
        <v>19.786799999999999</v>
      </c>
      <c r="R4" s="25">
        <v>13.159509999999999</v>
      </c>
      <c r="S4" s="26">
        <v>1.5036122165642947</v>
      </c>
      <c r="T4" s="24">
        <v>14.48868</v>
      </c>
      <c r="U4" s="25">
        <v>13.111520000000001</v>
      </c>
      <c r="V4" s="26">
        <v>1.1050343514710728</v>
      </c>
      <c r="W4" s="24">
        <v>14.336600000000001</v>
      </c>
      <c r="X4" s="25">
        <v>13.123699999999999</v>
      </c>
      <c r="Y4" s="26">
        <v>1.0924205826100872</v>
      </c>
      <c r="Z4" s="24">
        <v>14.493069999999999</v>
      </c>
      <c r="AA4" s="25">
        <v>13.1349</v>
      </c>
      <c r="AB4" s="26">
        <v>1.1034016246792895</v>
      </c>
      <c r="AC4" s="24">
        <v>14.53314</v>
      </c>
      <c r="AD4" s="25">
        <v>13.175879999999999</v>
      </c>
      <c r="AE4" s="25">
        <v>1.1030109563839379</v>
      </c>
      <c r="AF4" s="24">
        <v>14.65986</v>
      </c>
      <c r="AG4" s="25">
        <v>13.13049</v>
      </c>
      <c r="AH4" s="26">
        <v>1.116474708864635</v>
      </c>
      <c r="AI4" s="24">
        <v>14.640269999999999</v>
      </c>
      <c r="AJ4" s="25">
        <v>13.205450000000001</v>
      </c>
      <c r="AK4" s="26">
        <v>1.1086536240718794</v>
      </c>
      <c r="AM4" s="9"/>
      <c r="AN4" s="43">
        <v>300</v>
      </c>
      <c r="AO4" s="40">
        <f>AVERAGE(B4,E4,H4,K4,N4,Q4,T4,W4,Z4,AC4,AF4,AI4)</f>
        <v>15.976110833333331</v>
      </c>
      <c r="AP4" s="35">
        <f>_xlfn.STDEV.S(H4,E4,B4,K4,N4,Q4,T4,W4,Z4,AC4,AF4,AI4)</f>
        <v>2.0185686255520165</v>
      </c>
      <c r="AQ4" s="36">
        <f>AVERAGE(I4,F4,C4,L4,O4,R4,U4,X4,AA4,AD4,AG4,AJ4)</f>
        <v>12.845950833333335</v>
      </c>
      <c r="AR4" s="37">
        <f>_xlfn.STDEV.S(I4,F4,C4,L4,O4,R4,U4,X4,AA4,AD4,AG4,AJ4)</f>
        <v>0.42264714957597527</v>
      </c>
      <c r="AS4" s="36">
        <f t="shared" ref="AS4:AS39" si="0">AO4/AQ4</f>
        <v>1.2436690004976274</v>
      </c>
      <c r="AT4" s="37">
        <f>AS4*SQRT((AP4/AO4)^2 + (AR4/AQ4)^2)</f>
        <v>0.1623767221410802</v>
      </c>
      <c r="AU4" s="30"/>
    </row>
    <row r="5" spans="1:47" x14ac:dyDescent="0.25">
      <c r="A5" s="22">
        <v>310</v>
      </c>
      <c r="B5" s="16">
        <v>12.047610000000001</v>
      </c>
      <c r="C5" s="5">
        <v>23.4755</v>
      </c>
      <c r="D5" s="12">
        <v>0.51319929287981092</v>
      </c>
      <c r="E5" s="16">
        <v>11.913399999999999</v>
      </c>
      <c r="F5" s="5">
        <v>23.4237</v>
      </c>
      <c r="G5" s="12">
        <v>0.50860453301570629</v>
      </c>
      <c r="H5" s="16">
        <v>11.93145</v>
      </c>
      <c r="I5" s="5">
        <v>23.513300000000001</v>
      </c>
      <c r="J5" s="12">
        <v>0.50743409049346533</v>
      </c>
      <c r="K5" s="16">
        <v>15.785159999999999</v>
      </c>
      <c r="L5" s="5">
        <v>23.757401000000002</v>
      </c>
      <c r="M5" s="12">
        <v>0.66443126501926697</v>
      </c>
      <c r="N5" s="16">
        <v>15.20861</v>
      </c>
      <c r="O5" s="5">
        <v>25.550799999999999</v>
      </c>
      <c r="P5" s="12">
        <v>0.59523028633154351</v>
      </c>
      <c r="Q5" s="24">
        <v>15.70969</v>
      </c>
      <c r="R5" s="25">
        <v>26.306000000000001</v>
      </c>
      <c r="S5" s="26">
        <v>0.59719037481943282</v>
      </c>
      <c r="T5" s="24">
        <v>15.694800000000001</v>
      </c>
      <c r="U5" s="25">
        <v>26.467199000000001</v>
      </c>
      <c r="V5" s="26">
        <v>0.59299059186429215</v>
      </c>
      <c r="W5" s="24">
        <v>15.626860000000001</v>
      </c>
      <c r="X5" s="25">
        <v>26.436599999999999</v>
      </c>
      <c r="Y5" s="26">
        <v>0.591107025865656</v>
      </c>
      <c r="Z5" s="24">
        <v>15.66986</v>
      </c>
      <c r="AA5" s="25">
        <v>26.502700999999998</v>
      </c>
      <c r="AB5" s="26">
        <v>0.5912552082899023</v>
      </c>
      <c r="AC5" s="24">
        <v>15.75445</v>
      </c>
      <c r="AD5" s="25">
        <v>26.417000000000002</v>
      </c>
      <c r="AE5" s="25">
        <v>0.59637544005753873</v>
      </c>
      <c r="AF5" s="24">
        <v>15.7087</v>
      </c>
      <c r="AG5" s="25">
        <v>26.475200999999998</v>
      </c>
      <c r="AH5" s="26">
        <v>0.59333638297967983</v>
      </c>
      <c r="AI5" s="24">
        <v>15.770530000000001</v>
      </c>
      <c r="AJ5" s="25">
        <v>26.447700999999999</v>
      </c>
      <c r="AK5" s="26">
        <v>0.59629114833081343</v>
      </c>
      <c r="AM5" s="9"/>
      <c r="AN5" s="43">
        <v>310</v>
      </c>
      <c r="AO5" s="40">
        <f t="shared" ref="AO5:AO39" si="1">AVERAGE(B5,E5,H5,K5,N5,Q5,T5,W5,Z5,AC5,AF5,AI5)</f>
        <v>14.735093333333332</v>
      </c>
      <c r="AP5" s="35">
        <f t="shared" ref="AP5:AP39" si="2">_xlfn.STDEV.S(H5,E5,B5,K5,N5,Q5,T5,W5,Z5,AC5,AF5,AI5)</f>
        <v>1.6779541931245707</v>
      </c>
      <c r="AQ5" s="36">
        <f t="shared" ref="AQ5:AQ39" si="3">AVERAGE(I5,F5,C5,L5,O5,R5,U5,X5,AA5,AD5,AG5,AJ5)</f>
        <v>25.397758583333331</v>
      </c>
      <c r="AR5" s="37">
        <f t="shared" ref="AR5:AR39" si="4">_xlfn.STDEV.S(I5,F5,C5,L5,O5,R5,U5,X5,AA5,AD5,AG5,AJ5)</f>
        <v>1.3957133397468675</v>
      </c>
      <c r="AS5" s="36">
        <f t="shared" si="0"/>
        <v>0.5801729819970366</v>
      </c>
      <c r="AT5" s="37">
        <f t="shared" ref="AT5:AT39" si="5">AS5*SQRT((AP5/AO5)^2 + (AR5/AQ5)^2)</f>
        <v>7.3357840244891281E-2</v>
      </c>
      <c r="AU5" s="31"/>
    </row>
    <row r="6" spans="1:47" x14ac:dyDescent="0.25">
      <c r="A6" s="22">
        <v>320</v>
      </c>
      <c r="B6" s="16">
        <v>25.695800999999999</v>
      </c>
      <c r="C6" s="5">
        <v>23.126200000000001</v>
      </c>
      <c r="D6" s="12">
        <v>1.111112115263208</v>
      </c>
      <c r="E6" s="16">
        <v>25.6999</v>
      </c>
      <c r="F6" s="5">
        <v>23.017599000000001</v>
      </c>
      <c r="G6" s="12">
        <v>1.1165326148917616</v>
      </c>
      <c r="H6" s="16">
        <v>25.750401</v>
      </c>
      <c r="I6" s="5">
        <v>23.1663</v>
      </c>
      <c r="J6" s="12">
        <v>1.1115456935289623</v>
      </c>
      <c r="K6" s="16">
        <v>32.263199</v>
      </c>
      <c r="L6" s="5">
        <v>23.6355</v>
      </c>
      <c r="M6" s="12">
        <v>1.3650313723001417</v>
      </c>
      <c r="N6" s="16">
        <v>31.776800000000001</v>
      </c>
      <c r="O6" s="5">
        <v>25.423598999999999</v>
      </c>
      <c r="P6" s="12">
        <v>1.2498938486246578</v>
      </c>
      <c r="Q6" s="24">
        <v>33.155701000000001</v>
      </c>
      <c r="R6" s="25">
        <v>26.014099000000002</v>
      </c>
      <c r="S6" s="26">
        <v>1.2745281318411219</v>
      </c>
      <c r="T6" s="24">
        <v>33.095100000000002</v>
      </c>
      <c r="U6" s="25">
        <v>26.092199000000001</v>
      </c>
      <c r="V6" s="26">
        <v>1.2683906021106155</v>
      </c>
      <c r="W6" s="24">
        <v>33.130299000000001</v>
      </c>
      <c r="X6" s="25">
        <v>26.153700000000001</v>
      </c>
      <c r="Y6" s="26">
        <v>1.2667538053889125</v>
      </c>
      <c r="Z6" s="24">
        <v>33.210799999999999</v>
      </c>
      <c r="AA6" s="25">
        <v>26.170400999999998</v>
      </c>
      <c r="AB6" s="26">
        <v>1.2690214414368355</v>
      </c>
      <c r="AC6" s="24">
        <v>33.277099999999997</v>
      </c>
      <c r="AD6" s="25">
        <v>26.0837</v>
      </c>
      <c r="AE6" s="25">
        <v>1.275781426714768</v>
      </c>
      <c r="AF6" s="24">
        <v>33.284100000000002</v>
      </c>
      <c r="AG6" s="25">
        <v>26.131701</v>
      </c>
      <c r="AH6" s="26">
        <v>1.2737058333860471</v>
      </c>
      <c r="AI6" s="24">
        <v>33.338402000000002</v>
      </c>
      <c r="AJ6" s="25">
        <v>26.168900000000001</v>
      </c>
      <c r="AK6" s="26">
        <v>1.2739703235520026</v>
      </c>
      <c r="AM6" s="9"/>
      <c r="AN6" s="43">
        <v>320</v>
      </c>
      <c r="AO6" s="40">
        <f t="shared" si="1"/>
        <v>31.139800250000008</v>
      </c>
      <c r="AP6" s="35">
        <f t="shared" si="2"/>
        <v>3.3040080309114921</v>
      </c>
      <c r="AQ6" s="36">
        <f t="shared" si="3"/>
        <v>25.098658166666667</v>
      </c>
      <c r="AR6" s="37">
        <f t="shared" si="4"/>
        <v>1.397127855573246</v>
      </c>
      <c r="AS6" s="36">
        <f t="shared" si="0"/>
        <v>1.2406958190042421</v>
      </c>
      <c r="AT6" s="37">
        <f t="shared" si="5"/>
        <v>0.1486577471803974</v>
      </c>
      <c r="AU6" s="31"/>
    </row>
    <row r="7" spans="1:47" x14ac:dyDescent="0.25">
      <c r="A7" s="22">
        <v>330</v>
      </c>
      <c r="B7" s="16">
        <v>28.006499999999999</v>
      </c>
      <c r="C7" s="5">
        <v>35.751399999999997</v>
      </c>
      <c r="D7" s="12">
        <v>0.78336792405332378</v>
      </c>
      <c r="E7" s="16">
        <v>27.8064</v>
      </c>
      <c r="F7" s="5">
        <v>35.765098999999999</v>
      </c>
      <c r="G7" s="12">
        <v>0.77747303313769667</v>
      </c>
      <c r="H7" s="16">
        <v>27.983899999999998</v>
      </c>
      <c r="I7" s="5">
        <v>35.859200000000001</v>
      </c>
      <c r="J7" s="12">
        <v>0.78038271907906476</v>
      </c>
      <c r="K7" s="16">
        <v>34.103802000000002</v>
      </c>
      <c r="L7" s="5">
        <v>36.195</v>
      </c>
      <c r="M7" s="12">
        <v>0.94222411935350192</v>
      </c>
      <c r="N7" s="16">
        <v>34.175700999999997</v>
      </c>
      <c r="O7" s="5">
        <v>38.543201000000003</v>
      </c>
      <c r="P7" s="12">
        <v>0.88668559209703401</v>
      </c>
      <c r="Q7" s="24">
        <v>35.452202</v>
      </c>
      <c r="R7" s="25">
        <v>39.333500000000001</v>
      </c>
      <c r="S7" s="26">
        <v>0.90132335032478672</v>
      </c>
      <c r="T7" s="24">
        <v>35.557898999999999</v>
      </c>
      <c r="U7" s="25">
        <v>39.419201000000001</v>
      </c>
      <c r="V7" s="26">
        <v>0.90204514799779933</v>
      </c>
      <c r="W7" s="24">
        <v>35.527500000000003</v>
      </c>
      <c r="X7" s="25">
        <v>39.355099000000003</v>
      </c>
      <c r="Y7" s="26">
        <v>0.90274198014341167</v>
      </c>
      <c r="Z7" s="24">
        <v>35.659199000000001</v>
      </c>
      <c r="AA7" s="25">
        <v>39.445701999999997</v>
      </c>
      <c r="AB7" s="26">
        <v>0.90400720970817061</v>
      </c>
      <c r="AC7" s="24">
        <v>35.681899999999999</v>
      </c>
      <c r="AD7" s="25">
        <v>39.428699000000002</v>
      </c>
      <c r="AE7" s="25">
        <v>0.90497279659163998</v>
      </c>
      <c r="AF7" s="24">
        <v>35.656601000000002</v>
      </c>
      <c r="AG7" s="25">
        <v>39.531101</v>
      </c>
      <c r="AH7" s="26">
        <v>0.90198856338456146</v>
      </c>
      <c r="AI7" s="24">
        <v>35.653399999999998</v>
      </c>
      <c r="AJ7" s="25">
        <v>39.568600000000004</v>
      </c>
      <c r="AK7" s="26">
        <v>0.9010528550416238</v>
      </c>
      <c r="AM7" s="9"/>
      <c r="AN7" s="43">
        <v>330</v>
      </c>
      <c r="AO7" s="40">
        <f t="shared" si="1"/>
        <v>33.438750333333331</v>
      </c>
      <c r="AP7" s="35">
        <f t="shared" si="2"/>
        <v>3.3665034114778321</v>
      </c>
      <c r="AQ7" s="36">
        <f t="shared" si="3"/>
        <v>38.182983499999999</v>
      </c>
      <c r="AR7" s="37">
        <f t="shared" si="4"/>
        <v>1.7149069478265904</v>
      </c>
      <c r="AS7" s="36">
        <f t="shared" si="0"/>
        <v>0.87575006634390773</v>
      </c>
      <c r="AT7" s="37">
        <f t="shared" si="5"/>
        <v>9.6543114203108987E-2</v>
      </c>
      <c r="AU7" s="31"/>
    </row>
    <row r="8" spans="1:47" x14ac:dyDescent="0.25">
      <c r="A8" s="22">
        <v>340</v>
      </c>
      <c r="B8" s="16">
        <v>17.656420000000001</v>
      </c>
      <c r="C8" s="5">
        <v>62.184502000000002</v>
      </c>
      <c r="D8" s="12">
        <v>0.28393601994271822</v>
      </c>
      <c r="E8" s="16">
        <v>17.517759000000002</v>
      </c>
      <c r="F8" s="5">
        <v>62.262797999999997</v>
      </c>
      <c r="G8" s="12">
        <v>0.2813519398855156</v>
      </c>
      <c r="H8" s="16">
        <v>17.567129000000001</v>
      </c>
      <c r="I8" s="5">
        <v>62.345699000000003</v>
      </c>
      <c r="J8" s="12">
        <v>0.2817697015474957</v>
      </c>
      <c r="K8" s="16">
        <v>20.999860999999999</v>
      </c>
      <c r="L8" s="5">
        <v>62.561298000000001</v>
      </c>
      <c r="M8" s="12">
        <v>0.33566856301478909</v>
      </c>
      <c r="N8" s="16">
        <v>21.755600000000001</v>
      </c>
      <c r="O8" s="5">
        <v>65.903701999999996</v>
      </c>
      <c r="P8" s="12">
        <v>0.33011195638144886</v>
      </c>
      <c r="Q8" s="24">
        <v>22.524799000000002</v>
      </c>
      <c r="R8" s="25">
        <v>67.475998000000004</v>
      </c>
      <c r="S8" s="26">
        <v>0.33381942716875412</v>
      </c>
      <c r="T8" s="24">
        <v>22.5578</v>
      </c>
      <c r="U8" s="25">
        <v>67.653998999999999</v>
      </c>
      <c r="V8" s="26">
        <v>0.3334289226568854</v>
      </c>
      <c r="W8" s="24">
        <v>22.483101000000001</v>
      </c>
      <c r="X8" s="25">
        <v>67.527495999999999</v>
      </c>
      <c r="Y8" s="26">
        <v>0.33294735229039146</v>
      </c>
      <c r="Z8" s="24">
        <v>22.502700999999998</v>
      </c>
      <c r="AA8" s="25">
        <v>67.725800000000007</v>
      </c>
      <c r="AB8" s="26">
        <v>0.33226187066081164</v>
      </c>
      <c r="AC8" s="24">
        <v>22.5611</v>
      </c>
      <c r="AD8" s="25">
        <v>67.803595999999999</v>
      </c>
      <c r="AE8" s="25">
        <v>0.33274193893786991</v>
      </c>
      <c r="AF8" s="24">
        <v>22.570298999999999</v>
      </c>
      <c r="AG8" s="25">
        <v>67.783996999999999</v>
      </c>
      <c r="AH8" s="26">
        <v>0.33297385812170383</v>
      </c>
      <c r="AI8" s="24">
        <v>22.542100999999999</v>
      </c>
      <c r="AJ8" s="25">
        <v>67.812897000000007</v>
      </c>
      <c r="AK8" s="26">
        <v>0.33241613317301572</v>
      </c>
      <c r="AM8" s="9"/>
      <c r="AN8" s="43">
        <v>340</v>
      </c>
      <c r="AO8" s="40">
        <f t="shared" si="1"/>
        <v>21.103222500000001</v>
      </c>
      <c r="AP8" s="35">
        <f t="shared" si="2"/>
        <v>2.1747226578028704</v>
      </c>
      <c r="AQ8" s="36">
        <f t="shared" si="3"/>
        <v>65.753481833333339</v>
      </c>
      <c r="AR8" s="37">
        <f t="shared" si="4"/>
        <v>2.5749037345626538</v>
      </c>
      <c r="AS8" s="36">
        <f t="shared" si="0"/>
        <v>0.32094456311060088</v>
      </c>
      <c r="AT8" s="37">
        <f t="shared" si="5"/>
        <v>3.538135785945587E-2</v>
      </c>
      <c r="AU8" s="31"/>
    </row>
    <row r="9" spans="1:47" x14ac:dyDescent="0.25">
      <c r="A9" s="22">
        <v>350</v>
      </c>
      <c r="B9" s="16">
        <v>30.452499</v>
      </c>
      <c r="C9" s="5">
        <v>66.250298000000001</v>
      </c>
      <c r="D9" s="12">
        <v>0.45965829466910474</v>
      </c>
      <c r="E9" s="16">
        <v>30.308201</v>
      </c>
      <c r="F9" s="5">
        <v>66.252601999999996</v>
      </c>
      <c r="G9" s="12">
        <v>0.45746431211863953</v>
      </c>
      <c r="H9" s="16">
        <v>30.386399999999998</v>
      </c>
      <c r="I9" s="5">
        <v>66.366600000000005</v>
      </c>
      <c r="J9" s="12">
        <v>0.45785681351764285</v>
      </c>
      <c r="K9" s="16">
        <v>39.629100999999999</v>
      </c>
      <c r="L9" s="5">
        <v>66.077797000000004</v>
      </c>
      <c r="M9" s="12">
        <v>0.59973399234238989</v>
      </c>
      <c r="N9" s="16">
        <v>37.350700000000003</v>
      </c>
      <c r="O9" s="5">
        <v>71.274001999999996</v>
      </c>
      <c r="P9" s="12">
        <v>0.5240438161449108</v>
      </c>
      <c r="Q9" s="24">
        <v>39.236099000000003</v>
      </c>
      <c r="R9" s="25">
        <v>73.562302000000003</v>
      </c>
      <c r="S9" s="26">
        <v>0.53337236510080943</v>
      </c>
      <c r="T9" s="24">
        <v>39.171000999999997</v>
      </c>
      <c r="U9" s="25">
        <v>73.804001</v>
      </c>
      <c r="V9" s="26">
        <v>0.53074359749141509</v>
      </c>
      <c r="W9" s="24">
        <v>39.101199999999999</v>
      </c>
      <c r="X9" s="25">
        <v>73.672095999999996</v>
      </c>
      <c r="Y9" s="26">
        <v>0.5307464036315731</v>
      </c>
      <c r="Z9" s="24">
        <v>39.181998999999998</v>
      </c>
      <c r="AA9" s="25">
        <v>73.767097000000007</v>
      </c>
      <c r="AB9" s="26">
        <v>0.53115820729667584</v>
      </c>
      <c r="AC9" s="24">
        <v>39.388900999999997</v>
      </c>
      <c r="AD9" s="25">
        <v>73.793800000000005</v>
      </c>
      <c r="AE9" s="25">
        <v>0.53376978824779309</v>
      </c>
      <c r="AF9" s="24">
        <v>39.256698999999998</v>
      </c>
      <c r="AG9" s="25">
        <v>73.868697999999995</v>
      </c>
      <c r="AH9" s="26">
        <v>0.5314388917481665</v>
      </c>
      <c r="AI9" s="24">
        <v>39.359797999999998</v>
      </c>
      <c r="AJ9" s="25">
        <v>73.883101999999994</v>
      </c>
      <c r="AK9" s="26">
        <v>0.53273071831770136</v>
      </c>
      <c r="AM9" s="9"/>
      <c r="AN9" s="43">
        <v>350</v>
      </c>
      <c r="AO9" s="40">
        <f t="shared" si="1"/>
        <v>36.901883166666657</v>
      </c>
      <c r="AP9" s="35">
        <f t="shared" si="2"/>
        <v>3.972256261586149</v>
      </c>
      <c r="AQ9" s="36">
        <f t="shared" si="3"/>
        <v>71.04769958333334</v>
      </c>
      <c r="AR9" s="37">
        <f t="shared" si="4"/>
        <v>3.6233268072168263</v>
      </c>
      <c r="AS9" s="36">
        <f t="shared" si="0"/>
        <v>0.51939589012848564</v>
      </c>
      <c r="AT9" s="37">
        <f t="shared" si="5"/>
        <v>6.1867049775755717E-2</v>
      </c>
      <c r="AU9" s="31"/>
    </row>
    <row r="10" spans="1:47" x14ac:dyDescent="0.25">
      <c r="A10" s="22">
        <v>360</v>
      </c>
      <c r="B10" s="16">
        <v>39.838698999999998</v>
      </c>
      <c r="C10" s="5">
        <v>76.717697000000001</v>
      </c>
      <c r="D10" s="12">
        <v>0.5192895584443834</v>
      </c>
      <c r="E10" s="16">
        <v>39.651198999999998</v>
      </c>
      <c r="F10" s="5">
        <v>76.721100000000007</v>
      </c>
      <c r="G10" s="12">
        <v>0.5168226081221462</v>
      </c>
      <c r="H10" s="16">
        <v>39.871699999999997</v>
      </c>
      <c r="I10" s="5">
        <v>76.837799000000004</v>
      </c>
      <c r="J10" s="12">
        <v>0.51890736745335453</v>
      </c>
      <c r="K10" s="16">
        <v>44.991698999999997</v>
      </c>
      <c r="L10" s="5">
        <v>77.144997000000004</v>
      </c>
      <c r="M10" s="12">
        <v>0.58320955019286602</v>
      </c>
      <c r="N10" s="16">
        <v>48.180999999999997</v>
      </c>
      <c r="O10" s="5">
        <v>79.283501000000001</v>
      </c>
      <c r="P10" s="12">
        <v>0.60770525257203256</v>
      </c>
      <c r="Q10" s="24">
        <v>49.428500999999997</v>
      </c>
      <c r="R10" s="25">
        <v>81.376801</v>
      </c>
      <c r="S10" s="26">
        <v>0.60740285182751286</v>
      </c>
      <c r="T10" s="24">
        <v>49.539000999999999</v>
      </c>
      <c r="U10" s="25">
        <v>81.470298999999997</v>
      </c>
      <c r="V10" s="26">
        <v>0.60806209880241147</v>
      </c>
      <c r="W10" s="24">
        <v>49.436698999999997</v>
      </c>
      <c r="X10" s="25">
        <v>81.273696999999999</v>
      </c>
      <c r="Y10" s="26">
        <v>0.60827427353280117</v>
      </c>
      <c r="Z10" s="24">
        <v>49.5229</v>
      </c>
      <c r="AA10" s="25">
        <v>81.678100999999998</v>
      </c>
      <c r="AB10" s="26">
        <v>0.60631796520342707</v>
      </c>
      <c r="AC10" s="24">
        <v>49.437697999999997</v>
      </c>
      <c r="AD10" s="25">
        <v>81.634597999999997</v>
      </c>
      <c r="AE10" s="25">
        <v>0.60559737183981721</v>
      </c>
      <c r="AF10" s="24">
        <v>49.364497999999998</v>
      </c>
      <c r="AG10" s="25">
        <v>81.724602000000004</v>
      </c>
      <c r="AH10" s="26">
        <v>0.60403473118168249</v>
      </c>
      <c r="AI10" s="24">
        <v>49.305698</v>
      </c>
      <c r="AJ10" s="25">
        <v>81.886497000000006</v>
      </c>
      <c r="AK10" s="26">
        <v>0.60212244761184497</v>
      </c>
      <c r="AM10" s="9"/>
      <c r="AN10" s="43">
        <v>360</v>
      </c>
      <c r="AO10" s="40">
        <f t="shared" si="1"/>
        <v>46.547440999999992</v>
      </c>
      <c r="AP10" s="35">
        <f t="shared" si="2"/>
        <v>4.2700673017375053</v>
      </c>
      <c r="AQ10" s="36">
        <f t="shared" si="3"/>
        <v>79.812474083333328</v>
      </c>
      <c r="AR10" s="37">
        <f t="shared" si="4"/>
        <v>2.2856738700035852</v>
      </c>
      <c r="AS10" s="36">
        <f t="shared" si="0"/>
        <v>0.58321010010789986</v>
      </c>
      <c r="AT10" s="37">
        <f t="shared" si="5"/>
        <v>5.6047665852507499E-2</v>
      </c>
      <c r="AU10" s="31"/>
    </row>
    <row r="11" spans="1:47" x14ac:dyDescent="0.25">
      <c r="A11" s="22">
        <v>370</v>
      </c>
      <c r="B11" s="16">
        <v>74.178702999999999</v>
      </c>
      <c r="C11" s="5">
        <v>59.645699</v>
      </c>
      <c r="D11" s="12">
        <v>1.2436555232591038</v>
      </c>
      <c r="E11" s="16">
        <v>73.994003000000006</v>
      </c>
      <c r="F11" s="5">
        <v>59.605300999999997</v>
      </c>
      <c r="G11" s="12">
        <v>1.2413997036941398</v>
      </c>
      <c r="H11" s="16">
        <v>74.257796999999997</v>
      </c>
      <c r="I11" s="5">
        <v>59.766300000000001</v>
      </c>
      <c r="J11" s="12">
        <v>1.2424693681890964</v>
      </c>
      <c r="K11" s="16">
        <v>93.106399999999994</v>
      </c>
      <c r="L11" s="5">
        <v>59.624599000000003</v>
      </c>
      <c r="M11" s="12">
        <v>1.5615434159984873</v>
      </c>
      <c r="N11" s="16">
        <v>91.184798999999998</v>
      </c>
      <c r="O11" s="5">
        <v>63.979500000000002</v>
      </c>
      <c r="P11" s="12">
        <v>1.4252189998358848</v>
      </c>
      <c r="Q11" s="24">
        <v>96.173798000000005</v>
      </c>
      <c r="R11" s="25">
        <v>65.760597000000004</v>
      </c>
      <c r="S11" s="26">
        <v>1.4624836511140553</v>
      </c>
      <c r="T11" s="24">
        <v>96.158600000000007</v>
      </c>
      <c r="U11" s="25">
        <v>65.726996999999997</v>
      </c>
      <c r="V11" s="26">
        <v>1.4630000515617656</v>
      </c>
      <c r="W11" s="24">
        <v>96.105498999999995</v>
      </c>
      <c r="X11" s="25">
        <v>65.658896999999996</v>
      </c>
      <c r="Y11" s="26">
        <v>1.4637087034830938</v>
      </c>
      <c r="Z11" s="24">
        <v>96.350098000000003</v>
      </c>
      <c r="AA11" s="25">
        <v>65.840202000000005</v>
      </c>
      <c r="AB11" s="26">
        <v>1.4633931104889379</v>
      </c>
      <c r="AC11" s="24">
        <v>96.358001999999999</v>
      </c>
      <c r="AD11" s="25">
        <v>65.799698000000006</v>
      </c>
      <c r="AE11" s="25">
        <v>1.4644140463988147</v>
      </c>
      <c r="AF11" s="24">
        <v>96.3125</v>
      </c>
      <c r="AG11" s="25">
        <v>65.732596999999998</v>
      </c>
      <c r="AH11" s="26">
        <v>1.4652167173617072</v>
      </c>
      <c r="AI11" s="24">
        <v>96.448700000000002</v>
      </c>
      <c r="AJ11" s="25">
        <v>65.826401000000004</v>
      </c>
      <c r="AK11" s="26">
        <v>1.4651978314901342</v>
      </c>
      <c r="AM11" s="9"/>
      <c r="AN11" s="43">
        <v>370</v>
      </c>
      <c r="AO11" s="40">
        <f t="shared" si="1"/>
        <v>90.052408249999985</v>
      </c>
      <c r="AP11" s="35">
        <f t="shared" si="2"/>
        <v>9.7274000070992557</v>
      </c>
      <c r="AQ11" s="36">
        <f t="shared" si="3"/>
        <v>63.580565666666665</v>
      </c>
      <c r="AR11" s="37">
        <f t="shared" si="4"/>
        <v>2.9392026344587636</v>
      </c>
      <c r="AS11" s="36">
        <f t="shared" si="0"/>
        <v>1.4163511649474314</v>
      </c>
      <c r="AT11" s="37">
        <f t="shared" si="5"/>
        <v>0.16641494593063547</v>
      </c>
      <c r="AU11" s="31"/>
    </row>
    <row r="12" spans="1:47" x14ac:dyDescent="0.25">
      <c r="A12" s="22">
        <v>380</v>
      </c>
      <c r="B12" s="16">
        <v>19.42709</v>
      </c>
      <c r="C12" s="5">
        <v>166.020599</v>
      </c>
      <c r="D12" s="12">
        <v>0.11701614207523729</v>
      </c>
      <c r="E12" s="16">
        <v>19.405380000000001</v>
      </c>
      <c r="F12" s="5">
        <v>166.128998</v>
      </c>
      <c r="G12" s="12">
        <v>0.11680910758277133</v>
      </c>
      <c r="H12" s="16">
        <v>19.434811</v>
      </c>
      <c r="I12" s="5">
        <v>166.744202</v>
      </c>
      <c r="J12" s="12">
        <v>0.11655464338124333</v>
      </c>
      <c r="K12" s="16">
        <v>25.945699999999999</v>
      </c>
      <c r="L12" s="5">
        <v>164.65060399999999</v>
      </c>
      <c r="M12" s="12">
        <v>0.15758035117806188</v>
      </c>
      <c r="N12" s="16">
        <v>24.7486</v>
      </c>
      <c r="O12" s="5">
        <v>183.81449900000001</v>
      </c>
      <c r="P12" s="12">
        <v>0.13463899820002773</v>
      </c>
      <c r="Q12" s="24">
        <v>25.950299999999999</v>
      </c>
      <c r="R12" s="25">
        <v>190.173294</v>
      </c>
      <c r="S12" s="26">
        <v>0.13645606832681775</v>
      </c>
      <c r="T12" s="24">
        <v>25.910101000000001</v>
      </c>
      <c r="U12" s="25">
        <v>192.25149500000001</v>
      </c>
      <c r="V12" s="26">
        <v>0.13477190905589576</v>
      </c>
      <c r="W12" s="24">
        <v>25.8748</v>
      </c>
      <c r="X12" s="25">
        <v>191.633194</v>
      </c>
      <c r="Y12" s="26">
        <v>0.13502253685757593</v>
      </c>
      <c r="Z12" s="24">
        <v>25.981999999999999</v>
      </c>
      <c r="AA12" s="25">
        <v>192.05529799999999</v>
      </c>
      <c r="AB12" s="26">
        <v>0.13528395347885691</v>
      </c>
      <c r="AC12" s="24">
        <v>26.012501</v>
      </c>
      <c r="AD12" s="25">
        <v>191.8638</v>
      </c>
      <c r="AE12" s="25">
        <v>0.13557795165111919</v>
      </c>
      <c r="AF12" s="24">
        <v>25.9786</v>
      </c>
      <c r="AG12" s="25">
        <v>192.14619400000001</v>
      </c>
      <c r="AH12" s="26">
        <v>0.1352022616695702</v>
      </c>
      <c r="AI12" s="24">
        <v>25.996300000000002</v>
      </c>
      <c r="AJ12" s="25">
        <v>191.779099</v>
      </c>
      <c r="AK12" s="26">
        <v>0.13555335349656639</v>
      </c>
      <c r="AM12" s="9"/>
      <c r="AN12" s="43">
        <v>380</v>
      </c>
      <c r="AO12" s="40">
        <f t="shared" si="1"/>
        <v>24.222181916666671</v>
      </c>
      <c r="AP12" s="35">
        <f t="shared" si="2"/>
        <v>2.9148888814669585</v>
      </c>
      <c r="AQ12" s="36">
        <f t="shared" si="3"/>
        <v>182.43843966666665</v>
      </c>
      <c r="AR12" s="37">
        <f t="shared" si="4"/>
        <v>12.44489833021432</v>
      </c>
      <c r="AS12" s="36">
        <f t="shared" si="0"/>
        <v>0.13276906972523461</v>
      </c>
      <c r="AT12" s="37">
        <f t="shared" si="5"/>
        <v>1.8365764969135397E-2</v>
      </c>
      <c r="AU12" s="31"/>
    </row>
    <row r="13" spans="1:47" x14ac:dyDescent="0.25">
      <c r="A13" s="22">
        <v>390</v>
      </c>
      <c r="B13" s="16">
        <v>103.906998</v>
      </c>
      <c r="C13" s="5">
        <v>124.758904</v>
      </c>
      <c r="D13" s="12">
        <v>0.83286238231140597</v>
      </c>
      <c r="E13" s="16">
        <v>103.585999</v>
      </c>
      <c r="F13" s="5">
        <v>124.718597</v>
      </c>
      <c r="G13" s="12">
        <v>0.83055776357073674</v>
      </c>
      <c r="H13" s="16">
        <v>104.0485</v>
      </c>
      <c r="I13" s="5">
        <v>125.023499</v>
      </c>
      <c r="J13" s="12">
        <v>0.83223154712699254</v>
      </c>
      <c r="K13" s="16">
        <v>125.37190200000001</v>
      </c>
      <c r="L13" s="5">
        <v>124.69029999999999</v>
      </c>
      <c r="M13" s="12">
        <v>1.0054663594521789</v>
      </c>
      <c r="N13" s="16">
        <v>127.716202</v>
      </c>
      <c r="O13" s="5">
        <v>129.786407</v>
      </c>
      <c r="P13" s="12">
        <v>0.98404913852033826</v>
      </c>
      <c r="Q13" s="24">
        <v>133.67889400000001</v>
      </c>
      <c r="R13" s="25">
        <v>133.536407</v>
      </c>
      <c r="S13" s="26">
        <v>1.0010670273613098</v>
      </c>
      <c r="T13" s="24">
        <v>133.82200599999999</v>
      </c>
      <c r="U13" s="25">
        <v>133.67619300000001</v>
      </c>
      <c r="V13" s="26">
        <v>1.0010907925841364</v>
      </c>
      <c r="W13" s="24">
        <v>133.81509399999999</v>
      </c>
      <c r="X13" s="25">
        <v>133.59440599999999</v>
      </c>
      <c r="Y13" s="26">
        <v>1.0016519254556213</v>
      </c>
      <c r="Z13" s="24">
        <v>133.95500200000001</v>
      </c>
      <c r="AA13" s="25">
        <v>133.99890099999999</v>
      </c>
      <c r="AB13" s="26">
        <v>0.99967239283552045</v>
      </c>
      <c r="AC13" s="24">
        <v>133.789795</v>
      </c>
      <c r="AD13" s="25">
        <v>133.899597</v>
      </c>
      <c r="AE13" s="25">
        <v>0.99917996765890194</v>
      </c>
      <c r="AF13" s="24">
        <v>133.948395</v>
      </c>
      <c r="AG13" s="25">
        <v>133.96589700000001</v>
      </c>
      <c r="AH13" s="26">
        <v>0.99986935481050065</v>
      </c>
      <c r="AI13" s="24">
        <v>133.03919999999999</v>
      </c>
      <c r="AJ13" s="25">
        <v>134.523697</v>
      </c>
      <c r="AK13" s="26">
        <v>0.98896479183143471</v>
      </c>
      <c r="AM13" s="9"/>
      <c r="AN13" s="43">
        <v>390</v>
      </c>
      <c r="AO13" s="40">
        <f t="shared" si="1"/>
        <v>125.05649891666665</v>
      </c>
      <c r="AP13" s="35">
        <f t="shared" si="2"/>
        <v>13.083401083939632</v>
      </c>
      <c r="AQ13" s="36">
        <f t="shared" si="3"/>
        <v>130.51440041666669</v>
      </c>
      <c r="AR13" s="37">
        <f t="shared" si="4"/>
        <v>4.3851160780389735</v>
      </c>
      <c r="AS13" s="36">
        <f t="shared" si="0"/>
        <v>0.958181614576049</v>
      </c>
      <c r="AT13" s="37">
        <f t="shared" si="5"/>
        <v>0.10528755589038516</v>
      </c>
      <c r="AU13" s="31"/>
    </row>
    <row r="14" spans="1:47" x14ac:dyDescent="0.25">
      <c r="A14" s="22">
        <v>400</v>
      </c>
      <c r="B14" s="16">
        <v>135.55029300000001</v>
      </c>
      <c r="C14" s="5">
        <v>146.85360700000001</v>
      </c>
      <c r="D14" s="12">
        <v>0.92303005536663463</v>
      </c>
      <c r="E14" s="16">
        <v>135.09869399999999</v>
      </c>
      <c r="F14" s="5">
        <v>146.819107</v>
      </c>
      <c r="G14" s="12">
        <v>0.92017106465577392</v>
      </c>
      <c r="H14" s="16">
        <v>135.67590300000001</v>
      </c>
      <c r="I14" s="5">
        <v>147.18890400000001</v>
      </c>
      <c r="J14" s="12">
        <v>0.92178078179045342</v>
      </c>
      <c r="K14" s="16">
        <v>169.78819300000001</v>
      </c>
      <c r="L14" s="5">
        <v>145.878998</v>
      </c>
      <c r="M14" s="12">
        <v>1.1638974446479267</v>
      </c>
      <c r="N14" s="16">
        <v>167.255707</v>
      </c>
      <c r="O14" s="5">
        <v>155.245499</v>
      </c>
      <c r="P14" s="12">
        <v>1.0773626808980787</v>
      </c>
      <c r="Q14" s="24">
        <v>176.00649999999999</v>
      </c>
      <c r="R14" s="25">
        <v>159.09260599999999</v>
      </c>
      <c r="S14" s="26">
        <v>1.1063147711591323</v>
      </c>
      <c r="T14" s="24">
        <v>175.99560500000001</v>
      </c>
      <c r="U14" s="25">
        <v>159.35000600000001</v>
      </c>
      <c r="V14" s="26">
        <v>1.1044593559663876</v>
      </c>
      <c r="W14" s="24">
        <v>176.15479999999999</v>
      </c>
      <c r="X14" s="25">
        <v>159.16709900000001</v>
      </c>
      <c r="Y14" s="26">
        <v>1.10672872161853</v>
      </c>
      <c r="Z14" s="24">
        <v>176.62570199999999</v>
      </c>
      <c r="AA14" s="25">
        <v>159.403595</v>
      </c>
      <c r="AB14" s="26">
        <v>1.1080408945607532</v>
      </c>
      <c r="AC14" s="24">
        <v>176.556107</v>
      </c>
      <c r="AD14" s="25">
        <v>159.350494</v>
      </c>
      <c r="AE14" s="25">
        <v>1.1079733897781328</v>
      </c>
      <c r="AF14" s="24">
        <v>176.43029799999999</v>
      </c>
      <c r="AG14" s="25">
        <v>159.41760300000001</v>
      </c>
      <c r="AH14" s="26">
        <v>1.106717794521098</v>
      </c>
      <c r="AI14" s="24">
        <v>176.58389299999999</v>
      </c>
      <c r="AJ14" s="25">
        <v>159.545197</v>
      </c>
      <c r="AK14" s="26">
        <v>1.1067954179780166</v>
      </c>
      <c r="AM14" s="9"/>
      <c r="AN14" s="43">
        <v>400</v>
      </c>
      <c r="AO14" s="40">
        <f t="shared" si="1"/>
        <v>164.81014124999999</v>
      </c>
      <c r="AP14" s="35">
        <f t="shared" si="2"/>
        <v>17.961760487443424</v>
      </c>
      <c r="AQ14" s="36">
        <f t="shared" si="3"/>
        <v>154.77605958333334</v>
      </c>
      <c r="AR14" s="37">
        <f t="shared" si="4"/>
        <v>6.093843947184947</v>
      </c>
      <c r="AS14" s="36">
        <f t="shared" si="0"/>
        <v>1.064829675168621</v>
      </c>
      <c r="AT14" s="37">
        <f t="shared" si="5"/>
        <v>0.12339069135672617</v>
      </c>
      <c r="AU14" s="31"/>
    </row>
    <row r="15" spans="1:47" x14ac:dyDescent="0.25">
      <c r="A15" s="22">
        <v>410</v>
      </c>
      <c r="B15" s="16">
        <v>148.75630200000001</v>
      </c>
      <c r="C15" s="5">
        <v>212.71400499999999</v>
      </c>
      <c r="D15" s="12">
        <v>0.69932537822321583</v>
      </c>
      <c r="E15" s="16">
        <v>148.43649300000001</v>
      </c>
      <c r="F15" s="5">
        <v>212.121994</v>
      </c>
      <c r="G15" s="12">
        <v>0.69976945907834531</v>
      </c>
      <c r="H15" s="16">
        <v>149.024902</v>
      </c>
      <c r="I15" s="5">
        <v>213.36099200000001</v>
      </c>
      <c r="J15" s="12">
        <v>0.69846367230988493</v>
      </c>
      <c r="K15" s="16">
        <v>183.99560500000001</v>
      </c>
      <c r="L15" s="5">
        <v>210.895004</v>
      </c>
      <c r="M15" s="12">
        <v>0.87245122696220923</v>
      </c>
      <c r="N15" s="16">
        <v>183.36509699999999</v>
      </c>
      <c r="O15" s="5">
        <v>223.33000200000001</v>
      </c>
      <c r="P15" s="12">
        <v>0.82104999488604302</v>
      </c>
      <c r="Q15" s="24">
        <v>192.47279399999999</v>
      </c>
      <c r="R15" s="25">
        <v>226.03100599999999</v>
      </c>
      <c r="S15" s="26">
        <v>0.85153270520770941</v>
      </c>
      <c r="T15" s="24">
        <v>192.726303</v>
      </c>
      <c r="U15" s="25">
        <v>227.195999</v>
      </c>
      <c r="V15" s="26">
        <v>0.84828211697513212</v>
      </c>
      <c r="W15" s="24">
        <v>192.644699</v>
      </c>
      <c r="X15" s="25">
        <v>225.70799299999999</v>
      </c>
      <c r="Y15" s="26">
        <v>0.85351296797007992</v>
      </c>
      <c r="Z15" s="24">
        <v>192.939606</v>
      </c>
      <c r="AA15" s="25">
        <v>226.654999</v>
      </c>
      <c r="AB15" s="26">
        <v>0.85124796210649645</v>
      </c>
      <c r="AC15" s="24">
        <v>192.967896</v>
      </c>
      <c r="AD15" s="25">
        <v>229.240005</v>
      </c>
      <c r="AE15" s="25">
        <v>0.84177234248446298</v>
      </c>
      <c r="AF15" s="24">
        <v>192.98809800000001</v>
      </c>
      <c r="AG15" s="25">
        <v>229.865005</v>
      </c>
      <c r="AH15" s="26">
        <v>0.83957146064926247</v>
      </c>
      <c r="AI15" s="24">
        <v>193.16340600000001</v>
      </c>
      <c r="AJ15" s="25">
        <v>228.746002</v>
      </c>
      <c r="AK15" s="26">
        <v>0.84444494903128409</v>
      </c>
      <c r="AM15" s="9"/>
      <c r="AN15" s="43">
        <v>410</v>
      </c>
      <c r="AO15" s="40">
        <f t="shared" si="1"/>
        <v>180.29010008333333</v>
      </c>
      <c r="AP15" s="35">
        <f t="shared" si="2"/>
        <v>19.337064371762178</v>
      </c>
      <c r="AQ15" s="36">
        <f t="shared" si="3"/>
        <v>222.15525049999999</v>
      </c>
      <c r="AR15" s="37">
        <f t="shared" si="4"/>
        <v>7.5177845839611477</v>
      </c>
      <c r="AS15" s="36">
        <f t="shared" si="0"/>
        <v>0.81155002943913468</v>
      </c>
      <c r="AT15" s="37">
        <f t="shared" si="5"/>
        <v>9.1272702380378962E-2</v>
      </c>
      <c r="AU15" s="31"/>
    </row>
    <row r="16" spans="1:47" x14ac:dyDescent="0.25">
      <c r="A16" s="22">
        <v>420</v>
      </c>
      <c r="B16" s="16">
        <v>187.12600699999999</v>
      </c>
      <c r="C16" s="5">
        <v>224.658997</v>
      </c>
      <c r="D16" s="12">
        <v>0.83293351033700191</v>
      </c>
      <c r="E16" s="16">
        <v>186.633804</v>
      </c>
      <c r="F16" s="5">
        <v>223.787994</v>
      </c>
      <c r="G16" s="12">
        <v>0.83397594600182168</v>
      </c>
      <c r="H16" s="16">
        <v>187.47579999999999</v>
      </c>
      <c r="I16" s="5">
        <v>226.88800000000001</v>
      </c>
      <c r="J16" s="12">
        <v>0.82629226755050944</v>
      </c>
      <c r="K16" s="16">
        <v>231.43100000000001</v>
      </c>
      <c r="L16" s="5">
        <v>223.83200099999999</v>
      </c>
      <c r="M16" s="12">
        <v>1.0339495647005363</v>
      </c>
      <c r="N16" s="16">
        <v>227.662003</v>
      </c>
      <c r="O16" s="5">
        <v>234.973007</v>
      </c>
      <c r="P16" s="12">
        <v>0.9688857707813221</v>
      </c>
      <c r="Q16" s="24">
        <v>242.09399400000001</v>
      </c>
      <c r="R16" s="25">
        <v>238.57699600000001</v>
      </c>
      <c r="S16" s="26">
        <v>1.014741563767531</v>
      </c>
      <c r="T16" s="24">
        <v>241.037003</v>
      </c>
      <c r="U16" s="25">
        <v>240.479996</v>
      </c>
      <c r="V16" s="26">
        <v>1.0023162300784469</v>
      </c>
      <c r="W16" s="24">
        <v>240.828003</v>
      </c>
      <c r="X16" s="25">
        <v>239.93400600000001</v>
      </c>
      <c r="Y16" s="26">
        <v>1.0037260120601661</v>
      </c>
      <c r="Z16" s="24">
        <v>243.098007</v>
      </c>
      <c r="AA16" s="25">
        <v>239.74299600000001</v>
      </c>
      <c r="AB16" s="26">
        <v>1.0139941981871285</v>
      </c>
      <c r="AC16" s="24">
        <v>242.850998</v>
      </c>
      <c r="AD16" s="25">
        <v>241.884995</v>
      </c>
      <c r="AE16" s="25">
        <v>1.0039936458232972</v>
      </c>
      <c r="AF16" s="24">
        <v>241.46800200000001</v>
      </c>
      <c r="AG16" s="25">
        <v>237.479004</v>
      </c>
      <c r="AH16" s="26">
        <v>1.0167972660016715</v>
      </c>
      <c r="AI16" s="24">
        <v>242.391006</v>
      </c>
      <c r="AJ16" s="25">
        <v>239.287994</v>
      </c>
      <c r="AK16" s="26">
        <v>1.012967687797993</v>
      </c>
      <c r="AM16" s="9"/>
      <c r="AN16" s="43">
        <v>420</v>
      </c>
      <c r="AO16" s="40">
        <f t="shared" si="1"/>
        <v>226.17463558333336</v>
      </c>
      <c r="AP16" s="35">
        <f t="shared" si="2"/>
        <v>24.056960180592874</v>
      </c>
      <c r="AQ16" s="36">
        <f t="shared" si="3"/>
        <v>234.29383216666665</v>
      </c>
      <c r="AR16" s="37">
        <f t="shared" si="4"/>
        <v>7.2537890544073589</v>
      </c>
      <c r="AS16" s="36">
        <f t="shared" si="0"/>
        <v>0.96534609337236998</v>
      </c>
      <c r="AT16" s="37">
        <f t="shared" si="5"/>
        <v>0.10693991381447518</v>
      </c>
      <c r="AU16" s="31"/>
    </row>
    <row r="17" spans="1:47" x14ac:dyDescent="0.25">
      <c r="A17" s="22">
        <v>430</v>
      </c>
      <c r="B17" s="16">
        <v>189.49870300000001</v>
      </c>
      <c r="C17" s="5">
        <v>270.56500199999999</v>
      </c>
      <c r="D17" s="12">
        <v>0.70038142996779762</v>
      </c>
      <c r="E17" s="16">
        <v>190.91980000000001</v>
      </c>
      <c r="F17" s="5">
        <v>269.64801</v>
      </c>
      <c r="G17" s="12">
        <v>0.70803340992577701</v>
      </c>
      <c r="H17" s="16">
        <v>193.15570099999999</v>
      </c>
      <c r="I17" s="5">
        <v>271.67700200000002</v>
      </c>
      <c r="J17" s="12">
        <v>0.71097553189283202</v>
      </c>
      <c r="K17" s="16">
        <v>246.08900499999999</v>
      </c>
      <c r="L17" s="5">
        <v>267.51800500000002</v>
      </c>
      <c r="M17" s="12">
        <v>0.91989698039202994</v>
      </c>
      <c r="N17" s="16">
        <v>242.02600100000001</v>
      </c>
      <c r="O17" s="5">
        <v>282.125</v>
      </c>
      <c r="P17" s="12">
        <v>0.85786796987151093</v>
      </c>
      <c r="Q17" s="24">
        <v>256.63299599999999</v>
      </c>
      <c r="R17" s="25">
        <v>285.17001299999998</v>
      </c>
      <c r="S17" s="26">
        <v>0.89992981134380357</v>
      </c>
      <c r="T17" s="24">
        <v>255.72399899999999</v>
      </c>
      <c r="U17" s="25">
        <v>284.56399499999998</v>
      </c>
      <c r="V17" s="26">
        <v>0.89865198511849687</v>
      </c>
      <c r="W17" s="24">
        <v>256.42001299999998</v>
      </c>
      <c r="X17" s="25">
        <v>285.67700200000002</v>
      </c>
      <c r="Y17" s="26">
        <v>0.8975871743431415</v>
      </c>
      <c r="Z17" s="24">
        <v>254.324997</v>
      </c>
      <c r="AA17" s="25">
        <v>286.682007</v>
      </c>
      <c r="AB17" s="26">
        <v>0.88713274914389728</v>
      </c>
      <c r="AC17" s="24">
        <v>257.49499500000002</v>
      </c>
      <c r="AD17" s="25">
        <v>285.41400099999998</v>
      </c>
      <c r="AE17" s="25">
        <v>0.90218067122782819</v>
      </c>
      <c r="AF17" s="24">
        <v>254.442001</v>
      </c>
      <c r="AG17" s="25">
        <v>285.69198599999999</v>
      </c>
      <c r="AH17" s="26">
        <v>0.89061651522839713</v>
      </c>
      <c r="AI17" s="24">
        <v>257.10699499999998</v>
      </c>
      <c r="AJ17" s="25">
        <v>286.53601099999997</v>
      </c>
      <c r="AK17" s="26">
        <v>0.89729383089652914</v>
      </c>
      <c r="AM17" s="9"/>
      <c r="AN17" s="43">
        <v>430</v>
      </c>
      <c r="AO17" s="40">
        <f t="shared" si="1"/>
        <v>237.81960050000001</v>
      </c>
      <c r="AP17" s="35">
        <f t="shared" si="2"/>
        <v>28.514406127800541</v>
      </c>
      <c r="AQ17" s="36">
        <f t="shared" si="3"/>
        <v>280.10566949999998</v>
      </c>
      <c r="AR17" s="37">
        <f t="shared" si="4"/>
        <v>7.7136432664935466</v>
      </c>
      <c r="AS17" s="36">
        <f t="shared" si="0"/>
        <v>0.84903529773073738</v>
      </c>
      <c r="AT17" s="37">
        <f t="shared" si="5"/>
        <v>0.10444930255702685</v>
      </c>
      <c r="AU17" s="31"/>
    </row>
    <row r="18" spans="1:47" x14ac:dyDescent="0.25">
      <c r="A18" s="22">
        <v>440</v>
      </c>
      <c r="B18" s="16">
        <v>190.55920399999999</v>
      </c>
      <c r="C18" s="5">
        <v>329.04199199999999</v>
      </c>
      <c r="D18" s="12">
        <v>0.57913338915113299</v>
      </c>
      <c r="E18" s="16">
        <v>191.459305</v>
      </c>
      <c r="F18" s="5">
        <v>328.12100199999998</v>
      </c>
      <c r="G18" s="12">
        <v>0.58350213437419651</v>
      </c>
      <c r="H18" s="16">
        <v>193.68580600000001</v>
      </c>
      <c r="I18" s="5">
        <v>330.95199600000001</v>
      </c>
      <c r="J18" s="12">
        <v>0.58523836792330453</v>
      </c>
      <c r="K18" s="16">
        <v>245.520004</v>
      </c>
      <c r="L18" s="5">
        <v>322.03799400000003</v>
      </c>
      <c r="M18" s="12">
        <v>0.76239452665327423</v>
      </c>
      <c r="N18" s="16">
        <v>243.783997</v>
      </c>
      <c r="O18" s="5">
        <v>340.67700200000002</v>
      </c>
      <c r="P18" s="12">
        <v>0.71558689189122304</v>
      </c>
      <c r="Q18" s="24">
        <v>255.787003</v>
      </c>
      <c r="R18" s="25">
        <v>344.86599699999999</v>
      </c>
      <c r="S18" s="26">
        <v>0.7416996898073428</v>
      </c>
      <c r="T18" s="24">
        <v>258.71099900000002</v>
      </c>
      <c r="U18" s="25">
        <v>345.33801299999999</v>
      </c>
      <c r="V18" s="26">
        <v>0.74915297262685077</v>
      </c>
      <c r="W18" s="24">
        <v>257.70098899999999</v>
      </c>
      <c r="X18" s="25">
        <v>345.05999800000001</v>
      </c>
      <c r="Y18" s="26">
        <v>0.7468295093423144</v>
      </c>
      <c r="Z18" s="24">
        <v>254.97200000000001</v>
      </c>
      <c r="AA18" s="25">
        <v>346.48400900000001</v>
      </c>
      <c r="AB18" s="26">
        <v>0.73588388894449674</v>
      </c>
      <c r="AC18" s="24">
        <v>255.64999399999999</v>
      </c>
      <c r="AD18" s="25">
        <v>344.21301299999999</v>
      </c>
      <c r="AE18" s="25">
        <v>0.74270868428788894</v>
      </c>
      <c r="AF18" s="24">
        <v>257.00698899999998</v>
      </c>
      <c r="AG18" s="25">
        <v>345.47399899999999</v>
      </c>
      <c r="AH18" s="26">
        <v>0.74392570712680461</v>
      </c>
      <c r="AI18" s="24">
        <v>258.23001099999999</v>
      </c>
      <c r="AJ18" s="25">
        <v>347.87298600000003</v>
      </c>
      <c r="AK18" s="26">
        <v>0.74231119228096654</v>
      </c>
      <c r="AM18" s="9"/>
      <c r="AN18" s="43">
        <v>440</v>
      </c>
      <c r="AO18" s="40">
        <f t="shared" si="1"/>
        <v>238.58885841666665</v>
      </c>
      <c r="AP18" s="35">
        <f t="shared" si="2"/>
        <v>28.555845139095922</v>
      </c>
      <c r="AQ18" s="36">
        <f t="shared" si="3"/>
        <v>339.17816675</v>
      </c>
      <c r="AR18" s="37">
        <f t="shared" si="4"/>
        <v>8.9826008380296791</v>
      </c>
      <c r="AS18" s="36">
        <f t="shared" si="0"/>
        <v>0.70343224241943825</v>
      </c>
      <c r="AT18" s="37">
        <f t="shared" si="5"/>
        <v>8.622773871511645E-2</v>
      </c>
      <c r="AU18" s="31"/>
    </row>
    <row r="19" spans="1:47" x14ac:dyDescent="0.25">
      <c r="A19" s="22">
        <v>450</v>
      </c>
      <c r="B19" s="16">
        <v>216.58599899999999</v>
      </c>
      <c r="C19" s="5">
        <v>366.915009</v>
      </c>
      <c r="D19" s="12">
        <v>0.59028928685770932</v>
      </c>
      <c r="E19" s="16">
        <v>216.442001</v>
      </c>
      <c r="F19" s="5">
        <v>369.36300699999998</v>
      </c>
      <c r="G19" s="12">
        <v>0.58598721825978639</v>
      </c>
      <c r="H19" s="16">
        <v>218.92399599999999</v>
      </c>
      <c r="I19" s="5">
        <v>371.89700299999998</v>
      </c>
      <c r="J19" s="12">
        <v>0.58866835235023396</v>
      </c>
      <c r="K19" s="16">
        <v>270.22500600000001</v>
      </c>
      <c r="L19" s="5">
        <v>364.70800800000001</v>
      </c>
      <c r="M19" s="12">
        <v>0.74093521412340357</v>
      </c>
      <c r="N19" s="16">
        <v>271.28799400000003</v>
      </c>
      <c r="O19" s="5">
        <v>382.68600500000002</v>
      </c>
      <c r="P19" s="12">
        <v>0.70890492585429143</v>
      </c>
      <c r="Q19" s="24">
        <v>285.52398699999998</v>
      </c>
      <c r="R19" s="25">
        <v>390.108002</v>
      </c>
      <c r="S19" s="26">
        <v>0.73191010062900475</v>
      </c>
      <c r="T19" s="24">
        <v>284.71200599999997</v>
      </c>
      <c r="U19" s="25">
        <v>391.44799799999998</v>
      </c>
      <c r="V19" s="26">
        <v>0.72733034133438068</v>
      </c>
      <c r="W19" s="24">
        <v>283.92401100000001</v>
      </c>
      <c r="X19" s="25">
        <v>391.59201000000002</v>
      </c>
      <c r="Y19" s="26">
        <v>0.72505057240570359</v>
      </c>
      <c r="Z19" s="24">
        <v>282.51599099999999</v>
      </c>
      <c r="AA19" s="25">
        <v>390.59399400000001</v>
      </c>
      <c r="AB19" s="26">
        <v>0.72329834902684131</v>
      </c>
      <c r="AC19" s="24">
        <v>283.97000100000002</v>
      </c>
      <c r="AD19" s="25">
        <v>390.95400999999998</v>
      </c>
      <c r="AE19" s="25">
        <v>0.72635142174395406</v>
      </c>
      <c r="AF19" s="24">
        <v>284.38400300000001</v>
      </c>
      <c r="AG19" s="25">
        <v>389.442993</v>
      </c>
      <c r="AH19" s="26">
        <v>0.73023268645637185</v>
      </c>
      <c r="AI19" s="24">
        <v>285.09799199999998</v>
      </c>
      <c r="AJ19" s="25">
        <v>390.38400300000001</v>
      </c>
      <c r="AK19" s="26">
        <v>0.73030142067578518</v>
      </c>
      <c r="AM19" s="9"/>
      <c r="AN19" s="43">
        <v>450</v>
      </c>
      <c r="AO19" s="40">
        <f t="shared" si="1"/>
        <v>265.29941558333337</v>
      </c>
      <c r="AP19" s="35">
        <f t="shared" si="2"/>
        <v>29.395132270035752</v>
      </c>
      <c r="AQ19" s="36">
        <f t="shared" si="3"/>
        <v>382.50767016666668</v>
      </c>
      <c r="AR19" s="37">
        <f t="shared" si="4"/>
        <v>10.923051661838205</v>
      </c>
      <c r="AS19" s="36">
        <f t="shared" si="0"/>
        <v>0.69357933520061654</v>
      </c>
      <c r="AT19" s="37">
        <f t="shared" si="5"/>
        <v>7.9359763126050323E-2</v>
      </c>
      <c r="AU19" s="31"/>
    </row>
    <row r="20" spans="1:47" x14ac:dyDescent="0.25">
      <c r="A20" s="22">
        <v>460</v>
      </c>
      <c r="B20" s="16">
        <v>279.88699300000002</v>
      </c>
      <c r="C20" s="5">
        <v>438.10998499999999</v>
      </c>
      <c r="D20" s="12">
        <v>0.63885097939504853</v>
      </c>
      <c r="E20" s="16">
        <v>280.95001200000002</v>
      </c>
      <c r="F20" s="5">
        <v>438.76998900000001</v>
      </c>
      <c r="G20" s="12">
        <v>0.64031273570080016</v>
      </c>
      <c r="H20" s="16">
        <v>277.79998799999998</v>
      </c>
      <c r="I20" s="5">
        <v>441.80599999999998</v>
      </c>
      <c r="J20" s="12">
        <v>0.62878274174637738</v>
      </c>
      <c r="K20" s="16">
        <v>343.67199699999998</v>
      </c>
      <c r="L20" s="5">
        <v>433.93899499999998</v>
      </c>
      <c r="M20" s="12">
        <v>0.79198228543622817</v>
      </c>
      <c r="N20" s="16">
        <v>341.256012</v>
      </c>
      <c r="O20" s="5">
        <v>458.15600599999999</v>
      </c>
      <c r="P20" s="12">
        <v>0.74484674986449917</v>
      </c>
      <c r="Q20" s="24">
        <v>359.45599399999998</v>
      </c>
      <c r="R20" s="25">
        <v>464.574005</v>
      </c>
      <c r="S20" s="26">
        <v>0.77373247347319829</v>
      </c>
      <c r="T20" s="24">
        <v>358.29699699999998</v>
      </c>
      <c r="U20" s="25">
        <v>468.10501099999999</v>
      </c>
      <c r="V20" s="26">
        <v>0.76542012706631757</v>
      </c>
      <c r="W20" s="24">
        <v>360.55898999999999</v>
      </c>
      <c r="X20" s="25">
        <v>466.993988</v>
      </c>
      <c r="Y20" s="26">
        <v>0.77208486461286097</v>
      </c>
      <c r="Z20" s="24">
        <v>360.14099099999999</v>
      </c>
      <c r="AA20" s="25">
        <v>464.81601000000001</v>
      </c>
      <c r="AB20" s="26">
        <v>0.77480332701965227</v>
      </c>
      <c r="AC20" s="24">
        <v>361.63900799999999</v>
      </c>
      <c r="AD20" s="25">
        <v>466.51599099999999</v>
      </c>
      <c r="AE20" s="25">
        <v>0.77519102233732429</v>
      </c>
      <c r="AF20" s="24">
        <v>361.88501000000002</v>
      </c>
      <c r="AG20" s="25">
        <v>465.62100199999998</v>
      </c>
      <c r="AH20" s="26">
        <v>0.77720937939994394</v>
      </c>
      <c r="AI20" s="24">
        <v>360.96499599999999</v>
      </c>
      <c r="AJ20" s="25">
        <v>467.90701300000001</v>
      </c>
      <c r="AK20" s="26">
        <v>0.77144600523437756</v>
      </c>
      <c r="AM20" s="9"/>
      <c r="AN20" s="43">
        <v>460</v>
      </c>
      <c r="AO20" s="40">
        <f t="shared" si="1"/>
        <v>337.20891566666671</v>
      </c>
      <c r="AP20" s="35">
        <f t="shared" si="2"/>
        <v>35.444289539369471</v>
      </c>
      <c r="AQ20" s="36">
        <f t="shared" si="3"/>
        <v>456.27616625000002</v>
      </c>
      <c r="AR20" s="37">
        <f t="shared" si="4"/>
        <v>13.725815107319036</v>
      </c>
      <c r="AS20" s="36">
        <f t="shared" si="0"/>
        <v>0.73904564956370145</v>
      </c>
      <c r="AT20" s="37">
        <f t="shared" si="5"/>
        <v>8.0800426981583795E-2</v>
      </c>
      <c r="AU20" s="31"/>
    </row>
    <row r="21" spans="1:47" x14ac:dyDescent="0.25">
      <c r="A21" s="22">
        <v>470</v>
      </c>
      <c r="B21" s="16">
        <v>335.68301400000001</v>
      </c>
      <c r="C21" s="5">
        <v>444.15399200000002</v>
      </c>
      <c r="D21" s="12">
        <v>0.75578069779005841</v>
      </c>
      <c r="E21" s="16">
        <v>336.22399899999999</v>
      </c>
      <c r="F21" s="5">
        <v>443.10101300000002</v>
      </c>
      <c r="G21" s="12">
        <v>0.75879763109456033</v>
      </c>
      <c r="H21" s="16">
        <v>337.66400099999998</v>
      </c>
      <c r="I21" s="5">
        <v>445.74499500000002</v>
      </c>
      <c r="J21" s="12">
        <v>0.75752729652073825</v>
      </c>
      <c r="K21" s="16">
        <v>415.01501500000001</v>
      </c>
      <c r="L21" s="5">
        <v>436.69198599999999</v>
      </c>
      <c r="M21" s="12">
        <v>0.95036095991008185</v>
      </c>
      <c r="N21" s="16">
        <v>414.40301499999998</v>
      </c>
      <c r="O21" s="5">
        <v>460.53500400000001</v>
      </c>
      <c r="P21" s="12">
        <v>0.89982957082671611</v>
      </c>
      <c r="Q21" s="24">
        <v>430.26901199999998</v>
      </c>
      <c r="R21" s="25">
        <v>468.09600799999998</v>
      </c>
      <c r="S21" s="26">
        <v>0.91918966333077545</v>
      </c>
      <c r="T21" s="24">
        <v>432.13198899999998</v>
      </c>
      <c r="U21" s="25">
        <v>469.25299100000001</v>
      </c>
      <c r="V21" s="26">
        <v>0.92089341418816861</v>
      </c>
      <c r="W21" s="24">
        <v>433.81298800000002</v>
      </c>
      <c r="X21" s="25">
        <v>467.16000400000001</v>
      </c>
      <c r="Y21" s="26">
        <v>0.92861757060863459</v>
      </c>
      <c r="Z21" s="24">
        <v>431.506012</v>
      </c>
      <c r="AA21" s="25">
        <v>467.59600799999998</v>
      </c>
      <c r="AB21" s="26">
        <v>0.92281799805271225</v>
      </c>
      <c r="AC21" s="24">
        <v>432.87799100000001</v>
      </c>
      <c r="AD21" s="25">
        <v>466.91699199999999</v>
      </c>
      <c r="AE21" s="25">
        <v>0.92709838882882212</v>
      </c>
      <c r="AF21" s="24">
        <v>430.92498799999998</v>
      </c>
      <c r="AG21" s="25">
        <v>467.010986</v>
      </c>
      <c r="AH21" s="26">
        <v>0.92272987342529023</v>
      </c>
      <c r="AI21" s="24">
        <v>433.30898999999999</v>
      </c>
      <c r="AJ21" s="25">
        <v>471.983002</v>
      </c>
      <c r="AK21" s="26">
        <v>0.91806058303769167</v>
      </c>
      <c r="AM21" s="9"/>
      <c r="AN21" s="43">
        <v>470</v>
      </c>
      <c r="AO21" s="40">
        <f t="shared" si="1"/>
        <v>405.31841783333329</v>
      </c>
      <c r="AP21" s="35">
        <f t="shared" si="2"/>
        <v>42.011612252443761</v>
      </c>
      <c r="AQ21" s="36">
        <f t="shared" si="3"/>
        <v>459.02024841666667</v>
      </c>
      <c r="AR21" s="37">
        <f t="shared" si="4"/>
        <v>12.694404312661215</v>
      </c>
      <c r="AS21" s="36">
        <f t="shared" si="0"/>
        <v>0.88300770876977397</v>
      </c>
      <c r="AT21" s="37">
        <f t="shared" si="5"/>
        <v>9.4726311136975216E-2</v>
      </c>
      <c r="AU21" s="31"/>
    </row>
    <row r="22" spans="1:47" x14ac:dyDescent="0.25">
      <c r="A22" s="22">
        <v>480</v>
      </c>
      <c r="B22" s="16">
        <v>383.68099999999998</v>
      </c>
      <c r="C22" s="5">
        <v>444.44601399999999</v>
      </c>
      <c r="D22" s="12">
        <v>0.86327920132950053</v>
      </c>
      <c r="E22" s="16">
        <v>382.885986</v>
      </c>
      <c r="F22" s="5">
        <v>444.36999500000002</v>
      </c>
      <c r="G22" s="12">
        <v>0.86163780252534827</v>
      </c>
      <c r="H22" s="16">
        <v>385.15499899999998</v>
      </c>
      <c r="I22" s="5">
        <v>446.52600100000001</v>
      </c>
      <c r="J22" s="12">
        <v>0.86255895096240986</v>
      </c>
      <c r="K22" s="16">
        <v>474.37799100000001</v>
      </c>
      <c r="L22" s="5">
        <v>437.71899400000001</v>
      </c>
      <c r="M22" s="12">
        <v>1.0837500713985466</v>
      </c>
      <c r="N22" s="16">
        <v>473.17199699999998</v>
      </c>
      <c r="O22" s="5">
        <v>462.18701199999998</v>
      </c>
      <c r="P22" s="12">
        <v>1.0237674030528576</v>
      </c>
      <c r="Q22" s="24">
        <v>492.18398999999999</v>
      </c>
      <c r="R22" s="25">
        <v>469.391998</v>
      </c>
      <c r="S22" s="26">
        <v>1.0485564136097607</v>
      </c>
      <c r="T22" s="24">
        <v>492.14898699999998</v>
      </c>
      <c r="U22" s="25">
        <v>468.868988</v>
      </c>
      <c r="V22" s="26">
        <v>1.0496513943037751</v>
      </c>
      <c r="W22" s="24">
        <v>492.83200099999999</v>
      </c>
      <c r="X22" s="25">
        <v>470.93899499999998</v>
      </c>
      <c r="Y22" s="26">
        <v>1.0464879872604307</v>
      </c>
      <c r="Z22" s="24">
        <v>492.98400900000001</v>
      </c>
      <c r="AA22" s="25">
        <v>468.12600700000002</v>
      </c>
      <c r="AB22" s="26">
        <v>1.0531010916468908</v>
      </c>
      <c r="AC22" s="24">
        <v>493.635986</v>
      </c>
      <c r="AD22" s="25">
        <v>467.91299400000003</v>
      </c>
      <c r="AE22" s="25">
        <v>1.0549738783274738</v>
      </c>
      <c r="AF22" s="24">
        <v>490.51299999999998</v>
      </c>
      <c r="AG22" s="25">
        <v>469.52099600000003</v>
      </c>
      <c r="AH22" s="26">
        <v>1.0447094042201255</v>
      </c>
      <c r="AI22" s="24">
        <v>492.09799199999998</v>
      </c>
      <c r="AJ22" s="25">
        <v>470.29901100000001</v>
      </c>
      <c r="AK22" s="26">
        <v>1.046351322222959</v>
      </c>
      <c r="AM22" s="9"/>
      <c r="AN22" s="43">
        <v>480</v>
      </c>
      <c r="AO22" s="40">
        <f t="shared" si="1"/>
        <v>462.13899483333336</v>
      </c>
      <c r="AP22" s="35">
        <f t="shared" si="2"/>
        <v>47.698118092025183</v>
      </c>
      <c r="AQ22" s="36">
        <f t="shared" si="3"/>
        <v>460.02558375000007</v>
      </c>
      <c r="AR22" s="37">
        <f t="shared" si="4"/>
        <v>12.72394744268256</v>
      </c>
      <c r="AS22" s="36">
        <f t="shared" si="0"/>
        <v>1.0045941164100165</v>
      </c>
      <c r="AT22" s="37">
        <f t="shared" si="5"/>
        <v>0.10734440686341495</v>
      </c>
      <c r="AU22" s="31"/>
    </row>
    <row r="23" spans="1:47" x14ac:dyDescent="0.25">
      <c r="A23" s="22">
        <v>490</v>
      </c>
      <c r="B23" s="16">
        <v>412.53100599999999</v>
      </c>
      <c r="C23" s="5">
        <v>482.23400900000001</v>
      </c>
      <c r="D23" s="12">
        <v>0.85545813505658408</v>
      </c>
      <c r="E23" s="16">
        <v>409.28298999999998</v>
      </c>
      <c r="F23" s="5">
        <v>484.817993</v>
      </c>
      <c r="G23" s="12">
        <v>0.84419925809147922</v>
      </c>
      <c r="H23" s="16">
        <v>411.95300300000002</v>
      </c>
      <c r="I23" s="5">
        <v>481.48400900000001</v>
      </c>
      <c r="J23" s="12">
        <v>0.85559020715057643</v>
      </c>
      <c r="K23" s="16">
        <v>513.77697799999999</v>
      </c>
      <c r="L23" s="5">
        <v>470.08801299999999</v>
      </c>
      <c r="M23" s="12">
        <v>1.0929378409825565</v>
      </c>
      <c r="N23" s="16">
        <v>506.43899499999998</v>
      </c>
      <c r="O23" s="5">
        <v>502.35400399999997</v>
      </c>
      <c r="P23" s="12">
        <v>1.0081316979012274</v>
      </c>
      <c r="Q23" s="24">
        <v>527.44397000000004</v>
      </c>
      <c r="R23" s="25">
        <v>504.71200599999997</v>
      </c>
      <c r="S23" s="26">
        <v>1.0450394754429519</v>
      </c>
      <c r="T23" s="24">
        <v>528.46997099999999</v>
      </c>
      <c r="U23" s="25">
        <v>505.14401199999998</v>
      </c>
      <c r="V23" s="26">
        <v>1.0461768494644652</v>
      </c>
      <c r="W23" s="24">
        <v>528.65600600000005</v>
      </c>
      <c r="X23" s="25">
        <v>506.28201300000001</v>
      </c>
      <c r="Y23" s="26">
        <v>1.0441927471754759</v>
      </c>
      <c r="Z23" s="24">
        <v>528.30602999999996</v>
      </c>
      <c r="AA23" s="25">
        <v>505.22000100000002</v>
      </c>
      <c r="AB23" s="26">
        <v>1.0456950020868234</v>
      </c>
      <c r="AC23" s="24">
        <v>530.591003</v>
      </c>
      <c r="AD23" s="25">
        <v>505.716003</v>
      </c>
      <c r="AE23" s="25">
        <v>1.0491876860776344</v>
      </c>
      <c r="AF23" s="24">
        <v>529.10601799999995</v>
      </c>
      <c r="AG23" s="25">
        <v>506.07501200000002</v>
      </c>
      <c r="AH23" s="26">
        <v>1.045509075638771</v>
      </c>
      <c r="AI23" s="24">
        <v>530.20898399999999</v>
      </c>
      <c r="AJ23" s="25">
        <v>508.50201399999997</v>
      </c>
      <c r="AK23" s="26">
        <v>1.0426880708480342</v>
      </c>
      <c r="AM23" s="9"/>
      <c r="AN23" s="43">
        <v>490</v>
      </c>
      <c r="AO23" s="40">
        <f t="shared" si="1"/>
        <v>496.39707950000007</v>
      </c>
      <c r="AP23" s="35">
        <f t="shared" si="2"/>
        <v>51.865060104703936</v>
      </c>
      <c r="AQ23" s="36">
        <f t="shared" si="3"/>
        <v>496.88575741666659</v>
      </c>
      <c r="AR23" s="37">
        <f t="shared" si="4"/>
        <v>13.246236429824592</v>
      </c>
      <c r="AS23" s="36">
        <f t="shared" si="0"/>
        <v>0.99901651856715079</v>
      </c>
      <c r="AT23" s="37">
        <f t="shared" si="5"/>
        <v>0.10772425932379515</v>
      </c>
      <c r="AU23" s="31"/>
    </row>
    <row r="24" spans="1:47" x14ac:dyDescent="0.25">
      <c r="A24" s="22">
        <v>500</v>
      </c>
      <c r="B24" s="16">
        <v>423.39099099999999</v>
      </c>
      <c r="C24" s="5">
        <v>536.73400900000001</v>
      </c>
      <c r="D24" s="12">
        <v>0.78882832818592641</v>
      </c>
      <c r="E24" s="16">
        <v>421.75299100000001</v>
      </c>
      <c r="F24" s="5">
        <v>537.89202899999998</v>
      </c>
      <c r="G24" s="12">
        <v>0.78408485023301955</v>
      </c>
      <c r="H24" s="16">
        <v>426.27200299999998</v>
      </c>
      <c r="I24" s="5">
        <v>538.74798599999997</v>
      </c>
      <c r="J24" s="12">
        <v>0.79122709332968166</v>
      </c>
      <c r="K24" s="16">
        <v>529.03301999999996</v>
      </c>
      <c r="L24" s="5">
        <v>525.62902799999995</v>
      </c>
      <c r="M24" s="12">
        <v>1.0064760350335904</v>
      </c>
      <c r="N24" s="16">
        <v>523.24798599999997</v>
      </c>
      <c r="O24" s="5">
        <v>558.84399399999995</v>
      </c>
      <c r="P24" s="12">
        <v>0.93630421301441058</v>
      </c>
      <c r="Q24" s="24">
        <v>546.17199700000003</v>
      </c>
      <c r="R24" s="25">
        <v>562.716003</v>
      </c>
      <c r="S24" s="26">
        <v>0.97059972364070124</v>
      </c>
      <c r="T24" s="24">
        <v>545.83801300000005</v>
      </c>
      <c r="U24" s="25">
        <v>566.26599099999999</v>
      </c>
      <c r="V24" s="26">
        <v>0.9639251194232501</v>
      </c>
      <c r="W24" s="24">
        <v>547.25701900000001</v>
      </c>
      <c r="X24" s="25">
        <v>564.80297900000005</v>
      </c>
      <c r="Y24" s="26">
        <v>0.96893437065246069</v>
      </c>
      <c r="Z24" s="24">
        <v>546.60900900000001</v>
      </c>
      <c r="AA24" s="25">
        <v>565.84698500000002</v>
      </c>
      <c r="AB24" s="26">
        <v>0.9660014517882427</v>
      </c>
      <c r="AC24" s="24">
        <v>549.19598399999995</v>
      </c>
      <c r="AD24" s="25">
        <v>565.07598900000005</v>
      </c>
      <c r="AE24" s="25">
        <v>0.97189757606211069</v>
      </c>
      <c r="AF24" s="24">
        <v>548.88897699999995</v>
      </c>
      <c r="AG24" s="25">
        <v>564.22302200000001</v>
      </c>
      <c r="AH24" s="26">
        <v>0.97282272363569022</v>
      </c>
      <c r="AI24" s="24">
        <v>549.875</v>
      </c>
      <c r="AJ24" s="25">
        <v>565.25402799999995</v>
      </c>
      <c r="AK24" s="26">
        <v>0.97279271400433087</v>
      </c>
      <c r="AM24" s="9"/>
      <c r="AN24" s="43">
        <v>500</v>
      </c>
      <c r="AO24" s="40">
        <f t="shared" si="1"/>
        <v>513.1277491666666</v>
      </c>
      <c r="AP24" s="35">
        <f t="shared" si="2"/>
        <v>54.505361363098316</v>
      </c>
      <c r="AQ24" s="36">
        <f t="shared" si="3"/>
        <v>554.33600358333331</v>
      </c>
      <c r="AR24" s="37">
        <f t="shared" si="4"/>
        <v>14.937890093632651</v>
      </c>
      <c r="AS24" s="36">
        <f t="shared" si="0"/>
        <v>0.92566195565453313</v>
      </c>
      <c r="AT24" s="37">
        <f t="shared" si="5"/>
        <v>0.10144019435378158</v>
      </c>
      <c r="AU24" s="31"/>
    </row>
    <row r="25" spans="1:47" x14ac:dyDescent="0.25">
      <c r="A25" s="22">
        <v>510</v>
      </c>
      <c r="B25" s="16">
        <v>440.30898999999999</v>
      </c>
      <c r="C25" s="5">
        <v>594.921021</v>
      </c>
      <c r="D25" s="12">
        <v>0.74011335027275826</v>
      </c>
      <c r="E25" s="16">
        <v>439.69601399999999</v>
      </c>
      <c r="F25" s="5">
        <v>592.30602999999996</v>
      </c>
      <c r="G25" s="12">
        <v>0.74234600312949717</v>
      </c>
      <c r="H25" s="16">
        <v>440.368988</v>
      </c>
      <c r="I25" s="5">
        <v>593.56500200000005</v>
      </c>
      <c r="J25" s="12">
        <v>0.74190524460874463</v>
      </c>
      <c r="K25" s="16">
        <v>548.59399399999995</v>
      </c>
      <c r="L25" s="5">
        <v>578.97699</v>
      </c>
      <c r="M25" s="12">
        <v>0.94752296460002661</v>
      </c>
      <c r="N25" s="16">
        <v>542.90197799999999</v>
      </c>
      <c r="O25" s="5">
        <v>613.99200399999995</v>
      </c>
      <c r="P25" s="12">
        <v>0.88421669087403953</v>
      </c>
      <c r="Q25" s="24">
        <v>568.70599400000003</v>
      </c>
      <c r="R25" s="25">
        <v>617.81201199999998</v>
      </c>
      <c r="S25" s="26">
        <v>0.92051624596771364</v>
      </c>
      <c r="T25" s="24">
        <v>569.23297100000002</v>
      </c>
      <c r="U25" s="25">
        <v>620.35199</v>
      </c>
      <c r="V25" s="26">
        <v>0.91759675180537426</v>
      </c>
      <c r="W25" s="24">
        <v>570.62402299999997</v>
      </c>
      <c r="X25" s="25">
        <v>618.10199</v>
      </c>
      <c r="Y25" s="26">
        <v>0.9231874872300605</v>
      </c>
      <c r="Z25" s="24">
        <v>569.25</v>
      </c>
      <c r="AA25" s="25">
        <v>620.93102999999996</v>
      </c>
      <c r="AB25" s="26">
        <v>0.91676848554339441</v>
      </c>
      <c r="AC25" s="24">
        <v>570.864014</v>
      </c>
      <c r="AD25" s="25">
        <v>617.63201900000001</v>
      </c>
      <c r="AE25" s="25">
        <v>0.92427852902490149</v>
      </c>
      <c r="AF25" s="24">
        <v>570.30798300000004</v>
      </c>
      <c r="AG25" s="25">
        <v>619.76000999999997</v>
      </c>
      <c r="AH25" s="26">
        <v>0.92020778010507653</v>
      </c>
      <c r="AI25" s="24">
        <v>570.04199200000005</v>
      </c>
      <c r="AJ25" s="25">
        <v>621.23498500000005</v>
      </c>
      <c r="AK25" s="26">
        <v>0.91759480029927809</v>
      </c>
      <c r="AM25" s="9"/>
      <c r="AN25" s="43">
        <v>510</v>
      </c>
      <c r="AO25" s="40">
        <f t="shared" si="1"/>
        <v>533.40807841666663</v>
      </c>
      <c r="AP25" s="35">
        <f t="shared" si="2"/>
        <v>56.994448795455156</v>
      </c>
      <c r="AQ25" s="36">
        <f t="shared" si="3"/>
        <v>609.13209024999992</v>
      </c>
      <c r="AR25" s="37">
        <f t="shared" si="4"/>
        <v>14.810735243936005</v>
      </c>
      <c r="AS25" s="36">
        <f t="shared" si="0"/>
        <v>0.87568540051427157</v>
      </c>
      <c r="AT25" s="37">
        <f t="shared" si="5"/>
        <v>9.5958639344597335E-2</v>
      </c>
      <c r="AU25" s="31"/>
    </row>
    <row r="26" spans="1:47" x14ac:dyDescent="0.25">
      <c r="A26" s="22">
        <v>520</v>
      </c>
      <c r="B26" s="16">
        <v>460.64300500000002</v>
      </c>
      <c r="C26" s="5">
        <v>637.67901600000005</v>
      </c>
      <c r="D26" s="12">
        <v>0.72237441321105034</v>
      </c>
      <c r="E26" s="16">
        <v>459.36099200000001</v>
      </c>
      <c r="F26" s="5">
        <v>639.67297399999995</v>
      </c>
      <c r="G26" s="12">
        <v>0.71811849284099982</v>
      </c>
      <c r="H26" s="16">
        <v>461.41400099999998</v>
      </c>
      <c r="I26" s="5">
        <v>638.60797100000002</v>
      </c>
      <c r="J26" s="12">
        <v>0.72253091404021952</v>
      </c>
      <c r="K26" s="16">
        <v>575.59198000000004</v>
      </c>
      <c r="L26" s="5">
        <v>623.95001200000002</v>
      </c>
      <c r="M26" s="12">
        <v>0.92249694515592062</v>
      </c>
      <c r="N26" s="16">
        <v>571.89898700000003</v>
      </c>
      <c r="O26" s="5">
        <v>662.79797399999995</v>
      </c>
      <c r="P26" s="12">
        <v>0.8628556655787244</v>
      </c>
      <c r="Q26" s="24">
        <v>596.14398200000005</v>
      </c>
      <c r="R26" s="25">
        <v>666.65698199999997</v>
      </c>
      <c r="S26" s="26">
        <v>0.89422896346415237</v>
      </c>
      <c r="T26" s="24">
        <v>598.23199499999998</v>
      </c>
      <c r="U26" s="25">
        <v>668.29400599999997</v>
      </c>
      <c r="V26" s="26">
        <v>0.89516289182459019</v>
      </c>
      <c r="W26" s="24">
        <v>597.705017</v>
      </c>
      <c r="X26" s="25">
        <v>666.11199999999997</v>
      </c>
      <c r="Y26" s="26">
        <v>0.89730408249663729</v>
      </c>
      <c r="Z26" s="24">
        <v>598.24298099999999</v>
      </c>
      <c r="AA26" s="25">
        <v>667.56097399999999</v>
      </c>
      <c r="AB26" s="26">
        <v>0.89616230471854996</v>
      </c>
      <c r="AC26" s="24">
        <v>600.15997300000004</v>
      </c>
      <c r="AD26" s="25">
        <v>667.45001200000002</v>
      </c>
      <c r="AE26" s="25">
        <v>0.89918340281638953</v>
      </c>
      <c r="AF26" s="24">
        <v>599.93102999999996</v>
      </c>
      <c r="AG26" s="25">
        <v>664.44397000000004</v>
      </c>
      <c r="AH26" s="26">
        <v>0.90290687715925833</v>
      </c>
      <c r="AI26" s="24">
        <v>601.15502900000001</v>
      </c>
      <c r="AJ26" s="25">
        <v>669.08099400000003</v>
      </c>
      <c r="AK26" s="26">
        <v>0.89847871093465848</v>
      </c>
      <c r="AM26" s="9"/>
      <c r="AN26" s="43">
        <v>520</v>
      </c>
      <c r="AO26" s="40">
        <f t="shared" si="1"/>
        <v>560.0399143333334</v>
      </c>
      <c r="AP26" s="35">
        <f t="shared" si="2"/>
        <v>60.795642770772375</v>
      </c>
      <c r="AQ26" s="36">
        <f t="shared" si="3"/>
        <v>656.02557375000004</v>
      </c>
      <c r="AR26" s="37">
        <f t="shared" si="4"/>
        <v>16.102674988021647</v>
      </c>
      <c r="AS26" s="36">
        <f t="shared" si="0"/>
        <v>0.85368610118659016</v>
      </c>
      <c r="AT26" s="37">
        <f t="shared" si="5"/>
        <v>9.5012164922407244E-2</v>
      </c>
      <c r="AU26" s="31"/>
    </row>
    <row r="27" spans="1:47" x14ac:dyDescent="0.25">
      <c r="A27" s="22">
        <v>530</v>
      </c>
      <c r="B27" s="16">
        <v>477.16799900000001</v>
      </c>
      <c r="C27" s="5">
        <v>675.62701400000003</v>
      </c>
      <c r="D27" s="12">
        <v>0.70625950282088634</v>
      </c>
      <c r="E27" s="16">
        <v>477.60598800000002</v>
      </c>
      <c r="F27" s="5">
        <v>680.42498799999998</v>
      </c>
      <c r="G27" s="12">
        <v>0.70192305753474182</v>
      </c>
      <c r="H27" s="16">
        <v>479.23800699999998</v>
      </c>
      <c r="I27" s="5">
        <v>682.39898700000003</v>
      </c>
      <c r="J27" s="12">
        <v>0.70228417118092812</v>
      </c>
      <c r="K27" s="16">
        <v>597.135986</v>
      </c>
      <c r="L27" s="5">
        <v>662.54303000000004</v>
      </c>
      <c r="M27" s="12">
        <v>0.90127879845026815</v>
      </c>
      <c r="N27" s="16">
        <v>592.478027</v>
      </c>
      <c r="O27" s="5">
        <v>703.63201900000001</v>
      </c>
      <c r="P27" s="12">
        <v>0.8420282349317022</v>
      </c>
      <c r="Q27" s="24">
        <v>619.86999500000002</v>
      </c>
      <c r="R27" s="25">
        <v>704.79199200000005</v>
      </c>
      <c r="S27" s="26">
        <v>0.8795077158027641</v>
      </c>
      <c r="T27" s="24">
        <v>620.87200900000005</v>
      </c>
      <c r="U27" s="25">
        <v>707.72399900000005</v>
      </c>
      <c r="V27" s="26">
        <v>0.87727985751123305</v>
      </c>
      <c r="W27" s="24">
        <v>618.80401600000005</v>
      </c>
      <c r="X27" s="25">
        <v>704.45599400000003</v>
      </c>
      <c r="Y27" s="26">
        <v>0.87841401204686187</v>
      </c>
      <c r="Z27" s="24">
        <v>620.11199999999997</v>
      </c>
      <c r="AA27" s="25">
        <v>706.12902799999995</v>
      </c>
      <c r="AB27" s="26">
        <v>0.87818511265054522</v>
      </c>
      <c r="AC27" s="24">
        <v>622.10101299999997</v>
      </c>
      <c r="AD27" s="25">
        <v>708.728027</v>
      </c>
      <c r="AE27" s="25">
        <v>0.87777114675895263</v>
      </c>
      <c r="AF27" s="24">
        <v>619.88201900000001</v>
      </c>
      <c r="AG27" s="25">
        <v>706.98602300000005</v>
      </c>
      <c r="AH27" s="26">
        <v>0.87679529556979652</v>
      </c>
      <c r="AI27" s="24">
        <v>621.14801</v>
      </c>
      <c r="AJ27" s="25">
        <v>708.04101600000001</v>
      </c>
      <c r="AK27" s="26">
        <v>0.8772768751577521</v>
      </c>
      <c r="AM27" s="9"/>
      <c r="AN27" s="43">
        <v>530</v>
      </c>
      <c r="AO27" s="40">
        <f t="shared" si="1"/>
        <v>580.53458908333334</v>
      </c>
      <c r="AP27" s="35">
        <f t="shared" si="2"/>
        <v>62.587348699402817</v>
      </c>
      <c r="AQ27" s="36">
        <f t="shared" si="3"/>
        <v>695.9568430833333</v>
      </c>
      <c r="AR27" s="37">
        <f t="shared" si="4"/>
        <v>16.058855033794494</v>
      </c>
      <c r="AS27" s="36">
        <f t="shared" si="0"/>
        <v>0.83415314448430622</v>
      </c>
      <c r="AT27" s="37">
        <f t="shared" si="5"/>
        <v>9.19666491111365E-2</v>
      </c>
      <c r="AU27" s="31"/>
    </row>
    <row r="28" spans="1:47" x14ac:dyDescent="0.25">
      <c r="A28" s="22">
        <v>540</v>
      </c>
      <c r="B28" s="16">
        <v>517.83300799999995</v>
      </c>
      <c r="C28" s="5">
        <v>766.158997</v>
      </c>
      <c r="D28" s="12">
        <v>0.67588191227623207</v>
      </c>
      <c r="E28" s="16">
        <v>518.79400599999997</v>
      </c>
      <c r="F28" s="5">
        <v>765.28900099999998</v>
      </c>
      <c r="G28" s="12">
        <v>0.67790600063779038</v>
      </c>
      <c r="H28" s="16">
        <v>520.71698000000004</v>
      </c>
      <c r="I28" s="5">
        <v>769.40197799999999</v>
      </c>
      <c r="J28" s="12">
        <v>0.67678144180700306</v>
      </c>
      <c r="K28" s="16">
        <v>648.00598100000002</v>
      </c>
      <c r="L28" s="5">
        <v>752.52398700000003</v>
      </c>
      <c r="M28" s="12">
        <v>0.8611100671798253</v>
      </c>
      <c r="N28" s="16">
        <v>646.60400400000003</v>
      </c>
      <c r="O28" s="5">
        <v>798.56097399999999</v>
      </c>
      <c r="P28" s="12">
        <v>0.80971149987602575</v>
      </c>
      <c r="Q28" s="24">
        <v>676.487976</v>
      </c>
      <c r="R28" s="25">
        <v>802.88000499999998</v>
      </c>
      <c r="S28" s="26">
        <v>0.84257668865473867</v>
      </c>
      <c r="T28" s="24">
        <v>676.16900599999997</v>
      </c>
      <c r="U28" s="25">
        <v>803.47198500000002</v>
      </c>
      <c r="V28" s="26">
        <v>0.84155890762015795</v>
      </c>
      <c r="W28" s="24">
        <v>678.18402100000003</v>
      </c>
      <c r="X28" s="25">
        <v>803.91699200000005</v>
      </c>
      <c r="Y28" s="26">
        <v>0.84359956033868733</v>
      </c>
      <c r="Z28" s="24">
        <v>678.53100600000005</v>
      </c>
      <c r="AA28" s="25">
        <v>805.50097700000003</v>
      </c>
      <c r="AB28" s="26">
        <v>0.84237142520560848</v>
      </c>
      <c r="AC28" s="24">
        <v>679.87799099999995</v>
      </c>
      <c r="AD28" s="25">
        <v>808.52099599999997</v>
      </c>
      <c r="AE28" s="25">
        <v>0.84089095318929719</v>
      </c>
      <c r="AF28" s="24">
        <v>679.94598399999995</v>
      </c>
      <c r="AG28" s="25">
        <v>805.260986</v>
      </c>
      <c r="AH28" s="26">
        <v>0.84437964314838909</v>
      </c>
      <c r="AI28" s="24">
        <v>681.01599099999999</v>
      </c>
      <c r="AJ28" s="25">
        <v>809.22900400000003</v>
      </c>
      <c r="AK28" s="26">
        <v>0.84156152045187937</v>
      </c>
      <c r="AM28" s="9"/>
      <c r="AN28" s="43">
        <v>540</v>
      </c>
      <c r="AO28" s="40">
        <f t="shared" si="1"/>
        <v>633.51382950000004</v>
      </c>
      <c r="AP28" s="35">
        <f t="shared" si="2"/>
        <v>69.998340289454688</v>
      </c>
      <c r="AQ28" s="36">
        <f t="shared" si="3"/>
        <v>790.89299016666666</v>
      </c>
      <c r="AR28" s="37">
        <f t="shared" si="4"/>
        <v>20.88607517672796</v>
      </c>
      <c r="AS28" s="36">
        <f t="shared" si="0"/>
        <v>0.80101080345458398</v>
      </c>
      <c r="AT28" s="37">
        <f t="shared" si="5"/>
        <v>9.0998217113898133E-2</v>
      </c>
      <c r="AU28" s="31"/>
    </row>
    <row r="29" spans="1:47" x14ac:dyDescent="0.25">
      <c r="A29" s="22">
        <v>550</v>
      </c>
      <c r="B29" s="16">
        <v>615.05102499999998</v>
      </c>
      <c r="C29" s="5">
        <v>950.93402100000003</v>
      </c>
      <c r="D29" s="12">
        <v>0.64678622429894106</v>
      </c>
      <c r="E29" s="16">
        <v>614.646973</v>
      </c>
      <c r="F29" s="5">
        <v>951.46997099999999</v>
      </c>
      <c r="G29" s="12">
        <v>0.64599723767845529</v>
      </c>
      <c r="H29" s="16">
        <v>617.30401600000005</v>
      </c>
      <c r="I29" s="5">
        <v>952.99200399999995</v>
      </c>
      <c r="J29" s="12">
        <v>0.64775361535982001</v>
      </c>
      <c r="K29" s="16">
        <v>765.84002699999996</v>
      </c>
      <c r="L29" s="5">
        <v>926.51800500000002</v>
      </c>
      <c r="M29" s="12">
        <v>0.82657867722710898</v>
      </c>
      <c r="N29" s="16">
        <v>763.13201900000001</v>
      </c>
      <c r="O29" s="5">
        <v>985.50799600000005</v>
      </c>
      <c r="P29" s="12">
        <v>0.77435395968111453</v>
      </c>
      <c r="Q29" s="24">
        <v>799.74700900000005</v>
      </c>
      <c r="R29" s="25">
        <v>990.49102800000003</v>
      </c>
      <c r="S29" s="26">
        <v>0.80742478870792966</v>
      </c>
      <c r="T29" s="24">
        <v>797.66601600000001</v>
      </c>
      <c r="U29" s="25">
        <v>991.13500999999997</v>
      </c>
      <c r="V29" s="26">
        <v>0.804800564960368</v>
      </c>
      <c r="W29" s="24">
        <v>800.978027</v>
      </c>
      <c r="X29" s="25">
        <v>995.04199200000005</v>
      </c>
      <c r="Y29" s="26">
        <v>0.804969070089255</v>
      </c>
      <c r="Z29" s="24">
        <v>799.83398399999999</v>
      </c>
      <c r="AA29" s="25">
        <v>993.41497800000002</v>
      </c>
      <c r="AB29" s="26">
        <v>0.8051358210948979</v>
      </c>
      <c r="AC29" s="24">
        <v>804.17700200000002</v>
      </c>
      <c r="AD29" s="25">
        <v>993.94500700000003</v>
      </c>
      <c r="AE29" s="25">
        <v>0.8090759512211122</v>
      </c>
      <c r="AF29" s="24">
        <v>801.90399200000002</v>
      </c>
      <c r="AG29" s="25">
        <v>991.39300500000002</v>
      </c>
      <c r="AH29" s="26">
        <v>0.80886589672881548</v>
      </c>
      <c r="AI29" s="24">
        <v>803.135986</v>
      </c>
      <c r="AJ29" s="25">
        <v>993.89898700000003</v>
      </c>
      <c r="AK29" s="26">
        <v>0.80806600721487598</v>
      </c>
      <c r="AM29" s="9"/>
      <c r="AN29" s="43">
        <v>550</v>
      </c>
      <c r="AO29" s="40">
        <f t="shared" si="1"/>
        <v>748.61800633333326</v>
      </c>
      <c r="AP29" s="35">
        <f t="shared" si="2"/>
        <v>81.36446262740121</v>
      </c>
      <c r="AQ29" s="36">
        <f t="shared" si="3"/>
        <v>976.39516700000013</v>
      </c>
      <c r="AR29" s="37">
        <f t="shared" si="4"/>
        <v>23.894975494248978</v>
      </c>
      <c r="AS29" s="36">
        <f t="shared" si="0"/>
        <v>0.76671621453584393</v>
      </c>
      <c r="AT29" s="37">
        <f t="shared" si="5"/>
        <v>8.5417848067491225E-2</v>
      </c>
      <c r="AU29" s="31"/>
    </row>
    <row r="30" spans="1:47" x14ac:dyDescent="0.25">
      <c r="A30" s="22">
        <v>560</v>
      </c>
      <c r="B30" s="16">
        <v>606.57397500000002</v>
      </c>
      <c r="C30" s="5">
        <v>911.75201400000003</v>
      </c>
      <c r="D30" s="12">
        <v>0.66528394309639549</v>
      </c>
      <c r="E30" s="16">
        <v>607.203979</v>
      </c>
      <c r="F30" s="5">
        <v>911.78002900000001</v>
      </c>
      <c r="G30" s="12">
        <v>0.66595446235640243</v>
      </c>
      <c r="H30" s="16">
        <v>609.41803000000004</v>
      </c>
      <c r="I30" s="5">
        <v>916.16101100000003</v>
      </c>
      <c r="J30" s="12">
        <v>0.66518660222706205</v>
      </c>
      <c r="K30" s="16">
        <v>756.58300799999995</v>
      </c>
      <c r="L30" s="5">
        <v>883.51599099999999</v>
      </c>
      <c r="M30" s="12">
        <v>0.85633199139233229</v>
      </c>
      <c r="N30" s="16">
        <v>749.978027</v>
      </c>
      <c r="O30" s="5">
        <v>938.56897000000004</v>
      </c>
      <c r="P30" s="12">
        <v>0.79906544001768987</v>
      </c>
      <c r="Q30" s="24">
        <v>783.96997099999999</v>
      </c>
      <c r="R30" s="25">
        <v>939.39898700000003</v>
      </c>
      <c r="S30" s="26">
        <v>0.83454419458512785</v>
      </c>
      <c r="T30" s="24">
        <v>786.50897199999997</v>
      </c>
      <c r="U30" s="25">
        <v>940.50701900000001</v>
      </c>
      <c r="V30" s="26">
        <v>0.83626060849206696</v>
      </c>
      <c r="W30" s="24">
        <v>787.33196999999996</v>
      </c>
      <c r="X30" s="25">
        <v>941.40502900000001</v>
      </c>
      <c r="Y30" s="26">
        <v>0.83633711924859488</v>
      </c>
      <c r="Z30" s="24">
        <v>785.271973</v>
      </c>
      <c r="AA30" s="25">
        <v>941.23297100000002</v>
      </c>
      <c r="AB30" s="26">
        <v>0.83430138679236721</v>
      </c>
      <c r="AC30" s="24">
        <v>789.20300299999997</v>
      </c>
      <c r="AD30" s="25">
        <v>940.38800000000003</v>
      </c>
      <c r="AE30" s="25">
        <v>0.83923125667277754</v>
      </c>
      <c r="AF30" s="24">
        <v>788.205017</v>
      </c>
      <c r="AG30" s="25">
        <v>941.12097200000005</v>
      </c>
      <c r="AH30" s="26">
        <v>0.83751721664959344</v>
      </c>
      <c r="AI30" s="24">
        <v>788.02099599999997</v>
      </c>
      <c r="AJ30" s="25">
        <v>942.54303000000004</v>
      </c>
      <c r="AK30" s="26">
        <v>0.83605837709075193</v>
      </c>
      <c r="AM30" s="9"/>
      <c r="AN30" s="43">
        <v>560</v>
      </c>
      <c r="AO30" s="40">
        <f t="shared" si="1"/>
        <v>736.52241008333328</v>
      </c>
      <c r="AP30" s="35">
        <f t="shared" si="2"/>
        <v>78.714303194910926</v>
      </c>
      <c r="AQ30" s="36">
        <f t="shared" si="3"/>
        <v>929.03116858333351</v>
      </c>
      <c r="AR30" s="37">
        <f t="shared" si="4"/>
        <v>18.885558632123203</v>
      </c>
      <c r="AS30" s="36">
        <f t="shared" si="0"/>
        <v>0.79278546833519681</v>
      </c>
      <c r="AT30" s="37">
        <f t="shared" si="5"/>
        <v>8.6246382640537966E-2</v>
      </c>
      <c r="AU30" s="31"/>
    </row>
    <row r="31" spans="1:47" x14ac:dyDescent="0.25">
      <c r="A31" s="22">
        <v>570</v>
      </c>
      <c r="B31" s="16">
        <v>567.17700200000002</v>
      </c>
      <c r="C31" s="5">
        <v>826.44897500000002</v>
      </c>
      <c r="D31" s="12">
        <v>0.6862819353124614</v>
      </c>
      <c r="E31" s="16">
        <v>566.92901600000005</v>
      </c>
      <c r="F31" s="5">
        <v>827.739014</v>
      </c>
      <c r="G31" s="12">
        <v>0.68491276406116097</v>
      </c>
      <c r="H31" s="16">
        <v>570.74700900000005</v>
      </c>
      <c r="I31" s="5">
        <v>830.07202099999995</v>
      </c>
      <c r="J31" s="12">
        <v>0.68758733526810445</v>
      </c>
      <c r="K31" s="16">
        <v>708.63897699999995</v>
      </c>
      <c r="L31" s="5">
        <v>804.69702099999995</v>
      </c>
      <c r="M31" s="12">
        <v>0.88062830917327328</v>
      </c>
      <c r="N31" s="16">
        <v>704.96398899999997</v>
      </c>
      <c r="O31" s="5">
        <v>859.42498799999998</v>
      </c>
      <c r="P31" s="12">
        <v>0.82027401907471653</v>
      </c>
      <c r="Q31" s="24">
        <v>737.88000499999998</v>
      </c>
      <c r="R31" s="25">
        <v>859.49200399999995</v>
      </c>
      <c r="S31" s="26">
        <v>0.85850711998014118</v>
      </c>
      <c r="T31" s="24">
        <v>741.16497800000002</v>
      </c>
      <c r="U31" s="25">
        <v>863.83196999999996</v>
      </c>
      <c r="V31" s="26">
        <v>0.85799669813100343</v>
      </c>
      <c r="W31" s="24">
        <v>741.85797100000002</v>
      </c>
      <c r="X31" s="25">
        <v>861.61798099999999</v>
      </c>
      <c r="Y31" s="26">
        <v>0.86100567462507493</v>
      </c>
      <c r="Z31" s="24">
        <v>738.33398399999999</v>
      </c>
      <c r="AA31" s="25">
        <v>860.90600600000005</v>
      </c>
      <c r="AB31" s="26">
        <v>0.85762438507137095</v>
      </c>
      <c r="AC31" s="24">
        <v>737.94500700000003</v>
      </c>
      <c r="AD31" s="25">
        <v>861.84497099999999</v>
      </c>
      <c r="AE31" s="25">
        <v>0.85623868773494305</v>
      </c>
      <c r="AF31" s="24">
        <v>736.73498500000005</v>
      </c>
      <c r="AG31" s="25">
        <v>859.86700399999995</v>
      </c>
      <c r="AH31" s="26">
        <v>0.85680108850879932</v>
      </c>
      <c r="AI31" s="24">
        <v>736.5</v>
      </c>
      <c r="AJ31" s="25">
        <v>865.25701900000001</v>
      </c>
      <c r="AK31" s="26">
        <v>0.85119217045033879</v>
      </c>
      <c r="AM31" s="9"/>
      <c r="AN31" s="43">
        <v>570</v>
      </c>
      <c r="AO31" s="40">
        <f t="shared" si="1"/>
        <v>690.73941025000011</v>
      </c>
      <c r="AP31" s="35">
        <f t="shared" si="2"/>
        <v>74.832485070648104</v>
      </c>
      <c r="AQ31" s="36">
        <f t="shared" si="3"/>
        <v>848.43324783333344</v>
      </c>
      <c r="AR31" s="37">
        <f t="shared" si="4"/>
        <v>20.371187536722111</v>
      </c>
      <c r="AS31" s="36">
        <f t="shared" si="0"/>
        <v>0.81413524518747904</v>
      </c>
      <c r="AT31" s="37">
        <f t="shared" si="5"/>
        <v>9.0340974338815799E-2</v>
      </c>
      <c r="AU31" s="31"/>
    </row>
    <row r="32" spans="1:47" x14ac:dyDescent="0.25">
      <c r="A32" s="22">
        <v>580</v>
      </c>
      <c r="B32" s="16">
        <v>699.71099900000002</v>
      </c>
      <c r="C32" s="5">
        <v>1073.753052</v>
      </c>
      <c r="D32" s="12">
        <v>0.65164983484489314</v>
      </c>
      <c r="E32" s="16">
        <v>697.67498799999998</v>
      </c>
      <c r="F32" s="5">
        <v>1069.3370359999999</v>
      </c>
      <c r="G32" s="12">
        <v>0.65243694411796282</v>
      </c>
      <c r="H32" s="16">
        <v>698.67297399999995</v>
      </c>
      <c r="I32" s="5">
        <v>1075.644043</v>
      </c>
      <c r="J32" s="12">
        <v>0.6495392026263469</v>
      </c>
      <c r="K32" s="16">
        <v>862.63897699999995</v>
      </c>
      <c r="L32" s="5">
        <v>1051.6209719999999</v>
      </c>
      <c r="M32" s="12">
        <v>0.82029457377538872</v>
      </c>
      <c r="N32" s="16">
        <v>860.13299600000005</v>
      </c>
      <c r="O32" s="5">
        <v>1119.5489500000001</v>
      </c>
      <c r="P32" s="12">
        <v>0.76828529560945058</v>
      </c>
      <c r="Q32" s="24">
        <v>902.31701699999996</v>
      </c>
      <c r="R32" s="25">
        <v>1131.3280030000001</v>
      </c>
      <c r="S32" s="26">
        <v>0.79757330730546749</v>
      </c>
      <c r="T32" s="24">
        <v>904.53198199999997</v>
      </c>
      <c r="U32" s="25">
        <v>1136.3310550000001</v>
      </c>
      <c r="V32" s="26">
        <v>0.79601096706804331</v>
      </c>
      <c r="W32" s="24">
        <v>904.46801800000003</v>
      </c>
      <c r="X32" s="25">
        <v>1135.030029</v>
      </c>
      <c r="Y32" s="26">
        <v>0.79686703866052522</v>
      </c>
      <c r="Z32" s="24">
        <v>903.84698500000002</v>
      </c>
      <c r="AA32" s="25">
        <v>1132.536987</v>
      </c>
      <c r="AB32" s="26">
        <v>0.79807281826107812</v>
      </c>
      <c r="AC32" s="24">
        <v>902.83099400000003</v>
      </c>
      <c r="AD32" s="25">
        <v>1135.05603</v>
      </c>
      <c r="AE32" s="25">
        <v>0.79540654393950938</v>
      </c>
      <c r="AF32" s="24">
        <v>903.28900099999998</v>
      </c>
      <c r="AG32" s="25">
        <v>1134.3050539999999</v>
      </c>
      <c r="AH32" s="26">
        <v>0.79633692701504977</v>
      </c>
      <c r="AI32" s="24">
        <v>904.51397699999995</v>
      </c>
      <c r="AJ32" s="25">
        <v>1137.030029</v>
      </c>
      <c r="AK32" s="26">
        <v>0.79550579486058581</v>
      </c>
      <c r="AM32" s="9"/>
      <c r="AN32" s="43">
        <v>580</v>
      </c>
      <c r="AO32" s="40">
        <f t="shared" si="1"/>
        <v>845.38574233333338</v>
      </c>
      <c r="AP32" s="35">
        <f t="shared" si="2"/>
        <v>89.886879471409088</v>
      </c>
      <c r="AQ32" s="36">
        <f t="shared" si="3"/>
        <v>1110.9601033333333</v>
      </c>
      <c r="AR32" s="37">
        <f t="shared" si="4"/>
        <v>32.846295624219344</v>
      </c>
      <c r="AS32" s="36">
        <f t="shared" si="0"/>
        <v>0.7609505866113746</v>
      </c>
      <c r="AT32" s="37">
        <f t="shared" si="5"/>
        <v>8.3978912618644333E-2</v>
      </c>
      <c r="AU32" s="31"/>
    </row>
    <row r="33" spans="1:47" x14ac:dyDescent="0.25">
      <c r="A33" s="22">
        <v>590</v>
      </c>
      <c r="B33" s="16">
        <v>730.453979</v>
      </c>
      <c r="C33" s="5">
        <v>1161.7080080000001</v>
      </c>
      <c r="D33" s="12">
        <v>0.6287758834145869</v>
      </c>
      <c r="E33" s="16">
        <v>725.33196999999996</v>
      </c>
      <c r="F33" s="5">
        <v>1167.26001</v>
      </c>
      <c r="G33" s="12">
        <v>0.62139708701234442</v>
      </c>
      <c r="H33" s="16">
        <v>729.64099099999999</v>
      </c>
      <c r="I33" s="5">
        <v>1169.6889650000001</v>
      </c>
      <c r="J33" s="12">
        <v>0.62379060830072885</v>
      </c>
      <c r="K33" s="16">
        <v>905.46398899999997</v>
      </c>
      <c r="L33" s="5">
        <v>1128.625</v>
      </c>
      <c r="M33" s="12">
        <v>0.80227178114962894</v>
      </c>
      <c r="N33" s="16">
        <v>898.40502900000001</v>
      </c>
      <c r="O33" s="5">
        <v>1202.3709719999999</v>
      </c>
      <c r="P33" s="12">
        <v>0.74719454304989663</v>
      </c>
      <c r="Q33" s="24">
        <v>932.61102300000005</v>
      </c>
      <c r="R33" s="25">
        <v>1194.31897</v>
      </c>
      <c r="S33" s="26">
        <v>0.78087265330801869</v>
      </c>
      <c r="T33" s="24">
        <v>934.54199200000005</v>
      </c>
      <c r="U33" s="25">
        <v>1194.75</v>
      </c>
      <c r="V33" s="26">
        <v>0.78220714961288973</v>
      </c>
      <c r="W33" s="24">
        <v>932.75</v>
      </c>
      <c r="X33" s="25">
        <v>1197.0550539999999</v>
      </c>
      <c r="Y33" s="26">
        <v>0.7792039279088997</v>
      </c>
      <c r="Z33" s="24">
        <v>931.40502900000001</v>
      </c>
      <c r="AA33" s="25">
        <v>1196.4410399999999</v>
      </c>
      <c r="AB33" s="26">
        <v>0.77847967251273831</v>
      </c>
      <c r="AC33" s="24">
        <v>932.56402600000001</v>
      </c>
      <c r="AD33" s="25">
        <v>1197.3790280000001</v>
      </c>
      <c r="AE33" s="25">
        <v>0.77883778168194207</v>
      </c>
      <c r="AF33" s="24">
        <v>933.81402600000001</v>
      </c>
      <c r="AG33" s="25">
        <v>1196.758057</v>
      </c>
      <c r="AH33" s="26">
        <v>0.78028639167122815</v>
      </c>
      <c r="AI33" s="24">
        <v>937.45800799999995</v>
      </c>
      <c r="AJ33" s="25">
        <v>1195.866943</v>
      </c>
      <c r="AK33" s="26">
        <v>0.78391497773845564</v>
      </c>
      <c r="AM33" s="9"/>
      <c r="AN33" s="43">
        <v>590</v>
      </c>
      <c r="AO33" s="40">
        <f t="shared" si="1"/>
        <v>877.03667183333334</v>
      </c>
      <c r="AP33" s="35">
        <f t="shared" si="2"/>
        <v>90.405130886566255</v>
      </c>
      <c r="AQ33" s="36">
        <f t="shared" si="3"/>
        <v>1183.518503916667</v>
      </c>
      <c r="AR33" s="37">
        <f t="shared" si="4"/>
        <v>22.182948752006634</v>
      </c>
      <c r="AS33" s="36">
        <f t="shared" si="0"/>
        <v>0.74104179100784606</v>
      </c>
      <c r="AT33" s="37">
        <f t="shared" si="5"/>
        <v>7.7639254949717726E-2</v>
      </c>
      <c r="AU33" s="31"/>
    </row>
    <row r="34" spans="1:47" x14ac:dyDescent="0.25">
      <c r="A34" s="22">
        <v>600</v>
      </c>
      <c r="B34" s="16">
        <v>686.10101299999997</v>
      </c>
      <c r="C34" s="5">
        <v>1046.014038</v>
      </c>
      <c r="D34" s="12">
        <v>0.6559195078412513</v>
      </c>
      <c r="E34" s="16">
        <v>684.591003</v>
      </c>
      <c r="F34" s="5">
        <v>1045.0770259999999</v>
      </c>
      <c r="G34" s="12">
        <v>0.65506272357765905</v>
      </c>
      <c r="H34" s="16">
        <v>687.73699999999997</v>
      </c>
      <c r="I34" s="5">
        <v>1049.7349850000001</v>
      </c>
      <c r="J34" s="12">
        <v>0.65515297653912141</v>
      </c>
      <c r="K34" s="16">
        <v>848.79400599999997</v>
      </c>
      <c r="L34" s="5">
        <v>1012.76001</v>
      </c>
      <c r="M34" s="12">
        <v>0.83809984361448076</v>
      </c>
      <c r="N34" s="16">
        <v>847.40399200000002</v>
      </c>
      <c r="O34" s="5">
        <v>1078.76001</v>
      </c>
      <c r="P34" s="12">
        <v>0.78553522947147447</v>
      </c>
      <c r="Q34" s="24">
        <v>877.86901899999998</v>
      </c>
      <c r="R34" s="25">
        <v>1072.2829589999999</v>
      </c>
      <c r="S34" s="26">
        <v>0.81869156982471458</v>
      </c>
      <c r="T34" s="24">
        <v>879.28698699999995</v>
      </c>
      <c r="U34" s="25">
        <v>1073.9530030000001</v>
      </c>
      <c r="V34" s="26">
        <v>0.81873879447590681</v>
      </c>
      <c r="W34" s="24">
        <v>878.12402299999997</v>
      </c>
      <c r="X34" s="25">
        <v>1079.0579829999999</v>
      </c>
      <c r="Y34" s="26">
        <v>0.81378761552612511</v>
      </c>
      <c r="Z34" s="24">
        <v>877.63098100000002</v>
      </c>
      <c r="AA34" s="25">
        <v>1077.36499</v>
      </c>
      <c r="AB34" s="26">
        <v>0.81460878081809585</v>
      </c>
      <c r="AC34" s="24">
        <v>879.79797399999995</v>
      </c>
      <c r="AD34" s="25">
        <v>1075.8759769999999</v>
      </c>
      <c r="AE34" s="25">
        <v>0.81775036603498774</v>
      </c>
      <c r="AF34" s="24">
        <v>875.81701699999996</v>
      </c>
      <c r="AG34" s="25">
        <v>1075.843018</v>
      </c>
      <c r="AH34" s="26">
        <v>0.81407510421748164</v>
      </c>
      <c r="AI34" s="24">
        <v>879.30401600000005</v>
      </c>
      <c r="AJ34" s="25">
        <v>1079.2769780000001</v>
      </c>
      <c r="AK34" s="26">
        <v>0.81471580875321881</v>
      </c>
      <c r="AM34" s="9"/>
      <c r="AN34" s="43">
        <v>600</v>
      </c>
      <c r="AO34" s="40">
        <f t="shared" si="1"/>
        <v>825.20475258333352</v>
      </c>
      <c r="AP34" s="35">
        <f t="shared" si="2"/>
        <v>84.630126876302882</v>
      </c>
      <c r="AQ34" s="36">
        <f t="shared" si="3"/>
        <v>1063.83341475</v>
      </c>
      <c r="AR34" s="37">
        <f t="shared" si="4"/>
        <v>20.92376495710462</v>
      </c>
      <c r="AS34" s="36">
        <f t="shared" si="0"/>
        <v>0.77568982243075713</v>
      </c>
      <c r="AT34" s="37">
        <f t="shared" si="5"/>
        <v>8.100178068900489E-2</v>
      </c>
      <c r="AU34" s="31"/>
    </row>
    <row r="35" spans="1:47" x14ac:dyDescent="0.25">
      <c r="A35" s="22">
        <v>610</v>
      </c>
      <c r="B35" s="16">
        <v>688.41101100000003</v>
      </c>
      <c r="C35" s="5">
        <v>978.32299799999998</v>
      </c>
      <c r="D35" s="12">
        <v>0.70366434440090719</v>
      </c>
      <c r="E35" s="16">
        <v>684.97699</v>
      </c>
      <c r="F35" s="5">
        <v>979.79101600000001</v>
      </c>
      <c r="G35" s="12">
        <v>0.69910519571451146</v>
      </c>
      <c r="H35" s="16">
        <v>690.94799799999998</v>
      </c>
      <c r="I35" s="5">
        <v>981.85797100000002</v>
      </c>
      <c r="J35" s="12">
        <v>0.70371481253677159</v>
      </c>
      <c r="K35" s="16">
        <v>854.57000700000003</v>
      </c>
      <c r="L35" s="5">
        <v>949.61499000000003</v>
      </c>
      <c r="M35" s="12">
        <v>0.89991208647622545</v>
      </c>
      <c r="N35" s="16">
        <v>848.23297100000002</v>
      </c>
      <c r="O35" s="5">
        <v>1013.9169920000001</v>
      </c>
      <c r="P35" s="12">
        <v>0.83659015253982449</v>
      </c>
      <c r="Q35" s="24">
        <v>882.39300500000002</v>
      </c>
      <c r="R35" s="25">
        <v>1007.117004</v>
      </c>
      <c r="S35" s="26">
        <v>0.87615738935532861</v>
      </c>
      <c r="T35" s="24">
        <v>882.771973</v>
      </c>
      <c r="U35" s="25">
        <v>1011.888977</v>
      </c>
      <c r="V35" s="26">
        <v>0.87240002911900483</v>
      </c>
      <c r="W35" s="24">
        <v>883.98699999999997</v>
      </c>
      <c r="X35" s="25">
        <v>1013.012024</v>
      </c>
      <c r="Y35" s="26">
        <v>0.87263228772889667</v>
      </c>
      <c r="Z35" s="24">
        <v>881.83502199999998</v>
      </c>
      <c r="AA35" s="25">
        <v>1009.888977</v>
      </c>
      <c r="AB35" s="26">
        <v>0.87319996760396368</v>
      </c>
      <c r="AC35" s="24">
        <v>883.05297900000005</v>
      </c>
      <c r="AD35" s="25">
        <v>1011.0720209999999</v>
      </c>
      <c r="AE35" s="25">
        <v>0.87338286557135392</v>
      </c>
      <c r="AF35" s="24">
        <v>883.90801999999996</v>
      </c>
      <c r="AG35" s="25">
        <v>1011.026001</v>
      </c>
      <c r="AH35" s="26">
        <v>0.87426833644805546</v>
      </c>
      <c r="AI35" s="24">
        <v>886.739014</v>
      </c>
      <c r="AJ35" s="25">
        <v>1012.655029</v>
      </c>
      <c r="AK35" s="26">
        <v>0.87565754240677351</v>
      </c>
      <c r="AM35" s="9"/>
      <c r="AN35" s="43">
        <v>610</v>
      </c>
      <c r="AO35" s="40">
        <f t="shared" si="1"/>
        <v>829.3188325000001</v>
      </c>
      <c r="AP35" s="35">
        <f t="shared" si="2"/>
        <v>86.031979146229901</v>
      </c>
      <c r="AQ35" s="36">
        <f t="shared" si="3"/>
        <v>998.34699999999987</v>
      </c>
      <c r="AR35" s="37">
        <f t="shared" si="4"/>
        <v>20.824784006471688</v>
      </c>
      <c r="AS35" s="36">
        <f t="shared" si="0"/>
        <v>0.83069196632032771</v>
      </c>
      <c r="AT35" s="37">
        <f t="shared" si="5"/>
        <v>8.7899249916140218E-2</v>
      </c>
      <c r="AU35" s="31"/>
    </row>
    <row r="36" spans="1:47" x14ac:dyDescent="0.25">
      <c r="A36" s="22">
        <v>620</v>
      </c>
      <c r="B36" s="16">
        <v>700.26000999999997</v>
      </c>
      <c r="C36" s="5">
        <v>940.89599599999997</v>
      </c>
      <c r="D36" s="12">
        <v>0.74424804970686687</v>
      </c>
      <c r="E36" s="16">
        <v>701.91101100000003</v>
      </c>
      <c r="F36" s="5">
        <v>941.01800500000002</v>
      </c>
      <c r="G36" s="12">
        <v>0.74590603715387993</v>
      </c>
      <c r="H36" s="16">
        <v>701.89202899999998</v>
      </c>
      <c r="I36" s="5">
        <v>945.16601600000001</v>
      </c>
      <c r="J36" s="12">
        <v>0.7426124269368567</v>
      </c>
      <c r="K36" s="16">
        <v>873.36798099999999</v>
      </c>
      <c r="L36" s="5">
        <v>911.68102999999996</v>
      </c>
      <c r="M36" s="12">
        <v>0.95797537983213277</v>
      </c>
      <c r="N36" s="16">
        <v>867.62097200000005</v>
      </c>
      <c r="O36" s="5">
        <v>978.364014</v>
      </c>
      <c r="P36" s="12">
        <v>0.88680793608993069</v>
      </c>
      <c r="Q36" s="24">
        <v>904.23999000000003</v>
      </c>
      <c r="R36" s="25">
        <v>970.43298300000004</v>
      </c>
      <c r="S36" s="26">
        <v>0.93179024810618993</v>
      </c>
      <c r="T36" s="24">
        <v>902.90002400000003</v>
      </c>
      <c r="U36" s="25">
        <v>971.78802499999995</v>
      </c>
      <c r="V36" s="26">
        <v>0.92911211166653351</v>
      </c>
      <c r="W36" s="24">
        <v>904.10797100000002</v>
      </c>
      <c r="X36" s="25">
        <v>973.20696999999996</v>
      </c>
      <c r="Y36" s="26">
        <v>0.92899865996644071</v>
      </c>
      <c r="Z36" s="24">
        <v>903.135986</v>
      </c>
      <c r="AA36" s="25">
        <v>969.658997</v>
      </c>
      <c r="AB36" s="26">
        <v>0.93139545839742255</v>
      </c>
      <c r="AC36" s="24">
        <v>903.067993</v>
      </c>
      <c r="AD36" s="25">
        <v>974.00799600000005</v>
      </c>
      <c r="AE36" s="25">
        <v>0.92716691927444916</v>
      </c>
      <c r="AF36" s="24">
        <v>903.27398700000003</v>
      </c>
      <c r="AG36" s="25">
        <v>971.56897000000004</v>
      </c>
      <c r="AH36" s="26">
        <v>0.92970650040418645</v>
      </c>
      <c r="AI36" s="24">
        <v>906.85797100000002</v>
      </c>
      <c r="AJ36" s="25">
        <v>973.88299600000005</v>
      </c>
      <c r="AK36" s="26">
        <v>0.93117753849765339</v>
      </c>
      <c r="AM36" s="9"/>
      <c r="AN36" s="43">
        <v>620</v>
      </c>
      <c r="AO36" s="40">
        <f t="shared" si="1"/>
        <v>847.7196604166669</v>
      </c>
      <c r="AP36" s="35">
        <f t="shared" si="2"/>
        <v>89.168481577560982</v>
      </c>
      <c r="AQ36" s="36">
        <f t="shared" si="3"/>
        <v>960.13933316666669</v>
      </c>
      <c r="AR36" s="37">
        <f t="shared" si="4"/>
        <v>20.572224513207903</v>
      </c>
      <c r="AS36" s="36">
        <f t="shared" si="0"/>
        <v>0.88291316805111519</v>
      </c>
      <c r="AT36" s="37">
        <f t="shared" si="5"/>
        <v>9.4777512429076616E-2</v>
      </c>
      <c r="AU36" s="31"/>
    </row>
    <row r="37" spans="1:47" x14ac:dyDescent="0.25">
      <c r="A37" s="22">
        <v>630</v>
      </c>
      <c r="B37" s="16">
        <v>713.86499000000003</v>
      </c>
      <c r="C37" s="5">
        <v>921.33099400000003</v>
      </c>
      <c r="D37" s="12">
        <v>0.77481925024656229</v>
      </c>
      <c r="E37" s="16">
        <v>711.15801999999996</v>
      </c>
      <c r="F37" s="5">
        <v>921.89599599999997</v>
      </c>
      <c r="G37" s="12">
        <v>0.77140807974612358</v>
      </c>
      <c r="H37" s="16">
        <v>716.18102999999996</v>
      </c>
      <c r="I37" s="5">
        <v>926.23297100000002</v>
      </c>
      <c r="J37" s="12">
        <v>0.7732191062328313</v>
      </c>
      <c r="K37" s="16">
        <v>889.63098100000002</v>
      </c>
      <c r="L37" s="5">
        <v>891.62799099999995</v>
      </c>
      <c r="M37" s="12">
        <v>0.99776026546927921</v>
      </c>
      <c r="N37" s="16">
        <v>883.40002400000003</v>
      </c>
      <c r="O37" s="5">
        <v>954.66900599999997</v>
      </c>
      <c r="P37" s="12">
        <v>0.92534691966316973</v>
      </c>
      <c r="Q37" s="24">
        <v>918.419983</v>
      </c>
      <c r="R37" s="25">
        <v>947.35601799999995</v>
      </c>
      <c r="S37" s="26">
        <v>0.969456007614658</v>
      </c>
      <c r="T37" s="24">
        <v>924.07397500000002</v>
      </c>
      <c r="U37" s="25">
        <v>949.37200900000005</v>
      </c>
      <c r="V37" s="26">
        <v>0.97335287562707151</v>
      </c>
      <c r="W37" s="24">
        <v>923.37097200000005</v>
      </c>
      <c r="X37" s="25">
        <v>948.22997999999995</v>
      </c>
      <c r="Y37" s="26">
        <v>0.97378377764432222</v>
      </c>
      <c r="Z37" s="24">
        <v>920.17199700000003</v>
      </c>
      <c r="AA37" s="25">
        <v>947.58898899999997</v>
      </c>
      <c r="AB37" s="26">
        <v>0.97106657810689279</v>
      </c>
      <c r="AC37" s="24">
        <v>920.75402799999995</v>
      </c>
      <c r="AD37" s="25">
        <v>951.34399399999995</v>
      </c>
      <c r="AE37" s="25">
        <v>0.96784552570581528</v>
      </c>
      <c r="AF37" s="24">
        <v>920.87402299999997</v>
      </c>
      <c r="AG37" s="25">
        <v>948.72399900000005</v>
      </c>
      <c r="AH37" s="26">
        <v>0.97064480709947754</v>
      </c>
      <c r="AI37" s="24">
        <v>921.59997599999997</v>
      </c>
      <c r="AJ37" s="25">
        <v>953.14001499999995</v>
      </c>
      <c r="AK37" s="26">
        <v>0.96690933283291025</v>
      </c>
      <c r="AM37" s="9"/>
      <c r="AN37" s="43">
        <v>630</v>
      </c>
      <c r="AO37" s="40">
        <f t="shared" si="1"/>
        <v>863.62499991666664</v>
      </c>
      <c r="AP37" s="35">
        <f t="shared" si="2"/>
        <v>91.357098840558777</v>
      </c>
      <c r="AQ37" s="36">
        <f t="shared" si="3"/>
        <v>938.45933016666675</v>
      </c>
      <c r="AR37" s="37">
        <f t="shared" si="4"/>
        <v>19.157457825339023</v>
      </c>
      <c r="AS37" s="36">
        <f t="shared" si="0"/>
        <v>0.92025831291302751</v>
      </c>
      <c r="AT37" s="37">
        <f t="shared" si="5"/>
        <v>9.9144011948617258E-2</v>
      </c>
      <c r="AU37" s="31"/>
    </row>
    <row r="38" spans="1:47" x14ac:dyDescent="0.25">
      <c r="A38" s="22">
        <v>640</v>
      </c>
      <c r="B38" s="16">
        <v>715.29303000000004</v>
      </c>
      <c r="C38" s="5">
        <v>917.92297399999995</v>
      </c>
      <c r="D38" s="12">
        <v>0.77925169132982186</v>
      </c>
      <c r="E38" s="16">
        <v>714.66601600000001</v>
      </c>
      <c r="F38" s="5">
        <v>916.54901099999995</v>
      </c>
      <c r="G38" s="12">
        <v>0.7797357341755945</v>
      </c>
      <c r="H38" s="16">
        <v>716.50701900000001</v>
      </c>
      <c r="I38" s="5">
        <v>924.012024</v>
      </c>
      <c r="J38" s="12">
        <v>0.77543040608744285</v>
      </c>
      <c r="K38" s="16">
        <v>893.36798099999999</v>
      </c>
      <c r="L38" s="5">
        <v>887.12402299999997</v>
      </c>
      <c r="M38" s="12">
        <v>1.0070384273654147</v>
      </c>
      <c r="N38" s="16">
        <v>887.89502000000005</v>
      </c>
      <c r="O38" s="5">
        <v>950.32702600000005</v>
      </c>
      <c r="P38" s="12">
        <v>0.93430471375439972</v>
      </c>
      <c r="Q38" s="24">
        <v>922.25097700000003</v>
      </c>
      <c r="R38" s="25">
        <v>945.82299799999998</v>
      </c>
      <c r="S38" s="26">
        <v>0.97507776714052796</v>
      </c>
      <c r="T38" s="24">
        <v>926.11999500000002</v>
      </c>
      <c r="U38" s="25">
        <v>947.862976</v>
      </c>
      <c r="V38" s="26">
        <v>0.97706105043604952</v>
      </c>
      <c r="W38" s="24">
        <v>926.86602800000003</v>
      </c>
      <c r="X38" s="25">
        <v>945.87902799999995</v>
      </c>
      <c r="Y38" s="26">
        <v>0.97989912088419839</v>
      </c>
      <c r="Z38" s="24">
        <v>925.97100799999998</v>
      </c>
      <c r="AA38" s="25">
        <v>945.59399399999995</v>
      </c>
      <c r="AB38" s="26">
        <v>0.97924797944518249</v>
      </c>
      <c r="AC38" s="24">
        <v>923.52801499999998</v>
      </c>
      <c r="AD38" s="25">
        <v>946.18798800000002</v>
      </c>
      <c r="AE38" s="25">
        <v>0.97605129922659717</v>
      </c>
      <c r="AF38" s="24">
        <v>925.91699200000005</v>
      </c>
      <c r="AG38" s="25">
        <v>945.65002400000003</v>
      </c>
      <c r="AH38" s="26">
        <v>0.97913283826025688</v>
      </c>
      <c r="AI38" s="24">
        <v>926.33196999999996</v>
      </c>
      <c r="AJ38" s="25">
        <v>948.23699999999997</v>
      </c>
      <c r="AK38" s="26">
        <v>0.97689920346917491</v>
      </c>
      <c r="AM38" s="9"/>
      <c r="AN38" s="43">
        <v>640</v>
      </c>
      <c r="AO38" s="40">
        <f t="shared" si="1"/>
        <v>867.05950424999992</v>
      </c>
      <c r="AP38" s="35">
        <f t="shared" si="2"/>
        <v>92.341702882404405</v>
      </c>
      <c r="AQ38" s="36">
        <f t="shared" si="3"/>
        <v>935.09742216666666</v>
      </c>
      <c r="AR38" s="37">
        <f t="shared" si="4"/>
        <v>19.555757318953898</v>
      </c>
      <c r="AS38" s="36">
        <f t="shared" si="0"/>
        <v>0.92723975459260755</v>
      </c>
      <c r="AT38" s="37">
        <f t="shared" si="5"/>
        <v>0.10063680168071075</v>
      </c>
      <c r="AU38" s="31"/>
    </row>
    <row r="39" spans="1:47" ht="15.75" thickBot="1" x14ac:dyDescent="0.3">
      <c r="A39" s="23">
        <v>650</v>
      </c>
      <c r="B39" s="17">
        <v>704.74200399999995</v>
      </c>
      <c r="C39" s="13">
        <v>927.17700200000002</v>
      </c>
      <c r="D39" s="14">
        <v>0.76009435359139799</v>
      </c>
      <c r="E39" s="17">
        <v>703.09997599999997</v>
      </c>
      <c r="F39" s="13">
        <v>929.97997999999995</v>
      </c>
      <c r="G39" s="14">
        <v>0.75603775470521417</v>
      </c>
      <c r="H39" s="17">
        <v>707.95599400000003</v>
      </c>
      <c r="I39" s="13">
        <v>931.716003</v>
      </c>
      <c r="J39" s="14">
        <v>0.75984097270034767</v>
      </c>
      <c r="K39" s="17">
        <v>880.17901600000005</v>
      </c>
      <c r="L39" s="13">
        <v>898.37200900000005</v>
      </c>
      <c r="M39" s="14">
        <v>0.97974893160323295</v>
      </c>
      <c r="N39" s="17">
        <v>873.612976</v>
      </c>
      <c r="O39" s="13">
        <v>962.90399200000002</v>
      </c>
      <c r="P39" s="14">
        <v>0.90726903539517156</v>
      </c>
      <c r="Q39" s="27">
        <v>914.21099900000002</v>
      </c>
      <c r="R39" s="28">
        <v>959.510986</v>
      </c>
      <c r="S39" s="29">
        <v>0.95278846447725818</v>
      </c>
      <c r="T39" s="27">
        <v>915.33502199999998</v>
      </c>
      <c r="U39" s="28">
        <v>959.02099599999997</v>
      </c>
      <c r="V39" s="29">
        <v>0.95444732265277743</v>
      </c>
      <c r="W39" s="27">
        <v>915.39502000000005</v>
      </c>
      <c r="X39" s="28">
        <v>956.70300299999997</v>
      </c>
      <c r="Y39" s="29">
        <v>0.95682256366869589</v>
      </c>
      <c r="Z39" s="27">
        <v>912.79901099999995</v>
      </c>
      <c r="AA39" s="28">
        <v>955.91400099999998</v>
      </c>
      <c r="AB39" s="29">
        <v>0.95489658070192862</v>
      </c>
      <c r="AC39" s="27">
        <v>914.91302499999995</v>
      </c>
      <c r="AD39" s="28">
        <v>956.21801800000003</v>
      </c>
      <c r="AE39" s="28">
        <v>0.95680379137135219</v>
      </c>
      <c r="AF39" s="27">
        <v>913.66302499999995</v>
      </c>
      <c r="AG39" s="28">
        <v>958.19897500000002</v>
      </c>
      <c r="AH39" s="29">
        <v>0.95352118801838615</v>
      </c>
      <c r="AI39" s="27">
        <v>914.50500499999998</v>
      </c>
      <c r="AJ39" s="28">
        <v>958.44702099999995</v>
      </c>
      <c r="AK39" s="29">
        <v>0.95415290043454581</v>
      </c>
      <c r="AM39" s="9"/>
      <c r="AN39" s="44">
        <v>650</v>
      </c>
      <c r="AO39" s="40">
        <f t="shared" si="1"/>
        <v>855.86758941666665</v>
      </c>
      <c r="AP39" s="35">
        <f t="shared" si="2"/>
        <v>91.924239370239022</v>
      </c>
      <c r="AQ39" s="36">
        <f t="shared" si="3"/>
        <v>946.18016549999993</v>
      </c>
      <c r="AR39" s="37">
        <f t="shared" si="4"/>
        <v>19.867391751289993</v>
      </c>
      <c r="AS39" s="38">
        <f t="shared" si="0"/>
        <v>0.90455033895620873</v>
      </c>
      <c r="AT39" s="39">
        <f t="shared" si="5"/>
        <v>9.8992167752037202E-2</v>
      </c>
      <c r="AU39" s="31"/>
    </row>
  </sheetData>
  <mergeCells count="16">
    <mergeCell ref="AS2:AT2"/>
    <mergeCell ref="AO1:AT1"/>
    <mergeCell ref="B1:D1"/>
    <mergeCell ref="E1:G1"/>
    <mergeCell ref="H1:J1"/>
    <mergeCell ref="AO2:AP2"/>
    <mergeCell ref="AQ2:AR2"/>
    <mergeCell ref="K1:M1"/>
    <mergeCell ref="N1:P1"/>
    <mergeCell ref="Q1:S1"/>
    <mergeCell ref="T1:V1"/>
    <mergeCell ref="W1:Y1"/>
    <mergeCell ref="Z1:AB1"/>
    <mergeCell ref="AC1:AE1"/>
    <mergeCell ref="AF1:AH1"/>
    <mergeCell ref="AI1:A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calibrations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Lemon</dc:creator>
  <cp:lastModifiedBy>Tyler Lemon</cp:lastModifiedBy>
  <dcterms:created xsi:type="dcterms:W3CDTF">2017-06-30T14:08:52Z</dcterms:created>
  <dcterms:modified xsi:type="dcterms:W3CDTF">2017-07-18T20:35:34Z</dcterms:modified>
</cp:coreProperties>
</file>