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DSG_Slow_Controls\LTCC Test Station 2017\Test Results\"/>
    </mc:Choice>
  </mc:AlternateContent>
  <workbookProtection lockStructure="1"/>
  <bookViews>
    <workbookView xWindow="0" yWindow="60" windowWidth="27495" windowHeight="16380" tabRatio="500"/>
  </bookViews>
  <sheets>
    <sheet name="calibratio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D40" i="1" l="1"/>
  <c r="L40" i="1" s="1"/>
  <c r="D6" i="1"/>
  <c r="H6" i="1" s="1"/>
  <c r="D14" i="1"/>
  <c r="L14" i="1" s="1"/>
  <c r="D41" i="1"/>
  <c r="D39" i="1"/>
  <c r="L39" i="1" s="1"/>
  <c r="D38" i="1"/>
  <c r="H38" i="1" s="1"/>
  <c r="D37" i="1"/>
  <c r="D36" i="1"/>
  <c r="L36" i="1" s="1"/>
  <c r="D35" i="1"/>
  <c r="D34" i="1"/>
  <c r="H34" i="1" s="1"/>
  <c r="D33" i="1"/>
  <c r="H33" i="1" s="1"/>
  <c r="D32" i="1"/>
  <c r="D31" i="1"/>
  <c r="L31" i="1" s="1"/>
  <c r="D30" i="1"/>
  <c r="H30" i="1" s="1"/>
  <c r="D29" i="1"/>
  <c r="D28" i="1"/>
  <c r="L28" i="1" s="1"/>
  <c r="D27" i="1"/>
  <c r="H27" i="1" s="1"/>
  <c r="D26" i="1"/>
  <c r="H26" i="1" s="1"/>
  <c r="D25" i="1"/>
  <c r="L25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L19" i="1" s="1"/>
  <c r="D18" i="1"/>
  <c r="H18" i="1" s="1"/>
  <c r="D17" i="1"/>
  <c r="L17" i="1" s="1"/>
  <c r="D16" i="1"/>
  <c r="H16" i="1" s="1"/>
  <c r="D15" i="1"/>
  <c r="L15" i="1" s="1"/>
  <c r="D13" i="1"/>
  <c r="H13" i="1" s="1"/>
  <c r="D12" i="1"/>
  <c r="D11" i="1"/>
  <c r="D10" i="1"/>
  <c r="L10" i="1" s="1"/>
  <c r="D9" i="1"/>
  <c r="H9" i="1" s="1"/>
  <c r="D8" i="1"/>
  <c r="H8" i="1" s="1"/>
  <c r="D7" i="1"/>
  <c r="L7" i="1" s="1"/>
  <c r="H32" i="1"/>
  <c r="H37" i="1" l="1"/>
  <c r="L29" i="1"/>
  <c r="H36" i="1"/>
  <c r="L13" i="1"/>
  <c r="H11" i="1"/>
  <c r="L26" i="1"/>
  <c r="H19" i="1"/>
  <c r="L12" i="1"/>
  <c r="H40" i="1"/>
  <c r="L34" i="1"/>
  <c r="L23" i="1"/>
  <c r="L21" i="1"/>
  <c r="H10" i="1"/>
  <c r="H7" i="1"/>
  <c r="L6" i="1"/>
  <c r="L41" i="1"/>
  <c r="H41" i="1"/>
  <c r="H31" i="1"/>
  <c r="H39" i="1"/>
  <c r="L38" i="1"/>
  <c r="L37" i="1"/>
  <c r="H35" i="1"/>
  <c r="L35" i="1"/>
  <c r="L33" i="1"/>
  <c r="L32" i="1"/>
  <c r="L30" i="1"/>
  <c r="H29" i="1"/>
  <c r="H28" i="1"/>
  <c r="L27" i="1"/>
  <c r="H14" i="1"/>
  <c r="H12" i="1"/>
  <c r="H15" i="1"/>
  <c r="H17" i="1"/>
  <c r="L9" i="1"/>
  <c r="L11" i="1"/>
  <c r="H25" i="1"/>
  <c r="L8" i="1"/>
  <c r="L16" i="1"/>
  <c r="L18" i="1"/>
  <c r="L20" i="1"/>
  <c r="L22" i="1"/>
  <c r="L24" i="1"/>
</calcChain>
</file>

<file path=xl/sharedStrings.xml><?xml version="1.0" encoding="utf-8"?>
<sst xmlns="http://schemas.openxmlformats.org/spreadsheetml/2006/main" count="27" uniqueCount="15">
  <si>
    <t>Wavelength</t>
  </si>
  <si>
    <t>Calibration</t>
  </si>
  <si>
    <t>Reflectance</t>
  </si>
  <si>
    <t>A</t>
  </si>
  <si>
    <t>B</t>
  </si>
  <si>
    <t>A/B</t>
  </si>
  <si>
    <t xml:space="preserve">          </t>
  </si>
  <si>
    <t>A = incident</t>
  </si>
  <si>
    <t>B = reflected</t>
  </si>
  <si>
    <t xml:space="preserve">A </t>
  </si>
  <si>
    <t>I (pA)</t>
  </si>
  <si>
    <t>Test 1</t>
  </si>
  <si>
    <t>Test 2</t>
  </si>
  <si>
    <t>#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</si>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</sst>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/>
    <xf numFmtId="2" fontId="0" fillId="0" borderId="0" xfId="0" applyNumberFormat="1"/>
    <xf numFmtId="2" fontId="0" fillId="0" borderId="5" xfId="0" applyNumberForma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0" fillId="2" borderId="16" xfId="0" applyFill="1" applyBorder="1"/>
    <xf numFmtId="0" fontId="0" fillId="2" borderId="17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calibration!$B$6:$B$41</c:f>
              <c:numCache>
                <c:formatCode>0.00</c:formatCode>
                <c:ptCount val="36"/>
                <c:pt idx="0">
                  <c:v>18.774370000000001</c:v>
                </c:pt>
                <c:pt idx="1">
                  <c:v>16.863319000000001</c:v>
                </c:pt>
                <c:pt idx="2">
                  <c:v>34.132598999999999</c:v>
                </c:pt>
                <c:pt idx="3">
                  <c:v>34.576199000000003</c:v>
                </c:pt>
                <c:pt idx="4">
                  <c:v>18.36018</c:v>
                </c:pt>
                <c:pt idx="5">
                  <c:v>42.163100999999997</c:v>
                </c:pt>
                <c:pt idx="6">
                  <c:v>42.344298999999999</c:v>
                </c:pt>
                <c:pt idx="7">
                  <c:v>95.054001</c:v>
                </c:pt>
                <c:pt idx="8">
                  <c:v>27.176901000000001</c:v>
                </c:pt>
                <c:pt idx="9">
                  <c:v>122.95259900000001</c:v>
                </c:pt>
                <c:pt idx="10">
                  <c:v>171.22770700000001</c:v>
                </c:pt>
                <c:pt idx="11">
                  <c:v>183.94059799999999</c:v>
                </c:pt>
                <c:pt idx="12">
                  <c:v>231.26300000000001</c:v>
                </c:pt>
                <c:pt idx="13">
                  <c:v>247.45500200000001</c:v>
                </c:pt>
                <c:pt idx="14">
                  <c:v>243.42399599999999</c:v>
                </c:pt>
                <c:pt idx="15">
                  <c:v>268.97100799999998</c:v>
                </c:pt>
                <c:pt idx="16">
                  <c:v>340.01299999999998</c:v>
                </c:pt>
                <c:pt idx="17">
                  <c:v>404.010986</c:v>
                </c:pt>
                <c:pt idx="18">
                  <c:v>466.40798999999998</c:v>
                </c:pt>
                <c:pt idx="19">
                  <c:v>501.02801499999998</c:v>
                </c:pt>
                <c:pt idx="20">
                  <c:v>516.67700200000002</c:v>
                </c:pt>
                <c:pt idx="21">
                  <c:v>533.48699999999997</c:v>
                </c:pt>
                <c:pt idx="22">
                  <c:v>558.76702899999998</c:v>
                </c:pt>
                <c:pt idx="23">
                  <c:v>582.10998500000005</c:v>
                </c:pt>
                <c:pt idx="24">
                  <c:v>627.99401899999998</c:v>
                </c:pt>
                <c:pt idx="25">
                  <c:v>740.364014</c:v>
                </c:pt>
                <c:pt idx="26">
                  <c:v>732.67401099999995</c:v>
                </c:pt>
                <c:pt idx="27">
                  <c:v>682.50799600000005</c:v>
                </c:pt>
                <c:pt idx="28">
                  <c:v>821.95800799999995</c:v>
                </c:pt>
                <c:pt idx="29">
                  <c:v>866.271973</c:v>
                </c:pt>
                <c:pt idx="30">
                  <c:v>810.27002000000005</c:v>
                </c:pt>
                <c:pt idx="31">
                  <c:v>808.896973</c:v>
                </c:pt>
                <c:pt idx="32">
                  <c:v>828.387024</c:v>
                </c:pt>
                <c:pt idx="33">
                  <c:v>844.01000999999997</c:v>
                </c:pt>
                <c:pt idx="34">
                  <c:v>851.53601100000003</c:v>
                </c:pt>
                <c:pt idx="35">
                  <c:v>834.03698699999995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0-4569-BF52-EF5BD627B858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calibration!$C$6:$C$41</c:f>
              <c:numCache>
                <c:formatCode>0.00</c:formatCode>
                <c:ptCount val="36"/>
                <c:pt idx="0">
                  <c:v>14.330360000000001</c:v>
                </c:pt>
                <c:pt idx="1">
                  <c:v>26.8627</c:v>
                </c:pt>
                <c:pt idx="2">
                  <c:v>26.283501000000001</c:v>
                </c:pt>
                <c:pt idx="3">
                  <c:v>40.744999</c:v>
                </c:pt>
                <c:pt idx="4">
                  <c:v>70.450996000000004</c:v>
                </c:pt>
                <c:pt idx="5">
                  <c:v>73.345496999999995</c:v>
                </c:pt>
                <c:pt idx="6">
                  <c:v>88.324996999999996</c:v>
                </c:pt>
                <c:pt idx="7">
                  <c:v>65.836303999999998</c:v>
                </c:pt>
                <c:pt idx="8">
                  <c:v>193.24499499999999</c:v>
                </c:pt>
                <c:pt idx="9">
                  <c:v>141.38540599999999</c:v>
                </c:pt>
                <c:pt idx="10">
                  <c:v>161.04879800000001</c:v>
                </c:pt>
                <c:pt idx="11">
                  <c:v>230.794006</c:v>
                </c:pt>
                <c:pt idx="12">
                  <c:v>246.75599700000001</c:v>
                </c:pt>
                <c:pt idx="13">
                  <c:v>292.65301499999998</c:v>
                </c:pt>
                <c:pt idx="14">
                  <c:v>353.22299199999998</c:v>
                </c:pt>
                <c:pt idx="15">
                  <c:v>399.52499399999999</c:v>
                </c:pt>
                <c:pt idx="16">
                  <c:v>476.58300800000001</c:v>
                </c:pt>
                <c:pt idx="17">
                  <c:v>479.182007</c:v>
                </c:pt>
                <c:pt idx="18">
                  <c:v>476.09600799999998</c:v>
                </c:pt>
                <c:pt idx="19">
                  <c:v>506.915009</c:v>
                </c:pt>
                <c:pt idx="20">
                  <c:v>565.908997</c:v>
                </c:pt>
                <c:pt idx="21">
                  <c:v>621.48101799999995</c:v>
                </c:pt>
                <c:pt idx="22">
                  <c:v>667.87402299999997</c:v>
                </c:pt>
                <c:pt idx="23">
                  <c:v>707.79797399999995</c:v>
                </c:pt>
                <c:pt idx="24">
                  <c:v>800.70599400000003</c:v>
                </c:pt>
                <c:pt idx="25">
                  <c:v>986.83099400000003</c:v>
                </c:pt>
                <c:pt idx="26">
                  <c:v>941.59802200000001</c:v>
                </c:pt>
                <c:pt idx="27">
                  <c:v>858.38397199999997</c:v>
                </c:pt>
                <c:pt idx="28">
                  <c:v>1108.259033</c:v>
                </c:pt>
                <c:pt idx="29">
                  <c:v>1195.845947</c:v>
                </c:pt>
                <c:pt idx="30">
                  <c:v>1073.524048</c:v>
                </c:pt>
                <c:pt idx="31">
                  <c:v>1002.866028</c:v>
                </c:pt>
                <c:pt idx="32">
                  <c:v>963.16699200000005</c:v>
                </c:pt>
                <c:pt idx="33">
                  <c:v>936.83801300000005</c:v>
                </c:pt>
                <c:pt idx="34">
                  <c:v>929.26501499999995</c:v>
                </c:pt>
                <c:pt idx="35">
                  <c:v>937.17297399999995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0-4569-BF52-EF5BD627B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13280"/>
        <c:axId val="72914816"/>
      </c:scatterChart>
      <c:valAx>
        <c:axId val="72913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2914816"/>
        <c:crosses val="autoZero"/>
        <c:crossBetween val="midCat"/>
        <c:majorUnit val="50"/>
      </c:valAx>
      <c:valAx>
        <c:axId val="72914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913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1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calibration!$H$6:$H$41</c:f>
              <c:numCache>
                <c:formatCode>0.00</c:formatCode>
                <c:ptCount val="36"/>
                <c:pt idx="0">
                  <c:v>0.91175852697497894</c:v>
                </c:pt>
                <c:pt idx="1">
                  <c:v>0.87886803005606617</c:v>
                </c:pt>
                <c:pt idx="2">
                  <c:v>0.88834937327906116</c:v>
                </c:pt>
                <c:pt idx="3">
                  <c:v>0.89163870785347743</c:v>
                </c:pt>
                <c:pt idx="4">
                  <c:v>0.88399227110451539</c:v>
                </c:pt>
                <c:pt idx="5">
                  <c:v>0.87894831693067088</c:v>
                </c:pt>
                <c:pt idx="6">
                  <c:v>0.89677762321737742</c:v>
                </c:pt>
                <c:pt idx="7">
                  <c:v>0.88636229675205869</c:v>
                </c:pt>
                <c:pt idx="8">
                  <c:v>0.8147158217110021</c:v>
                </c:pt>
                <c:pt idx="9">
                  <c:v>0.89555236453342002</c:v>
                </c:pt>
                <c:pt idx="10">
                  <c:v>0.88939307364355291</c:v>
                </c:pt>
                <c:pt idx="11">
                  <c:v>0.89056030934013974</c:v>
                </c:pt>
                <c:pt idx="12">
                  <c:v>0.87994844355223356</c:v>
                </c:pt>
                <c:pt idx="13">
                  <c:v>0.88884908389418638</c:v>
                </c:pt>
                <c:pt idx="14">
                  <c:v>0.89058520772690297</c:v>
                </c:pt>
                <c:pt idx="15">
                  <c:v>0.8930105828180237</c:v>
                </c:pt>
                <c:pt idx="16">
                  <c:v>0.90493083446067624</c:v>
                </c:pt>
                <c:pt idx="17">
                  <c:v>0.89166571121476879</c:v>
                </c:pt>
                <c:pt idx="18">
                  <c:v>0.89439504171120621</c:v>
                </c:pt>
                <c:pt idx="19">
                  <c:v>0.904447843090602</c:v>
                </c:pt>
                <c:pt idx="20">
                  <c:v>0.89429235419835784</c:v>
                </c:pt>
                <c:pt idx="21">
                  <c:v>0.89224017707126468</c:v>
                </c:pt>
                <c:pt idx="22">
                  <c:v>0.89131954939707791</c:v>
                </c:pt>
                <c:pt idx="23">
                  <c:v>0.89202227523170119</c:v>
                </c:pt>
                <c:pt idx="24">
                  <c:v>0.89156856236583248</c:v>
                </c:pt>
                <c:pt idx="25">
                  <c:v>0.89149498005141758</c:v>
                </c:pt>
                <c:pt idx="26">
                  <c:v>0.88880066710194505</c:v>
                </c:pt>
                <c:pt idx="27">
                  <c:v>0.88835328542348047</c:v>
                </c:pt>
                <c:pt idx="28">
                  <c:v>0.89024283980191077</c:v>
                </c:pt>
                <c:pt idx="29">
                  <c:v>0.88951051059129294</c:v>
                </c:pt>
                <c:pt idx="30">
                  <c:v>0.89049216770529871</c:v>
                </c:pt>
                <c:pt idx="31">
                  <c:v>0.88809111732393242</c:v>
                </c:pt>
                <c:pt idx="32">
                  <c:v>0.88973704397220488</c:v>
                </c:pt>
                <c:pt idx="33">
                  <c:v>0.88687018796535411</c:v>
                </c:pt>
                <c:pt idx="34">
                  <c:v>0.89078431987829965</c:v>
                </c:pt>
                <c:pt idx="35">
                  <c:v>0.88485844613670861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B-4A1E-9BC4-17ED5CEED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68640"/>
        <c:axId val="73570560"/>
      </c:scatterChart>
      <c:valAx>
        <c:axId val="7356864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3570560"/>
        <c:crosses val="autoZero"/>
        <c:crossBetween val="midCat"/>
      </c:valAx>
      <c:valAx>
        <c:axId val="73570560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3568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2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calibration!$L$6:$L$41</c:f>
              <c:numCache>
                <c:formatCode>0.00</c:formatCode>
                <c:ptCount val="36"/>
                <c:pt idx="0">
                  <c:v>0.90686774611803533</c:v>
                </c:pt>
                <c:pt idx="1">
                  <c:v>0.87336110924912325</c:v>
                </c:pt>
                <c:pt idx="2">
                  <c:v>0.89196925904322544</c:v>
                </c:pt>
                <c:pt idx="3">
                  <c:v>0.8935376896641829</c:v>
                </c:pt>
                <c:pt idx="4">
                  <c:v>0.88004165327737893</c:v>
                </c:pt>
                <c:pt idx="5">
                  <c:v>0.87679588365791372</c:v>
                </c:pt>
                <c:pt idx="6">
                  <c:v>0.90130374835099825</c:v>
                </c:pt>
                <c:pt idx="7">
                  <c:v>0.88467765720135938</c:v>
                </c:pt>
                <c:pt idx="8">
                  <c:v>0.81826820004877554</c:v>
                </c:pt>
                <c:pt idx="9">
                  <c:v>0.89156253611979119</c:v>
                </c:pt>
                <c:pt idx="10">
                  <c:v>0.88959364396534246</c:v>
                </c:pt>
                <c:pt idx="11">
                  <c:v>0.89053782101361312</c:v>
                </c:pt>
                <c:pt idx="12">
                  <c:v>0.89355818628829931</c:v>
                </c:pt>
                <c:pt idx="13">
                  <c:v>0.89656730677486995</c:v>
                </c:pt>
                <c:pt idx="14">
                  <c:v>0.88210228484905562</c:v>
                </c:pt>
                <c:pt idx="15">
                  <c:v>0.89512941852860917</c:v>
                </c:pt>
                <c:pt idx="16">
                  <c:v>0.89480482362670166</c:v>
                </c:pt>
                <c:pt idx="17">
                  <c:v>0.88933127369579401</c:v>
                </c:pt>
                <c:pt idx="18">
                  <c:v>0.90319723324264622</c:v>
                </c:pt>
                <c:pt idx="19">
                  <c:v>0.89808228168748749</c:v>
                </c:pt>
                <c:pt idx="20">
                  <c:v>0.89001077384834737</c:v>
                </c:pt>
                <c:pt idx="21">
                  <c:v>0.89182630145959263</c:v>
                </c:pt>
                <c:pt idx="22">
                  <c:v>0.89256082249642588</c:v>
                </c:pt>
                <c:pt idx="23">
                  <c:v>0.89483519514191201</c:v>
                </c:pt>
                <c:pt idx="24">
                  <c:v>0.89225713108506344</c:v>
                </c:pt>
                <c:pt idx="25">
                  <c:v>0.90032768679655351</c:v>
                </c:pt>
                <c:pt idx="26">
                  <c:v>0.89510170565276914</c:v>
                </c:pt>
                <c:pt idx="27">
                  <c:v>0.88954363353447274</c:v>
                </c:pt>
                <c:pt idx="28">
                  <c:v>0.89106077853224774</c:v>
                </c:pt>
                <c:pt idx="29">
                  <c:v>0.89003656045004298</c:v>
                </c:pt>
                <c:pt idx="30">
                  <c:v>0.88941298788648149</c:v>
                </c:pt>
                <c:pt idx="31">
                  <c:v>0.88614747960624674</c:v>
                </c:pt>
                <c:pt idx="32">
                  <c:v>0.88848121161090754</c:v>
                </c:pt>
                <c:pt idx="33">
                  <c:v>0.88957315505428736</c:v>
                </c:pt>
                <c:pt idx="34">
                  <c:v>0.88927309107860997</c:v>
                </c:pt>
                <c:pt idx="35">
                  <c:v>0.88419015116061606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2-462F-A82A-3B3B0981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1280"/>
        <c:axId val="80589952"/>
      </c:scatterChart>
      <c:valAx>
        <c:axId val="80481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80589952"/>
        <c:crosses val="autoZero"/>
        <c:crossBetween val="midCat"/>
      </c:valAx>
      <c:valAx>
        <c:axId val="80589952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481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340480</xdr:colOff>
      <xdr:row>3</xdr:row>
      <xdr:rowOff>62895</xdr:rowOff>
    </xdr:from>
    <xdr:to>
      <xdr:col>24</xdr:col>
      <xdr:colOff>827314</xdr:colOff>
      <xdr:row>22</xdr:row>
      <xdr:rowOff>3629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396420</xdr:colOff>
      <xdr:row>22</xdr:row>
      <xdr:rowOff>187778</xdr:rowOff>
    </xdr:from>
    <xdr:to>
      <xdr:col>25</xdr:col>
      <xdr:colOff>47171</xdr:colOff>
      <xdr:row>42</xdr:row>
      <xdr:rowOff>141152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435429</xdr:colOff>
      <xdr:row>43</xdr:row>
      <xdr:rowOff>87086</xdr:rowOff>
    </xdr:from>
    <xdr:to>
      <xdr:col>25</xdr:col>
      <xdr:colOff>86180</xdr:colOff>
      <xdr:row>63</xdr:row>
      <xdr:rowOff>29574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tabSelected="1" showRuler="0" zoomScale="60" zoomScaleNormal="60" zoomScalePageLayoutView="75" workbookViewId="0">
      <selection activeCell="N1" sqref="N1:P1048576"/>
    </sheetView>
  </sheetViews>
  <sheetFormatPr defaultColWidth="11" defaultRowHeight="15.75" x14ac:dyDescent="0.25"/>
  <cols>
    <col min="1" max="1" width="15.375" bestFit="1" customWidth="1"/>
    <col min="5" max="5" width="3.875" customWidth="1"/>
    <col min="8" max="8" width="16" bestFit="1" customWidth="1"/>
    <col min="9" max="9" width="3.875" customWidth="1"/>
    <col min="12" max="12" width="16" bestFit="1" customWidth="1"/>
    <col min="13" max="13" width="3.875" customWidth="1"/>
    <col min="23" max="23" width="13.875" style="1" bestFit="1" customWidth="1"/>
  </cols>
  <sheetData>
    <row r="1" spans="1:23" ht="16.5" thickBot="1" x14ac:dyDescent="0.3"/>
    <row r="2" spans="1:23" x14ac:dyDescent="0.25">
      <c r="A2" s="22" t="s">
        <v>1</v>
      </c>
      <c r="B2" s="23"/>
      <c r="C2" s="23"/>
      <c r="D2" s="25"/>
      <c r="F2" s="22" t="s">
        <v>11</v>
      </c>
      <c r="G2" s="23"/>
      <c r="H2" s="24"/>
      <c r="J2" s="22" t="s">
        <v>12</v>
      </c>
      <c r="K2" s="23"/>
      <c r="L2" s="24"/>
      <c r="P2" s="2" t="s">
        <v>7</v>
      </c>
      <c r="W2"/>
    </row>
    <row r="3" spans="1:23" ht="16.5" thickBot="1" x14ac:dyDescent="0.3">
      <c r="A3" s="8"/>
      <c r="B3" s="9"/>
      <c r="C3" s="9"/>
      <c r="D3" s="10"/>
      <c r="F3" s="8"/>
      <c r="G3" s="9"/>
      <c r="H3" s="10"/>
      <c r="J3" s="8"/>
      <c r="K3" s="9"/>
      <c r="L3" s="10"/>
      <c r="P3" s="2" t="s">
        <v>8</v>
      </c>
      <c r="W3"/>
    </row>
    <row r="4" spans="1:23" ht="16.5" thickBot="1" x14ac:dyDescent="0.3">
      <c r="A4" s="18" t="s">
        <v>0</v>
      </c>
      <c r="B4" s="5" t="s">
        <v>3</v>
      </c>
      <c r="C4" s="5" t="s">
        <v>4</v>
      </c>
      <c r="D4" s="6" t="s">
        <v>5</v>
      </c>
      <c r="E4" s="2"/>
      <c r="F4" s="4" t="s">
        <v>9</v>
      </c>
      <c r="G4" s="5" t="s">
        <v>4</v>
      </c>
      <c r="H4" s="6" t="s">
        <v>2</v>
      </c>
      <c r="I4" s="2"/>
      <c r="J4" s="4" t="s">
        <v>9</v>
      </c>
      <c r="K4" s="5" t="s">
        <v>4</v>
      </c>
      <c r="L4" s="6" t="s">
        <v>2</v>
      </c>
      <c r="M4" s="2"/>
      <c r="W4"/>
    </row>
    <row r="5" spans="1:23" x14ac:dyDescent="0.25">
      <c r="A5" s="19"/>
      <c r="B5" s="17" t="s">
        <v>10</v>
      </c>
      <c r="C5" s="3" t="s">
        <v>10</v>
      </c>
      <c r="D5" s="15" t="s">
        <v>13</v>
      </c>
      <c r="E5" s="2"/>
      <c r="F5" s="7" t="s">
        <v>10</v>
      </c>
      <c r="G5" s="3" t="s">
        <v>10</v>
      </c>
      <c r="H5" s="16" t="s">
        <v>13</v>
      </c>
      <c r="I5" s="2"/>
      <c r="J5" s="7" t="s">
        <v>10</v>
      </c>
      <c r="K5" s="3" t="s">
        <v>10</v>
      </c>
      <c r="L5" s="16" t="s">
        <v>13</v>
      </c>
      <c r="M5" s="2"/>
      <c r="W5"/>
    </row>
    <row r="6" spans="1:23" x14ac:dyDescent="0.25">
      <c r="A6" s="20">
        <v>300</v>
      </c>
      <c r="B6" s="14">
        <v>18.774370000000001</v>
      </c>
      <c r="C6" s="11">
        <v>14.330360000000001</v>
      </c>
      <c r="D6" s="12">
        <f t="shared" ref="D6:D25" si="0">B6/C6</f>
        <v>1.310111539417014</v>
      </c>
      <c r="E6" s="13"/>
      <c r="F6" s="14">
        <v>18.962191000000001</v>
      </c>
      <c r="G6" s="11">
        <v>13.196540000000001</v>
      </c>
      <c r="H6" s="12">
        <f t="shared" ref="H6:H41" si="1">G6/F6*D6</f>
        <v>0.91175852697497894</v>
      </c>
      <c r="I6" s="13"/>
      <c r="J6" s="14">
        <v>19.030259999999998</v>
      </c>
      <c r="K6" s="11">
        <v>13.17287</v>
      </c>
      <c r="L6" s="12">
        <f t="shared" ref="L6:L41" si="2">K6/J6*D6</f>
        <v>0.90686774611803533</v>
      </c>
      <c r="M6" s="13"/>
      <c r="W6"/>
    </row>
    <row r="7" spans="1:23" x14ac:dyDescent="0.25">
      <c r="A7" s="20">
        <f>A6+10</f>
        <v>310</v>
      </c>
      <c r="B7" s="14">
        <v>16.863319000000001</v>
      </c>
      <c r="C7" s="11">
        <v>26.8627</v>
      </c>
      <c r="D7" s="12">
        <f t="shared" si="0"/>
        <v>0.62775964441400156</v>
      </c>
      <c r="E7" s="13"/>
      <c r="F7" s="14">
        <v>17.330410000000001</v>
      </c>
      <c r="G7" s="11">
        <v>24.262699000000001</v>
      </c>
      <c r="H7" s="12">
        <f t="shared" si="1"/>
        <v>0.87886803005606617</v>
      </c>
      <c r="I7" s="13"/>
      <c r="J7" s="14">
        <v>17.465851000000001</v>
      </c>
      <c r="K7" s="11">
        <v>24.299101</v>
      </c>
      <c r="L7" s="12">
        <f t="shared" si="2"/>
        <v>0.87336110924912325</v>
      </c>
      <c r="M7" s="13"/>
      <c r="W7"/>
    </row>
    <row r="8" spans="1:23" x14ac:dyDescent="0.25">
      <c r="A8" s="20">
        <f t="shared" ref="A8:A41" si="3">A7+10</f>
        <v>320</v>
      </c>
      <c r="B8" s="14">
        <v>34.132598999999999</v>
      </c>
      <c r="C8" s="11">
        <v>26.283501000000001</v>
      </c>
      <c r="D8" s="12">
        <f t="shared" si="0"/>
        <v>1.2986321342807412</v>
      </c>
      <c r="E8" s="13"/>
      <c r="F8" s="14">
        <v>34.711300000000001</v>
      </c>
      <c r="G8" s="11">
        <v>23.744800999999999</v>
      </c>
      <c r="H8" s="12">
        <f t="shared" si="1"/>
        <v>0.88834937327906116</v>
      </c>
      <c r="I8" s="13"/>
      <c r="J8" s="14">
        <v>34.827399999999997</v>
      </c>
      <c r="K8" s="11">
        <v>23.921301</v>
      </c>
      <c r="L8" s="12">
        <f t="shared" si="2"/>
        <v>0.89196925904322544</v>
      </c>
      <c r="M8" s="13"/>
      <c r="W8"/>
    </row>
    <row r="9" spans="1:23" x14ac:dyDescent="0.25">
      <c r="A9" s="20">
        <f t="shared" si="3"/>
        <v>330</v>
      </c>
      <c r="B9" s="14">
        <v>34.576199000000003</v>
      </c>
      <c r="C9" s="11">
        <v>40.744999</v>
      </c>
      <c r="D9" s="12">
        <f t="shared" si="0"/>
        <v>0.84859982448398152</v>
      </c>
      <c r="E9" s="13"/>
      <c r="F9" s="14">
        <v>34.993800999999998</v>
      </c>
      <c r="G9" s="11">
        <v>36.768599999999999</v>
      </c>
      <c r="H9" s="12">
        <f t="shared" si="1"/>
        <v>0.89163870785347743</v>
      </c>
      <c r="I9" s="13"/>
      <c r="J9" s="14">
        <v>35.123900999999996</v>
      </c>
      <c r="K9" s="11">
        <v>36.983898000000003</v>
      </c>
      <c r="L9" s="12">
        <f t="shared" si="2"/>
        <v>0.8935376896641829</v>
      </c>
      <c r="M9" s="13"/>
      <c r="W9"/>
    </row>
    <row r="10" spans="1:23" x14ac:dyDescent="0.25">
      <c r="A10" s="20">
        <f t="shared" si="3"/>
        <v>340</v>
      </c>
      <c r="B10" s="14">
        <v>18.36018</v>
      </c>
      <c r="C10" s="11">
        <v>70.450996000000004</v>
      </c>
      <c r="D10" s="12">
        <f t="shared" si="0"/>
        <v>0.26060923255080737</v>
      </c>
      <c r="E10" s="13"/>
      <c r="F10" s="14">
        <v>18.614000000000001</v>
      </c>
      <c r="G10" s="11">
        <v>63.139099000000002</v>
      </c>
      <c r="H10" s="12">
        <f t="shared" si="1"/>
        <v>0.88399227110451539</v>
      </c>
      <c r="I10" s="13"/>
      <c r="J10" s="14">
        <v>18.779619</v>
      </c>
      <c r="K10" s="11">
        <v>63.416198999999999</v>
      </c>
      <c r="L10" s="12">
        <f t="shared" si="2"/>
        <v>0.88004165327737893</v>
      </c>
      <c r="M10" s="13"/>
      <c r="W10"/>
    </row>
    <row r="11" spans="1:23" x14ac:dyDescent="0.25">
      <c r="A11" s="20">
        <f t="shared" si="3"/>
        <v>350</v>
      </c>
      <c r="B11" s="14">
        <v>42.163100999999997</v>
      </c>
      <c r="C11" s="11">
        <v>73.345496999999995</v>
      </c>
      <c r="D11" s="12">
        <f t="shared" si="0"/>
        <v>0.57485602694873006</v>
      </c>
      <c r="E11" s="13"/>
      <c r="F11" s="14">
        <v>42.925499000000002</v>
      </c>
      <c r="G11" s="11">
        <v>65.632598999999999</v>
      </c>
      <c r="H11" s="12">
        <f t="shared" si="1"/>
        <v>0.87894831693067088</v>
      </c>
      <c r="I11" s="13"/>
      <c r="J11" s="14">
        <v>43.090800999999999</v>
      </c>
      <c r="K11" s="11">
        <v>65.723999000000006</v>
      </c>
      <c r="L11" s="12">
        <f t="shared" si="2"/>
        <v>0.87679588365791372</v>
      </c>
      <c r="M11" s="13"/>
      <c r="W11"/>
    </row>
    <row r="12" spans="1:23" x14ac:dyDescent="0.25">
      <c r="A12" s="20">
        <f t="shared" si="3"/>
        <v>360</v>
      </c>
      <c r="B12" s="14">
        <v>42.344298999999999</v>
      </c>
      <c r="C12" s="11">
        <v>88.324996999999996</v>
      </c>
      <c r="D12" s="12">
        <f t="shared" si="0"/>
        <v>0.4794146667222644</v>
      </c>
      <c r="E12" s="13"/>
      <c r="F12" s="14">
        <v>42.346499999999999</v>
      </c>
      <c r="G12" s="11">
        <v>79.211997999999994</v>
      </c>
      <c r="H12" s="12">
        <f t="shared" si="1"/>
        <v>0.89677762321737742</v>
      </c>
      <c r="I12" s="13"/>
      <c r="J12" s="14">
        <v>42.373100000000001</v>
      </c>
      <c r="K12" s="11">
        <v>79.661797000000007</v>
      </c>
      <c r="L12" s="12">
        <f t="shared" si="2"/>
        <v>0.90130374835099825</v>
      </c>
      <c r="M12" s="13"/>
      <c r="W12"/>
    </row>
    <row r="13" spans="1:23" x14ac:dyDescent="0.25">
      <c r="A13" s="20">
        <f t="shared" si="3"/>
        <v>370</v>
      </c>
      <c r="B13" s="14">
        <v>95.054001</v>
      </c>
      <c r="C13" s="11">
        <v>65.836303999999998</v>
      </c>
      <c r="D13" s="12">
        <f t="shared" si="0"/>
        <v>1.4437930932453316</v>
      </c>
      <c r="E13" s="13"/>
      <c r="F13" s="14">
        <v>96.015998999999994</v>
      </c>
      <c r="G13" s="11">
        <v>58.945399999999999</v>
      </c>
      <c r="H13" s="12">
        <f t="shared" si="1"/>
        <v>0.88636229675205869</v>
      </c>
      <c r="I13" s="13"/>
      <c r="J13" s="14">
        <v>96.614998</v>
      </c>
      <c r="K13" s="11">
        <v>59.200400999999999</v>
      </c>
      <c r="L13" s="12">
        <f t="shared" si="2"/>
        <v>0.88467765720135938</v>
      </c>
      <c r="M13" s="13"/>
      <c r="W13"/>
    </row>
    <row r="14" spans="1:23" x14ac:dyDescent="0.25">
      <c r="A14" s="20">
        <f t="shared" si="3"/>
        <v>380</v>
      </c>
      <c r="B14" s="14">
        <v>27.176901000000001</v>
      </c>
      <c r="C14" s="11">
        <v>193.24499499999999</v>
      </c>
      <c r="D14" s="12">
        <f t="shared" si="0"/>
        <v>0.14063443661244629</v>
      </c>
      <c r="E14" s="13"/>
      <c r="F14" s="14">
        <v>28.051701000000001</v>
      </c>
      <c r="G14" s="11">
        <v>162.507599</v>
      </c>
      <c r="H14" s="12">
        <f t="shared" si="1"/>
        <v>0.8147158217110021</v>
      </c>
      <c r="I14" s="13"/>
      <c r="J14" s="14">
        <v>28.0609</v>
      </c>
      <c r="K14" s="11">
        <v>163.269699</v>
      </c>
      <c r="L14" s="12">
        <f t="shared" si="2"/>
        <v>0.81826820004877554</v>
      </c>
      <c r="M14" s="13"/>
      <c r="W14"/>
    </row>
    <row r="15" spans="1:23" x14ac:dyDescent="0.25">
      <c r="A15" s="20">
        <f t="shared" si="3"/>
        <v>390</v>
      </c>
      <c r="B15" s="14">
        <v>122.95259900000001</v>
      </c>
      <c r="C15" s="11">
        <v>141.38540599999999</v>
      </c>
      <c r="D15" s="12">
        <f t="shared" si="0"/>
        <v>0.86962723012585907</v>
      </c>
      <c r="E15" s="13"/>
      <c r="F15" s="14">
        <v>123.14250199999999</v>
      </c>
      <c r="G15" s="11">
        <v>126.813599</v>
      </c>
      <c r="H15" s="12">
        <f t="shared" si="1"/>
        <v>0.89555236453342002</v>
      </c>
      <c r="I15" s="13"/>
      <c r="J15" s="14">
        <v>124.10900100000001</v>
      </c>
      <c r="K15" s="11">
        <v>127.239502</v>
      </c>
      <c r="L15" s="12">
        <f t="shared" si="2"/>
        <v>0.89156253611979119</v>
      </c>
      <c r="M15" s="13"/>
      <c r="W15"/>
    </row>
    <row r="16" spans="1:23" x14ac:dyDescent="0.25">
      <c r="A16" s="20">
        <f t="shared" si="3"/>
        <v>400</v>
      </c>
      <c r="B16" s="14">
        <v>171.22770700000001</v>
      </c>
      <c r="C16" s="11">
        <v>161.04879800000001</v>
      </c>
      <c r="D16" s="12">
        <f t="shared" si="0"/>
        <v>1.0632038806026978</v>
      </c>
      <c r="E16" s="13"/>
      <c r="F16" s="14">
        <v>172.68339499999999</v>
      </c>
      <c r="G16" s="11">
        <v>144.45339999999999</v>
      </c>
      <c r="H16" s="12">
        <f t="shared" si="1"/>
        <v>0.88939307364355291</v>
      </c>
      <c r="I16" s="13"/>
      <c r="J16" s="14">
        <v>173.46899400000001</v>
      </c>
      <c r="K16" s="11">
        <v>145.14329499999999</v>
      </c>
      <c r="L16" s="12">
        <f t="shared" si="2"/>
        <v>0.88959364396534246</v>
      </c>
      <c r="M16" s="13"/>
      <c r="W16"/>
    </row>
    <row r="17" spans="1:23" x14ac:dyDescent="0.25">
      <c r="A17" s="20">
        <f t="shared" si="3"/>
        <v>410</v>
      </c>
      <c r="B17" s="14">
        <v>183.94059799999999</v>
      </c>
      <c r="C17" s="11">
        <v>230.794006</v>
      </c>
      <c r="D17" s="12">
        <f t="shared" si="0"/>
        <v>0.79699036031291037</v>
      </c>
      <c r="E17" s="13"/>
      <c r="F17" s="14">
        <v>185.674103</v>
      </c>
      <c r="G17" s="11">
        <v>207.473007</v>
      </c>
      <c r="H17" s="12">
        <f t="shared" si="1"/>
        <v>0.89056030934013974</v>
      </c>
      <c r="I17" s="13"/>
      <c r="J17" s="14">
        <v>186.34910600000001</v>
      </c>
      <c r="K17" s="11">
        <v>208.22200000000001</v>
      </c>
      <c r="L17" s="12">
        <f t="shared" si="2"/>
        <v>0.89053782101361312</v>
      </c>
      <c r="M17" s="13"/>
      <c r="W17"/>
    </row>
    <row r="18" spans="1:23" x14ac:dyDescent="0.25">
      <c r="A18" s="20">
        <f t="shared" si="3"/>
        <v>420</v>
      </c>
      <c r="B18" s="14">
        <v>231.26300000000001</v>
      </c>
      <c r="C18" s="11">
        <v>246.75599700000001</v>
      </c>
      <c r="D18" s="12">
        <f t="shared" si="0"/>
        <v>0.93721329090939987</v>
      </c>
      <c r="E18" s="13"/>
      <c r="F18" s="14">
        <v>234.300003</v>
      </c>
      <c r="G18" s="11">
        <v>219.983994</v>
      </c>
      <c r="H18" s="12">
        <f t="shared" si="1"/>
        <v>0.87994844355223356</v>
      </c>
      <c r="I18" s="13"/>
      <c r="J18" s="14">
        <v>233.557007</v>
      </c>
      <c r="K18" s="11">
        <v>222.67799400000001</v>
      </c>
      <c r="L18" s="12">
        <f t="shared" si="2"/>
        <v>0.89355818628829931</v>
      </c>
      <c r="M18" s="13"/>
      <c r="W18"/>
    </row>
    <row r="19" spans="1:23" x14ac:dyDescent="0.25">
      <c r="A19" s="20">
        <f t="shared" si="3"/>
        <v>430</v>
      </c>
      <c r="B19" s="14">
        <v>247.45500200000001</v>
      </c>
      <c r="C19" s="11">
        <v>292.65301499999998</v>
      </c>
      <c r="D19" s="12">
        <f t="shared" si="0"/>
        <v>0.84555767177044128</v>
      </c>
      <c r="E19" s="13"/>
      <c r="F19" s="14">
        <v>248.69799800000001</v>
      </c>
      <c r="G19" s="11">
        <v>261.43099999999998</v>
      </c>
      <c r="H19" s="12">
        <f t="shared" si="1"/>
        <v>0.88884908389418638</v>
      </c>
      <c r="I19" s="13"/>
      <c r="J19" s="14">
        <v>247.48599200000001</v>
      </c>
      <c r="K19" s="11">
        <v>262.41598499999998</v>
      </c>
      <c r="L19" s="12">
        <f t="shared" si="2"/>
        <v>0.89656730677486995</v>
      </c>
      <c r="M19" s="13"/>
      <c r="W19"/>
    </row>
    <row r="20" spans="1:23" x14ac:dyDescent="0.25">
      <c r="A20" s="20">
        <f t="shared" si="3"/>
        <v>440</v>
      </c>
      <c r="B20" s="14">
        <v>243.42399599999999</v>
      </c>
      <c r="C20" s="11">
        <v>353.22299199999998</v>
      </c>
      <c r="D20" s="12">
        <f t="shared" si="0"/>
        <v>0.68915105050692738</v>
      </c>
      <c r="E20" s="13"/>
      <c r="F20" s="14">
        <v>246.52299500000001</v>
      </c>
      <c r="G20" s="11">
        <v>318.57998700000002</v>
      </c>
      <c r="H20" s="12">
        <f t="shared" si="1"/>
        <v>0.89058520772690297</v>
      </c>
      <c r="I20" s="13"/>
      <c r="J20" s="14">
        <v>248.550003</v>
      </c>
      <c r="K20" s="11">
        <v>318.14001500000001</v>
      </c>
      <c r="L20" s="12">
        <f t="shared" si="2"/>
        <v>0.88210228484905562</v>
      </c>
      <c r="M20" s="13"/>
      <c r="W20"/>
    </row>
    <row r="21" spans="1:23" x14ac:dyDescent="0.25">
      <c r="A21" s="20">
        <f t="shared" si="3"/>
        <v>450</v>
      </c>
      <c r="B21" s="14">
        <v>268.97100799999998</v>
      </c>
      <c r="C21" s="11">
        <v>399.52499399999999</v>
      </c>
      <c r="D21" s="12">
        <f t="shared" si="0"/>
        <v>0.67322698714564022</v>
      </c>
      <c r="E21" s="13"/>
      <c r="F21" s="14">
        <v>269.41198700000001</v>
      </c>
      <c r="G21" s="11">
        <v>357.36498999999998</v>
      </c>
      <c r="H21" s="12">
        <f t="shared" si="1"/>
        <v>0.8930105828180237</v>
      </c>
      <c r="I21" s="13"/>
      <c r="J21" s="14">
        <v>270.11300699999998</v>
      </c>
      <c r="K21" s="11">
        <v>359.14498900000001</v>
      </c>
      <c r="L21" s="12">
        <f t="shared" si="2"/>
        <v>0.89512941852860917</v>
      </c>
      <c r="M21" s="13"/>
      <c r="W21"/>
    </row>
    <row r="22" spans="1:23" x14ac:dyDescent="0.25">
      <c r="A22" s="20">
        <f t="shared" si="3"/>
        <v>460</v>
      </c>
      <c r="B22" s="14">
        <v>340.01299999999998</v>
      </c>
      <c r="C22" s="11">
        <v>476.58300800000001</v>
      </c>
      <c r="D22" s="12">
        <f t="shared" si="0"/>
        <v>0.71343920008159412</v>
      </c>
      <c r="E22" s="13"/>
      <c r="F22" s="14">
        <v>339.13501000000002</v>
      </c>
      <c r="G22" s="11">
        <v>430.16101099999997</v>
      </c>
      <c r="H22" s="12">
        <f t="shared" si="1"/>
        <v>0.90493083446067624</v>
      </c>
      <c r="I22" s="13"/>
      <c r="J22" s="14">
        <v>341.30801400000001</v>
      </c>
      <c r="K22" s="11">
        <v>428.07299799999998</v>
      </c>
      <c r="L22" s="12">
        <f t="shared" si="2"/>
        <v>0.89480482362670166</v>
      </c>
      <c r="M22" s="13"/>
      <c r="W22"/>
    </row>
    <row r="23" spans="1:23" x14ac:dyDescent="0.25">
      <c r="A23" s="20">
        <f t="shared" si="3"/>
        <v>470</v>
      </c>
      <c r="B23" s="14">
        <v>404.010986</v>
      </c>
      <c r="C23" s="11">
        <v>479.182007</v>
      </c>
      <c r="D23" s="12">
        <f t="shared" si="0"/>
        <v>0.84312636972614874</v>
      </c>
      <c r="E23" s="13"/>
      <c r="F23" s="14">
        <v>407.01299999999998</v>
      </c>
      <c r="G23" s="11">
        <v>430.44500699999998</v>
      </c>
      <c r="H23" s="12">
        <f t="shared" si="1"/>
        <v>0.89166571121476879</v>
      </c>
      <c r="I23" s="13"/>
      <c r="J23" s="14">
        <v>409.62100199999998</v>
      </c>
      <c r="K23" s="11">
        <v>432.06900000000002</v>
      </c>
      <c r="L23" s="12">
        <f t="shared" si="2"/>
        <v>0.88933127369579401</v>
      </c>
      <c r="M23" s="13"/>
      <c r="W23"/>
    </row>
    <row r="24" spans="1:23" x14ac:dyDescent="0.25">
      <c r="A24" s="20">
        <f t="shared" si="3"/>
        <v>480</v>
      </c>
      <c r="B24" s="14">
        <v>466.40798999999998</v>
      </c>
      <c r="C24" s="11">
        <v>476.09600799999998</v>
      </c>
      <c r="D24" s="12">
        <f t="shared" si="0"/>
        <v>0.97965112532512555</v>
      </c>
      <c r="E24" s="13"/>
      <c r="F24" s="14">
        <v>467.108002</v>
      </c>
      <c r="G24" s="11">
        <v>426.45700099999999</v>
      </c>
      <c r="H24" s="12">
        <f t="shared" si="1"/>
        <v>0.89439504171120621</v>
      </c>
      <c r="I24" s="13"/>
      <c r="J24" s="14">
        <v>470.26001000000002</v>
      </c>
      <c r="K24" s="11">
        <v>433.55999800000001</v>
      </c>
      <c r="L24" s="12">
        <f t="shared" si="2"/>
        <v>0.90319723324264622</v>
      </c>
      <c r="M24" s="13"/>
      <c r="W24"/>
    </row>
    <row r="25" spans="1:23" x14ac:dyDescent="0.25">
      <c r="A25" s="20">
        <f t="shared" si="3"/>
        <v>490</v>
      </c>
      <c r="B25" s="14">
        <v>501.02801499999998</v>
      </c>
      <c r="C25" s="11">
        <v>506.915009</v>
      </c>
      <c r="D25" s="12">
        <f t="shared" si="0"/>
        <v>0.9883866251827631</v>
      </c>
      <c r="E25" s="13"/>
      <c r="F25" s="14">
        <v>502.53698700000001</v>
      </c>
      <c r="G25" s="11">
        <v>459.85900900000001</v>
      </c>
      <c r="H25" s="12">
        <f t="shared" si="1"/>
        <v>0.904447843090602</v>
      </c>
      <c r="I25" s="13"/>
      <c r="J25" s="14">
        <v>507.45700099999999</v>
      </c>
      <c r="K25" s="11">
        <v>461.09298699999999</v>
      </c>
      <c r="L25" s="12">
        <f t="shared" si="2"/>
        <v>0.89808228168748749</v>
      </c>
      <c r="M25" s="13"/>
      <c r="W25"/>
    </row>
    <row r="26" spans="1:23" x14ac:dyDescent="0.25">
      <c r="A26" s="20">
        <f t="shared" si="3"/>
        <v>500</v>
      </c>
      <c r="B26" s="14">
        <v>516.67700200000002</v>
      </c>
      <c r="C26" s="11">
        <v>565.908997</v>
      </c>
      <c r="D26" s="12">
        <f t="shared" ref="D26:D41" si="4">B26/C26</f>
        <v>0.9130036891779616</v>
      </c>
      <c r="E26" s="13"/>
      <c r="F26" s="14">
        <v>521.75701900000001</v>
      </c>
      <c r="G26" s="11">
        <v>511.06399499999998</v>
      </c>
      <c r="H26" s="12">
        <f t="shared" si="1"/>
        <v>0.89429235419835784</v>
      </c>
      <c r="I26" s="13"/>
      <c r="J26" s="14">
        <v>523.74798599999997</v>
      </c>
      <c r="K26" s="11">
        <v>510.55801400000001</v>
      </c>
      <c r="L26" s="12">
        <f t="shared" si="2"/>
        <v>0.89001077384834737</v>
      </c>
      <c r="M26" s="13"/>
      <c r="W26"/>
    </row>
    <row r="27" spans="1:23" x14ac:dyDescent="0.25">
      <c r="A27" s="20">
        <f t="shared" si="3"/>
        <v>510</v>
      </c>
      <c r="B27" s="14">
        <v>533.48699999999997</v>
      </c>
      <c r="C27" s="11">
        <v>621.48101799999995</v>
      </c>
      <c r="D27" s="12">
        <f t="shared" si="4"/>
        <v>0.85841238034401235</v>
      </c>
      <c r="E27" s="13"/>
      <c r="F27" s="14">
        <v>538.78198199999997</v>
      </c>
      <c r="G27" s="11">
        <v>560.01397699999995</v>
      </c>
      <c r="H27" s="12">
        <f t="shared" si="1"/>
        <v>0.89224017707126468</v>
      </c>
      <c r="I27" s="13"/>
      <c r="J27" s="14">
        <v>540.96002199999998</v>
      </c>
      <c r="K27" s="11">
        <v>562.01702899999998</v>
      </c>
      <c r="L27" s="12">
        <f t="shared" si="2"/>
        <v>0.89182630145959263</v>
      </c>
      <c r="M27" s="13"/>
      <c r="W27"/>
    </row>
    <row r="28" spans="1:23" x14ac:dyDescent="0.25">
      <c r="A28" s="20">
        <f t="shared" si="3"/>
        <v>520</v>
      </c>
      <c r="B28" s="14">
        <v>558.76702899999998</v>
      </c>
      <c r="C28" s="11">
        <v>667.87402299999997</v>
      </c>
      <c r="D28" s="12">
        <f t="shared" si="4"/>
        <v>0.83663536798465965</v>
      </c>
      <c r="E28" s="13"/>
      <c r="F28" s="14">
        <v>563.35497999999995</v>
      </c>
      <c r="G28" s="11">
        <v>600.17700200000002</v>
      </c>
      <c r="H28" s="12">
        <f t="shared" si="1"/>
        <v>0.89131954939707791</v>
      </c>
      <c r="I28" s="13"/>
      <c r="J28" s="14">
        <v>565.78002900000001</v>
      </c>
      <c r="K28" s="11">
        <v>603.59997599999997</v>
      </c>
      <c r="L28" s="12">
        <f t="shared" si="2"/>
        <v>0.89256082249642588</v>
      </c>
      <c r="M28" s="13"/>
      <c r="W28"/>
    </row>
    <row r="29" spans="1:23" x14ac:dyDescent="0.25">
      <c r="A29" s="20">
        <f t="shared" si="3"/>
        <v>530</v>
      </c>
      <c r="B29" s="14">
        <v>582.10998500000005</v>
      </c>
      <c r="C29" s="11">
        <v>707.79797399999995</v>
      </c>
      <c r="D29" s="12">
        <f t="shared" si="4"/>
        <v>0.82242392092521033</v>
      </c>
      <c r="E29" s="13"/>
      <c r="F29" s="14">
        <v>586.30999799999995</v>
      </c>
      <c r="G29" s="11">
        <v>635.92700200000002</v>
      </c>
      <c r="H29" s="12">
        <f t="shared" si="1"/>
        <v>0.89202227523170119</v>
      </c>
      <c r="I29" s="13"/>
      <c r="J29" s="14">
        <v>586.44201699999996</v>
      </c>
      <c r="K29" s="11">
        <v>638.07598900000005</v>
      </c>
      <c r="L29" s="12">
        <f t="shared" si="2"/>
        <v>0.89483519514191201</v>
      </c>
      <c r="M29" s="13"/>
      <c r="W29"/>
    </row>
    <row r="30" spans="1:23" x14ac:dyDescent="0.25">
      <c r="A30" s="20">
        <f t="shared" si="3"/>
        <v>540</v>
      </c>
      <c r="B30" s="14">
        <v>627.99401899999998</v>
      </c>
      <c r="C30" s="11">
        <v>800.70599400000003</v>
      </c>
      <c r="D30" s="12">
        <f t="shared" si="4"/>
        <v>0.78430038454289375</v>
      </c>
      <c r="E30" s="13"/>
      <c r="F30" s="14">
        <v>632.59802200000001</v>
      </c>
      <c r="G30" s="11">
        <v>719.11798099999999</v>
      </c>
      <c r="H30" s="12">
        <f t="shared" si="1"/>
        <v>0.89156856236583248</v>
      </c>
      <c r="I30" s="13"/>
      <c r="J30" s="14">
        <v>633.62701400000003</v>
      </c>
      <c r="K30" s="11">
        <v>720.84399399999995</v>
      </c>
      <c r="L30" s="12">
        <f t="shared" si="2"/>
        <v>0.89225713108506344</v>
      </c>
      <c r="M30" s="13"/>
      <c r="W30"/>
    </row>
    <row r="31" spans="1:23" x14ac:dyDescent="0.25">
      <c r="A31" s="20">
        <f t="shared" si="3"/>
        <v>550</v>
      </c>
      <c r="B31" s="14">
        <v>740.364014</v>
      </c>
      <c r="C31" s="11">
        <v>986.83099400000003</v>
      </c>
      <c r="D31" s="12">
        <f t="shared" si="4"/>
        <v>0.75024398149375515</v>
      </c>
      <c r="E31" s="13"/>
      <c r="F31" s="14">
        <v>746.27099599999997</v>
      </c>
      <c r="G31" s="11">
        <v>886.77398700000003</v>
      </c>
      <c r="H31" s="12">
        <f t="shared" si="1"/>
        <v>0.89149498005141758</v>
      </c>
      <c r="I31" s="13"/>
      <c r="J31" s="14">
        <v>743.73199499999998</v>
      </c>
      <c r="K31" s="11">
        <v>892.51300000000003</v>
      </c>
      <c r="L31" s="12">
        <f t="shared" si="2"/>
        <v>0.90032768679655351</v>
      </c>
      <c r="M31" s="13"/>
      <c r="W31"/>
    </row>
    <row r="32" spans="1:23" x14ac:dyDescent="0.25">
      <c r="A32" s="20">
        <f t="shared" si="3"/>
        <v>560</v>
      </c>
      <c r="B32" s="14">
        <v>732.67401099999995</v>
      </c>
      <c r="C32" s="11">
        <v>941.59802200000001</v>
      </c>
      <c r="D32" s="12">
        <f t="shared" si="4"/>
        <v>0.77811761907035948</v>
      </c>
      <c r="E32" s="13"/>
      <c r="F32" s="14">
        <v>741.13897699999995</v>
      </c>
      <c r="G32" s="11">
        <v>846.56201199999998</v>
      </c>
      <c r="H32" s="12">
        <f t="shared" si="1"/>
        <v>0.88880066710194505</v>
      </c>
      <c r="I32" s="13"/>
      <c r="J32" s="14">
        <v>737.908997</v>
      </c>
      <c r="K32" s="11">
        <v>848.84802200000001</v>
      </c>
      <c r="L32" s="12">
        <f t="shared" si="2"/>
        <v>0.89510170565276914</v>
      </c>
      <c r="M32" s="13"/>
      <c r="W32"/>
    </row>
    <row r="33" spans="1:23" x14ac:dyDescent="0.25">
      <c r="A33" s="20">
        <f t="shared" si="3"/>
        <v>570</v>
      </c>
      <c r="B33" s="14">
        <v>682.50799600000005</v>
      </c>
      <c r="C33" s="11">
        <v>858.38397199999997</v>
      </c>
      <c r="D33" s="12">
        <f t="shared" si="4"/>
        <v>0.79510803820088116</v>
      </c>
      <c r="E33" s="13"/>
      <c r="F33" s="14">
        <v>687.90399200000002</v>
      </c>
      <c r="G33" s="11">
        <v>768.57702600000005</v>
      </c>
      <c r="H33" s="12">
        <f t="shared" si="1"/>
        <v>0.88835328542348047</v>
      </c>
      <c r="I33" s="13"/>
      <c r="J33" s="14">
        <v>687.23999000000003</v>
      </c>
      <c r="K33" s="11">
        <v>768.864014</v>
      </c>
      <c r="L33" s="12">
        <f t="shared" si="2"/>
        <v>0.88954363353447274</v>
      </c>
      <c r="M33" s="13"/>
      <c r="W33"/>
    </row>
    <row r="34" spans="1:23" x14ac:dyDescent="0.25">
      <c r="A34" s="20">
        <f t="shared" si="3"/>
        <v>580</v>
      </c>
      <c r="B34" s="14">
        <v>821.95800799999995</v>
      </c>
      <c r="C34" s="11">
        <v>1108.259033</v>
      </c>
      <c r="D34" s="12">
        <f t="shared" si="4"/>
        <v>0.741665967544611</v>
      </c>
      <c r="E34" s="13"/>
      <c r="F34" s="14">
        <v>829.04303000000004</v>
      </c>
      <c r="G34" s="11">
        <v>995.12402299999997</v>
      </c>
      <c r="H34" s="12">
        <f t="shared" si="1"/>
        <v>0.89024283980191077</v>
      </c>
      <c r="I34" s="13"/>
      <c r="J34" s="14">
        <v>829.53301999999996</v>
      </c>
      <c r="K34" s="11">
        <v>996.62701400000003</v>
      </c>
      <c r="L34" s="12">
        <f t="shared" si="2"/>
        <v>0.89106077853224774</v>
      </c>
      <c r="M34" s="13"/>
      <c r="W34"/>
    </row>
    <row r="35" spans="1:23" x14ac:dyDescent="0.25">
      <c r="A35" s="20">
        <f t="shared" si="3"/>
        <v>590</v>
      </c>
      <c r="B35" s="14">
        <v>866.271973</v>
      </c>
      <c r="C35" s="11">
        <v>1195.845947</v>
      </c>
      <c r="D35" s="12">
        <f t="shared" si="4"/>
        <v>0.72440097754497801</v>
      </c>
      <c r="E35" s="13"/>
      <c r="F35" s="14">
        <v>873.58300799999995</v>
      </c>
      <c r="G35" s="11">
        <v>1072.6949460000001</v>
      </c>
      <c r="H35" s="12">
        <f t="shared" si="1"/>
        <v>0.88951051059129294</v>
      </c>
      <c r="I35" s="13"/>
      <c r="J35" s="14">
        <v>874.01898200000005</v>
      </c>
      <c r="K35" s="11">
        <v>1073.86499</v>
      </c>
      <c r="L35" s="12">
        <f t="shared" si="2"/>
        <v>0.89003656045004298</v>
      </c>
      <c r="M35" s="13"/>
      <c r="W35"/>
    </row>
    <row r="36" spans="1:23" x14ac:dyDescent="0.25">
      <c r="A36" s="20">
        <f t="shared" si="3"/>
        <v>600</v>
      </c>
      <c r="B36" s="14">
        <v>810.27002000000005</v>
      </c>
      <c r="C36" s="11">
        <v>1073.524048</v>
      </c>
      <c r="D36" s="12">
        <f t="shared" si="4"/>
        <v>0.75477584457428015</v>
      </c>
      <c r="E36" s="13"/>
      <c r="F36" s="14">
        <v>815.31597899999997</v>
      </c>
      <c r="G36" s="11">
        <v>961.91803000000004</v>
      </c>
      <c r="H36" s="12">
        <f t="shared" si="1"/>
        <v>0.89049216770529871</v>
      </c>
      <c r="I36" s="13"/>
      <c r="J36" s="14">
        <v>817.46698000000004</v>
      </c>
      <c r="K36" s="11">
        <v>963.28698699999995</v>
      </c>
      <c r="L36" s="12">
        <f t="shared" si="2"/>
        <v>0.88941298788648149</v>
      </c>
      <c r="M36" s="13"/>
      <c r="W36"/>
    </row>
    <row r="37" spans="1:23" x14ac:dyDescent="0.25">
      <c r="A37" s="20">
        <f t="shared" si="3"/>
        <v>610</v>
      </c>
      <c r="B37" s="14">
        <v>808.896973</v>
      </c>
      <c r="C37" s="11">
        <v>1002.866028</v>
      </c>
      <c r="D37" s="12">
        <f t="shared" si="4"/>
        <v>0.80658527701169669</v>
      </c>
      <c r="E37" s="13"/>
      <c r="F37" s="14">
        <v>816.85900900000001</v>
      </c>
      <c r="G37" s="11">
        <v>899.40301499999998</v>
      </c>
      <c r="H37" s="12">
        <f t="shared" si="1"/>
        <v>0.88809111732393242</v>
      </c>
      <c r="I37" s="13"/>
      <c r="J37" s="14">
        <v>821.04998799999998</v>
      </c>
      <c r="K37" s="11">
        <v>902.03900099999998</v>
      </c>
      <c r="L37" s="12">
        <f t="shared" si="2"/>
        <v>0.88614747960624674</v>
      </c>
      <c r="M37" s="13"/>
      <c r="W37"/>
    </row>
    <row r="38" spans="1:23" x14ac:dyDescent="0.25">
      <c r="A38" s="20">
        <f t="shared" si="3"/>
        <v>620</v>
      </c>
      <c r="B38" s="14">
        <v>828.387024</v>
      </c>
      <c r="C38" s="11">
        <v>963.16699200000005</v>
      </c>
      <c r="D38" s="12">
        <f t="shared" si="4"/>
        <v>0.86006583581095142</v>
      </c>
      <c r="E38" s="13"/>
      <c r="F38" s="14">
        <v>833.47997999999995</v>
      </c>
      <c r="G38" s="11">
        <v>862.23400900000001</v>
      </c>
      <c r="H38" s="12">
        <f t="shared" si="1"/>
        <v>0.88973704397220488</v>
      </c>
      <c r="I38" s="13"/>
      <c r="J38" s="14">
        <v>832.93597399999999</v>
      </c>
      <c r="K38" s="11">
        <v>860.455017</v>
      </c>
      <c r="L38" s="12">
        <f t="shared" si="2"/>
        <v>0.88848121161090754</v>
      </c>
      <c r="M38" s="13"/>
      <c r="W38"/>
    </row>
    <row r="39" spans="1:23" x14ac:dyDescent="0.25">
      <c r="A39" s="20">
        <f t="shared" si="3"/>
        <v>630</v>
      </c>
      <c r="B39" s="14">
        <v>844.01000999999997</v>
      </c>
      <c r="C39" s="11">
        <v>936.83801300000005</v>
      </c>
      <c r="D39" s="12">
        <f t="shared" si="4"/>
        <v>0.90091349655770203</v>
      </c>
      <c r="E39" s="13"/>
      <c r="F39" s="14">
        <v>850.98400900000001</v>
      </c>
      <c r="G39" s="11">
        <v>837.71899399999995</v>
      </c>
      <c r="H39" s="12">
        <f t="shared" si="1"/>
        <v>0.88687018796535411</v>
      </c>
      <c r="I39" s="13"/>
      <c r="J39" s="14">
        <v>849.80602999999996</v>
      </c>
      <c r="K39" s="11">
        <v>839.10900900000001</v>
      </c>
      <c r="L39" s="12">
        <f t="shared" si="2"/>
        <v>0.88957315505428736</v>
      </c>
      <c r="M39" s="13"/>
      <c r="W39"/>
    </row>
    <row r="40" spans="1:23" x14ac:dyDescent="0.25">
      <c r="A40" s="20">
        <f t="shared" si="3"/>
        <v>640</v>
      </c>
      <c r="B40" s="14">
        <v>851.53601100000003</v>
      </c>
      <c r="C40" s="11">
        <v>929.26501499999995</v>
      </c>
      <c r="D40" s="12">
        <f>B40/C40</f>
        <v>0.91635432008596607</v>
      </c>
      <c r="E40" s="13"/>
      <c r="F40" s="14">
        <v>854.78802499999995</v>
      </c>
      <c r="G40" s="11">
        <v>830.93597399999999</v>
      </c>
      <c r="H40" s="12">
        <f t="shared" si="1"/>
        <v>0.89078431987829965</v>
      </c>
      <c r="I40" s="13"/>
      <c r="J40" s="14">
        <v>855.10101299999997</v>
      </c>
      <c r="K40" s="11">
        <v>829.830017</v>
      </c>
      <c r="L40" s="12">
        <f t="shared" si="2"/>
        <v>0.88927309107860997</v>
      </c>
      <c r="M40" s="13"/>
      <c r="W40"/>
    </row>
    <row r="41" spans="1:23" ht="16.5" thickBot="1" x14ac:dyDescent="0.3">
      <c r="A41" s="21">
        <f t="shared" si="3"/>
        <v>650</v>
      </c>
      <c r="B41" s="14">
        <v>834.03698699999995</v>
      </c>
      <c r="C41" s="11">
        <v>937.17297399999995</v>
      </c>
      <c r="D41" s="12">
        <f t="shared" si="4"/>
        <v>0.88994989200360786</v>
      </c>
      <c r="E41" s="13"/>
      <c r="F41" s="14">
        <v>841.28802499999995</v>
      </c>
      <c r="G41" s="11">
        <v>836.47497599999997</v>
      </c>
      <c r="H41" s="12">
        <f t="shared" si="1"/>
        <v>0.88485844613670861</v>
      </c>
      <c r="I41" s="13"/>
      <c r="J41" s="14">
        <v>844.41302499999995</v>
      </c>
      <c r="K41" s="11">
        <v>838.94799799999998</v>
      </c>
      <c r="L41" s="12">
        <f t="shared" si="2"/>
        <v>0.88419015116061606</v>
      </c>
      <c r="M41" s="13"/>
      <c r="W41"/>
    </row>
    <row r="42" spans="1:23" x14ac:dyDescent="0.25">
      <c r="G42" t="s">
        <v>6</v>
      </c>
      <c r="K42" t="s">
        <v>6</v>
      </c>
      <c r="W42"/>
    </row>
    <row r="43" spans="1:23" x14ac:dyDescent="0.25">
      <c r="W43"/>
    </row>
    <row r="44" spans="1:23" x14ac:dyDescent="0.25">
      <c r="W44"/>
    </row>
    <row r="45" spans="1:23" x14ac:dyDescent="0.25">
      <c r="W45"/>
    </row>
    <row r="46" spans="1:23" x14ac:dyDescent="0.25">
      <c r="W46"/>
    </row>
    <row r="47" spans="1:23" x14ac:dyDescent="0.25">
      <c r="W47"/>
    </row>
    <row r="50" spans="7:7" x14ac:dyDescent="0.25">
      <c r="G50" t="s">
        <v>14</v>
      </c>
    </row>
  </sheetData>
  <sheetProtection selectLockedCells="1"/>
  <mergeCells count="3">
    <mergeCell ref="F2:H2"/>
    <mergeCell ref="A2:D2"/>
    <mergeCell ref="J2:L2"/>
  </mergeCells>
  <pageMargins left="0.75" right="0.75" top="1" bottom="1" header="0.5" footer="0.5"/>
  <pageSetup orientation="portrait" horizontalDpi="4294967292" verticalDpi="4294967292" r:id="rId1"/>
  <ignoredErrors>
    <ignoredError sqref="D6:D39 H7:H41 L6:L41 D41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Ungaro</dc:creator>
  <cp:lastModifiedBy>Tyler Lemon</cp:lastModifiedBy>
  <dcterms:created xsi:type="dcterms:W3CDTF">2014-07-08T12:46:13Z</dcterms:created>
  <dcterms:modified xsi:type="dcterms:W3CDTF">2017-08-18T20:03:30Z</dcterms:modified>
  <cp:contentStatus/>
</cp:coreProperties>
</file>