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DSG_Slow_Controls\LTCC Test Station 2017\Test Results\"/>
    </mc:Choice>
  </mc:AlternateContent>
  <workbookProtection lockStructure="1"/>
  <bookViews>
    <workbookView xWindow="0" yWindow="60" windowWidth="27495" windowHeight="16380" tabRatio="500"/>
  </bookViews>
  <sheets>
    <sheet name="calibratio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D40" i="1" l="1"/>
  <c r="L40" i="1" s="1"/>
  <c r="D6" i="1"/>
  <c r="H6" i="1" s="1"/>
  <c r="D14" i="1"/>
  <c r="L14" i="1" s="1"/>
  <c r="D41" i="1"/>
  <c r="D39" i="1"/>
  <c r="L39" i="1" s="1"/>
  <c r="D38" i="1"/>
  <c r="H38" i="1" s="1"/>
  <c r="D37" i="1"/>
  <c r="D36" i="1"/>
  <c r="L36" i="1" s="1"/>
  <c r="D35" i="1"/>
  <c r="D34" i="1"/>
  <c r="H34" i="1" s="1"/>
  <c r="D33" i="1"/>
  <c r="H33" i="1" s="1"/>
  <c r="D32" i="1"/>
  <c r="H32" i="1" s="1"/>
  <c r="D31" i="1"/>
  <c r="L31" i="1" s="1"/>
  <c r="D30" i="1"/>
  <c r="H30" i="1" s="1"/>
  <c r="D29" i="1"/>
  <c r="D28" i="1"/>
  <c r="L28" i="1" s="1"/>
  <c r="D27" i="1"/>
  <c r="H27" i="1" s="1"/>
  <c r="D26" i="1"/>
  <c r="H26" i="1" s="1"/>
  <c r="D25" i="1"/>
  <c r="L25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L19" i="1" s="1"/>
  <c r="D18" i="1"/>
  <c r="H18" i="1" s="1"/>
  <c r="D17" i="1"/>
  <c r="L17" i="1" s="1"/>
  <c r="D16" i="1"/>
  <c r="H16" i="1" s="1"/>
  <c r="D15" i="1"/>
  <c r="L15" i="1" s="1"/>
  <c r="D13" i="1"/>
  <c r="H13" i="1" s="1"/>
  <c r="D12" i="1"/>
  <c r="D11" i="1"/>
  <c r="D10" i="1"/>
  <c r="L10" i="1" s="1"/>
  <c r="D9" i="1"/>
  <c r="H9" i="1" s="1"/>
  <c r="D8" i="1"/>
  <c r="H8" i="1" s="1"/>
  <c r="D7" i="1"/>
  <c r="L7" i="1" s="1"/>
  <c r="H37" i="1" l="1"/>
  <c r="L29" i="1"/>
  <c r="H36" i="1"/>
  <c r="L13" i="1"/>
  <c r="H11" i="1"/>
  <c r="L26" i="1"/>
  <c r="H19" i="1"/>
  <c r="L12" i="1"/>
  <c r="H40" i="1"/>
  <c r="L34" i="1"/>
  <c r="L23" i="1"/>
  <c r="L21" i="1"/>
  <c r="H10" i="1"/>
  <c r="H7" i="1"/>
  <c r="L6" i="1"/>
  <c r="L41" i="1"/>
  <c r="H41" i="1"/>
  <c r="H31" i="1"/>
  <c r="H39" i="1"/>
  <c r="L38" i="1"/>
  <c r="L37" i="1"/>
  <c r="H35" i="1"/>
  <c r="L35" i="1"/>
  <c r="L33" i="1"/>
  <c r="L32" i="1"/>
  <c r="L30" i="1"/>
  <c r="H29" i="1"/>
  <c r="H28" i="1"/>
  <c r="L27" i="1"/>
  <c r="H14" i="1"/>
  <c r="H12" i="1"/>
  <c r="H15" i="1"/>
  <c r="H17" i="1"/>
  <c r="L9" i="1"/>
  <c r="L11" i="1"/>
  <c r="H25" i="1"/>
  <c r="L8" i="1"/>
  <c r="L16" i="1"/>
  <c r="L18" i="1"/>
  <c r="L20" i="1"/>
  <c r="L22" i="1"/>
  <c r="L24" i="1"/>
</calcChain>
</file>

<file path=xl/sharedStrings.xml><?xml version="1.0" encoding="utf-8"?>
<sst xmlns="http://schemas.openxmlformats.org/spreadsheetml/2006/main" count="27" uniqueCount="15">
  <si>
    <t>Wavelength</t>
  </si>
  <si>
    <t>Calibration</t>
  </si>
  <si>
    <t>Reflectance</t>
  </si>
  <si>
    <t>A</t>
  </si>
  <si>
    <t>B</t>
  </si>
  <si>
    <t>A/B</t>
  </si>
  <si>
    <t xml:space="preserve">          </t>
  </si>
  <si>
    <t>A = incident</t>
  </si>
  <si>
    <t>B = reflected</t>
  </si>
  <si>
    <t xml:space="preserve">A </t>
  </si>
  <si>
    <t>I (pA)</t>
  </si>
  <si>
    <t>Test 1</t>
  </si>
  <si>
    <t>Test 2</t>
  </si>
  <si>
    <t>#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</si>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</sst>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/>
    <xf numFmtId="2" fontId="0" fillId="0" borderId="0" xfId="0" applyNumberFormat="1"/>
    <xf numFmtId="2" fontId="0" fillId="0" borderId="5" xfId="0" applyNumberForma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0" fillId="2" borderId="16" xfId="0" applyFill="1" applyBorder="1"/>
    <xf numFmtId="0" fontId="0" fillId="2" borderId="17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calibration!$B$6:$B$41</c:f>
              <c:numCache>
                <c:formatCode>0.00</c:formatCode>
                <c:ptCount val="36"/>
                <c:pt idx="0">
                  <c:v>18.774370000000001</c:v>
                </c:pt>
                <c:pt idx="1">
                  <c:v>16.863319000000001</c:v>
                </c:pt>
                <c:pt idx="2">
                  <c:v>34.132598999999999</c:v>
                </c:pt>
                <c:pt idx="3">
                  <c:v>34.576199000000003</c:v>
                </c:pt>
                <c:pt idx="4">
                  <c:v>18.36018</c:v>
                </c:pt>
                <c:pt idx="5">
                  <c:v>42.163100999999997</c:v>
                </c:pt>
                <c:pt idx="6">
                  <c:v>42.344298999999999</c:v>
                </c:pt>
                <c:pt idx="7">
                  <c:v>95.054001</c:v>
                </c:pt>
                <c:pt idx="8">
                  <c:v>27.176901000000001</c:v>
                </c:pt>
                <c:pt idx="9">
                  <c:v>122.95259900000001</c:v>
                </c:pt>
                <c:pt idx="10">
                  <c:v>171.22770700000001</c:v>
                </c:pt>
                <c:pt idx="11">
                  <c:v>183.94059799999999</c:v>
                </c:pt>
                <c:pt idx="12">
                  <c:v>231.26300000000001</c:v>
                </c:pt>
                <c:pt idx="13">
                  <c:v>247.45500200000001</c:v>
                </c:pt>
                <c:pt idx="14">
                  <c:v>243.42399599999999</c:v>
                </c:pt>
                <c:pt idx="15">
                  <c:v>268.97100799999998</c:v>
                </c:pt>
                <c:pt idx="16">
                  <c:v>340.01299999999998</c:v>
                </c:pt>
                <c:pt idx="17">
                  <c:v>404.010986</c:v>
                </c:pt>
                <c:pt idx="18">
                  <c:v>466.40798999999998</c:v>
                </c:pt>
                <c:pt idx="19">
                  <c:v>501.02801499999998</c:v>
                </c:pt>
                <c:pt idx="20">
                  <c:v>516.67700200000002</c:v>
                </c:pt>
                <c:pt idx="21">
                  <c:v>533.48699999999997</c:v>
                </c:pt>
                <c:pt idx="22">
                  <c:v>558.76702899999998</c:v>
                </c:pt>
                <c:pt idx="23">
                  <c:v>582.10998500000005</c:v>
                </c:pt>
                <c:pt idx="24">
                  <c:v>627.99401899999998</c:v>
                </c:pt>
                <c:pt idx="25">
                  <c:v>740.364014</c:v>
                </c:pt>
                <c:pt idx="26">
                  <c:v>732.67401099999995</c:v>
                </c:pt>
                <c:pt idx="27">
                  <c:v>682.50799600000005</c:v>
                </c:pt>
                <c:pt idx="28">
                  <c:v>821.95800799999995</c:v>
                </c:pt>
                <c:pt idx="29">
                  <c:v>866.271973</c:v>
                </c:pt>
                <c:pt idx="30">
                  <c:v>810.27002000000005</c:v>
                </c:pt>
                <c:pt idx="31">
                  <c:v>808.896973</c:v>
                </c:pt>
                <c:pt idx="32">
                  <c:v>828.387024</c:v>
                </c:pt>
                <c:pt idx="33">
                  <c:v>844.01000999999997</c:v>
                </c:pt>
                <c:pt idx="34">
                  <c:v>851.53601100000003</c:v>
                </c:pt>
                <c:pt idx="35">
                  <c:v>834.03698699999995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0-4569-BF52-EF5BD627B858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calibration!$C$6:$C$41</c:f>
              <c:numCache>
                <c:formatCode>0.00</c:formatCode>
                <c:ptCount val="36"/>
                <c:pt idx="0">
                  <c:v>14.330360000000001</c:v>
                </c:pt>
                <c:pt idx="1">
                  <c:v>26.8627</c:v>
                </c:pt>
                <c:pt idx="2">
                  <c:v>26.283501000000001</c:v>
                </c:pt>
                <c:pt idx="3">
                  <c:v>40.744999</c:v>
                </c:pt>
                <c:pt idx="4">
                  <c:v>70.450996000000004</c:v>
                </c:pt>
                <c:pt idx="5">
                  <c:v>73.345496999999995</c:v>
                </c:pt>
                <c:pt idx="6">
                  <c:v>88.324996999999996</c:v>
                </c:pt>
                <c:pt idx="7">
                  <c:v>65.836303999999998</c:v>
                </c:pt>
                <c:pt idx="8">
                  <c:v>193.24499499999999</c:v>
                </c:pt>
                <c:pt idx="9">
                  <c:v>141.38540599999999</c:v>
                </c:pt>
                <c:pt idx="10">
                  <c:v>161.04879800000001</c:v>
                </c:pt>
                <c:pt idx="11">
                  <c:v>230.794006</c:v>
                </c:pt>
                <c:pt idx="12">
                  <c:v>246.75599700000001</c:v>
                </c:pt>
                <c:pt idx="13">
                  <c:v>292.65301499999998</c:v>
                </c:pt>
                <c:pt idx="14">
                  <c:v>353.22299199999998</c:v>
                </c:pt>
                <c:pt idx="15">
                  <c:v>399.52499399999999</c:v>
                </c:pt>
                <c:pt idx="16">
                  <c:v>476.58300800000001</c:v>
                </c:pt>
                <c:pt idx="17">
                  <c:v>479.182007</c:v>
                </c:pt>
                <c:pt idx="18">
                  <c:v>476.09600799999998</c:v>
                </c:pt>
                <c:pt idx="19">
                  <c:v>506.915009</c:v>
                </c:pt>
                <c:pt idx="20">
                  <c:v>565.908997</c:v>
                </c:pt>
                <c:pt idx="21">
                  <c:v>621.48101799999995</c:v>
                </c:pt>
                <c:pt idx="22">
                  <c:v>667.87402299999997</c:v>
                </c:pt>
                <c:pt idx="23">
                  <c:v>707.79797399999995</c:v>
                </c:pt>
                <c:pt idx="24">
                  <c:v>800.70599400000003</c:v>
                </c:pt>
                <c:pt idx="25">
                  <c:v>986.83099400000003</c:v>
                </c:pt>
                <c:pt idx="26">
                  <c:v>941.59802200000001</c:v>
                </c:pt>
                <c:pt idx="27">
                  <c:v>858.38397199999997</c:v>
                </c:pt>
                <c:pt idx="28">
                  <c:v>1108.259033</c:v>
                </c:pt>
                <c:pt idx="29">
                  <c:v>1195.845947</c:v>
                </c:pt>
                <c:pt idx="30">
                  <c:v>1073.524048</c:v>
                </c:pt>
                <c:pt idx="31">
                  <c:v>1002.866028</c:v>
                </c:pt>
                <c:pt idx="32">
                  <c:v>963.16699200000005</c:v>
                </c:pt>
                <c:pt idx="33">
                  <c:v>936.83801300000005</c:v>
                </c:pt>
                <c:pt idx="34">
                  <c:v>929.26501499999995</c:v>
                </c:pt>
                <c:pt idx="35">
                  <c:v>937.17297399999995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0-4569-BF52-EF5BD627B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13280"/>
        <c:axId val="72914816"/>
      </c:scatterChart>
      <c:valAx>
        <c:axId val="72913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2914816"/>
        <c:crosses val="autoZero"/>
        <c:crossBetween val="midCat"/>
        <c:majorUnit val="50"/>
      </c:valAx>
      <c:valAx>
        <c:axId val="72914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913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1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calibration!$H$6:$H$41</c:f>
              <c:numCache>
                <c:formatCode>0.00</c:formatCode>
                <c:ptCount val="36"/>
                <c:pt idx="0">
                  <c:v>0.92247521229059948</c:v>
                </c:pt>
                <c:pt idx="1">
                  <c:v>0.90526227552281668</c:v>
                </c:pt>
                <c:pt idx="2">
                  <c:v>0.90953350862365723</c:v>
                </c:pt>
                <c:pt idx="3">
                  <c:v>0.89863281948702833</c:v>
                </c:pt>
                <c:pt idx="4">
                  <c:v>0.88647082905634955</c:v>
                </c:pt>
                <c:pt idx="5">
                  <c:v>0.89114134030709269</c:v>
                </c:pt>
                <c:pt idx="6">
                  <c:v>0.89351054670382946</c:v>
                </c:pt>
                <c:pt idx="7">
                  <c:v>0.89499899493370916</c:v>
                </c:pt>
                <c:pt idx="8">
                  <c:v>0.83161696318447753</c:v>
                </c:pt>
                <c:pt idx="9">
                  <c:v>0.8976444309783389</c:v>
                </c:pt>
                <c:pt idx="10">
                  <c:v>0.89374589222527412</c:v>
                </c:pt>
                <c:pt idx="11">
                  <c:v>0.89954997824334948</c:v>
                </c:pt>
                <c:pt idx="12">
                  <c:v>0.88707011512551148</c:v>
                </c:pt>
                <c:pt idx="13">
                  <c:v>0.89765041386567435</c:v>
                </c:pt>
                <c:pt idx="14">
                  <c:v>0.88514886350237298</c:v>
                </c:pt>
                <c:pt idx="15">
                  <c:v>0.89027131732810671</c:v>
                </c:pt>
                <c:pt idx="16">
                  <c:v>0.90452987551942954</c:v>
                </c:pt>
                <c:pt idx="17">
                  <c:v>0.8923690724891592</c:v>
                </c:pt>
                <c:pt idx="18">
                  <c:v>0.9077836960301815</c:v>
                </c:pt>
                <c:pt idx="19">
                  <c:v>0.90273693185028336</c:v>
                </c:pt>
                <c:pt idx="20">
                  <c:v>0.89918436856133455</c:v>
                </c:pt>
                <c:pt idx="21">
                  <c:v>0.89183656857750693</c:v>
                </c:pt>
                <c:pt idx="22">
                  <c:v>0.90289909302144999</c:v>
                </c:pt>
                <c:pt idx="23">
                  <c:v>0.90125192067678483</c:v>
                </c:pt>
                <c:pt idx="24">
                  <c:v>0.89553247997708985</c:v>
                </c:pt>
                <c:pt idx="25">
                  <c:v>0.89545908778917849</c:v>
                </c:pt>
                <c:pt idx="26">
                  <c:v>0.89092601481296951</c:v>
                </c:pt>
                <c:pt idx="27">
                  <c:v>0.90088625506467734</c:v>
                </c:pt>
                <c:pt idx="28">
                  <c:v>0.90347405141328418</c:v>
                </c:pt>
                <c:pt idx="29">
                  <c:v>0.89377800648395556</c:v>
                </c:pt>
                <c:pt idx="30">
                  <c:v>0.89225289906739214</c:v>
                </c:pt>
                <c:pt idx="31">
                  <c:v>0.89392744775077138</c:v>
                </c:pt>
                <c:pt idx="32">
                  <c:v>0.88989486831153675</c:v>
                </c:pt>
                <c:pt idx="33">
                  <c:v>0.89227631582341527</c:v>
                </c:pt>
                <c:pt idx="34">
                  <c:v>0.89445215424515201</c:v>
                </c:pt>
                <c:pt idx="35">
                  <c:v>0.89257517150199106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B-4A1E-9BC4-17ED5CEED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68640"/>
        <c:axId val="73570560"/>
      </c:scatterChart>
      <c:valAx>
        <c:axId val="7356864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3570560"/>
        <c:crosses val="autoZero"/>
        <c:crossBetween val="midCat"/>
      </c:valAx>
      <c:valAx>
        <c:axId val="73570560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3568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2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calibration!$L$6:$L$41</c:f>
              <c:numCache>
                <c:formatCode>0.00</c:formatCode>
                <c:ptCount val="36"/>
                <c:pt idx="0">
                  <c:v>0.91842089966128537</c:v>
                </c:pt>
                <c:pt idx="1">
                  <c:v>0.89389770917035072</c:v>
                </c:pt>
                <c:pt idx="2">
                  <c:v>0.90780643209391398</c:v>
                </c:pt>
                <c:pt idx="3">
                  <c:v>0.89902379119074183</c:v>
                </c:pt>
                <c:pt idx="4">
                  <c:v>0.87863913439623809</c:v>
                </c:pt>
                <c:pt idx="5">
                  <c:v>0.89156169507437555</c:v>
                </c:pt>
                <c:pt idx="6">
                  <c:v>0.89252081409856121</c:v>
                </c:pt>
                <c:pt idx="7">
                  <c:v>0.89224809457274157</c:v>
                </c:pt>
                <c:pt idx="8">
                  <c:v>0.8322338644684768</c:v>
                </c:pt>
                <c:pt idx="9">
                  <c:v>0.88904359093805829</c:v>
                </c:pt>
                <c:pt idx="10">
                  <c:v>0.8925739159092374</c:v>
                </c:pt>
                <c:pt idx="11">
                  <c:v>0.90538720847419318</c:v>
                </c:pt>
                <c:pt idx="12">
                  <c:v>0.90735835079081351</c:v>
                </c:pt>
                <c:pt idx="13">
                  <c:v>0.89599600178914773</c:v>
                </c:pt>
                <c:pt idx="14">
                  <c:v>0.89212620013332111</c:v>
                </c:pt>
                <c:pt idx="15">
                  <c:v>0.88750070693445582</c:v>
                </c:pt>
                <c:pt idx="16">
                  <c:v>0.90479429187677751</c:v>
                </c:pt>
                <c:pt idx="17">
                  <c:v>0.89204802524563731</c:v>
                </c:pt>
                <c:pt idx="18">
                  <c:v>0.90707830206933826</c:v>
                </c:pt>
                <c:pt idx="19">
                  <c:v>0.90335918739623189</c:v>
                </c:pt>
                <c:pt idx="20">
                  <c:v>0.89769419140338458</c:v>
                </c:pt>
                <c:pt idx="21">
                  <c:v>0.89885515280109729</c:v>
                </c:pt>
                <c:pt idx="22">
                  <c:v>0.89999094353901399</c:v>
                </c:pt>
                <c:pt idx="23">
                  <c:v>0.90190493271741567</c:v>
                </c:pt>
                <c:pt idx="24">
                  <c:v>0.89643162521556263</c:v>
                </c:pt>
                <c:pt idx="25">
                  <c:v>0.89965118085571449</c:v>
                </c:pt>
                <c:pt idx="26">
                  <c:v>0.89819226306277233</c:v>
                </c:pt>
                <c:pt idx="27">
                  <c:v>0.88821904107132899</c:v>
                </c:pt>
                <c:pt idx="28">
                  <c:v>0.897882358909048</c:v>
                </c:pt>
                <c:pt idx="29">
                  <c:v>0.89579077838209187</c:v>
                </c:pt>
                <c:pt idx="30">
                  <c:v>0.8974161883938292</c:v>
                </c:pt>
                <c:pt idx="31">
                  <c:v>0.89336039423374547</c:v>
                </c:pt>
                <c:pt idx="32">
                  <c:v>0.89368429739597521</c:v>
                </c:pt>
                <c:pt idx="33">
                  <c:v>0.89418268507412291</c:v>
                </c:pt>
                <c:pt idx="34">
                  <c:v>0.89641531243066852</c:v>
                </c:pt>
                <c:pt idx="35">
                  <c:v>0.88702451588254527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2-462F-A82A-3B3B0981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1280"/>
        <c:axId val="80589952"/>
      </c:scatterChart>
      <c:valAx>
        <c:axId val="80481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80589952"/>
        <c:crosses val="autoZero"/>
        <c:crossBetween val="midCat"/>
      </c:valAx>
      <c:valAx>
        <c:axId val="80589952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481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340480</xdr:colOff>
      <xdr:row>3</xdr:row>
      <xdr:rowOff>62895</xdr:rowOff>
    </xdr:from>
    <xdr:to>
      <xdr:col>24</xdr:col>
      <xdr:colOff>827314</xdr:colOff>
      <xdr:row>22</xdr:row>
      <xdr:rowOff>3629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396420</xdr:colOff>
      <xdr:row>22</xdr:row>
      <xdr:rowOff>187778</xdr:rowOff>
    </xdr:from>
    <xdr:to>
      <xdr:col>25</xdr:col>
      <xdr:colOff>47171</xdr:colOff>
      <xdr:row>42</xdr:row>
      <xdr:rowOff>141152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435429</xdr:colOff>
      <xdr:row>43</xdr:row>
      <xdr:rowOff>87086</xdr:rowOff>
    </xdr:from>
    <xdr:to>
      <xdr:col>25</xdr:col>
      <xdr:colOff>86180</xdr:colOff>
      <xdr:row>63</xdr:row>
      <xdr:rowOff>29574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tabSelected="1" showRuler="0" zoomScale="60" zoomScaleNormal="60" zoomScalePageLayoutView="75" workbookViewId="0">
      <selection activeCell="N1" sqref="N1:P1048576"/>
    </sheetView>
  </sheetViews>
  <sheetFormatPr defaultColWidth="11" defaultRowHeight="15.75" x14ac:dyDescent="0.25"/>
  <cols>
    <col min="1" max="1" width="15.375" bestFit="1" customWidth="1"/>
    <col min="5" max="5" width="3.875" customWidth="1"/>
    <col min="8" max="8" width="16" bestFit="1" customWidth="1"/>
    <col min="9" max="9" width="3.875" customWidth="1"/>
    <col min="12" max="12" width="16" bestFit="1" customWidth="1"/>
    <col min="13" max="13" width="3.875" customWidth="1"/>
    <col min="23" max="23" width="13.875" style="1" bestFit="1" customWidth="1"/>
  </cols>
  <sheetData>
    <row r="1" spans="1:23" ht="16.5" thickBot="1" x14ac:dyDescent="0.3"/>
    <row r="2" spans="1:23" x14ac:dyDescent="0.25">
      <c r="A2" s="22" t="s">
        <v>1</v>
      </c>
      <c r="B2" s="23"/>
      <c r="C2" s="23"/>
      <c r="D2" s="25"/>
      <c r="F2" s="22" t="s">
        <v>11</v>
      </c>
      <c r="G2" s="23"/>
      <c r="H2" s="24"/>
      <c r="J2" s="22" t="s">
        <v>12</v>
      </c>
      <c r="K2" s="23"/>
      <c r="L2" s="24"/>
      <c r="P2" s="2" t="s">
        <v>7</v>
      </c>
      <c r="W2"/>
    </row>
    <row r="3" spans="1:23" ht="16.5" thickBot="1" x14ac:dyDescent="0.3">
      <c r="A3" s="8"/>
      <c r="B3" s="9"/>
      <c r="C3" s="9"/>
      <c r="D3" s="10"/>
      <c r="F3" s="8"/>
      <c r="G3" s="9"/>
      <c r="H3" s="10"/>
      <c r="J3" s="8"/>
      <c r="K3" s="9"/>
      <c r="L3" s="10"/>
      <c r="P3" s="2" t="s">
        <v>8</v>
      </c>
      <c r="W3"/>
    </row>
    <row r="4" spans="1:23" ht="16.5" thickBot="1" x14ac:dyDescent="0.3">
      <c r="A4" s="18" t="s">
        <v>0</v>
      </c>
      <c r="B4" s="5" t="s">
        <v>3</v>
      </c>
      <c r="C4" s="5" t="s">
        <v>4</v>
      </c>
      <c r="D4" s="6" t="s">
        <v>5</v>
      </c>
      <c r="E4" s="2"/>
      <c r="F4" s="4" t="s">
        <v>9</v>
      </c>
      <c r="G4" s="5" t="s">
        <v>4</v>
      </c>
      <c r="H4" s="6" t="s">
        <v>2</v>
      </c>
      <c r="I4" s="2"/>
      <c r="J4" s="4" t="s">
        <v>9</v>
      </c>
      <c r="K4" s="5" t="s">
        <v>4</v>
      </c>
      <c r="L4" s="6" t="s">
        <v>2</v>
      </c>
      <c r="M4" s="2"/>
      <c r="W4"/>
    </row>
    <row r="5" spans="1:23" x14ac:dyDescent="0.25">
      <c r="A5" s="19"/>
      <c r="B5" s="17" t="s">
        <v>10</v>
      </c>
      <c r="C5" s="3" t="s">
        <v>10</v>
      </c>
      <c r="D5" s="15" t="s">
        <v>13</v>
      </c>
      <c r="E5" s="2"/>
      <c r="F5" s="7" t="s">
        <v>10</v>
      </c>
      <c r="G5" s="3" t="s">
        <v>10</v>
      </c>
      <c r="H5" s="16" t="s">
        <v>13</v>
      </c>
      <c r="I5" s="2"/>
      <c r="J5" s="7" t="s">
        <v>10</v>
      </c>
      <c r="K5" s="3" t="s">
        <v>10</v>
      </c>
      <c r="L5" s="16" t="s">
        <v>13</v>
      </c>
      <c r="M5" s="2"/>
      <c r="W5"/>
    </row>
    <row r="6" spans="1:23" x14ac:dyDescent="0.25">
      <c r="A6" s="20">
        <v>300</v>
      </c>
      <c r="B6" s="14">
        <v>18.774370000000001</v>
      </c>
      <c r="C6" s="11">
        <v>14.330360000000001</v>
      </c>
      <c r="D6" s="12">
        <f t="shared" ref="D6:D25" si="0">B6/C6</f>
        <v>1.310111539417014</v>
      </c>
      <c r="E6" s="13"/>
      <c r="F6" s="14">
        <v>19.294279</v>
      </c>
      <c r="G6" s="11">
        <v>13.58548</v>
      </c>
      <c r="H6" s="12">
        <f t="shared" ref="H6:H41" si="1">G6/F6*D6</f>
        <v>0.92247521229059948</v>
      </c>
      <c r="I6" s="13"/>
      <c r="J6" s="14">
        <v>19.407440000000001</v>
      </c>
      <c r="K6" s="11">
        <v>13.6051</v>
      </c>
      <c r="L6" s="12">
        <f t="shared" ref="L6:L41" si="2">K6/J6*D6</f>
        <v>0.91842089966128537</v>
      </c>
      <c r="M6" s="13"/>
      <c r="W6"/>
    </row>
    <row r="7" spans="1:23" x14ac:dyDescent="0.25">
      <c r="A7" s="20">
        <f>A6+10</f>
        <v>310</v>
      </c>
      <c r="B7" s="14">
        <v>16.863319000000001</v>
      </c>
      <c r="C7" s="11">
        <v>26.8627</v>
      </c>
      <c r="D7" s="12">
        <f t="shared" si="0"/>
        <v>0.62775964441400156</v>
      </c>
      <c r="E7" s="13"/>
      <c r="F7" s="14">
        <v>17.430019000000001</v>
      </c>
      <c r="G7" s="11">
        <v>25.135000000000002</v>
      </c>
      <c r="H7" s="12">
        <f t="shared" si="1"/>
        <v>0.90526227552281668</v>
      </c>
      <c r="I7" s="13"/>
      <c r="J7" s="14">
        <v>17.612921</v>
      </c>
      <c r="K7" s="11">
        <v>25.079901</v>
      </c>
      <c r="L7" s="12">
        <f t="shared" si="2"/>
        <v>0.89389770917035072</v>
      </c>
      <c r="M7" s="13"/>
      <c r="W7"/>
    </row>
    <row r="8" spans="1:23" x14ac:dyDescent="0.25">
      <c r="A8" s="20">
        <f t="shared" ref="A8:A41" si="3">A7+10</f>
        <v>320</v>
      </c>
      <c r="B8" s="14">
        <v>34.132598999999999</v>
      </c>
      <c r="C8" s="11">
        <v>26.283501000000001</v>
      </c>
      <c r="D8" s="12">
        <f t="shared" si="0"/>
        <v>1.2986321342807412</v>
      </c>
      <c r="E8" s="13"/>
      <c r="F8" s="14">
        <v>35.197701000000002</v>
      </c>
      <c r="G8" s="11">
        <v>24.651699000000001</v>
      </c>
      <c r="H8" s="12">
        <f t="shared" si="1"/>
        <v>0.90953350862365723</v>
      </c>
      <c r="I8" s="13"/>
      <c r="J8" s="14">
        <v>35.322600999999999</v>
      </c>
      <c r="K8" s="11">
        <v>24.6922</v>
      </c>
      <c r="L8" s="12">
        <f t="shared" si="2"/>
        <v>0.90780643209391398</v>
      </c>
      <c r="M8" s="13"/>
      <c r="W8"/>
    </row>
    <row r="9" spans="1:23" x14ac:dyDescent="0.25">
      <c r="A9" s="20">
        <f t="shared" si="3"/>
        <v>330</v>
      </c>
      <c r="B9" s="14">
        <v>34.576199000000003</v>
      </c>
      <c r="C9" s="11">
        <v>40.744999</v>
      </c>
      <c r="D9" s="12">
        <f t="shared" si="0"/>
        <v>0.84859982448398152</v>
      </c>
      <c r="E9" s="13"/>
      <c r="F9" s="14">
        <v>35.648201</v>
      </c>
      <c r="G9" s="11">
        <v>37.75</v>
      </c>
      <c r="H9" s="12">
        <f t="shared" si="1"/>
        <v>0.89863281948702833</v>
      </c>
      <c r="I9" s="13"/>
      <c r="J9" s="14">
        <v>35.769001000000003</v>
      </c>
      <c r="K9" s="11">
        <v>37.894401999999999</v>
      </c>
      <c r="L9" s="12">
        <f t="shared" si="2"/>
        <v>0.89902379119074183</v>
      </c>
      <c r="M9" s="13"/>
      <c r="W9"/>
    </row>
    <row r="10" spans="1:23" x14ac:dyDescent="0.25">
      <c r="A10" s="20">
        <f t="shared" si="3"/>
        <v>340</v>
      </c>
      <c r="B10" s="14">
        <v>18.36018</v>
      </c>
      <c r="C10" s="11">
        <v>70.450996000000004</v>
      </c>
      <c r="D10" s="12">
        <f t="shared" si="0"/>
        <v>0.26060923255080737</v>
      </c>
      <c r="E10" s="13"/>
      <c r="F10" s="14">
        <v>19.106680000000001</v>
      </c>
      <c r="G10" s="11">
        <v>64.991996999999998</v>
      </c>
      <c r="H10" s="12">
        <f t="shared" si="1"/>
        <v>0.88647082905634955</v>
      </c>
      <c r="I10" s="13"/>
      <c r="J10" s="14">
        <v>19.270728999999999</v>
      </c>
      <c r="K10" s="11">
        <v>64.970900999999998</v>
      </c>
      <c r="L10" s="12">
        <f t="shared" si="2"/>
        <v>0.87863913439623809</v>
      </c>
      <c r="M10" s="13"/>
      <c r="W10"/>
    </row>
    <row r="11" spans="1:23" x14ac:dyDescent="0.25">
      <c r="A11" s="20">
        <f t="shared" si="3"/>
        <v>350</v>
      </c>
      <c r="B11" s="14">
        <v>42.163100999999997</v>
      </c>
      <c r="C11" s="11">
        <v>73.345496999999995</v>
      </c>
      <c r="D11" s="12">
        <f t="shared" si="0"/>
        <v>0.57485602694873006</v>
      </c>
      <c r="E11" s="13"/>
      <c r="F11" s="14">
        <v>43.576400999999997</v>
      </c>
      <c r="G11" s="11">
        <v>67.552100999999993</v>
      </c>
      <c r="H11" s="12">
        <f t="shared" si="1"/>
        <v>0.89114134030709269</v>
      </c>
      <c r="I11" s="13"/>
      <c r="J11" s="14">
        <v>43.613498999999997</v>
      </c>
      <c r="K11" s="11">
        <v>67.641502000000003</v>
      </c>
      <c r="L11" s="12">
        <f t="shared" si="2"/>
        <v>0.89156169507437555</v>
      </c>
      <c r="M11" s="13"/>
      <c r="W11"/>
    </row>
    <row r="12" spans="1:23" x14ac:dyDescent="0.25">
      <c r="A12" s="20">
        <f t="shared" si="3"/>
        <v>360</v>
      </c>
      <c r="B12" s="14">
        <v>42.344298999999999</v>
      </c>
      <c r="C12" s="11">
        <v>88.324996999999996</v>
      </c>
      <c r="D12" s="12">
        <f t="shared" si="0"/>
        <v>0.4794146667222644</v>
      </c>
      <c r="E12" s="13"/>
      <c r="F12" s="14">
        <v>43.498199</v>
      </c>
      <c r="G12" s="11">
        <v>81.069901000000002</v>
      </c>
      <c r="H12" s="12">
        <f t="shared" si="1"/>
        <v>0.89351054670382946</v>
      </c>
      <c r="I12" s="13"/>
      <c r="J12" s="14">
        <v>43.6175</v>
      </c>
      <c r="K12" s="11">
        <v>81.202202</v>
      </c>
      <c r="L12" s="12">
        <f t="shared" si="2"/>
        <v>0.89252081409856121</v>
      </c>
      <c r="M12" s="13"/>
      <c r="W12"/>
    </row>
    <row r="13" spans="1:23" x14ac:dyDescent="0.25">
      <c r="A13" s="20">
        <f t="shared" si="3"/>
        <v>370</v>
      </c>
      <c r="B13" s="14">
        <v>95.054001</v>
      </c>
      <c r="C13" s="11">
        <v>65.836303999999998</v>
      </c>
      <c r="D13" s="12">
        <f t="shared" si="0"/>
        <v>1.4437930932453316</v>
      </c>
      <c r="E13" s="13"/>
      <c r="F13" s="14">
        <v>98.047698999999994</v>
      </c>
      <c r="G13" s="11">
        <v>60.779201999999998</v>
      </c>
      <c r="H13" s="12">
        <f t="shared" si="1"/>
        <v>0.89499899493370916</v>
      </c>
      <c r="I13" s="13"/>
      <c r="J13" s="14">
        <v>98.222801000000004</v>
      </c>
      <c r="K13" s="11">
        <v>60.700600000000001</v>
      </c>
      <c r="L13" s="12">
        <f t="shared" si="2"/>
        <v>0.89224809457274157</v>
      </c>
      <c r="M13" s="13"/>
      <c r="W13"/>
    </row>
    <row r="14" spans="1:23" x14ac:dyDescent="0.25">
      <c r="A14" s="20">
        <f t="shared" si="3"/>
        <v>380</v>
      </c>
      <c r="B14" s="14">
        <v>27.176901000000001</v>
      </c>
      <c r="C14" s="11">
        <v>193.24499499999999</v>
      </c>
      <c r="D14" s="12">
        <f t="shared" si="0"/>
        <v>0.14063443661244629</v>
      </c>
      <c r="E14" s="13"/>
      <c r="F14" s="14">
        <v>28.260300000000001</v>
      </c>
      <c r="G14" s="11">
        <v>167.11230499999999</v>
      </c>
      <c r="H14" s="12">
        <f t="shared" si="1"/>
        <v>0.83161696318447753</v>
      </c>
      <c r="I14" s="13"/>
      <c r="J14" s="14">
        <v>28.2806</v>
      </c>
      <c r="K14" s="11">
        <v>167.35640000000001</v>
      </c>
      <c r="L14" s="12">
        <f t="shared" si="2"/>
        <v>0.8322338644684768</v>
      </c>
      <c r="M14" s="13"/>
      <c r="W14"/>
    </row>
    <row r="15" spans="1:23" x14ac:dyDescent="0.25">
      <c r="A15" s="20">
        <f t="shared" si="3"/>
        <v>390</v>
      </c>
      <c r="B15" s="14">
        <v>122.95259900000001</v>
      </c>
      <c r="C15" s="11">
        <v>141.38540599999999</v>
      </c>
      <c r="D15" s="12">
        <f t="shared" si="0"/>
        <v>0.86962723012585907</v>
      </c>
      <c r="E15" s="13"/>
      <c r="F15" s="14">
        <v>126.16149900000001</v>
      </c>
      <c r="G15" s="11">
        <v>130.22610499999999</v>
      </c>
      <c r="H15" s="12">
        <f t="shared" si="1"/>
        <v>0.8976444309783389</v>
      </c>
      <c r="I15" s="13"/>
      <c r="J15" s="14">
        <v>127.100403</v>
      </c>
      <c r="K15" s="11">
        <v>129.93820199999999</v>
      </c>
      <c r="L15" s="12">
        <f t="shared" si="2"/>
        <v>0.88904359093805829</v>
      </c>
      <c r="M15" s="13"/>
      <c r="W15"/>
    </row>
    <row r="16" spans="1:23" x14ac:dyDescent="0.25">
      <c r="A16" s="20">
        <f t="shared" si="3"/>
        <v>400</v>
      </c>
      <c r="B16" s="14">
        <v>171.22770700000001</v>
      </c>
      <c r="C16" s="11">
        <v>161.04879800000001</v>
      </c>
      <c r="D16" s="12">
        <f t="shared" si="0"/>
        <v>1.0632038806026978</v>
      </c>
      <c r="E16" s="13"/>
      <c r="F16" s="14">
        <v>176.557007</v>
      </c>
      <c r="G16" s="11">
        <v>148.416595</v>
      </c>
      <c r="H16" s="12">
        <f t="shared" si="1"/>
        <v>0.89374589222527412</v>
      </c>
      <c r="I16" s="13"/>
      <c r="J16" s="14">
        <v>176.66400100000001</v>
      </c>
      <c r="K16" s="11">
        <v>148.31179800000001</v>
      </c>
      <c r="L16" s="12">
        <f t="shared" si="2"/>
        <v>0.8925739159092374</v>
      </c>
      <c r="M16" s="13"/>
      <c r="W16"/>
    </row>
    <row r="17" spans="1:23" x14ac:dyDescent="0.25">
      <c r="A17" s="20">
        <f t="shared" si="3"/>
        <v>410</v>
      </c>
      <c r="B17" s="14">
        <v>183.94059799999999</v>
      </c>
      <c r="C17" s="11">
        <v>230.794006</v>
      </c>
      <c r="D17" s="12">
        <f t="shared" si="0"/>
        <v>0.79699036031291037</v>
      </c>
      <c r="E17" s="13"/>
      <c r="F17" s="14">
        <v>189.52520799999999</v>
      </c>
      <c r="G17" s="11">
        <v>213.91400100000001</v>
      </c>
      <c r="H17" s="12">
        <f t="shared" si="1"/>
        <v>0.89954997824334948</v>
      </c>
      <c r="I17" s="13"/>
      <c r="J17" s="14">
        <v>189.717896</v>
      </c>
      <c r="K17" s="11">
        <v>215.520996</v>
      </c>
      <c r="L17" s="12">
        <f t="shared" si="2"/>
        <v>0.90538720847419318</v>
      </c>
      <c r="M17" s="13"/>
      <c r="W17"/>
    </row>
    <row r="18" spans="1:23" x14ac:dyDescent="0.25">
      <c r="A18" s="20">
        <f t="shared" si="3"/>
        <v>420</v>
      </c>
      <c r="B18" s="14">
        <v>231.26300000000001</v>
      </c>
      <c r="C18" s="11">
        <v>246.75599700000001</v>
      </c>
      <c r="D18" s="12">
        <f t="shared" si="0"/>
        <v>0.93721329090939987</v>
      </c>
      <c r="E18" s="13"/>
      <c r="F18" s="14">
        <v>238.06399500000001</v>
      </c>
      <c r="G18" s="11">
        <v>225.32699600000001</v>
      </c>
      <c r="H18" s="12">
        <f t="shared" si="1"/>
        <v>0.88707011512551148</v>
      </c>
      <c r="I18" s="13"/>
      <c r="J18" s="14">
        <v>236.50900300000001</v>
      </c>
      <c r="K18" s="11">
        <v>228.97500600000001</v>
      </c>
      <c r="L18" s="12">
        <f t="shared" si="2"/>
        <v>0.90735835079081351</v>
      </c>
      <c r="M18" s="13"/>
      <c r="W18"/>
    </row>
    <row r="19" spans="1:23" x14ac:dyDescent="0.25">
      <c r="A19" s="20">
        <f t="shared" si="3"/>
        <v>430</v>
      </c>
      <c r="B19" s="14">
        <v>247.45500200000001</v>
      </c>
      <c r="C19" s="11">
        <v>292.65301499999998</v>
      </c>
      <c r="D19" s="12">
        <f t="shared" si="0"/>
        <v>0.84555767177044128</v>
      </c>
      <c r="E19" s="13"/>
      <c r="F19" s="14">
        <v>253.08599899999999</v>
      </c>
      <c r="G19" s="11">
        <v>268.67800899999997</v>
      </c>
      <c r="H19" s="12">
        <f t="shared" si="1"/>
        <v>0.89765041386567435</v>
      </c>
      <c r="I19" s="13"/>
      <c r="J19" s="14">
        <v>255.63699299999999</v>
      </c>
      <c r="K19" s="11">
        <v>270.885986</v>
      </c>
      <c r="L19" s="12">
        <f t="shared" si="2"/>
        <v>0.89599600178914773</v>
      </c>
      <c r="M19" s="13"/>
      <c r="W19"/>
    </row>
    <row r="20" spans="1:23" x14ac:dyDescent="0.25">
      <c r="A20" s="20">
        <f t="shared" si="3"/>
        <v>440</v>
      </c>
      <c r="B20" s="14">
        <v>243.42399599999999</v>
      </c>
      <c r="C20" s="11">
        <v>353.22299199999998</v>
      </c>
      <c r="D20" s="12">
        <f t="shared" si="0"/>
        <v>0.68915105050692738</v>
      </c>
      <c r="E20" s="13"/>
      <c r="F20" s="14">
        <v>252.537994</v>
      </c>
      <c r="G20" s="11">
        <v>324.36099200000001</v>
      </c>
      <c r="H20" s="12">
        <f t="shared" si="1"/>
        <v>0.88514886350237298</v>
      </c>
      <c r="I20" s="13"/>
      <c r="J20" s="14">
        <v>251.666</v>
      </c>
      <c r="K20" s="11">
        <v>325.78900099999998</v>
      </c>
      <c r="L20" s="12">
        <f t="shared" si="2"/>
        <v>0.89212620013332111</v>
      </c>
      <c r="M20" s="13"/>
      <c r="W20"/>
    </row>
    <row r="21" spans="1:23" x14ac:dyDescent="0.25">
      <c r="A21" s="20">
        <f t="shared" si="3"/>
        <v>450</v>
      </c>
      <c r="B21" s="14">
        <v>268.97100799999998</v>
      </c>
      <c r="C21" s="11">
        <v>399.52499399999999</v>
      </c>
      <c r="D21" s="12">
        <f t="shared" si="0"/>
        <v>0.67322698714564022</v>
      </c>
      <c r="E21" s="13"/>
      <c r="F21" s="14">
        <v>277.86498999999998</v>
      </c>
      <c r="G21" s="11">
        <v>367.44699100000003</v>
      </c>
      <c r="H21" s="12">
        <f t="shared" si="1"/>
        <v>0.89027131732810671</v>
      </c>
      <c r="I21" s="13"/>
      <c r="J21" s="14">
        <v>276.92401100000001</v>
      </c>
      <c r="K21" s="11">
        <v>365.06298800000002</v>
      </c>
      <c r="L21" s="12">
        <f t="shared" si="2"/>
        <v>0.88750070693445582</v>
      </c>
      <c r="M21" s="13"/>
      <c r="W21"/>
    </row>
    <row r="22" spans="1:23" x14ac:dyDescent="0.25">
      <c r="A22" s="20">
        <f t="shared" si="3"/>
        <v>460</v>
      </c>
      <c r="B22" s="14">
        <v>340.01299999999998</v>
      </c>
      <c r="C22" s="11">
        <v>476.58300800000001</v>
      </c>
      <c r="D22" s="12">
        <f t="shared" si="0"/>
        <v>0.71343920008159412</v>
      </c>
      <c r="E22" s="13"/>
      <c r="F22" s="14">
        <v>346.23098800000002</v>
      </c>
      <c r="G22" s="11">
        <v>438.96701000000002</v>
      </c>
      <c r="H22" s="12">
        <f t="shared" si="1"/>
        <v>0.90452987551942954</v>
      </c>
      <c r="I22" s="13"/>
      <c r="J22" s="14">
        <v>345.40200800000002</v>
      </c>
      <c r="K22" s="11">
        <v>438.04400600000002</v>
      </c>
      <c r="L22" s="12">
        <f t="shared" si="2"/>
        <v>0.90479429187677751</v>
      </c>
      <c r="M22" s="13"/>
      <c r="W22"/>
    </row>
    <row r="23" spans="1:23" x14ac:dyDescent="0.25">
      <c r="A23" s="20">
        <f t="shared" si="3"/>
        <v>470</v>
      </c>
      <c r="B23" s="14">
        <v>404.010986</v>
      </c>
      <c r="C23" s="11">
        <v>479.182007</v>
      </c>
      <c r="D23" s="12">
        <f t="shared" si="0"/>
        <v>0.84312636972614874</v>
      </c>
      <c r="E23" s="13"/>
      <c r="F23" s="14">
        <v>416.21499599999999</v>
      </c>
      <c r="G23" s="11">
        <v>440.52398699999998</v>
      </c>
      <c r="H23" s="12">
        <f t="shared" si="1"/>
        <v>0.8923690724891592</v>
      </c>
      <c r="I23" s="13"/>
      <c r="J23" s="14">
        <v>418.01599099999999</v>
      </c>
      <c r="K23" s="11">
        <v>442.27099600000003</v>
      </c>
      <c r="L23" s="12">
        <f t="shared" si="2"/>
        <v>0.89204802524563731</v>
      </c>
      <c r="M23" s="13"/>
      <c r="W23"/>
    </row>
    <row r="24" spans="1:23" x14ac:dyDescent="0.25">
      <c r="A24" s="20">
        <f t="shared" si="3"/>
        <v>480</v>
      </c>
      <c r="B24" s="14">
        <v>466.40798999999998</v>
      </c>
      <c r="C24" s="11">
        <v>476.09600799999998</v>
      </c>
      <c r="D24" s="12">
        <f t="shared" si="0"/>
        <v>0.97965112532512555</v>
      </c>
      <c r="E24" s="13"/>
      <c r="F24" s="14">
        <v>476.73001099999999</v>
      </c>
      <c r="G24" s="11">
        <v>441.75698899999998</v>
      </c>
      <c r="H24" s="12">
        <f t="shared" si="1"/>
        <v>0.9077836960301815</v>
      </c>
      <c r="I24" s="13"/>
      <c r="J24" s="14">
        <v>477.45498700000002</v>
      </c>
      <c r="K24" s="11">
        <v>442.084991</v>
      </c>
      <c r="L24" s="12">
        <f t="shared" si="2"/>
        <v>0.90707830206933826</v>
      </c>
      <c r="M24" s="13"/>
      <c r="W24"/>
    </row>
    <row r="25" spans="1:23" x14ac:dyDescent="0.25">
      <c r="A25" s="20">
        <f t="shared" si="3"/>
        <v>490</v>
      </c>
      <c r="B25" s="14">
        <v>501.02801499999998</v>
      </c>
      <c r="C25" s="11">
        <v>506.915009</v>
      </c>
      <c r="D25" s="12">
        <f t="shared" si="0"/>
        <v>0.9883866251827631</v>
      </c>
      <c r="E25" s="13"/>
      <c r="F25" s="14">
        <v>515.24401899999998</v>
      </c>
      <c r="G25" s="11">
        <v>470.59500100000002</v>
      </c>
      <c r="H25" s="12">
        <f t="shared" si="1"/>
        <v>0.90273693185028336</v>
      </c>
      <c r="I25" s="13"/>
      <c r="J25" s="14">
        <v>515.89898700000003</v>
      </c>
      <c r="K25" s="11">
        <v>471.51800500000002</v>
      </c>
      <c r="L25" s="12">
        <f t="shared" si="2"/>
        <v>0.90335918739623189</v>
      </c>
      <c r="M25" s="13"/>
      <c r="W25"/>
    </row>
    <row r="26" spans="1:23" x14ac:dyDescent="0.25">
      <c r="A26" s="20">
        <f t="shared" si="3"/>
        <v>500</v>
      </c>
      <c r="B26" s="14">
        <v>516.67700200000002</v>
      </c>
      <c r="C26" s="11">
        <v>565.908997</v>
      </c>
      <c r="D26" s="12">
        <f t="shared" ref="D26:D41" si="4">B26/C26</f>
        <v>0.9130036891779616</v>
      </c>
      <c r="E26" s="13"/>
      <c r="F26" s="14">
        <v>531.57800299999997</v>
      </c>
      <c r="G26" s="11">
        <v>523.53198199999997</v>
      </c>
      <c r="H26" s="12">
        <f t="shared" si="1"/>
        <v>0.89918436856133455</v>
      </c>
      <c r="I26" s="13"/>
      <c r="J26" s="14">
        <v>533.20800799999995</v>
      </c>
      <c r="K26" s="11">
        <v>524.26702899999998</v>
      </c>
      <c r="L26" s="12">
        <f t="shared" si="2"/>
        <v>0.89769419140338458</v>
      </c>
      <c r="M26" s="13"/>
      <c r="W26"/>
    </row>
    <row r="27" spans="1:23" x14ac:dyDescent="0.25">
      <c r="A27" s="20">
        <f t="shared" si="3"/>
        <v>510</v>
      </c>
      <c r="B27" s="14">
        <v>533.48699999999997</v>
      </c>
      <c r="C27" s="11">
        <v>621.48101799999995</v>
      </c>
      <c r="D27" s="12">
        <f t="shared" si="4"/>
        <v>0.85841238034401235</v>
      </c>
      <c r="E27" s="13"/>
      <c r="F27" s="14">
        <v>551.34802200000001</v>
      </c>
      <c r="G27" s="11">
        <v>572.81597899999997</v>
      </c>
      <c r="H27" s="12">
        <f t="shared" si="1"/>
        <v>0.89183656857750693</v>
      </c>
      <c r="I27" s="13"/>
      <c r="J27" s="14">
        <v>549.73602300000005</v>
      </c>
      <c r="K27" s="11">
        <v>575.635986</v>
      </c>
      <c r="L27" s="12">
        <f t="shared" si="2"/>
        <v>0.89885515280109729</v>
      </c>
      <c r="M27" s="13"/>
      <c r="W27"/>
    </row>
    <row r="28" spans="1:23" x14ac:dyDescent="0.25">
      <c r="A28" s="20">
        <f t="shared" si="3"/>
        <v>520</v>
      </c>
      <c r="B28" s="14">
        <v>558.76702899999998</v>
      </c>
      <c r="C28" s="11">
        <v>667.87402299999997</v>
      </c>
      <c r="D28" s="12">
        <f t="shared" si="4"/>
        <v>0.83663536798465965</v>
      </c>
      <c r="E28" s="13"/>
      <c r="F28" s="14">
        <v>573.70599400000003</v>
      </c>
      <c r="G28" s="11">
        <v>619.14502000000005</v>
      </c>
      <c r="H28" s="12">
        <f t="shared" si="1"/>
        <v>0.90289909302144999</v>
      </c>
      <c r="I28" s="13"/>
      <c r="J28" s="14">
        <v>574.85699499999998</v>
      </c>
      <c r="K28" s="11">
        <v>618.38897699999995</v>
      </c>
      <c r="L28" s="12">
        <f t="shared" si="2"/>
        <v>0.89999094353901399</v>
      </c>
      <c r="M28" s="13"/>
      <c r="W28"/>
    </row>
    <row r="29" spans="1:23" x14ac:dyDescent="0.25">
      <c r="A29" s="20">
        <f t="shared" si="3"/>
        <v>530</v>
      </c>
      <c r="B29" s="14">
        <v>582.10998500000005</v>
      </c>
      <c r="C29" s="11">
        <v>707.79797399999995</v>
      </c>
      <c r="D29" s="12">
        <f t="shared" si="4"/>
        <v>0.82242392092521033</v>
      </c>
      <c r="E29" s="13"/>
      <c r="F29" s="14">
        <v>595.90997300000004</v>
      </c>
      <c r="G29" s="11">
        <v>653.02697799999999</v>
      </c>
      <c r="H29" s="12">
        <f t="shared" si="1"/>
        <v>0.90125192067678483</v>
      </c>
      <c r="I29" s="13"/>
      <c r="J29" s="14">
        <v>597.84301800000003</v>
      </c>
      <c r="K29" s="11">
        <v>655.61999500000002</v>
      </c>
      <c r="L29" s="12">
        <f t="shared" si="2"/>
        <v>0.90190493271741567</v>
      </c>
      <c r="M29" s="13"/>
      <c r="W29"/>
    </row>
    <row r="30" spans="1:23" x14ac:dyDescent="0.25">
      <c r="A30" s="20">
        <f t="shared" si="3"/>
        <v>540</v>
      </c>
      <c r="B30" s="14">
        <v>627.99401899999998</v>
      </c>
      <c r="C30" s="11">
        <v>800.70599400000003</v>
      </c>
      <c r="D30" s="12">
        <f t="shared" si="4"/>
        <v>0.78430038454289375</v>
      </c>
      <c r="E30" s="13"/>
      <c r="F30" s="14">
        <v>645.16198699999995</v>
      </c>
      <c r="G30" s="11">
        <v>736.66101100000003</v>
      </c>
      <c r="H30" s="12">
        <f t="shared" si="1"/>
        <v>0.89553247997708985</v>
      </c>
      <c r="I30" s="13"/>
      <c r="J30" s="14">
        <v>647.16497800000002</v>
      </c>
      <c r="K30" s="11">
        <v>739.69000200000005</v>
      </c>
      <c r="L30" s="12">
        <f t="shared" si="2"/>
        <v>0.89643162521556263</v>
      </c>
      <c r="M30" s="13"/>
      <c r="W30"/>
    </row>
    <row r="31" spans="1:23" x14ac:dyDescent="0.25">
      <c r="A31" s="20">
        <f t="shared" si="3"/>
        <v>550</v>
      </c>
      <c r="B31" s="14">
        <v>740.364014</v>
      </c>
      <c r="C31" s="11">
        <v>986.83099400000003</v>
      </c>
      <c r="D31" s="12">
        <f t="shared" si="4"/>
        <v>0.75024398149375515</v>
      </c>
      <c r="E31" s="13"/>
      <c r="F31" s="14">
        <v>761.90399200000002</v>
      </c>
      <c r="G31" s="11">
        <v>909.37597700000003</v>
      </c>
      <c r="H31" s="12">
        <f t="shared" si="1"/>
        <v>0.89545908778917849</v>
      </c>
      <c r="I31" s="13"/>
      <c r="J31" s="14">
        <v>760.96899399999995</v>
      </c>
      <c r="K31" s="11">
        <v>912.512024</v>
      </c>
      <c r="L31" s="12">
        <f t="shared" si="2"/>
        <v>0.89965118085571449</v>
      </c>
      <c r="M31" s="13"/>
      <c r="W31"/>
    </row>
    <row r="32" spans="1:23" x14ac:dyDescent="0.25">
      <c r="A32" s="20">
        <f t="shared" si="3"/>
        <v>560</v>
      </c>
      <c r="B32" s="14">
        <v>732.67401099999995</v>
      </c>
      <c r="C32" s="11">
        <v>941.59802200000001</v>
      </c>
      <c r="D32" s="12">
        <f t="shared" si="4"/>
        <v>0.77811761907035948</v>
      </c>
      <c r="E32" s="13"/>
      <c r="F32" s="14">
        <v>754.33196999999996</v>
      </c>
      <c r="G32" s="11">
        <v>863.69201699999996</v>
      </c>
      <c r="H32" s="12">
        <f t="shared" si="1"/>
        <v>0.89092601481296951</v>
      </c>
      <c r="I32" s="13"/>
      <c r="J32" s="14">
        <v>754.29199200000005</v>
      </c>
      <c r="K32" s="11">
        <v>870.69000200000005</v>
      </c>
      <c r="L32" s="12">
        <f t="shared" si="2"/>
        <v>0.89819226306277233</v>
      </c>
      <c r="M32" s="13"/>
      <c r="W32"/>
    </row>
    <row r="33" spans="1:23" x14ac:dyDescent="0.25">
      <c r="A33" s="20">
        <f t="shared" si="3"/>
        <v>570</v>
      </c>
      <c r="B33" s="14">
        <v>682.50799600000005</v>
      </c>
      <c r="C33" s="11">
        <v>858.38397199999997</v>
      </c>
      <c r="D33" s="12">
        <f t="shared" si="4"/>
        <v>0.79510803820088116</v>
      </c>
      <c r="E33" s="13"/>
      <c r="F33" s="14">
        <v>700.89898700000003</v>
      </c>
      <c r="G33" s="11">
        <v>794.14398200000005</v>
      </c>
      <c r="H33" s="12">
        <f t="shared" si="1"/>
        <v>0.90088625506467734</v>
      </c>
      <c r="I33" s="13"/>
      <c r="J33" s="14">
        <v>704.658997</v>
      </c>
      <c r="K33" s="11">
        <v>787.17797900000005</v>
      </c>
      <c r="L33" s="12">
        <f t="shared" si="2"/>
        <v>0.88821904107132899</v>
      </c>
      <c r="M33" s="13"/>
      <c r="W33"/>
    </row>
    <row r="34" spans="1:23" x14ac:dyDescent="0.25">
      <c r="A34" s="20">
        <f t="shared" si="3"/>
        <v>580</v>
      </c>
      <c r="B34" s="14">
        <v>821.95800799999995</v>
      </c>
      <c r="C34" s="11">
        <v>1108.259033</v>
      </c>
      <c r="D34" s="12">
        <f t="shared" si="4"/>
        <v>0.741665967544611</v>
      </c>
      <c r="E34" s="13"/>
      <c r="F34" s="14">
        <v>842.41803000000004</v>
      </c>
      <c r="G34" s="11">
        <v>1026.2070309999999</v>
      </c>
      <c r="H34" s="12">
        <f t="shared" si="1"/>
        <v>0.90347405141328418</v>
      </c>
      <c r="I34" s="13"/>
      <c r="J34" s="14">
        <v>847.271973</v>
      </c>
      <c r="K34" s="11">
        <v>1025.7320560000001</v>
      </c>
      <c r="L34" s="12">
        <f t="shared" si="2"/>
        <v>0.897882358909048</v>
      </c>
      <c r="M34" s="13"/>
      <c r="W34"/>
    </row>
    <row r="35" spans="1:23" x14ac:dyDescent="0.25">
      <c r="A35" s="20">
        <f t="shared" si="3"/>
        <v>590</v>
      </c>
      <c r="B35" s="14">
        <v>866.271973</v>
      </c>
      <c r="C35" s="11">
        <v>1195.845947</v>
      </c>
      <c r="D35" s="12">
        <f t="shared" si="4"/>
        <v>0.72440097754497801</v>
      </c>
      <c r="E35" s="13"/>
      <c r="F35" s="14">
        <v>892.387024</v>
      </c>
      <c r="G35" s="11">
        <v>1101.0419919999999</v>
      </c>
      <c r="H35" s="12">
        <f t="shared" si="1"/>
        <v>0.89377800648395556</v>
      </c>
      <c r="I35" s="13"/>
      <c r="J35" s="14">
        <v>891.28198199999997</v>
      </c>
      <c r="K35" s="11">
        <v>1102.155029</v>
      </c>
      <c r="L35" s="12">
        <f t="shared" si="2"/>
        <v>0.89579077838209187</v>
      </c>
      <c r="M35" s="13"/>
      <c r="W35"/>
    </row>
    <row r="36" spans="1:23" x14ac:dyDescent="0.25">
      <c r="A36" s="20">
        <f t="shared" si="3"/>
        <v>600</v>
      </c>
      <c r="B36" s="14">
        <v>810.27002000000005</v>
      </c>
      <c r="C36" s="11">
        <v>1073.524048</v>
      </c>
      <c r="D36" s="12">
        <f t="shared" si="4"/>
        <v>0.75477584457428015</v>
      </c>
      <c r="E36" s="13"/>
      <c r="F36" s="14">
        <v>834.32299799999998</v>
      </c>
      <c r="G36" s="11">
        <v>986.28900099999998</v>
      </c>
      <c r="H36" s="12">
        <f t="shared" si="1"/>
        <v>0.89225289906739214</v>
      </c>
      <c r="I36" s="13"/>
      <c r="J36" s="14">
        <v>833.63800000000003</v>
      </c>
      <c r="K36" s="11">
        <v>991.182007</v>
      </c>
      <c r="L36" s="12">
        <f t="shared" si="2"/>
        <v>0.8974161883938292</v>
      </c>
      <c r="M36" s="13"/>
      <c r="W36"/>
    </row>
    <row r="37" spans="1:23" x14ac:dyDescent="0.25">
      <c r="A37" s="20">
        <f t="shared" si="3"/>
        <v>610</v>
      </c>
      <c r="B37" s="14">
        <v>808.896973</v>
      </c>
      <c r="C37" s="11">
        <v>1002.866028</v>
      </c>
      <c r="D37" s="12">
        <f t="shared" si="4"/>
        <v>0.80658527701169669</v>
      </c>
      <c r="E37" s="13"/>
      <c r="F37" s="14">
        <v>831.71197500000005</v>
      </c>
      <c r="G37" s="11">
        <v>921.77502400000003</v>
      </c>
      <c r="H37" s="12">
        <f t="shared" si="1"/>
        <v>0.89392744775077138</v>
      </c>
      <c r="I37" s="13"/>
      <c r="J37" s="14">
        <v>834.12597700000003</v>
      </c>
      <c r="K37" s="11">
        <v>923.864014</v>
      </c>
      <c r="L37" s="12">
        <f t="shared" si="2"/>
        <v>0.89336039423374547</v>
      </c>
      <c r="M37" s="13"/>
      <c r="W37"/>
    </row>
    <row r="38" spans="1:23" x14ac:dyDescent="0.25">
      <c r="A38" s="20">
        <f t="shared" si="3"/>
        <v>620</v>
      </c>
      <c r="B38" s="14">
        <v>828.387024</v>
      </c>
      <c r="C38" s="11">
        <v>963.16699200000005</v>
      </c>
      <c r="D38" s="12">
        <f t="shared" si="4"/>
        <v>0.86006583581095142</v>
      </c>
      <c r="E38" s="13"/>
      <c r="F38" s="14">
        <v>853.75</v>
      </c>
      <c r="G38" s="11">
        <v>883.35998500000005</v>
      </c>
      <c r="H38" s="12">
        <f t="shared" si="1"/>
        <v>0.88989486831153675</v>
      </c>
      <c r="I38" s="13"/>
      <c r="J38" s="14">
        <v>850.84399399999995</v>
      </c>
      <c r="K38" s="11">
        <v>884.10199</v>
      </c>
      <c r="L38" s="12">
        <f t="shared" si="2"/>
        <v>0.89368429739597521</v>
      </c>
      <c r="M38" s="13"/>
      <c r="W38"/>
    </row>
    <row r="39" spans="1:23" x14ac:dyDescent="0.25">
      <c r="A39" s="20">
        <f t="shared" si="3"/>
        <v>630</v>
      </c>
      <c r="B39" s="14">
        <v>844.01000999999997</v>
      </c>
      <c r="C39" s="11">
        <v>936.83801300000005</v>
      </c>
      <c r="D39" s="12">
        <f t="shared" si="4"/>
        <v>0.90091349655770203</v>
      </c>
      <c r="E39" s="13"/>
      <c r="F39" s="14">
        <v>868.86798099999999</v>
      </c>
      <c r="G39" s="11">
        <v>860.53802499999995</v>
      </c>
      <c r="H39" s="12">
        <f t="shared" si="1"/>
        <v>0.89227631582341527</v>
      </c>
      <c r="I39" s="13"/>
      <c r="J39" s="14">
        <v>869.75</v>
      </c>
      <c r="K39" s="11">
        <v>863.25201400000003</v>
      </c>
      <c r="L39" s="12">
        <f t="shared" si="2"/>
        <v>0.89418268507412291</v>
      </c>
      <c r="M39" s="13"/>
      <c r="W39"/>
    </row>
    <row r="40" spans="1:23" x14ac:dyDescent="0.25">
      <c r="A40" s="20">
        <f t="shared" si="3"/>
        <v>640</v>
      </c>
      <c r="B40" s="14">
        <v>851.53601100000003</v>
      </c>
      <c r="C40" s="11">
        <v>929.26501499999995</v>
      </c>
      <c r="D40" s="12">
        <f>B40/C40</f>
        <v>0.91635432008596607</v>
      </c>
      <c r="E40" s="13"/>
      <c r="F40" s="14">
        <v>872.24798599999997</v>
      </c>
      <c r="G40" s="11">
        <v>851.40002400000003</v>
      </c>
      <c r="H40" s="12">
        <f t="shared" si="1"/>
        <v>0.89445215424515201</v>
      </c>
      <c r="I40" s="13"/>
      <c r="J40" s="14">
        <v>874.25701900000001</v>
      </c>
      <c r="K40" s="11">
        <v>855.23400900000001</v>
      </c>
      <c r="L40" s="12">
        <f t="shared" si="2"/>
        <v>0.89641531243066852</v>
      </c>
      <c r="M40" s="13"/>
      <c r="W40"/>
    </row>
    <row r="41" spans="1:23" ht="16.5" thickBot="1" x14ac:dyDescent="0.3">
      <c r="A41" s="21">
        <f t="shared" si="3"/>
        <v>650</v>
      </c>
      <c r="B41" s="14">
        <v>834.03698699999995</v>
      </c>
      <c r="C41" s="11">
        <v>937.17297399999995</v>
      </c>
      <c r="D41" s="12">
        <f t="shared" si="4"/>
        <v>0.88994989200360786</v>
      </c>
      <c r="E41" s="13"/>
      <c r="F41" s="14">
        <v>857.64001499999995</v>
      </c>
      <c r="G41" s="11">
        <v>860.169983</v>
      </c>
      <c r="H41" s="12">
        <f t="shared" si="1"/>
        <v>0.89257517150199106</v>
      </c>
      <c r="I41" s="13"/>
      <c r="J41" s="14">
        <v>860.94000200000005</v>
      </c>
      <c r="K41" s="11">
        <v>858.10998500000005</v>
      </c>
      <c r="L41" s="12">
        <f t="shared" si="2"/>
        <v>0.88702451588254527</v>
      </c>
      <c r="M41" s="13"/>
      <c r="W41"/>
    </row>
    <row r="42" spans="1:23" x14ac:dyDescent="0.25">
      <c r="G42" t="s">
        <v>6</v>
      </c>
      <c r="K42" t="s">
        <v>6</v>
      </c>
      <c r="W42"/>
    </row>
    <row r="43" spans="1:23" x14ac:dyDescent="0.25">
      <c r="W43"/>
    </row>
    <row r="44" spans="1:23" x14ac:dyDescent="0.25">
      <c r="W44"/>
    </row>
    <row r="45" spans="1:23" x14ac:dyDescent="0.25">
      <c r="W45"/>
    </row>
    <row r="46" spans="1:23" x14ac:dyDescent="0.25">
      <c r="W46"/>
    </row>
    <row r="47" spans="1:23" x14ac:dyDescent="0.25">
      <c r="W47"/>
    </row>
    <row r="50" spans="7:7" x14ac:dyDescent="0.25">
      <c r="G50" t="s">
        <v>14</v>
      </c>
    </row>
  </sheetData>
  <sheetProtection selectLockedCells="1"/>
  <mergeCells count="3">
    <mergeCell ref="F2:H2"/>
    <mergeCell ref="A2:D2"/>
    <mergeCell ref="J2:L2"/>
  </mergeCells>
  <pageMargins left="0.75" right="0.75" top="1" bottom="1" header="0.5" footer="0.5"/>
  <pageSetup orientation="portrait" horizontalDpi="4294967292" verticalDpi="4294967292" r:id="rId1"/>
  <ignoredErrors>
    <ignoredError sqref="D6:D39 H7:H41 L6:L41 D41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Ungaro</dc:creator>
  <cp:lastModifiedBy>Tyler Lemon</cp:lastModifiedBy>
  <dcterms:created xsi:type="dcterms:W3CDTF">2014-07-08T12:46:13Z</dcterms:created>
  <dcterms:modified xsi:type="dcterms:W3CDTF">2017-08-18T19:52:57Z</dcterms:modified>
  <cp:contentStatus/>
</cp:coreProperties>
</file>