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O:\DSG\Tyler\RICH\Mirrors\RICH refl tests\Mirror 4\"/>
    </mc:Choice>
  </mc:AlternateContent>
  <workbookProtection lockStructure="1"/>
  <bookViews>
    <workbookView xWindow="0" yWindow="60" windowWidth="27495" windowHeight="16380" tabRatio="500"/>
  </bookViews>
  <sheets>
    <sheet name="calibration" sheetId="1" r:id="rId1"/>
  </sheet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7" i="1" l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D40" i="1" l="1"/>
  <c r="L40" i="1" s="1"/>
  <c r="D6" i="1"/>
  <c r="H6" i="1" s="1"/>
  <c r="D14" i="1"/>
  <c r="L14" i="1" s="1"/>
  <c r="D41" i="1"/>
  <c r="D39" i="1"/>
  <c r="L39" i="1" s="1"/>
  <c r="D38" i="1"/>
  <c r="H38" i="1" s="1"/>
  <c r="D37" i="1"/>
  <c r="D36" i="1"/>
  <c r="L36" i="1" s="1"/>
  <c r="D35" i="1"/>
  <c r="D34" i="1"/>
  <c r="H34" i="1" s="1"/>
  <c r="D33" i="1"/>
  <c r="H33" i="1" s="1"/>
  <c r="D32" i="1"/>
  <c r="H32" i="1" s="1"/>
  <c r="D31" i="1"/>
  <c r="L31" i="1" s="1"/>
  <c r="D30" i="1"/>
  <c r="H30" i="1" s="1"/>
  <c r="D29" i="1"/>
  <c r="D28" i="1"/>
  <c r="L28" i="1" s="1"/>
  <c r="D27" i="1"/>
  <c r="H27" i="1" s="1"/>
  <c r="D26" i="1"/>
  <c r="H26" i="1" s="1"/>
  <c r="D25" i="1"/>
  <c r="L25" i="1" s="1"/>
  <c r="D24" i="1"/>
  <c r="H24" i="1" s="1"/>
  <c r="D23" i="1"/>
  <c r="H23" i="1" s="1"/>
  <c r="D22" i="1"/>
  <c r="H22" i="1" s="1"/>
  <c r="D21" i="1"/>
  <c r="H21" i="1" s="1"/>
  <c r="D20" i="1"/>
  <c r="H20" i="1" s="1"/>
  <c r="D19" i="1"/>
  <c r="L19" i="1" s="1"/>
  <c r="D18" i="1"/>
  <c r="H18" i="1" s="1"/>
  <c r="D17" i="1"/>
  <c r="L17" i="1" s="1"/>
  <c r="D16" i="1"/>
  <c r="H16" i="1" s="1"/>
  <c r="D15" i="1"/>
  <c r="L15" i="1" s="1"/>
  <c r="D13" i="1"/>
  <c r="H13" i="1" s="1"/>
  <c r="D12" i="1"/>
  <c r="D11" i="1"/>
  <c r="D10" i="1"/>
  <c r="L10" i="1" s="1"/>
  <c r="D9" i="1"/>
  <c r="H9" i="1" s="1"/>
  <c r="D8" i="1"/>
  <c r="H8" i="1" s="1"/>
  <c r="D7" i="1"/>
  <c r="L7" i="1" s="1"/>
  <c r="H37" i="1" l="1"/>
  <c r="L29" i="1"/>
  <c r="H36" i="1"/>
  <c r="L13" i="1"/>
  <c r="H11" i="1"/>
  <c r="L26" i="1"/>
  <c r="H19" i="1"/>
  <c r="L12" i="1"/>
  <c r="H40" i="1"/>
  <c r="L34" i="1"/>
  <c r="L23" i="1"/>
  <c r="L21" i="1"/>
  <c r="H10" i="1"/>
  <c r="H7" i="1"/>
  <c r="L6" i="1"/>
  <c r="L41" i="1"/>
  <c r="H41" i="1"/>
  <c r="H31" i="1"/>
  <c r="H39" i="1"/>
  <c r="L38" i="1"/>
  <c r="L37" i="1"/>
  <c r="H35" i="1"/>
  <c r="L35" i="1"/>
  <c r="L33" i="1"/>
  <c r="L32" i="1"/>
  <c r="L30" i="1"/>
  <c r="H29" i="1"/>
  <c r="H28" i="1"/>
  <c r="L27" i="1"/>
  <c r="H14" i="1"/>
  <c r="H12" i="1"/>
  <c r="H15" i="1"/>
  <c r="H17" i="1"/>
  <c r="L9" i="1"/>
  <c r="L11" i="1"/>
  <c r="H25" i="1"/>
  <c r="L8" i="1"/>
  <c r="L16" i="1"/>
  <c r="L18" i="1"/>
  <c r="L20" i="1"/>
  <c r="L22" i="1"/>
  <c r="L24" i="1"/>
</calcChain>
</file>

<file path=xl/sharedStrings.xml><?xml version="1.0" encoding="utf-8"?>
<sst xmlns="http://schemas.openxmlformats.org/spreadsheetml/2006/main" count="27" uniqueCount="15">
  <si>
    <t>Wavelength</t>
  </si>
  <si>
    <t>Calibration</t>
  </si>
  <si>
    <t>Reflectance</t>
  </si>
  <si>
    <t>A</t>
  </si>
  <si>
    <t>B</t>
  </si>
  <si>
    <t>A/B</t>
  </si>
  <si>
    <t xml:space="preserve">          </t>
  </si>
  <si>
    <t>A = incident</t>
  </si>
  <si>
    <t>B = reflected</t>
  </si>
  <si>
    <t xml:space="preserve">A </t>
  </si>
  <si>
    <t>I (pA)</t>
  </si>
  <si>
    <t>Test 1</t>
  </si>
  <si>
    <t>Test 2</t>
  </si>
  <si>
    <t>#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</si>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</sst>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8C0F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3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26">
    <xf numFmtId="0" fontId="0" fillId="0" borderId="0" xfId="0"/>
    <xf numFmtId="0" fontId="0" fillId="0" borderId="0" xfId="0" applyAlignment="1">
      <alignment horizontal="left"/>
    </xf>
    <xf numFmtId="0" fontId="3" fillId="0" borderId="0" xfId="0" applyFont="1"/>
    <xf numFmtId="1" fontId="3" fillId="0" borderId="1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1" fontId="3" fillId="0" borderId="5" xfId="0" applyNumberFormat="1" applyFont="1" applyBorder="1" applyAlignment="1">
      <alignment horizontal="center"/>
    </xf>
    <xf numFmtId="0" fontId="0" fillId="0" borderId="10" xfId="0" applyBorder="1"/>
    <xf numFmtId="0" fontId="0" fillId="0" borderId="11" xfId="0" applyBorder="1"/>
    <xf numFmtId="0" fontId="0" fillId="0" borderId="12" xfId="0" applyBorder="1"/>
    <xf numFmtId="2" fontId="0" fillId="0" borderId="1" xfId="0" applyNumberFormat="1" applyBorder="1" applyProtection="1">
      <protection locked="0"/>
    </xf>
    <xf numFmtId="2" fontId="0" fillId="0" borderId="6" xfId="0" applyNumberFormat="1" applyBorder="1" applyProtection="1"/>
    <xf numFmtId="2" fontId="0" fillId="0" borderId="0" xfId="0" applyNumberFormat="1"/>
    <xf numFmtId="2" fontId="0" fillId="0" borderId="5" xfId="0" applyNumberFormat="1" applyBorder="1" applyProtection="1">
      <protection locked="0"/>
    </xf>
    <xf numFmtId="0" fontId="3" fillId="0" borderId="6" xfId="0" applyFont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1" fontId="3" fillId="0" borderId="13" xfId="0" applyNumberFormat="1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/>
    <xf numFmtId="0" fontId="0" fillId="2" borderId="16" xfId="0" applyFill="1" applyBorder="1"/>
    <xf numFmtId="0" fontId="0" fillId="2" borderId="17" xfId="0" applyFill="1" applyBorder="1"/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9" xfId="0" applyFont="1" applyBorder="1" applyAlignment="1"/>
  </cellXfs>
  <cellStyles count="1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47625">
              <a:noFill/>
            </a:ln>
          </c:spPr>
          <c:xVal>
            <c:numRef>
              <c:f>calibration!$A$6:$A$41</c:f>
              <c:numCache>
                <c:formatCode>General</c:formatCode>
                <c:ptCount val="36"/>
                <c:pt idx="0">
                  <c:v>300</c:v>
                </c:pt>
                <c:pt idx="1">
                  <c:v>310</c:v>
                </c:pt>
                <c:pt idx="2">
                  <c:v>320</c:v>
                </c:pt>
                <c:pt idx="3">
                  <c:v>330</c:v>
                </c:pt>
                <c:pt idx="4">
                  <c:v>340</c:v>
                </c:pt>
                <c:pt idx="5">
                  <c:v>350</c:v>
                </c:pt>
                <c:pt idx="6">
                  <c:v>360</c:v>
                </c:pt>
                <c:pt idx="7">
                  <c:v>370</c:v>
                </c:pt>
                <c:pt idx="8">
                  <c:v>380</c:v>
                </c:pt>
                <c:pt idx="9">
                  <c:v>390</c:v>
                </c:pt>
                <c:pt idx="10">
                  <c:v>400</c:v>
                </c:pt>
                <c:pt idx="11">
                  <c:v>410</c:v>
                </c:pt>
                <c:pt idx="12">
                  <c:v>420</c:v>
                </c:pt>
                <c:pt idx="13">
                  <c:v>430</c:v>
                </c:pt>
                <c:pt idx="14">
                  <c:v>440</c:v>
                </c:pt>
                <c:pt idx="15">
                  <c:v>450</c:v>
                </c:pt>
                <c:pt idx="16">
                  <c:v>460</c:v>
                </c:pt>
                <c:pt idx="17">
                  <c:v>470</c:v>
                </c:pt>
                <c:pt idx="18">
                  <c:v>480</c:v>
                </c:pt>
                <c:pt idx="19">
                  <c:v>490</c:v>
                </c:pt>
                <c:pt idx="20">
                  <c:v>500</c:v>
                </c:pt>
                <c:pt idx="21">
                  <c:v>510</c:v>
                </c:pt>
                <c:pt idx="22">
                  <c:v>520</c:v>
                </c:pt>
                <c:pt idx="23">
                  <c:v>530</c:v>
                </c:pt>
                <c:pt idx="24">
                  <c:v>540</c:v>
                </c:pt>
                <c:pt idx="25">
                  <c:v>550</c:v>
                </c:pt>
                <c:pt idx="26">
                  <c:v>560</c:v>
                </c:pt>
                <c:pt idx="27">
                  <c:v>570</c:v>
                </c:pt>
                <c:pt idx="28">
                  <c:v>580</c:v>
                </c:pt>
                <c:pt idx="29">
                  <c:v>590</c:v>
                </c:pt>
                <c:pt idx="30">
                  <c:v>600</c:v>
                </c:pt>
                <c:pt idx="31">
                  <c:v>610</c:v>
                </c:pt>
                <c:pt idx="32">
                  <c:v>620</c:v>
                </c:pt>
                <c:pt idx="33">
                  <c:v>630</c:v>
                </c:pt>
                <c:pt idx="34">
                  <c:v>640</c:v>
                </c:pt>
                <c:pt idx="35">
                  <c:v>650</c:v>
                </c:pt>
              </c:numCache>
            </c:numRef>
          </c:xVal>
          <c:yVal>
            <c:numRef>
              <c:f>calibration!$B$6:$B$41</c:f>
              <c:numCache>
                <c:formatCode>0.00</c:formatCode>
                <c:ptCount val="36"/>
                <c:pt idx="0">
                  <c:v>18.482638999999999</c:v>
                </c:pt>
                <c:pt idx="1">
                  <c:v>17.887710999999999</c:v>
                </c:pt>
                <c:pt idx="2">
                  <c:v>36.788502000000001</c:v>
                </c:pt>
                <c:pt idx="3">
                  <c:v>38.027301999999999</c:v>
                </c:pt>
                <c:pt idx="4">
                  <c:v>23.314899</c:v>
                </c:pt>
                <c:pt idx="5">
                  <c:v>44.466800999999997</c:v>
                </c:pt>
                <c:pt idx="6">
                  <c:v>49.061698999999997</c:v>
                </c:pt>
                <c:pt idx="7">
                  <c:v>103.726799</c:v>
                </c:pt>
                <c:pt idx="8">
                  <c:v>29.107900999999998</c:v>
                </c:pt>
                <c:pt idx="9">
                  <c:v>137.538803</c:v>
                </c:pt>
                <c:pt idx="10">
                  <c:v>187.850494</c:v>
                </c:pt>
                <c:pt idx="11">
                  <c:v>202.52499399999999</c:v>
                </c:pt>
                <c:pt idx="12">
                  <c:v>252.28500399999999</c:v>
                </c:pt>
                <c:pt idx="13">
                  <c:v>271.40100100000001</c:v>
                </c:pt>
                <c:pt idx="14">
                  <c:v>272.15798999999998</c:v>
                </c:pt>
                <c:pt idx="15">
                  <c:v>298.48199499999998</c:v>
                </c:pt>
                <c:pt idx="16">
                  <c:v>372.591003</c:v>
                </c:pt>
                <c:pt idx="17">
                  <c:v>448.92001299999998</c:v>
                </c:pt>
                <c:pt idx="18">
                  <c:v>511.29699699999998</c:v>
                </c:pt>
                <c:pt idx="19">
                  <c:v>550.87402299999997</c:v>
                </c:pt>
                <c:pt idx="20">
                  <c:v>568.72601299999997</c:v>
                </c:pt>
                <c:pt idx="21">
                  <c:v>589.54699700000003</c:v>
                </c:pt>
                <c:pt idx="22">
                  <c:v>621.39099099999999</c:v>
                </c:pt>
                <c:pt idx="23">
                  <c:v>639.14099099999999</c:v>
                </c:pt>
                <c:pt idx="24">
                  <c:v>694.40100099999995</c:v>
                </c:pt>
                <c:pt idx="25">
                  <c:v>815.88800000000003</c:v>
                </c:pt>
                <c:pt idx="26">
                  <c:v>806.03497300000004</c:v>
                </c:pt>
                <c:pt idx="27">
                  <c:v>755.70696999999996</c:v>
                </c:pt>
                <c:pt idx="28">
                  <c:v>909.75701900000001</c:v>
                </c:pt>
                <c:pt idx="29">
                  <c:v>952.87200900000005</c:v>
                </c:pt>
                <c:pt idx="30">
                  <c:v>892.942993</c:v>
                </c:pt>
                <c:pt idx="31">
                  <c:v>892.70800799999995</c:v>
                </c:pt>
                <c:pt idx="32">
                  <c:v>915.85400400000003</c:v>
                </c:pt>
                <c:pt idx="33">
                  <c:v>929.57299799999998</c:v>
                </c:pt>
                <c:pt idx="34">
                  <c:v>936.23999000000003</c:v>
                </c:pt>
                <c:pt idx="35">
                  <c:v>921.978027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C70-4569-BF52-EF5BD627B858}"/>
            </c:ext>
          </c:extLst>
        </c:ser>
        <c:ser>
          <c:idx val="1"/>
          <c:order val="1"/>
          <c:spPr>
            <a:ln w="47625">
              <a:noFill/>
            </a:ln>
          </c:spPr>
          <c:xVal>
            <c:numRef>
              <c:f>calibration!$A$6:$A$41</c:f>
              <c:numCache>
                <c:formatCode>General</c:formatCode>
                <c:ptCount val="36"/>
                <c:pt idx="0">
                  <c:v>300</c:v>
                </c:pt>
                <c:pt idx="1">
                  <c:v>310</c:v>
                </c:pt>
                <c:pt idx="2">
                  <c:v>320</c:v>
                </c:pt>
                <c:pt idx="3">
                  <c:v>330</c:v>
                </c:pt>
                <c:pt idx="4">
                  <c:v>340</c:v>
                </c:pt>
                <c:pt idx="5">
                  <c:v>350</c:v>
                </c:pt>
                <c:pt idx="6">
                  <c:v>360</c:v>
                </c:pt>
                <c:pt idx="7">
                  <c:v>370</c:v>
                </c:pt>
                <c:pt idx="8">
                  <c:v>380</c:v>
                </c:pt>
                <c:pt idx="9">
                  <c:v>390</c:v>
                </c:pt>
                <c:pt idx="10">
                  <c:v>400</c:v>
                </c:pt>
                <c:pt idx="11">
                  <c:v>410</c:v>
                </c:pt>
                <c:pt idx="12">
                  <c:v>420</c:v>
                </c:pt>
                <c:pt idx="13">
                  <c:v>430</c:v>
                </c:pt>
                <c:pt idx="14">
                  <c:v>440</c:v>
                </c:pt>
                <c:pt idx="15">
                  <c:v>450</c:v>
                </c:pt>
                <c:pt idx="16">
                  <c:v>460</c:v>
                </c:pt>
                <c:pt idx="17">
                  <c:v>470</c:v>
                </c:pt>
                <c:pt idx="18">
                  <c:v>480</c:v>
                </c:pt>
                <c:pt idx="19">
                  <c:v>490</c:v>
                </c:pt>
                <c:pt idx="20">
                  <c:v>500</c:v>
                </c:pt>
                <c:pt idx="21">
                  <c:v>510</c:v>
                </c:pt>
                <c:pt idx="22">
                  <c:v>520</c:v>
                </c:pt>
                <c:pt idx="23">
                  <c:v>530</c:v>
                </c:pt>
                <c:pt idx="24">
                  <c:v>540</c:v>
                </c:pt>
                <c:pt idx="25">
                  <c:v>550</c:v>
                </c:pt>
                <c:pt idx="26">
                  <c:v>560</c:v>
                </c:pt>
                <c:pt idx="27">
                  <c:v>570</c:v>
                </c:pt>
                <c:pt idx="28">
                  <c:v>580</c:v>
                </c:pt>
                <c:pt idx="29">
                  <c:v>590</c:v>
                </c:pt>
                <c:pt idx="30">
                  <c:v>600</c:v>
                </c:pt>
                <c:pt idx="31">
                  <c:v>610</c:v>
                </c:pt>
                <c:pt idx="32">
                  <c:v>620</c:v>
                </c:pt>
                <c:pt idx="33">
                  <c:v>630</c:v>
                </c:pt>
                <c:pt idx="34">
                  <c:v>640</c:v>
                </c:pt>
                <c:pt idx="35">
                  <c:v>650</c:v>
                </c:pt>
              </c:numCache>
            </c:numRef>
          </c:xVal>
          <c:yVal>
            <c:numRef>
              <c:f>calibration!$C$6:$C$41</c:f>
              <c:numCache>
                <c:formatCode>0.00</c:formatCode>
                <c:ptCount val="36"/>
                <c:pt idx="0">
                  <c:v>15.044840000000001</c:v>
                </c:pt>
                <c:pt idx="1">
                  <c:v>28.389099000000002</c:v>
                </c:pt>
                <c:pt idx="2">
                  <c:v>27.623199</c:v>
                </c:pt>
                <c:pt idx="3">
                  <c:v>42.557898999999999</c:v>
                </c:pt>
                <c:pt idx="4">
                  <c:v>73.049301</c:v>
                </c:pt>
                <c:pt idx="5">
                  <c:v>76.650002000000001</c:v>
                </c:pt>
                <c:pt idx="6">
                  <c:v>90.184196</c:v>
                </c:pt>
                <c:pt idx="7">
                  <c:v>68.437102999999993</c:v>
                </c:pt>
                <c:pt idx="8">
                  <c:v>199.06109599999999</c:v>
                </c:pt>
                <c:pt idx="9">
                  <c:v>144.61230499999999</c:v>
                </c:pt>
                <c:pt idx="10">
                  <c:v>166.49279799999999</c:v>
                </c:pt>
                <c:pt idx="11">
                  <c:v>241.47399899999999</c:v>
                </c:pt>
                <c:pt idx="12">
                  <c:v>253.92799400000001</c:v>
                </c:pt>
                <c:pt idx="13">
                  <c:v>299.45901500000002</c:v>
                </c:pt>
                <c:pt idx="14">
                  <c:v>365.01400799999999</c:v>
                </c:pt>
                <c:pt idx="15">
                  <c:v>410.55398600000001</c:v>
                </c:pt>
                <c:pt idx="16">
                  <c:v>489.08999599999999</c:v>
                </c:pt>
                <c:pt idx="17">
                  <c:v>492.67300399999999</c:v>
                </c:pt>
                <c:pt idx="18">
                  <c:v>490.84500100000002</c:v>
                </c:pt>
                <c:pt idx="19">
                  <c:v>526.77697799999999</c:v>
                </c:pt>
                <c:pt idx="20">
                  <c:v>584.112976</c:v>
                </c:pt>
                <c:pt idx="21">
                  <c:v>643.33801300000005</c:v>
                </c:pt>
                <c:pt idx="22">
                  <c:v>690.02502400000003</c:v>
                </c:pt>
                <c:pt idx="23">
                  <c:v>731.59002699999996</c:v>
                </c:pt>
                <c:pt idx="24">
                  <c:v>826.32098399999995</c:v>
                </c:pt>
                <c:pt idx="25">
                  <c:v>1021.007996</c:v>
                </c:pt>
                <c:pt idx="26">
                  <c:v>971.71899399999995</c:v>
                </c:pt>
                <c:pt idx="27">
                  <c:v>884.09698500000002</c:v>
                </c:pt>
                <c:pt idx="28">
                  <c:v>1146.915039</c:v>
                </c:pt>
                <c:pt idx="29">
                  <c:v>1235.165039</c:v>
                </c:pt>
                <c:pt idx="30">
                  <c:v>1111.969971</c:v>
                </c:pt>
                <c:pt idx="31">
                  <c:v>1037.0200199999999</c:v>
                </c:pt>
                <c:pt idx="32">
                  <c:v>994.94702099999995</c:v>
                </c:pt>
                <c:pt idx="33">
                  <c:v>968.98101799999995</c:v>
                </c:pt>
                <c:pt idx="34">
                  <c:v>965.10797100000002</c:v>
                </c:pt>
                <c:pt idx="35">
                  <c:v>975.27301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C70-4569-BF52-EF5BD627B8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2913280"/>
        <c:axId val="72914816"/>
      </c:scatterChart>
      <c:valAx>
        <c:axId val="72913280"/>
        <c:scaling>
          <c:orientation val="minMax"/>
          <c:max val="650"/>
          <c:min val="300"/>
        </c:scaling>
        <c:delete val="0"/>
        <c:axPos val="b"/>
        <c:numFmt formatCode="General" sourceLinked="1"/>
        <c:majorTickMark val="out"/>
        <c:minorTickMark val="none"/>
        <c:tickLblPos val="nextTo"/>
        <c:crossAx val="72914816"/>
        <c:crosses val="autoZero"/>
        <c:crossBetween val="midCat"/>
        <c:majorUnit val="50"/>
      </c:valAx>
      <c:valAx>
        <c:axId val="72914816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72913280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Test 1 Reflectivity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Test Mirror Reflectivity</c:v>
          </c:tx>
          <c:spPr>
            <a:ln w="28575">
              <a:noFill/>
            </a:ln>
          </c:spPr>
          <c:xVal>
            <c:numRef>
              <c:f>calibration!$A$6:$A$41</c:f>
              <c:numCache>
                <c:formatCode>General</c:formatCode>
                <c:ptCount val="36"/>
                <c:pt idx="0">
                  <c:v>300</c:v>
                </c:pt>
                <c:pt idx="1">
                  <c:v>310</c:v>
                </c:pt>
                <c:pt idx="2">
                  <c:v>320</c:v>
                </c:pt>
                <c:pt idx="3">
                  <c:v>330</c:v>
                </c:pt>
                <c:pt idx="4">
                  <c:v>340</c:v>
                </c:pt>
                <c:pt idx="5">
                  <c:v>350</c:v>
                </c:pt>
                <c:pt idx="6">
                  <c:v>360</c:v>
                </c:pt>
                <c:pt idx="7">
                  <c:v>370</c:v>
                </c:pt>
                <c:pt idx="8">
                  <c:v>380</c:v>
                </c:pt>
                <c:pt idx="9">
                  <c:v>390</c:v>
                </c:pt>
                <c:pt idx="10">
                  <c:v>400</c:v>
                </c:pt>
                <c:pt idx="11">
                  <c:v>410</c:v>
                </c:pt>
                <c:pt idx="12">
                  <c:v>420</c:v>
                </c:pt>
                <c:pt idx="13">
                  <c:v>430</c:v>
                </c:pt>
                <c:pt idx="14">
                  <c:v>440</c:v>
                </c:pt>
                <c:pt idx="15">
                  <c:v>450</c:v>
                </c:pt>
                <c:pt idx="16">
                  <c:v>460</c:v>
                </c:pt>
                <c:pt idx="17">
                  <c:v>470</c:v>
                </c:pt>
                <c:pt idx="18">
                  <c:v>480</c:v>
                </c:pt>
                <c:pt idx="19">
                  <c:v>490</c:v>
                </c:pt>
                <c:pt idx="20">
                  <c:v>500</c:v>
                </c:pt>
                <c:pt idx="21">
                  <c:v>510</c:v>
                </c:pt>
                <c:pt idx="22">
                  <c:v>520</c:v>
                </c:pt>
                <c:pt idx="23">
                  <c:v>530</c:v>
                </c:pt>
                <c:pt idx="24">
                  <c:v>540</c:v>
                </c:pt>
                <c:pt idx="25">
                  <c:v>550</c:v>
                </c:pt>
                <c:pt idx="26">
                  <c:v>560</c:v>
                </c:pt>
                <c:pt idx="27">
                  <c:v>570</c:v>
                </c:pt>
                <c:pt idx="28">
                  <c:v>580</c:v>
                </c:pt>
                <c:pt idx="29">
                  <c:v>590</c:v>
                </c:pt>
                <c:pt idx="30">
                  <c:v>600</c:v>
                </c:pt>
                <c:pt idx="31">
                  <c:v>610</c:v>
                </c:pt>
                <c:pt idx="32">
                  <c:v>620</c:v>
                </c:pt>
                <c:pt idx="33">
                  <c:v>630</c:v>
                </c:pt>
                <c:pt idx="34">
                  <c:v>640</c:v>
                </c:pt>
                <c:pt idx="35">
                  <c:v>650</c:v>
                </c:pt>
              </c:numCache>
            </c:numRef>
          </c:xVal>
          <c:yVal>
            <c:numRef>
              <c:f>calibration!$H$6:$H$41</c:f>
              <c:numCache>
                <c:formatCode>0.00</c:formatCode>
                <c:ptCount val="36"/>
                <c:pt idx="0">
                  <c:v>0.8765026740603602</c:v>
                </c:pt>
                <c:pt idx="1">
                  <c:v>0.86101175601668012</c:v>
                </c:pt>
                <c:pt idx="2">
                  <c:v>0.87609662481394524</c:v>
                </c:pt>
                <c:pt idx="3">
                  <c:v>0.87097392252248551</c:v>
                </c:pt>
                <c:pt idx="4">
                  <c:v>0.87003186861637039</c:v>
                </c:pt>
                <c:pt idx="5">
                  <c:v>0.87268767732057007</c:v>
                </c:pt>
                <c:pt idx="6">
                  <c:v>0.87723034150596957</c:v>
                </c:pt>
                <c:pt idx="7">
                  <c:v>0.88444039902797589</c:v>
                </c:pt>
                <c:pt idx="8">
                  <c:v>0.83491451221877833</c:v>
                </c:pt>
                <c:pt idx="9">
                  <c:v>0.87936016064869116</c:v>
                </c:pt>
                <c:pt idx="10">
                  <c:v>0.88557591102119937</c:v>
                </c:pt>
                <c:pt idx="11">
                  <c:v>0.88399856199420668</c:v>
                </c:pt>
                <c:pt idx="12">
                  <c:v>0.87399730787901109</c:v>
                </c:pt>
                <c:pt idx="13">
                  <c:v>0.88271930499640161</c:v>
                </c:pt>
                <c:pt idx="14">
                  <c:v>0.88334473039821126</c:v>
                </c:pt>
                <c:pt idx="15">
                  <c:v>0.89381915245206478</c:v>
                </c:pt>
                <c:pt idx="16">
                  <c:v>0.88388757726253342</c:v>
                </c:pt>
                <c:pt idx="17">
                  <c:v>0.88428233682113178</c:v>
                </c:pt>
                <c:pt idx="18">
                  <c:v>0.88644544212561904</c:v>
                </c:pt>
                <c:pt idx="19">
                  <c:v>0.88487440579978671</c:v>
                </c:pt>
                <c:pt idx="20">
                  <c:v>0.88421814406648547</c:v>
                </c:pt>
                <c:pt idx="21">
                  <c:v>0.88034301184503017</c:v>
                </c:pt>
                <c:pt idx="22">
                  <c:v>0.88658052626907047</c:v>
                </c:pt>
                <c:pt idx="23">
                  <c:v>0.88483842534738955</c:v>
                </c:pt>
                <c:pt idx="24">
                  <c:v>0.88361292740364283</c:v>
                </c:pt>
                <c:pt idx="25">
                  <c:v>0.88156386222664795</c:v>
                </c:pt>
                <c:pt idx="26">
                  <c:v>0.88242082938838717</c:v>
                </c:pt>
                <c:pt idx="27">
                  <c:v>0.89136067050556178</c:v>
                </c:pt>
                <c:pt idx="28">
                  <c:v>0.88221354495816451</c:v>
                </c:pt>
                <c:pt idx="29">
                  <c:v>0.88117574709592361</c:v>
                </c:pt>
                <c:pt idx="30">
                  <c:v>0.87435328752593378</c:v>
                </c:pt>
                <c:pt idx="31">
                  <c:v>0.8811216687966642</c:v>
                </c:pt>
                <c:pt idx="32">
                  <c:v>0.88363873227554912</c:v>
                </c:pt>
                <c:pt idx="33">
                  <c:v>0.8759282660007256</c:v>
                </c:pt>
                <c:pt idx="34">
                  <c:v>0.88445284131877722</c:v>
                </c:pt>
                <c:pt idx="35">
                  <c:v>0.87608476370817867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69B-4A1E-9BC4-17ED5CEED8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3568640"/>
        <c:axId val="73570560"/>
      </c:scatterChart>
      <c:valAx>
        <c:axId val="73568640"/>
        <c:scaling>
          <c:orientation val="minMax"/>
          <c:max val="650"/>
          <c:min val="300"/>
        </c:scaling>
        <c:delete val="0"/>
        <c:axPos val="b"/>
        <c:numFmt formatCode="General" sourceLinked="1"/>
        <c:majorTickMark val="out"/>
        <c:minorTickMark val="none"/>
        <c:tickLblPos val="nextTo"/>
        <c:crossAx val="73570560"/>
        <c:crosses val="autoZero"/>
        <c:crossBetween val="midCat"/>
      </c:valAx>
      <c:valAx>
        <c:axId val="73570560"/>
        <c:scaling>
          <c:orientation val="minMax"/>
          <c:min val="0.2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73568640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Test 2 Reflectivity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Test Mirror Reflectivity</c:v>
          </c:tx>
          <c:spPr>
            <a:ln w="28575">
              <a:noFill/>
            </a:ln>
          </c:spPr>
          <c:xVal>
            <c:numRef>
              <c:f>calibration!$A$6:$A$41</c:f>
              <c:numCache>
                <c:formatCode>General</c:formatCode>
                <c:ptCount val="36"/>
                <c:pt idx="0">
                  <c:v>300</c:v>
                </c:pt>
                <c:pt idx="1">
                  <c:v>310</c:v>
                </c:pt>
                <c:pt idx="2">
                  <c:v>320</c:v>
                </c:pt>
                <c:pt idx="3">
                  <c:v>330</c:v>
                </c:pt>
                <c:pt idx="4">
                  <c:v>340</c:v>
                </c:pt>
                <c:pt idx="5">
                  <c:v>350</c:v>
                </c:pt>
                <c:pt idx="6">
                  <c:v>360</c:v>
                </c:pt>
                <c:pt idx="7">
                  <c:v>370</c:v>
                </c:pt>
                <c:pt idx="8">
                  <c:v>380</c:v>
                </c:pt>
                <c:pt idx="9">
                  <c:v>390</c:v>
                </c:pt>
                <c:pt idx="10">
                  <c:v>400</c:v>
                </c:pt>
                <c:pt idx="11">
                  <c:v>410</c:v>
                </c:pt>
                <c:pt idx="12">
                  <c:v>420</c:v>
                </c:pt>
                <c:pt idx="13">
                  <c:v>430</c:v>
                </c:pt>
                <c:pt idx="14">
                  <c:v>440</c:v>
                </c:pt>
                <c:pt idx="15">
                  <c:v>450</c:v>
                </c:pt>
                <c:pt idx="16">
                  <c:v>460</c:v>
                </c:pt>
                <c:pt idx="17">
                  <c:v>470</c:v>
                </c:pt>
                <c:pt idx="18">
                  <c:v>480</c:v>
                </c:pt>
                <c:pt idx="19">
                  <c:v>490</c:v>
                </c:pt>
                <c:pt idx="20">
                  <c:v>500</c:v>
                </c:pt>
                <c:pt idx="21">
                  <c:v>510</c:v>
                </c:pt>
                <c:pt idx="22">
                  <c:v>520</c:v>
                </c:pt>
                <c:pt idx="23">
                  <c:v>530</c:v>
                </c:pt>
                <c:pt idx="24">
                  <c:v>540</c:v>
                </c:pt>
                <c:pt idx="25">
                  <c:v>550</c:v>
                </c:pt>
                <c:pt idx="26">
                  <c:v>560</c:v>
                </c:pt>
                <c:pt idx="27">
                  <c:v>570</c:v>
                </c:pt>
                <c:pt idx="28">
                  <c:v>580</c:v>
                </c:pt>
                <c:pt idx="29">
                  <c:v>590</c:v>
                </c:pt>
                <c:pt idx="30">
                  <c:v>600</c:v>
                </c:pt>
                <c:pt idx="31">
                  <c:v>610</c:v>
                </c:pt>
                <c:pt idx="32">
                  <c:v>620</c:v>
                </c:pt>
                <c:pt idx="33">
                  <c:v>630</c:v>
                </c:pt>
                <c:pt idx="34">
                  <c:v>640</c:v>
                </c:pt>
                <c:pt idx="35">
                  <c:v>650</c:v>
                </c:pt>
              </c:numCache>
            </c:numRef>
          </c:xVal>
          <c:yVal>
            <c:numRef>
              <c:f>calibration!$L$6:$L$41</c:f>
              <c:numCache>
                <c:formatCode>0.00</c:formatCode>
                <c:ptCount val="36"/>
                <c:pt idx="0">
                  <c:v>0.87049963190129043</c:v>
                </c:pt>
                <c:pt idx="1">
                  <c:v>0.85659733404544547</c:v>
                </c:pt>
                <c:pt idx="2">
                  <c:v>0.8793105353022157</c:v>
                </c:pt>
                <c:pt idx="3">
                  <c:v>0.87360924463985323</c:v>
                </c:pt>
                <c:pt idx="4">
                  <c:v>0.87247290806943989</c:v>
                </c:pt>
                <c:pt idx="5">
                  <c:v>0.87320609797016135</c:v>
                </c:pt>
                <c:pt idx="6">
                  <c:v>0.88042738391787057</c:v>
                </c:pt>
                <c:pt idx="7">
                  <c:v>0.88351922934664229</c:v>
                </c:pt>
                <c:pt idx="8">
                  <c:v>1.0291457371077026</c:v>
                </c:pt>
                <c:pt idx="9">
                  <c:v>0.88373624332554246</c:v>
                </c:pt>
                <c:pt idx="10">
                  <c:v>0.88562453507155126</c:v>
                </c:pt>
                <c:pt idx="11">
                  <c:v>0.88182651626109843</c:v>
                </c:pt>
                <c:pt idx="12">
                  <c:v>0.87527562933320391</c:v>
                </c:pt>
                <c:pt idx="13">
                  <c:v>0.88770014624986637</c:v>
                </c:pt>
                <c:pt idx="14">
                  <c:v>0.8909014813830971</c:v>
                </c:pt>
                <c:pt idx="15">
                  <c:v>0.88956335291797828</c:v>
                </c:pt>
                <c:pt idx="16">
                  <c:v>0.88495513587332797</c:v>
                </c:pt>
                <c:pt idx="17">
                  <c:v>0.8870216468105433</c:v>
                </c:pt>
                <c:pt idx="18">
                  <c:v>0.88921831249197392</c:v>
                </c:pt>
                <c:pt idx="19">
                  <c:v>0.88241541205398999</c:v>
                </c:pt>
                <c:pt idx="20">
                  <c:v>0.88731498398591047</c:v>
                </c:pt>
                <c:pt idx="21">
                  <c:v>0.88495071378362655</c:v>
                </c:pt>
                <c:pt idx="22">
                  <c:v>0.89315829489965837</c:v>
                </c:pt>
                <c:pt idx="23">
                  <c:v>0.88117700430209567</c:v>
                </c:pt>
                <c:pt idx="24">
                  <c:v>0.8874683904367382</c:v>
                </c:pt>
                <c:pt idx="25">
                  <c:v>0.87831568518596925</c:v>
                </c:pt>
                <c:pt idx="26">
                  <c:v>0.88508592861550739</c:v>
                </c:pt>
                <c:pt idx="27">
                  <c:v>0.88870305204059619</c:v>
                </c:pt>
                <c:pt idx="28">
                  <c:v>0.8868552818639609</c:v>
                </c:pt>
                <c:pt idx="29">
                  <c:v>0.88112875035001814</c:v>
                </c:pt>
                <c:pt idx="30">
                  <c:v>0.88253633310032142</c:v>
                </c:pt>
                <c:pt idx="31">
                  <c:v>0.88041250425266859</c:v>
                </c:pt>
                <c:pt idx="32">
                  <c:v>0.88384958496630606</c:v>
                </c:pt>
                <c:pt idx="33">
                  <c:v>0.87910498081890642</c:v>
                </c:pt>
                <c:pt idx="34">
                  <c:v>0.87673955638243284</c:v>
                </c:pt>
                <c:pt idx="35">
                  <c:v>0.87655980835411718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302-462F-A82A-3B3B09812B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0481280"/>
        <c:axId val="80589952"/>
      </c:scatterChart>
      <c:valAx>
        <c:axId val="80481280"/>
        <c:scaling>
          <c:orientation val="minMax"/>
          <c:max val="650"/>
          <c:min val="300"/>
        </c:scaling>
        <c:delete val="0"/>
        <c:axPos val="b"/>
        <c:numFmt formatCode="General" sourceLinked="1"/>
        <c:majorTickMark val="out"/>
        <c:minorTickMark val="none"/>
        <c:tickLblPos val="nextTo"/>
        <c:crossAx val="80589952"/>
        <c:crosses val="autoZero"/>
        <c:crossBetween val="midCat"/>
      </c:valAx>
      <c:valAx>
        <c:axId val="80589952"/>
        <c:scaling>
          <c:orientation val="minMax"/>
          <c:min val="0.2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80481280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340480</xdr:colOff>
      <xdr:row>3</xdr:row>
      <xdr:rowOff>62895</xdr:rowOff>
    </xdr:from>
    <xdr:to>
      <xdr:col>24</xdr:col>
      <xdr:colOff>827314</xdr:colOff>
      <xdr:row>22</xdr:row>
      <xdr:rowOff>3629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396420</xdr:colOff>
      <xdr:row>22</xdr:row>
      <xdr:rowOff>187778</xdr:rowOff>
    </xdr:from>
    <xdr:to>
      <xdr:col>25</xdr:col>
      <xdr:colOff>47171</xdr:colOff>
      <xdr:row>42</xdr:row>
      <xdr:rowOff>141152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435429</xdr:colOff>
      <xdr:row>43</xdr:row>
      <xdr:rowOff>87086</xdr:rowOff>
    </xdr:from>
    <xdr:to>
      <xdr:col>25</xdr:col>
      <xdr:colOff>86180</xdr:colOff>
      <xdr:row>63</xdr:row>
      <xdr:rowOff>29574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0"/>
  <sheetViews>
    <sheetView showGridLines="0" tabSelected="1" showRuler="0" zoomScale="60" zoomScaleNormal="60" zoomScalePageLayoutView="75" workbookViewId="0">
      <selection activeCell="AB17" sqref="AB17"/>
    </sheetView>
  </sheetViews>
  <sheetFormatPr defaultColWidth="11" defaultRowHeight="15.75" x14ac:dyDescent="0.25"/>
  <cols>
    <col min="1" max="1" width="15.375" bestFit="1" customWidth="1"/>
    <col min="5" max="5" width="3.875" customWidth="1"/>
    <col min="8" max="8" width="16" bestFit="1" customWidth="1"/>
    <col min="9" max="9" width="3.875" customWidth="1"/>
    <col min="12" max="12" width="16" bestFit="1" customWidth="1"/>
    <col min="13" max="13" width="3.875" customWidth="1"/>
    <col min="23" max="23" width="13.875" style="1" bestFit="1" customWidth="1"/>
  </cols>
  <sheetData>
    <row r="1" spans="1:23" ht="16.5" thickBot="1" x14ac:dyDescent="0.3"/>
    <row r="2" spans="1:23" x14ac:dyDescent="0.25">
      <c r="A2" s="22" t="s">
        <v>1</v>
      </c>
      <c r="B2" s="23"/>
      <c r="C2" s="23"/>
      <c r="D2" s="25"/>
      <c r="F2" s="22" t="s">
        <v>11</v>
      </c>
      <c r="G2" s="23"/>
      <c r="H2" s="24"/>
      <c r="J2" s="22" t="s">
        <v>12</v>
      </c>
      <c r="K2" s="23"/>
      <c r="L2" s="24"/>
      <c r="P2" s="2" t="s">
        <v>7</v>
      </c>
      <c r="W2"/>
    </row>
    <row r="3" spans="1:23" ht="16.5" thickBot="1" x14ac:dyDescent="0.3">
      <c r="A3" s="8"/>
      <c r="B3" s="9"/>
      <c r="C3" s="9"/>
      <c r="D3" s="10"/>
      <c r="F3" s="8"/>
      <c r="G3" s="9"/>
      <c r="H3" s="10"/>
      <c r="J3" s="8"/>
      <c r="K3" s="9"/>
      <c r="L3" s="10"/>
      <c r="P3" s="2" t="s">
        <v>8</v>
      </c>
      <c r="W3"/>
    </row>
    <row r="4" spans="1:23" ht="16.5" thickBot="1" x14ac:dyDescent="0.3">
      <c r="A4" s="18" t="s">
        <v>0</v>
      </c>
      <c r="B4" s="5" t="s">
        <v>3</v>
      </c>
      <c r="C4" s="5" t="s">
        <v>4</v>
      </c>
      <c r="D4" s="6" t="s">
        <v>5</v>
      </c>
      <c r="E4" s="2"/>
      <c r="F4" s="4" t="s">
        <v>9</v>
      </c>
      <c r="G4" s="5" t="s">
        <v>4</v>
      </c>
      <c r="H4" s="6" t="s">
        <v>2</v>
      </c>
      <c r="I4" s="2"/>
      <c r="J4" s="4" t="s">
        <v>9</v>
      </c>
      <c r="K4" s="5" t="s">
        <v>4</v>
      </c>
      <c r="L4" s="6" t="s">
        <v>2</v>
      </c>
      <c r="M4" s="2"/>
      <c r="W4"/>
    </row>
    <row r="5" spans="1:23" x14ac:dyDescent="0.25">
      <c r="A5" s="19"/>
      <c r="B5" s="17" t="s">
        <v>10</v>
      </c>
      <c r="C5" s="3" t="s">
        <v>10</v>
      </c>
      <c r="D5" s="15" t="s">
        <v>13</v>
      </c>
      <c r="E5" s="2"/>
      <c r="F5" s="7" t="s">
        <v>10</v>
      </c>
      <c r="G5" s="3" t="s">
        <v>10</v>
      </c>
      <c r="H5" s="16" t="s">
        <v>13</v>
      </c>
      <c r="I5" s="2"/>
      <c r="J5" s="7" t="s">
        <v>10</v>
      </c>
      <c r="K5" s="3" t="s">
        <v>10</v>
      </c>
      <c r="L5" s="16" t="s">
        <v>13</v>
      </c>
      <c r="M5" s="2"/>
      <c r="W5"/>
    </row>
    <row r="6" spans="1:23" x14ac:dyDescent="0.25">
      <c r="A6" s="20">
        <v>300</v>
      </c>
      <c r="B6" s="14">
        <v>18.482638999999999</v>
      </c>
      <c r="C6" s="11">
        <v>15.044840000000001</v>
      </c>
      <c r="D6" s="12">
        <f t="shared" ref="D6:D25" si="0">B6/C6</f>
        <v>1.2285035267905806</v>
      </c>
      <c r="E6" s="13"/>
      <c r="F6" s="14">
        <v>19.392299999999999</v>
      </c>
      <c r="G6" s="11">
        <v>13.83586</v>
      </c>
      <c r="H6" s="12">
        <f t="shared" ref="H6:H41" si="1">G6/F6*D6</f>
        <v>0.8765026740603602</v>
      </c>
      <c r="I6" s="13"/>
      <c r="J6" s="14">
        <v>19.54044</v>
      </c>
      <c r="K6" s="11">
        <v>13.846069999999999</v>
      </c>
      <c r="L6" s="12">
        <f t="shared" ref="L6:L41" si="2">K6/J6*D6</f>
        <v>0.87049963190129043</v>
      </c>
      <c r="M6" s="13"/>
      <c r="W6"/>
    </row>
    <row r="7" spans="1:23" x14ac:dyDescent="0.25">
      <c r="A7" s="20">
        <f>A6+10</f>
        <v>310</v>
      </c>
      <c r="B7" s="14">
        <v>17.887710999999999</v>
      </c>
      <c r="C7" s="11">
        <v>28.389099000000002</v>
      </c>
      <c r="D7" s="12">
        <f t="shared" si="0"/>
        <v>0.63009083169564484</v>
      </c>
      <c r="E7" s="13"/>
      <c r="F7" s="14">
        <v>18.640408999999998</v>
      </c>
      <c r="G7" s="11">
        <v>25.471900999999999</v>
      </c>
      <c r="H7" s="12">
        <f t="shared" si="1"/>
        <v>0.86101175601668012</v>
      </c>
      <c r="I7" s="13"/>
      <c r="J7" s="14">
        <v>18.708960000000001</v>
      </c>
      <c r="K7" s="11">
        <v>25.4345</v>
      </c>
      <c r="L7" s="12">
        <f t="shared" si="2"/>
        <v>0.85659733404544547</v>
      </c>
      <c r="M7" s="13"/>
      <c r="W7"/>
    </row>
    <row r="8" spans="1:23" x14ac:dyDescent="0.25">
      <c r="A8" s="20">
        <f t="shared" ref="A8:A41" si="3">A7+10</f>
        <v>320</v>
      </c>
      <c r="B8" s="14">
        <v>36.788502000000001</v>
      </c>
      <c r="C8" s="11">
        <v>27.623199</v>
      </c>
      <c r="D8" s="12">
        <f t="shared" si="0"/>
        <v>1.331797305590855</v>
      </c>
      <c r="E8" s="13"/>
      <c r="F8" s="14">
        <v>37.941699999999997</v>
      </c>
      <c r="G8" s="11">
        <v>24.959199999999999</v>
      </c>
      <c r="H8" s="12">
        <f t="shared" si="1"/>
        <v>0.87609662481394524</v>
      </c>
      <c r="I8" s="13"/>
      <c r="J8" s="14">
        <v>38.028998999999999</v>
      </c>
      <c r="K8" s="11">
        <v>25.1084</v>
      </c>
      <c r="L8" s="12">
        <f t="shared" si="2"/>
        <v>0.8793105353022157</v>
      </c>
      <c r="M8" s="13"/>
      <c r="W8"/>
    </row>
    <row r="9" spans="1:23" x14ac:dyDescent="0.25">
      <c r="A9" s="20">
        <f t="shared" si="3"/>
        <v>330</v>
      </c>
      <c r="B9" s="14">
        <v>38.027301999999999</v>
      </c>
      <c r="C9" s="11">
        <v>42.557898999999999</v>
      </c>
      <c r="D9" s="12">
        <f t="shared" si="0"/>
        <v>0.89354274749324447</v>
      </c>
      <c r="E9" s="13"/>
      <c r="F9" s="14">
        <v>39.025700000000001</v>
      </c>
      <c r="G9" s="11">
        <v>38.040000999999997</v>
      </c>
      <c r="H9" s="12">
        <f t="shared" si="1"/>
        <v>0.87097392252248551</v>
      </c>
      <c r="I9" s="13"/>
      <c r="J9" s="14">
        <v>39.186999999999998</v>
      </c>
      <c r="K9" s="11">
        <v>38.312801</v>
      </c>
      <c r="L9" s="12">
        <f t="shared" si="2"/>
        <v>0.87360924463985323</v>
      </c>
      <c r="M9" s="13"/>
      <c r="W9"/>
    </row>
    <row r="10" spans="1:23" x14ac:dyDescent="0.25">
      <c r="A10" s="20">
        <f t="shared" si="3"/>
        <v>340</v>
      </c>
      <c r="B10" s="14">
        <v>23.314899</v>
      </c>
      <c r="C10" s="11">
        <v>73.049301</v>
      </c>
      <c r="D10" s="12">
        <f t="shared" si="0"/>
        <v>0.31916662693322695</v>
      </c>
      <c r="E10" s="13"/>
      <c r="F10" s="14">
        <v>23.936399000000002</v>
      </c>
      <c r="G10" s="11">
        <v>65.249397000000002</v>
      </c>
      <c r="H10" s="12">
        <f t="shared" si="1"/>
        <v>0.87003186861637039</v>
      </c>
      <c r="I10" s="13"/>
      <c r="J10" s="14">
        <v>24.0061</v>
      </c>
      <c r="K10" s="11">
        <v>65.623001000000002</v>
      </c>
      <c r="L10" s="12">
        <f t="shared" si="2"/>
        <v>0.87247290806943989</v>
      </c>
      <c r="M10" s="13"/>
      <c r="W10"/>
    </row>
    <row r="11" spans="1:23" x14ac:dyDescent="0.25">
      <c r="A11" s="20">
        <f t="shared" si="3"/>
        <v>350</v>
      </c>
      <c r="B11" s="14">
        <v>44.466800999999997</v>
      </c>
      <c r="C11" s="11">
        <v>76.650002000000001</v>
      </c>
      <c r="D11" s="12">
        <f t="shared" si="0"/>
        <v>0.58012785179053217</v>
      </c>
      <c r="E11" s="13"/>
      <c r="F11" s="14">
        <v>45.731299999999997</v>
      </c>
      <c r="G11" s="11">
        <v>68.793700999999999</v>
      </c>
      <c r="H11" s="12">
        <f t="shared" si="1"/>
        <v>0.87268767732057007</v>
      </c>
      <c r="I11" s="13"/>
      <c r="J11" s="14">
        <v>45.882198000000002</v>
      </c>
      <c r="K11" s="11">
        <v>69.061699000000004</v>
      </c>
      <c r="L11" s="12">
        <f t="shared" si="2"/>
        <v>0.87320609797016135</v>
      </c>
      <c r="M11" s="13"/>
      <c r="W11"/>
    </row>
    <row r="12" spans="1:23" x14ac:dyDescent="0.25">
      <c r="A12" s="20">
        <f t="shared" si="3"/>
        <v>360</v>
      </c>
      <c r="B12" s="14">
        <v>49.061698999999997</v>
      </c>
      <c r="C12" s="11">
        <v>90.184196</v>
      </c>
      <c r="D12" s="12">
        <f t="shared" si="0"/>
        <v>0.54401659244154044</v>
      </c>
      <c r="E12" s="13"/>
      <c r="F12" s="14">
        <v>50.245998</v>
      </c>
      <c r="G12" s="11">
        <v>81.022002999999998</v>
      </c>
      <c r="H12" s="12">
        <f t="shared" si="1"/>
        <v>0.87723034150596957</v>
      </c>
      <c r="I12" s="13"/>
      <c r="J12" s="14">
        <v>50.259602000000001</v>
      </c>
      <c r="K12" s="11">
        <v>81.339302000000004</v>
      </c>
      <c r="L12" s="12">
        <f t="shared" si="2"/>
        <v>0.88042738391787057</v>
      </c>
      <c r="M12" s="13"/>
      <c r="W12"/>
    </row>
    <row r="13" spans="1:23" x14ac:dyDescent="0.25">
      <c r="A13" s="20">
        <f t="shared" si="3"/>
        <v>370</v>
      </c>
      <c r="B13" s="14">
        <v>103.726799</v>
      </c>
      <c r="C13" s="11">
        <v>68.437102999999993</v>
      </c>
      <c r="D13" s="12">
        <f t="shared" si="0"/>
        <v>1.5156515172771123</v>
      </c>
      <c r="E13" s="13"/>
      <c r="F13" s="14">
        <v>105.97199999999999</v>
      </c>
      <c r="G13" s="11">
        <v>61.838698999999998</v>
      </c>
      <c r="H13" s="12">
        <f t="shared" si="1"/>
        <v>0.88444039902797589</v>
      </c>
      <c r="I13" s="13"/>
      <c r="J13" s="14">
        <v>106.362801</v>
      </c>
      <c r="K13" s="11">
        <v>62.002102000000001</v>
      </c>
      <c r="L13" s="12">
        <f t="shared" si="2"/>
        <v>0.88351922934664229</v>
      </c>
      <c r="M13" s="13"/>
      <c r="W13"/>
    </row>
    <row r="14" spans="1:23" x14ac:dyDescent="0.25">
      <c r="A14" s="20">
        <f t="shared" si="3"/>
        <v>380</v>
      </c>
      <c r="B14" s="14">
        <v>29.107900999999998</v>
      </c>
      <c r="C14" s="11">
        <v>199.06109599999999</v>
      </c>
      <c r="D14" s="12">
        <f t="shared" si="0"/>
        <v>0.14622596572059465</v>
      </c>
      <c r="E14" s="13"/>
      <c r="F14" s="14">
        <v>29.7425</v>
      </c>
      <c r="G14" s="11">
        <v>169.82240300000001</v>
      </c>
      <c r="H14" s="12">
        <f t="shared" si="1"/>
        <v>0.83491451221877833</v>
      </c>
      <c r="I14" s="13"/>
      <c r="J14" s="14">
        <v>29.797001000000002</v>
      </c>
      <c r="K14" s="11">
        <v>209.71279899999999</v>
      </c>
      <c r="L14" s="12">
        <f t="shared" si="2"/>
        <v>1.0291457371077026</v>
      </c>
      <c r="M14" s="13"/>
      <c r="W14"/>
    </row>
    <row r="15" spans="1:23" x14ac:dyDescent="0.25">
      <c r="A15" s="20">
        <f t="shared" si="3"/>
        <v>390</v>
      </c>
      <c r="B15" s="14">
        <v>137.538803</v>
      </c>
      <c r="C15" s="11">
        <v>144.61230499999999</v>
      </c>
      <c r="D15" s="12">
        <f t="shared" si="0"/>
        <v>0.95108644454564228</v>
      </c>
      <c r="E15" s="13"/>
      <c r="F15" s="14">
        <v>140.98240699999999</v>
      </c>
      <c r="G15" s="11">
        <v>130.35020399999999</v>
      </c>
      <c r="H15" s="12">
        <f t="shared" si="1"/>
        <v>0.87936016064869116</v>
      </c>
      <c r="I15" s="13"/>
      <c r="J15" s="14">
        <v>140.83670000000001</v>
      </c>
      <c r="K15" s="11">
        <v>130.863495</v>
      </c>
      <c r="L15" s="12">
        <f t="shared" si="2"/>
        <v>0.88373624332554246</v>
      </c>
      <c r="M15" s="13"/>
      <c r="W15"/>
    </row>
    <row r="16" spans="1:23" x14ac:dyDescent="0.25">
      <c r="A16" s="20">
        <f t="shared" si="3"/>
        <v>400</v>
      </c>
      <c r="B16" s="14">
        <v>187.850494</v>
      </c>
      <c r="C16" s="11">
        <v>166.49279799999999</v>
      </c>
      <c r="D16" s="12">
        <f t="shared" si="0"/>
        <v>1.1282799992345616</v>
      </c>
      <c r="E16" s="13"/>
      <c r="F16" s="14">
        <v>191.62910500000001</v>
      </c>
      <c r="G16" s="11">
        <v>150.40780599999999</v>
      </c>
      <c r="H16" s="12">
        <f t="shared" si="1"/>
        <v>0.88557591102119937</v>
      </c>
      <c r="I16" s="13"/>
      <c r="J16" s="14">
        <v>192.108307</v>
      </c>
      <c r="K16" s="11">
        <v>150.79220599999999</v>
      </c>
      <c r="L16" s="12">
        <f t="shared" si="2"/>
        <v>0.88562453507155126</v>
      </c>
      <c r="M16" s="13"/>
      <c r="W16"/>
    </row>
    <row r="17" spans="1:23" x14ac:dyDescent="0.25">
      <c r="A17" s="20">
        <f t="shared" si="3"/>
        <v>410</v>
      </c>
      <c r="B17" s="14">
        <v>202.52499399999999</v>
      </c>
      <c r="C17" s="11">
        <v>241.47399899999999</v>
      </c>
      <c r="D17" s="12">
        <f t="shared" si="0"/>
        <v>0.83870311022595856</v>
      </c>
      <c r="E17" s="13"/>
      <c r="F17" s="14">
        <v>206.43800400000001</v>
      </c>
      <c r="G17" s="11">
        <v>217.587006</v>
      </c>
      <c r="H17" s="12">
        <f t="shared" si="1"/>
        <v>0.88399856199420668</v>
      </c>
      <c r="I17" s="13"/>
      <c r="J17" s="14">
        <v>207.86999499999999</v>
      </c>
      <c r="K17" s="11">
        <v>218.557999</v>
      </c>
      <c r="L17" s="12">
        <f t="shared" si="2"/>
        <v>0.88182651626109843</v>
      </c>
      <c r="M17" s="13"/>
      <c r="W17"/>
    </row>
    <row r="18" spans="1:23" x14ac:dyDescent="0.25">
      <c r="A18" s="20">
        <f t="shared" si="3"/>
        <v>420</v>
      </c>
      <c r="B18" s="14">
        <v>252.28500399999999</v>
      </c>
      <c r="C18" s="11">
        <v>253.92799400000001</v>
      </c>
      <c r="D18" s="12">
        <f t="shared" si="0"/>
        <v>0.99352970117977613</v>
      </c>
      <c r="E18" s="13"/>
      <c r="F18" s="14">
        <v>261.10699499999998</v>
      </c>
      <c r="G18" s="11">
        <v>229.692993</v>
      </c>
      <c r="H18" s="12">
        <f t="shared" si="1"/>
        <v>0.87399730787901109</v>
      </c>
      <c r="I18" s="13"/>
      <c r="J18" s="14">
        <v>260.006012</v>
      </c>
      <c r="K18" s="11">
        <v>229.05900600000001</v>
      </c>
      <c r="L18" s="12">
        <f t="shared" si="2"/>
        <v>0.87527562933320391</v>
      </c>
      <c r="M18" s="13"/>
      <c r="W18"/>
    </row>
    <row r="19" spans="1:23" x14ac:dyDescent="0.25">
      <c r="A19" s="20">
        <f t="shared" si="3"/>
        <v>430</v>
      </c>
      <c r="B19" s="14">
        <v>271.40100100000001</v>
      </c>
      <c r="C19" s="11">
        <v>299.45901500000002</v>
      </c>
      <c r="D19" s="12">
        <f t="shared" si="0"/>
        <v>0.90630432682081719</v>
      </c>
      <c r="E19" s="13"/>
      <c r="F19" s="14">
        <v>276.86801100000002</v>
      </c>
      <c r="G19" s="11">
        <v>269.66299400000003</v>
      </c>
      <c r="H19" s="12">
        <f t="shared" si="1"/>
        <v>0.88271930499640161</v>
      </c>
      <c r="I19" s="13"/>
      <c r="J19" s="14">
        <v>276.41000400000001</v>
      </c>
      <c r="K19" s="11">
        <v>270.73599200000001</v>
      </c>
      <c r="L19" s="12">
        <f t="shared" si="2"/>
        <v>0.88770014624986637</v>
      </c>
      <c r="M19" s="13"/>
      <c r="W19"/>
    </row>
    <row r="20" spans="1:23" x14ac:dyDescent="0.25">
      <c r="A20" s="20">
        <f t="shared" si="3"/>
        <v>440</v>
      </c>
      <c r="B20" s="14">
        <v>272.15798999999998</v>
      </c>
      <c r="C20" s="11">
        <v>365.01400799999999</v>
      </c>
      <c r="D20" s="12">
        <f t="shared" si="0"/>
        <v>0.74560971369624807</v>
      </c>
      <c r="E20" s="13"/>
      <c r="F20" s="14">
        <v>276.61200000000002</v>
      </c>
      <c r="G20" s="11">
        <v>327.709991</v>
      </c>
      <c r="H20" s="12">
        <f t="shared" si="1"/>
        <v>0.88334473039821126</v>
      </c>
      <c r="I20" s="13"/>
      <c r="J20" s="14">
        <v>274.78799400000003</v>
      </c>
      <c r="K20" s="11">
        <v>328.33401500000002</v>
      </c>
      <c r="L20" s="12">
        <f t="shared" si="2"/>
        <v>0.8909014813830971</v>
      </c>
      <c r="M20" s="13"/>
      <c r="W20"/>
    </row>
    <row r="21" spans="1:23" x14ac:dyDescent="0.25">
      <c r="A21" s="20">
        <f t="shared" si="3"/>
        <v>450</v>
      </c>
      <c r="B21" s="14">
        <v>298.48199499999998</v>
      </c>
      <c r="C21" s="11">
        <v>410.55398600000001</v>
      </c>
      <c r="D21" s="12">
        <f t="shared" si="0"/>
        <v>0.72702252365904441</v>
      </c>
      <c r="E21" s="13"/>
      <c r="F21" s="14">
        <v>302.44400000000002</v>
      </c>
      <c r="G21" s="11">
        <v>371.83200099999999</v>
      </c>
      <c r="H21" s="12">
        <f t="shared" si="1"/>
        <v>0.89381915245206478</v>
      </c>
      <c r="I21" s="13"/>
      <c r="J21" s="14">
        <v>303.42999300000002</v>
      </c>
      <c r="K21" s="11">
        <v>371.26800500000002</v>
      </c>
      <c r="L21" s="12">
        <f t="shared" si="2"/>
        <v>0.88956335291797828</v>
      </c>
      <c r="M21" s="13"/>
      <c r="W21"/>
    </row>
    <row r="22" spans="1:23" x14ac:dyDescent="0.25">
      <c r="A22" s="20">
        <f t="shared" si="3"/>
        <v>460</v>
      </c>
      <c r="B22" s="14">
        <v>372.591003</v>
      </c>
      <c r="C22" s="11">
        <v>489.08999599999999</v>
      </c>
      <c r="D22" s="12">
        <f t="shared" si="0"/>
        <v>0.76180458820916064</v>
      </c>
      <c r="E22" s="13"/>
      <c r="F22" s="14">
        <v>379.98199499999998</v>
      </c>
      <c r="G22" s="11">
        <v>440.87600700000002</v>
      </c>
      <c r="H22" s="12">
        <f t="shared" si="1"/>
        <v>0.88388757726253342</v>
      </c>
      <c r="I22" s="13"/>
      <c r="J22" s="14">
        <v>381.34600799999998</v>
      </c>
      <c r="K22" s="11">
        <v>442.99301100000002</v>
      </c>
      <c r="L22" s="12">
        <f t="shared" si="2"/>
        <v>0.88495513587332797</v>
      </c>
      <c r="M22" s="13"/>
      <c r="W22"/>
    </row>
    <row r="23" spans="1:23" x14ac:dyDescent="0.25">
      <c r="A23" s="20">
        <f t="shared" si="3"/>
        <v>470</v>
      </c>
      <c r="B23" s="14">
        <v>448.92001299999998</v>
      </c>
      <c r="C23" s="11">
        <v>492.67300399999999</v>
      </c>
      <c r="D23" s="12">
        <f t="shared" si="0"/>
        <v>0.91119263559243036</v>
      </c>
      <c r="E23" s="13"/>
      <c r="F23" s="14">
        <v>457.48700000000002</v>
      </c>
      <c r="G23" s="11">
        <v>443.97601300000002</v>
      </c>
      <c r="H23" s="12">
        <f t="shared" si="1"/>
        <v>0.88428233682113178</v>
      </c>
      <c r="I23" s="13"/>
      <c r="J23" s="14">
        <v>458.51901199999998</v>
      </c>
      <c r="K23" s="11">
        <v>446.35598800000002</v>
      </c>
      <c r="L23" s="12">
        <f t="shared" si="2"/>
        <v>0.8870216468105433</v>
      </c>
      <c r="M23" s="13"/>
      <c r="W23"/>
    </row>
    <row r="24" spans="1:23" x14ac:dyDescent="0.25">
      <c r="A24" s="20">
        <f t="shared" si="3"/>
        <v>480</v>
      </c>
      <c r="B24" s="14">
        <v>511.29699699999998</v>
      </c>
      <c r="C24" s="11">
        <v>490.84500100000002</v>
      </c>
      <c r="D24" s="12">
        <f t="shared" si="0"/>
        <v>1.0416669130954437</v>
      </c>
      <c r="E24" s="13"/>
      <c r="F24" s="14">
        <v>523.15698199999997</v>
      </c>
      <c r="G24" s="11">
        <v>445.20001200000002</v>
      </c>
      <c r="H24" s="12">
        <f t="shared" si="1"/>
        <v>0.88644544212561904</v>
      </c>
      <c r="I24" s="13"/>
      <c r="J24" s="14">
        <v>522.51898200000005</v>
      </c>
      <c r="K24" s="11">
        <v>446.04800399999999</v>
      </c>
      <c r="L24" s="12">
        <f t="shared" si="2"/>
        <v>0.88921831249197392</v>
      </c>
      <c r="M24" s="13"/>
      <c r="W24"/>
    </row>
    <row r="25" spans="1:23" x14ac:dyDescent="0.25">
      <c r="A25" s="20">
        <f t="shared" si="3"/>
        <v>490</v>
      </c>
      <c r="B25" s="14">
        <v>550.87402299999997</v>
      </c>
      <c r="C25" s="11">
        <v>526.77697799999999</v>
      </c>
      <c r="D25" s="12">
        <f t="shared" si="0"/>
        <v>1.0457443016805492</v>
      </c>
      <c r="E25" s="13"/>
      <c r="F25" s="14">
        <v>562.56500200000005</v>
      </c>
      <c r="G25" s="11">
        <v>476.02398699999998</v>
      </c>
      <c r="H25" s="12">
        <f t="shared" si="1"/>
        <v>0.88487440579978671</v>
      </c>
      <c r="I25" s="13"/>
      <c r="J25" s="14">
        <v>562.55297900000005</v>
      </c>
      <c r="K25" s="11">
        <v>474.69101000000001</v>
      </c>
      <c r="L25" s="12">
        <f t="shared" si="2"/>
        <v>0.88241541205398999</v>
      </c>
      <c r="M25" s="13"/>
      <c r="W25"/>
    </row>
    <row r="26" spans="1:23" x14ac:dyDescent="0.25">
      <c r="A26" s="20">
        <f t="shared" si="3"/>
        <v>500</v>
      </c>
      <c r="B26" s="14">
        <v>568.72601299999997</v>
      </c>
      <c r="C26" s="11">
        <v>584.112976</v>
      </c>
      <c r="D26" s="12">
        <f t="shared" ref="D26:D41" si="4">B26/C26</f>
        <v>0.97365755661623921</v>
      </c>
      <c r="E26" s="13"/>
      <c r="F26" s="14">
        <v>578.54797399999995</v>
      </c>
      <c r="G26" s="11">
        <v>525.40301499999998</v>
      </c>
      <c r="H26" s="12">
        <f t="shared" si="1"/>
        <v>0.88421814406648547</v>
      </c>
      <c r="I26" s="13"/>
      <c r="J26" s="14">
        <v>582.92602499999998</v>
      </c>
      <c r="K26" s="11">
        <v>531.23297100000002</v>
      </c>
      <c r="L26" s="12">
        <f t="shared" si="2"/>
        <v>0.88731498398591047</v>
      </c>
      <c r="M26" s="13"/>
      <c r="W26"/>
    </row>
    <row r="27" spans="1:23" x14ac:dyDescent="0.25">
      <c r="A27" s="20">
        <f t="shared" si="3"/>
        <v>510</v>
      </c>
      <c r="B27" s="14">
        <v>589.54699700000003</v>
      </c>
      <c r="C27" s="11">
        <v>643.33801300000005</v>
      </c>
      <c r="D27" s="12">
        <f t="shared" si="4"/>
        <v>0.91638762996583567</v>
      </c>
      <c r="E27" s="13"/>
      <c r="F27" s="14">
        <v>602.794983</v>
      </c>
      <c r="G27" s="11">
        <v>579.08502199999998</v>
      </c>
      <c r="H27" s="12">
        <f t="shared" si="1"/>
        <v>0.88034301184503017</v>
      </c>
      <c r="I27" s="13"/>
      <c r="J27" s="14">
        <v>602.53100600000005</v>
      </c>
      <c r="K27" s="11">
        <v>581.86102300000005</v>
      </c>
      <c r="L27" s="12">
        <f t="shared" si="2"/>
        <v>0.88495071378362655</v>
      </c>
      <c r="M27" s="13"/>
      <c r="W27"/>
    </row>
    <row r="28" spans="1:23" x14ac:dyDescent="0.25">
      <c r="A28" s="20">
        <f t="shared" si="3"/>
        <v>520</v>
      </c>
      <c r="B28" s="14">
        <v>621.39099099999999</v>
      </c>
      <c r="C28" s="11">
        <v>690.02502400000003</v>
      </c>
      <c r="D28" s="12">
        <f t="shared" si="4"/>
        <v>0.90053399425699665</v>
      </c>
      <c r="E28" s="13"/>
      <c r="F28" s="14">
        <v>629.37902799999995</v>
      </c>
      <c r="G28" s="11">
        <v>619.62701400000003</v>
      </c>
      <c r="H28" s="12">
        <f t="shared" si="1"/>
        <v>0.88658052626907047</v>
      </c>
      <c r="I28" s="13"/>
      <c r="J28" s="14">
        <v>630.62402299999997</v>
      </c>
      <c r="K28" s="11">
        <v>625.45898399999999</v>
      </c>
      <c r="L28" s="12">
        <f t="shared" si="2"/>
        <v>0.89315829489965837</v>
      </c>
      <c r="M28" s="13"/>
      <c r="W28"/>
    </row>
    <row r="29" spans="1:23" x14ac:dyDescent="0.25">
      <c r="A29" s="20">
        <f t="shared" si="3"/>
        <v>530</v>
      </c>
      <c r="B29" s="14">
        <v>639.14099099999999</v>
      </c>
      <c r="C29" s="11">
        <v>731.59002699999996</v>
      </c>
      <c r="D29" s="12">
        <f t="shared" si="4"/>
        <v>0.87363272791032731</v>
      </c>
      <c r="E29" s="13"/>
      <c r="F29" s="14">
        <v>652.16198699999995</v>
      </c>
      <c r="G29" s="11">
        <v>660.52697799999999</v>
      </c>
      <c r="H29" s="12">
        <f t="shared" si="1"/>
        <v>0.88483842534738955</v>
      </c>
      <c r="I29" s="13"/>
      <c r="J29" s="14">
        <v>655.42901600000005</v>
      </c>
      <c r="K29" s="11">
        <v>661.08898899999997</v>
      </c>
      <c r="L29" s="12">
        <f t="shared" si="2"/>
        <v>0.88117700430209567</v>
      </c>
      <c r="M29" s="13"/>
      <c r="W29"/>
    </row>
    <row r="30" spans="1:23" x14ac:dyDescent="0.25">
      <c r="A30" s="20">
        <f t="shared" si="3"/>
        <v>540</v>
      </c>
      <c r="B30" s="14">
        <v>694.40100099999995</v>
      </c>
      <c r="C30" s="11">
        <v>826.32098399999995</v>
      </c>
      <c r="D30" s="12">
        <f t="shared" si="4"/>
        <v>0.84035261653236681</v>
      </c>
      <c r="E30" s="13"/>
      <c r="F30" s="14">
        <v>709.30297900000005</v>
      </c>
      <c r="G30" s="11">
        <v>745.81701699999996</v>
      </c>
      <c r="H30" s="12">
        <f t="shared" si="1"/>
        <v>0.88361292740364283</v>
      </c>
      <c r="I30" s="13"/>
      <c r="J30" s="14">
        <v>708.53100600000005</v>
      </c>
      <c r="K30" s="11">
        <v>748.25598100000002</v>
      </c>
      <c r="L30" s="12">
        <f t="shared" si="2"/>
        <v>0.8874683904367382</v>
      </c>
      <c r="M30" s="13"/>
      <c r="W30"/>
    </row>
    <row r="31" spans="1:23" x14ac:dyDescent="0.25">
      <c r="A31" s="20">
        <f t="shared" si="3"/>
        <v>550</v>
      </c>
      <c r="B31" s="14">
        <v>815.88800000000003</v>
      </c>
      <c r="C31" s="11">
        <v>1021.007996</v>
      </c>
      <c r="D31" s="12">
        <f t="shared" si="4"/>
        <v>0.79910049989461596</v>
      </c>
      <c r="E31" s="13"/>
      <c r="F31" s="14">
        <v>831.91803000000004</v>
      </c>
      <c r="G31" s="11">
        <v>917.76800500000002</v>
      </c>
      <c r="H31" s="12">
        <f t="shared" si="1"/>
        <v>0.88156386222664795</v>
      </c>
      <c r="I31" s="13"/>
      <c r="J31" s="14">
        <v>838.01702899999998</v>
      </c>
      <c r="K31" s="11">
        <v>921.09002699999996</v>
      </c>
      <c r="L31" s="12">
        <f t="shared" si="2"/>
        <v>0.87831568518596925</v>
      </c>
      <c r="M31" s="13"/>
      <c r="W31"/>
    </row>
    <row r="32" spans="1:23" x14ac:dyDescent="0.25">
      <c r="A32" s="20">
        <f t="shared" si="3"/>
        <v>560</v>
      </c>
      <c r="B32" s="14">
        <v>806.03497300000004</v>
      </c>
      <c r="C32" s="11">
        <v>971.71899399999995</v>
      </c>
      <c r="D32" s="12">
        <f t="shared" si="4"/>
        <v>0.82949389481626212</v>
      </c>
      <c r="E32" s="13"/>
      <c r="F32" s="14">
        <v>821.56402600000001</v>
      </c>
      <c r="G32" s="11">
        <v>873.98498500000005</v>
      </c>
      <c r="H32" s="12">
        <f t="shared" si="1"/>
        <v>0.88242082938838717</v>
      </c>
      <c r="I32" s="13"/>
      <c r="J32" s="14">
        <v>823.62902799999995</v>
      </c>
      <c r="K32" s="11">
        <v>878.82800299999997</v>
      </c>
      <c r="L32" s="12">
        <f t="shared" si="2"/>
        <v>0.88508592861550739</v>
      </c>
      <c r="M32" s="13"/>
      <c r="W32"/>
    </row>
    <row r="33" spans="1:23" x14ac:dyDescent="0.25">
      <c r="A33" s="20">
        <f t="shared" si="3"/>
        <v>570</v>
      </c>
      <c r="B33" s="14">
        <v>755.70696999999996</v>
      </c>
      <c r="C33" s="11">
        <v>884.09698500000002</v>
      </c>
      <c r="D33" s="12">
        <f t="shared" si="4"/>
        <v>0.85477835896024457</v>
      </c>
      <c r="E33" s="13"/>
      <c r="F33" s="14">
        <v>766.72900400000003</v>
      </c>
      <c r="G33" s="11">
        <v>799.54303000000004</v>
      </c>
      <c r="H33" s="12">
        <f t="shared" si="1"/>
        <v>0.89136067050556178</v>
      </c>
      <c r="I33" s="13"/>
      <c r="J33" s="14">
        <v>769.62200900000005</v>
      </c>
      <c r="K33" s="11">
        <v>800.16699200000005</v>
      </c>
      <c r="L33" s="12">
        <f t="shared" si="2"/>
        <v>0.88870305204059619</v>
      </c>
      <c r="M33" s="13"/>
      <c r="W33"/>
    </row>
    <row r="34" spans="1:23" x14ac:dyDescent="0.25">
      <c r="A34" s="20">
        <f t="shared" si="3"/>
        <v>580</v>
      </c>
      <c r="B34" s="14">
        <v>909.75701900000001</v>
      </c>
      <c r="C34" s="11">
        <v>1146.915039</v>
      </c>
      <c r="D34" s="12">
        <f t="shared" si="4"/>
        <v>0.79322093447586228</v>
      </c>
      <c r="E34" s="13"/>
      <c r="F34" s="14">
        <v>926.71099900000002</v>
      </c>
      <c r="G34" s="11">
        <v>1030.6800539999999</v>
      </c>
      <c r="H34" s="12">
        <f t="shared" si="1"/>
        <v>0.88221354495816451</v>
      </c>
      <c r="I34" s="13"/>
      <c r="J34" s="14">
        <v>928.94799799999998</v>
      </c>
      <c r="K34" s="11">
        <v>1038.604004</v>
      </c>
      <c r="L34" s="12">
        <f t="shared" si="2"/>
        <v>0.8868552818639609</v>
      </c>
      <c r="M34" s="13"/>
      <c r="W34"/>
    </row>
    <row r="35" spans="1:23" x14ac:dyDescent="0.25">
      <c r="A35" s="20">
        <f t="shared" si="3"/>
        <v>590</v>
      </c>
      <c r="B35" s="14">
        <v>952.87200900000005</v>
      </c>
      <c r="C35" s="11">
        <v>1235.165039</v>
      </c>
      <c r="D35" s="12">
        <f t="shared" si="4"/>
        <v>0.77145318958465114</v>
      </c>
      <c r="E35" s="13"/>
      <c r="F35" s="14">
        <v>972.00701900000001</v>
      </c>
      <c r="G35" s="11">
        <v>1110.2540280000001</v>
      </c>
      <c r="H35" s="12">
        <f t="shared" si="1"/>
        <v>0.88117574709592361</v>
      </c>
      <c r="I35" s="13"/>
      <c r="J35" s="14">
        <v>975.40600600000005</v>
      </c>
      <c r="K35" s="11">
        <v>1114.0770259999999</v>
      </c>
      <c r="L35" s="12">
        <f t="shared" si="2"/>
        <v>0.88112875035001814</v>
      </c>
      <c r="M35" s="13"/>
      <c r="W35"/>
    </row>
    <row r="36" spans="1:23" x14ac:dyDescent="0.25">
      <c r="A36" s="20">
        <f t="shared" si="3"/>
        <v>600</v>
      </c>
      <c r="B36" s="14">
        <v>892.942993</v>
      </c>
      <c r="C36" s="11">
        <v>1111.969971</v>
      </c>
      <c r="D36" s="12">
        <f t="shared" si="4"/>
        <v>0.80302797403510096</v>
      </c>
      <c r="E36" s="13"/>
      <c r="F36" s="14">
        <v>913.021973</v>
      </c>
      <c r="G36" s="11">
        <v>994.11700399999995</v>
      </c>
      <c r="H36" s="12">
        <f t="shared" si="1"/>
        <v>0.87435328752593378</v>
      </c>
      <c r="I36" s="13"/>
      <c r="J36" s="14">
        <v>909.72997999999995</v>
      </c>
      <c r="K36" s="11">
        <v>999.80297900000005</v>
      </c>
      <c r="L36" s="12">
        <f t="shared" si="2"/>
        <v>0.88253633310032142</v>
      </c>
      <c r="M36" s="13"/>
      <c r="W36"/>
    </row>
    <row r="37" spans="1:23" x14ac:dyDescent="0.25">
      <c r="A37" s="20">
        <f t="shared" si="3"/>
        <v>610</v>
      </c>
      <c r="B37" s="14">
        <v>892.70800799999995</v>
      </c>
      <c r="C37" s="11">
        <v>1037.0200199999999</v>
      </c>
      <c r="D37" s="12">
        <f t="shared" si="4"/>
        <v>0.86083970490752915</v>
      </c>
      <c r="E37" s="13"/>
      <c r="F37" s="14">
        <v>911.60497999999995</v>
      </c>
      <c r="G37" s="11">
        <v>933.08300799999995</v>
      </c>
      <c r="H37" s="12">
        <f t="shared" si="1"/>
        <v>0.8811216687966642</v>
      </c>
      <c r="I37" s="13"/>
      <c r="J37" s="14">
        <v>916.44000200000005</v>
      </c>
      <c r="K37" s="11">
        <v>937.27697799999999</v>
      </c>
      <c r="L37" s="12">
        <f t="shared" si="2"/>
        <v>0.88041250425266859</v>
      </c>
      <c r="M37" s="13"/>
      <c r="W37"/>
    </row>
    <row r="38" spans="1:23" x14ac:dyDescent="0.25">
      <c r="A38" s="20">
        <f t="shared" si="3"/>
        <v>620</v>
      </c>
      <c r="B38" s="14">
        <v>915.85400400000003</v>
      </c>
      <c r="C38" s="11">
        <v>994.94702099999995</v>
      </c>
      <c r="D38" s="12">
        <f t="shared" si="4"/>
        <v>0.92050529793987901</v>
      </c>
      <c r="E38" s="13"/>
      <c r="F38" s="14">
        <v>931.15197799999999</v>
      </c>
      <c r="G38" s="11">
        <v>893.85900900000001</v>
      </c>
      <c r="H38" s="12">
        <f t="shared" si="1"/>
        <v>0.88363873227554912</v>
      </c>
      <c r="I38" s="13"/>
      <c r="J38" s="14">
        <v>933.59600799999998</v>
      </c>
      <c r="K38" s="11">
        <v>896.41900599999997</v>
      </c>
      <c r="L38" s="12">
        <f t="shared" si="2"/>
        <v>0.88384958496630606</v>
      </c>
      <c r="M38" s="13"/>
      <c r="W38"/>
    </row>
    <row r="39" spans="1:23" x14ac:dyDescent="0.25">
      <c r="A39" s="20">
        <f t="shared" si="3"/>
        <v>630</v>
      </c>
      <c r="B39" s="14">
        <v>929.57299799999998</v>
      </c>
      <c r="C39" s="11">
        <v>968.98101799999995</v>
      </c>
      <c r="D39" s="12">
        <f t="shared" si="4"/>
        <v>0.95933045202336464</v>
      </c>
      <c r="E39" s="13"/>
      <c r="F39" s="14">
        <v>950.11499000000003</v>
      </c>
      <c r="G39" s="11">
        <v>867.51397699999995</v>
      </c>
      <c r="H39" s="12">
        <f t="shared" si="1"/>
        <v>0.8759282660007256</v>
      </c>
      <c r="I39" s="13"/>
      <c r="J39" s="14">
        <v>952.12597700000003</v>
      </c>
      <c r="K39" s="11">
        <v>872.50299099999995</v>
      </c>
      <c r="L39" s="12">
        <f t="shared" si="2"/>
        <v>0.87910498081890642</v>
      </c>
      <c r="M39" s="13"/>
      <c r="W39"/>
    </row>
    <row r="40" spans="1:23" x14ac:dyDescent="0.25">
      <c r="A40" s="20">
        <f t="shared" si="3"/>
        <v>640</v>
      </c>
      <c r="B40" s="14">
        <v>936.23999000000003</v>
      </c>
      <c r="C40" s="11">
        <v>965.10797100000002</v>
      </c>
      <c r="D40" s="12">
        <f>B40/C40</f>
        <v>0.97008834050962367</v>
      </c>
      <c r="E40" s="13"/>
      <c r="F40" s="14">
        <v>949.74902299999997</v>
      </c>
      <c r="G40" s="11">
        <v>865.908997</v>
      </c>
      <c r="H40" s="12">
        <f t="shared" si="1"/>
        <v>0.88445284131877722</v>
      </c>
      <c r="I40" s="13"/>
      <c r="J40" s="14">
        <v>956.19598399999995</v>
      </c>
      <c r="K40" s="11">
        <v>864.18402100000003</v>
      </c>
      <c r="L40" s="12">
        <f t="shared" si="2"/>
        <v>0.87673955638243284</v>
      </c>
      <c r="M40" s="13"/>
      <c r="W40"/>
    </row>
    <row r="41" spans="1:23" ht="16.5" thickBot="1" x14ac:dyDescent="0.3">
      <c r="A41" s="21">
        <f t="shared" si="3"/>
        <v>650</v>
      </c>
      <c r="B41" s="14">
        <v>921.978027</v>
      </c>
      <c r="C41" s="11">
        <v>975.27301</v>
      </c>
      <c r="D41" s="12">
        <f t="shared" si="4"/>
        <v>0.9453537804762997</v>
      </c>
      <c r="E41" s="13"/>
      <c r="F41" s="14">
        <v>938.557007</v>
      </c>
      <c r="G41" s="11">
        <v>869.78601100000003</v>
      </c>
      <c r="H41" s="12">
        <f t="shared" si="1"/>
        <v>0.87608476370817867</v>
      </c>
      <c r="I41" s="13"/>
      <c r="J41" s="14">
        <v>942.15197799999999</v>
      </c>
      <c r="K41" s="11">
        <v>873.591003</v>
      </c>
      <c r="L41" s="12">
        <f t="shared" si="2"/>
        <v>0.87655980835411718</v>
      </c>
      <c r="M41" s="13"/>
      <c r="W41"/>
    </row>
    <row r="42" spans="1:23" x14ac:dyDescent="0.25">
      <c r="G42" t="s">
        <v>6</v>
      </c>
      <c r="K42" t="s">
        <v>6</v>
      </c>
      <c r="W42"/>
    </row>
    <row r="43" spans="1:23" x14ac:dyDescent="0.25">
      <c r="W43"/>
    </row>
    <row r="44" spans="1:23" x14ac:dyDescent="0.25">
      <c r="W44"/>
    </row>
    <row r="45" spans="1:23" x14ac:dyDescent="0.25">
      <c r="W45"/>
    </row>
    <row r="46" spans="1:23" x14ac:dyDescent="0.25">
      <c r="W46"/>
    </row>
    <row r="47" spans="1:23" x14ac:dyDescent="0.25">
      <c r="W47"/>
    </row>
    <row r="50" spans="7:7" x14ac:dyDescent="0.25">
      <c r="G50" t="s">
        <v>14</v>
      </c>
    </row>
  </sheetData>
  <sheetProtection selectLockedCells="1"/>
  <mergeCells count="3">
    <mergeCell ref="F2:H2"/>
    <mergeCell ref="A2:D2"/>
    <mergeCell ref="J2:L2"/>
  </mergeCells>
  <pageMargins left="0.75" right="0.75" top="1" bottom="1" header="0.5" footer="0.5"/>
  <pageSetup orientation="portrait" horizontalDpi="4294967292" verticalDpi="4294967292" r:id="rId1"/>
  <ignoredErrors>
    <ignoredError sqref="D6:D39 H7:H41 L6:L41 D41" evalError="1"/>
  </ignoredErrors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calibration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Maurizio Ungaro</dc:creator>
  <cp:lastModifiedBy>Tyler Lemon</cp:lastModifiedBy>
  <dcterms:created xsi:type="dcterms:W3CDTF">2014-07-08T12:46:13Z</dcterms:created>
  <dcterms:modified xsi:type="dcterms:W3CDTF">2017-08-17T18:57:23Z</dcterms:modified>
  <cp:contentStatus/>
</cp:coreProperties>
</file>