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DSG\Tyler\RICH\Mirrors\RICH refl tests\Mirror 4\"/>
    </mc:Choice>
  </mc:AlternateContent>
  <workbookProtection lockStructure="1"/>
  <bookViews>
    <workbookView xWindow="0" yWindow="60" windowWidth="27495" windowHeight="16380" tabRatio="500"/>
  </bookViews>
  <sheets>
    <sheet name="calibration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L40" i="1" l="1"/>
  <c r="D6" i="1"/>
  <c r="H6" i="1" s="1"/>
  <c r="L14" i="1"/>
  <c r="L39" i="1"/>
  <c r="H38" i="1"/>
  <c r="L36" i="1"/>
  <c r="H34" i="1"/>
  <c r="H33" i="1"/>
  <c r="L31" i="1"/>
  <c r="H30" i="1"/>
  <c r="L28" i="1"/>
  <c r="H27" i="1"/>
  <c r="H26" i="1"/>
  <c r="L25" i="1"/>
  <c r="H24" i="1"/>
  <c r="H23" i="1"/>
  <c r="H22" i="1"/>
  <c r="H21" i="1"/>
  <c r="H20" i="1"/>
  <c r="L19" i="1"/>
  <c r="H18" i="1"/>
  <c r="L17" i="1"/>
  <c r="H16" i="1"/>
  <c r="L15" i="1"/>
  <c r="H13" i="1"/>
  <c r="L10" i="1"/>
  <c r="H9" i="1"/>
  <c r="H8" i="1"/>
  <c r="L7" i="1"/>
  <c r="H32" i="1"/>
  <c r="H37" i="1" l="1"/>
  <c r="L29" i="1"/>
  <c r="H36" i="1"/>
  <c r="L13" i="1"/>
  <c r="H11" i="1"/>
  <c r="L26" i="1"/>
  <c r="H19" i="1"/>
  <c r="L12" i="1"/>
  <c r="H40" i="1"/>
  <c r="L34" i="1"/>
  <c r="L23" i="1"/>
  <c r="L21" i="1"/>
  <c r="H10" i="1"/>
  <c r="H7" i="1"/>
  <c r="L6" i="1"/>
  <c r="L41" i="1"/>
  <c r="H41" i="1"/>
  <c r="H31" i="1"/>
  <c r="H39" i="1"/>
  <c r="L38" i="1"/>
  <c r="L37" i="1"/>
  <c r="H35" i="1"/>
  <c r="L35" i="1"/>
  <c r="L33" i="1"/>
  <c r="L32" i="1"/>
  <c r="L30" i="1"/>
  <c r="H29" i="1"/>
  <c r="H28" i="1"/>
  <c r="L27" i="1"/>
  <c r="H14" i="1"/>
  <c r="H12" i="1"/>
  <c r="H15" i="1"/>
  <c r="H17" i="1"/>
  <c r="L9" i="1"/>
  <c r="L11" i="1"/>
  <c r="H25" i="1"/>
  <c r="L8" i="1"/>
  <c r="L16" i="1"/>
  <c r="L18" i="1"/>
  <c r="L20" i="1"/>
  <c r="L22" i="1"/>
  <c r="L24" i="1"/>
</calcChain>
</file>

<file path=xl/sharedStrings.xml><?xml version="1.0" encoding="utf-8"?>
<sst xmlns="http://schemas.openxmlformats.org/spreadsheetml/2006/main" count="25" uniqueCount="14">
  <si>
    <t>Wavelength</t>
  </si>
  <si>
    <t>Calibration</t>
  </si>
  <si>
    <t>Reflectance</t>
  </si>
  <si>
    <t>A</t>
  </si>
  <si>
    <t>B</t>
  </si>
  <si>
    <t>A/B</t>
  </si>
  <si>
    <t>A = incident</t>
  </si>
  <si>
    <t>B = reflected</t>
  </si>
  <si>
    <t xml:space="preserve">A </t>
  </si>
  <si>
    <t>I (pA)</t>
  </si>
  <si>
    <t>Test 1</t>
  </si>
  <si>
    <t>Test 2</t>
  </si>
  <si>
    <t>#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</si>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</sst>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/>
    <xf numFmtId="2" fontId="0" fillId="0" borderId="0" xfId="0" applyNumberFormat="1"/>
    <xf numFmtId="2" fontId="0" fillId="0" borderId="5" xfId="0" applyNumberFormat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0" fillId="2" borderId="16" xfId="0" applyFill="1" applyBorder="1"/>
    <xf numFmtId="0" fontId="0" fillId="2" borderId="17" xfId="0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calibration!$B$6:$B$41</c:f>
              <c:numCache>
                <c:formatCode>0.00</c:formatCode>
                <c:ptCount val="36"/>
                <c:pt idx="0">
                  <c:v>22.639299000000001</c:v>
                </c:pt>
                <c:pt idx="1">
                  <c:v>17.618179000000001</c:v>
                </c:pt>
                <c:pt idx="2">
                  <c:v>37.180599000000001</c:v>
                </c:pt>
                <c:pt idx="3">
                  <c:v>39.511901999999999</c:v>
                </c:pt>
                <c:pt idx="4">
                  <c:v>24.890301000000001</c:v>
                </c:pt>
                <c:pt idx="5">
                  <c:v>43.490397999999999</c:v>
                </c:pt>
                <c:pt idx="6">
                  <c:v>54.452499000000003</c:v>
                </c:pt>
                <c:pt idx="7">
                  <c:v>105.533096</c:v>
                </c:pt>
                <c:pt idx="8">
                  <c:v>28.522400000000001</c:v>
                </c:pt>
                <c:pt idx="9">
                  <c:v>145.18649300000001</c:v>
                </c:pt>
                <c:pt idx="10">
                  <c:v>192.23890700000001</c:v>
                </c:pt>
                <c:pt idx="11">
                  <c:v>208.979004</c:v>
                </c:pt>
                <c:pt idx="12">
                  <c:v>264.65301499999998</c:v>
                </c:pt>
                <c:pt idx="13">
                  <c:v>276.61999500000002</c:v>
                </c:pt>
                <c:pt idx="14">
                  <c:v>277.28201300000001</c:v>
                </c:pt>
                <c:pt idx="15">
                  <c:v>306.432007</c:v>
                </c:pt>
                <c:pt idx="16">
                  <c:v>384.87298600000003</c:v>
                </c:pt>
                <c:pt idx="17">
                  <c:v>458.48599200000001</c:v>
                </c:pt>
                <c:pt idx="18">
                  <c:v>523.75897199999997</c:v>
                </c:pt>
                <c:pt idx="19">
                  <c:v>562.34198000000004</c:v>
                </c:pt>
                <c:pt idx="20">
                  <c:v>579.19397000000004</c:v>
                </c:pt>
                <c:pt idx="21">
                  <c:v>599.32299799999998</c:v>
                </c:pt>
                <c:pt idx="22">
                  <c:v>630.77600099999995</c:v>
                </c:pt>
                <c:pt idx="23">
                  <c:v>652.58398399999999</c:v>
                </c:pt>
                <c:pt idx="24">
                  <c:v>711.021973</c:v>
                </c:pt>
                <c:pt idx="25">
                  <c:v>835.94397000000004</c:v>
                </c:pt>
                <c:pt idx="26">
                  <c:v>821.364014</c:v>
                </c:pt>
                <c:pt idx="27">
                  <c:v>767.762024</c:v>
                </c:pt>
                <c:pt idx="28">
                  <c:v>938.12597700000003</c:v>
                </c:pt>
                <c:pt idx="29">
                  <c:v>961.34600799999998</c:v>
                </c:pt>
                <c:pt idx="30">
                  <c:v>902.99902299999997</c:v>
                </c:pt>
                <c:pt idx="31">
                  <c:v>907.13800000000003</c:v>
                </c:pt>
                <c:pt idx="32">
                  <c:v>925.73602300000005</c:v>
                </c:pt>
                <c:pt idx="33">
                  <c:v>945.66400099999998</c:v>
                </c:pt>
                <c:pt idx="34">
                  <c:v>949.01702899999998</c:v>
                </c:pt>
                <c:pt idx="35">
                  <c:v>933.06298800000002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0-4569-BF52-EF5BD627B858}"/>
            </c:ext>
          </c:extLst>
        </c:ser>
        <c:ser>
          <c:idx val="1"/>
          <c:order val="1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calibration!$C$6:$C$41</c:f>
              <c:numCache>
                <c:formatCode>0.00</c:formatCode>
                <c:ptCount val="36"/>
                <c:pt idx="0">
                  <c:v>15.32972</c:v>
                </c:pt>
                <c:pt idx="1">
                  <c:v>29.977399999999999</c:v>
                </c:pt>
                <c:pt idx="2">
                  <c:v>29.292000000000002</c:v>
                </c:pt>
                <c:pt idx="3">
                  <c:v>43.754500999999998</c:v>
                </c:pt>
                <c:pt idx="4">
                  <c:v>74.279197999999994</c:v>
                </c:pt>
                <c:pt idx="5">
                  <c:v>80.174698000000006</c:v>
                </c:pt>
                <c:pt idx="6">
                  <c:v>88.198195999999996</c:v>
                </c:pt>
                <c:pt idx="7">
                  <c:v>70.726500999999999</c:v>
                </c:pt>
                <c:pt idx="8">
                  <c:v>198.372803</c:v>
                </c:pt>
                <c:pt idx="9">
                  <c:v>142.71040300000001</c:v>
                </c:pt>
                <c:pt idx="10">
                  <c:v>168.93949900000001</c:v>
                </c:pt>
                <c:pt idx="11">
                  <c:v>240.384995</c:v>
                </c:pt>
                <c:pt idx="12">
                  <c:v>251.73100299999999</c:v>
                </c:pt>
                <c:pt idx="13">
                  <c:v>302.59899899999999</c:v>
                </c:pt>
                <c:pt idx="14">
                  <c:v>364.766998</c:v>
                </c:pt>
                <c:pt idx="15">
                  <c:v>411.256012</c:v>
                </c:pt>
                <c:pt idx="16">
                  <c:v>489.07101399999999</c:v>
                </c:pt>
                <c:pt idx="17">
                  <c:v>489.32501200000002</c:v>
                </c:pt>
                <c:pt idx="18">
                  <c:v>492.02301</c:v>
                </c:pt>
                <c:pt idx="19">
                  <c:v>524.74298099999999</c:v>
                </c:pt>
                <c:pt idx="20">
                  <c:v>586.08398399999999</c:v>
                </c:pt>
                <c:pt idx="21">
                  <c:v>642.59899900000005</c:v>
                </c:pt>
                <c:pt idx="22">
                  <c:v>688.38897699999995</c:v>
                </c:pt>
                <c:pt idx="23">
                  <c:v>728.50201400000003</c:v>
                </c:pt>
                <c:pt idx="24">
                  <c:v>824.01599099999999</c:v>
                </c:pt>
                <c:pt idx="25">
                  <c:v>1014.705017</c:v>
                </c:pt>
                <c:pt idx="26">
                  <c:v>962.13500999999997</c:v>
                </c:pt>
                <c:pt idx="27">
                  <c:v>882.77099599999997</c:v>
                </c:pt>
                <c:pt idx="28">
                  <c:v>1163.244995</c:v>
                </c:pt>
                <c:pt idx="29">
                  <c:v>1218.698975</c:v>
                </c:pt>
                <c:pt idx="30">
                  <c:v>1099.5610349999999</c:v>
                </c:pt>
                <c:pt idx="31">
                  <c:v>1029.6949460000001</c:v>
                </c:pt>
                <c:pt idx="32">
                  <c:v>985.71997099999999</c:v>
                </c:pt>
                <c:pt idx="33">
                  <c:v>965.08502199999998</c:v>
                </c:pt>
                <c:pt idx="34">
                  <c:v>957.22699</c:v>
                </c:pt>
                <c:pt idx="35">
                  <c:v>967.59301800000003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0-4569-BF52-EF5BD627B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13280"/>
        <c:axId val="72914816"/>
      </c:scatterChart>
      <c:valAx>
        <c:axId val="72913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2914816"/>
        <c:crosses val="autoZero"/>
        <c:crossBetween val="midCat"/>
        <c:majorUnit val="50"/>
      </c:valAx>
      <c:valAx>
        <c:axId val="729148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913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1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calibration!$H$6:$H$41</c:f>
              <c:numCache>
                <c:formatCode>0.00</c:formatCode>
                <c:ptCount val="36"/>
                <c:pt idx="0">
                  <c:v>0.84305123686368899</c:v>
                </c:pt>
                <c:pt idx="1">
                  <c:v>0.87138064348969579</c:v>
                </c:pt>
                <c:pt idx="2">
                  <c:v>0.87323142714359092</c:v>
                </c:pt>
                <c:pt idx="3">
                  <c:v>0.83244020613488423</c:v>
                </c:pt>
                <c:pt idx="4">
                  <c:v>0.79602568399835938</c:v>
                </c:pt>
                <c:pt idx="5">
                  <c:v>0.87332891716856986</c:v>
                </c:pt>
                <c:pt idx="6">
                  <c:v>0.75941578244406405</c:v>
                </c:pt>
                <c:pt idx="7">
                  <c:v>0.85037549469434415</c:v>
                </c:pt>
                <c:pt idx="8">
                  <c:v>0.80062012028574636</c:v>
                </c:pt>
                <c:pt idx="9">
                  <c:v>0.79545564376675326</c:v>
                </c:pt>
                <c:pt idx="10">
                  <c:v>0.83448781561187713</c:v>
                </c:pt>
                <c:pt idx="11">
                  <c:v>0.85136201950138513</c:v>
                </c:pt>
                <c:pt idx="12">
                  <c:v>0.5990188702735636</c:v>
                </c:pt>
                <c:pt idx="13">
                  <c:v>0.81986152633341247</c:v>
                </c:pt>
                <c:pt idx="14">
                  <c:v>0.81630210172675643</c:v>
                </c:pt>
                <c:pt idx="15">
                  <c:v>0.81031136405572335</c:v>
                </c:pt>
                <c:pt idx="16">
                  <c:v>0.81093063227601636</c:v>
                </c:pt>
                <c:pt idx="17">
                  <c:v>0.80714508369467353</c:v>
                </c:pt>
                <c:pt idx="18">
                  <c:v>0.81229734301519652</c:v>
                </c:pt>
                <c:pt idx="19">
                  <c:v>0.82125594168458482</c:v>
                </c:pt>
                <c:pt idx="20">
                  <c:v>0.81240766047379309</c:v>
                </c:pt>
                <c:pt idx="21">
                  <c:v>0.80723490146963639</c:v>
                </c:pt>
                <c:pt idx="22">
                  <c:v>0.80890090125468261</c:v>
                </c:pt>
                <c:pt idx="23">
                  <c:v>0.81099214279891141</c:v>
                </c:pt>
                <c:pt idx="24">
                  <c:v>0.82135214256846512</c:v>
                </c:pt>
                <c:pt idx="25">
                  <c:v>0.81174870258598386</c:v>
                </c:pt>
                <c:pt idx="26">
                  <c:v>0.80797144906437779</c:v>
                </c:pt>
                <c:pt idx="27">
                  <c:v>0.81327415451641261</c:v>
                </c:pt>
                <c:pt idx="28">
                  <c:v>0.81395663957194708</c:v>
                </c:pt>
                <c:pt idx="29">
                  <c:v>0.80564349554413228</c:v>
                </c:pt>
                <c:pt idx="30">
                  <c:v>0.80555249049553213</c:v>
                </c:pt>
                <c:pt idx="31">
                  <c:v>0.80206499443521884</c:v>
                </c:pt>
                <c:pt idx="32">
                  <c:v>0.80440895491833186</c:v>
                </c:pt>
                <c:pt idx="33">
                  <c:v>0.79852800275663371</c:v>
                </c:pt>
                <c:pt idx="34">
                  <c:v>0.80521023848175177</c:v>
                </c:pt>
                <c:pt idx="35">
                  <c:v>0.80293615340222435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9B-4A1E-9BC4-17ED5CEED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68640"/>
        <c:axId val="73570560"/>
      </c:scatterChart>
      <c:valAx>
        <c:axId val="7356864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3570560"/>
        <c:crosses val="autoZero"/>
        <c:crossBetween val="midCat"/>
      </c:valAx>
      <c:valAx>
        <c:axId val="73570560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3568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2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calibration!$L$6:$L$41</c:f>
              <c:numCache>
                <c:formatCode>0.00</c:formatCode>
                <c:ptCount val="36"/>
                <c:pt idx="0">
                  <c:v>0.82461041100441823</c:v>
                </c:pt>
                <c:pt idx="1">
                  <c:v>0.85921089394230621</c:v>
                </c:pt>
                <c:pt idx="2">
                  <c:v>0.86966818877395502</c:v>
                </c:pt>
                <c:pt idx="3">
                  <c:v>0.83066464941522133</c:v>
                </c:pt>
                <c:pt idx="4">
                  <c:v>0.7929116223143613</c:v>
                </c:pt>
                <c:pt idx="5">
                  <c:v>0.87398446888919346</c:v>
                </c:pt>
                <c:pt idx="6">
                  <c:v>0.75774081366210355</c:v>
                </c:pt>
                <c:pt idx="7">
                  <c:v>0.84649030540630266</c:v>
                </c:pt>
                <c:pt idx="8">
                  <c:v>0.80078277859217006</c:v>
                </c:pt>
                <c:pt idx="9">
                  <c:v>0.79712210551737306</c:v>
                </c:pt>
                <c:pt idx="10">
                  <c:v>0.83154742750558053</c:v>
                </c:pt>
                <c:pt idx="11">
                  <c:v>0.846564173852136</c:v>
                </c:pt>
                <c:pt idx="12">
                  <c:v>0.60863965110177976</c:v>
                </c:pt>
                <c:pt idx="13">
                  <c:v>0.81973733577748764</c:v>
                </c:pt>
                <c:pt idx="14">
                  <c:v>0.80127677683476528</c:v>
                </c:pt>
                <c:pt idx="15">
                  <c:v>0.81510034438922618</c:v>
                </c:pt>
                <c:pt idx="16">
                  <c:v>0.81503044005017633</c:v>
                </c:pt>
                <c:pt idx="17">
                  <c:v>0.80651447098327156</c:v>
                </c:pt>
                <c:pt idx="18">
                  <c:v>0.81396233600402113</c:v>
                </c:pt>
                <c:pt idx="19">
                  <c:v>0.82686722038939575</c:v>
                </c:pt>
                <c:pt idx="20">
                  <c:v>0.81657579708988492</c:v>
                </c:pt>
                <c:pt idx="21">
                  <c:v>0.81307690291904</c:v>
                </c:pt>
                <c:pt idx="22">
                  <c:v>0.81773251926872725</c:v>
                </c:pt>
                <c:pt idx="23">
                  <c:v>0.81055320648740836</c:v>
                </c:pt>
                <c:pt idx="24">
                  <c:v>0.8164531073778839</c:v>
                </c:pt>
                <c:pt idx="25">
                  <c:v>0.81448308296823391</c:v>
                </c:pt>
                <c:pt idx="26">
                  <c:v>0.80838773000398867</c:v>
                </c:pt>
                <c:pt idx="27">
                  <c:v>0.80801242030268516</c:v>
                </c:pt>
                <c:pt idx="28">
                  <c:v>0.81374677347438473</c:v>
                </c:pt>
                <c:pt idx="29">
                  <c:v>0.80821077463382962</c:v>
                </c:pt>
                <c:pt idx="30">
                  <c:v>0.80464676889090725</c:v>
                </c:pt>
                <c:pt idx="31">
                  <c:v>0.80589254817755596</c:v>
                </c:pt>
                <c:pt idx="32">
                  <c:v>0.80101244982794217</c:v>
                </c:pt>
                <c:pt idx="33">
                  <c:v>0.80008527431500531</c:v>
                </c:pt>
                <c:pt idx="34">
                  <c:v>0.80775114647121493</c:v>
                </c:pt>
                <c:pt idx="35">
                  <c:v>0.79906751736508508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02-462F-A82A-3B3B0981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81280"/>
        <c:axId val="80589952"/>
      </c:scatterChart>
      <c:valAx>
        <c:axId val="80481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80589952"/>
        <c:crosses val="autoZero"/>
        <c:crossBetween val="midCat"/>
      </c:valAx>
      <c:valAx>
        <c:axId val="80589952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0481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340480</xdr:colOff>
      <xdr:row>3</xdr:row>
      <xdr:rowOff>62895</xdr:rowOff>
    </xdr:from>
    <xdr:to>
      <xdr:col>24</xdr:col>
      <xdr:colOff>827314</xdr:colOff>
      <xdr:row>22</xdr:row>
      <xdr:rowOff>3629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396420</xdr:colOff>
      <xdr:row>22</xdr:row>
      <xdr:rowOff>187778</xdr:rowOff>
    </xdr:from>
    <xdr:to>
      <xdr:col>25</xdr:col>
      <xdr:colOff>47171</xdr:colOff>
      <xdr:row>41</xdr:row>
      <xdr:rowOff>141152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435429</xdr:colOff>
      <xdr:row>42</xdr:row>
      <xdr:rowOff>87086</xdr:rowOff>
    </xdr:from>
    <xdr:to>
      <xdr:col>25</xdr:col>
      <xdr:colOff>86180</xdr:colOff>
      <xdr:row>62</xdr:row>
      <xdr:rowOff>29574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showGridLines="0" tabSelected="1" showRuler="0" topLeftCell="A15" zoomScale="60" zoomScaleNormal="60" zoomScalePageLayoutView="75" workbookViewId="0">
      <selection activeCell="N1" sqref="N1:P1048576"/>
    </sheetView>
  </sheetViews>
  <sheetFormatPr defaultColWidth="11" defaultRowHeight="15.75" x14ac:dyDescent="0.25"/>
  <cols>
    <col min="1" max="1" width="15.375" bestFit="1" customWidth="1"/>
    <col min="5" max="5" width="3.875" customWidth="1"/>
    <col min="8" max="8" width="16" bestFit="1" customWidth="1"/>
    <col min="9" max="9" width="3.875" customWidth="1"/>
    <col min="12" max="12" width="16" bestFit="1" customWidth="1"/>
    <col min="13" max="13" width="3.875" customWidth="1"/>
    <col min="23" max="23" width="13.875" style="1" bestFit="1" customWidth="1"/>
  </cols>
  <sheetData>
    <row r="1" spans="1:23" ht="16.5" thickBot="1" x14ac:dyDescent="0.3"/>
    <row r="2" spans="1:23" x14ac:dyDescent="0.25">
      <c r="A2" s="22" t="s">
        <v>1</v>
      </c>
      <c r="B2" s="23"/>
      <c r="C2" s="23"/>
      <c r="D2" s="25"/>
      <c r="F2" s="22" t="s">
        <v>10</v>
      </c>
      <c r="G2" s="23"/>
      <c r="H2" s="24"/>
      <c r="J2" s="22" t="s">
        <v>11</v>
      </c>
      <c r="K2" s="23"/>
      <c r="L2" s="24"/>
      <c r="P2" s="2" t="s">
        <v>6</v>
      </c>
      <c r="W2"/>
    </row>
    <row r="3" spans="1:23" ht="16.5" thickBot="1" x14ac:dyDescent="0.3">
      <c r="A3" s="8"/>
      <c r="B3" s="9"/>
      <c r="C3" s="9"/>
      <c r="D3" s="10"/>
      <c r="F3" s="8"/>
      <c r="G3" s="9"/>
      <c r="H3" s="10"/>
      <c r="J3" s="8"/>
      <c r="K3" s="9"/>
      <c r="L3" s="10"/>
      <c r="P3" s="2" t="s">
        <v>7</v>
      </c>
      <c r="W3"/>
    </row>
    <row r="4" spans="1:23" ht="16.5" thickBot="1" x14ac:dyDescent="0.3">
      <c r="A4" s="18" t="s">
        <v>0</v>
      </c>
      <c r="B4" s="5" t="s">
        <v>3</v>
      </c>
      <c r="C4" s="5" t="s">
        <v>4</v>
      </c>
      <c r="D4" s="6" t="s">
        <v>5</v>
      </c>
      <c r="E4" s="2"/>
      <c r="F4" s="4" t="s">
        <v>8</v>
      </c>
      <c r="G4" s="5" t="s">
        <v>4</v>
      </c>
      <c r="H4" s="6" t="s">
        <v>2</v>
      </c>
      <c r="I4" s="2"/>
      <c r="J4" s="4" t="s">
        <v>8</v>
      </c>
      <c r="K4" s="5" t="s">
        <v>4</v>
      </c>
      <c r="L4" s="6" t="s">
        <v>2</v>
      </c>
      <c r="M4" s="2"/>
      <c r="W4"/>
    </row>
    <row r="5" spans="1:23" x14ac:dyDescent="0.25">
      <c r="A5" s="19"/>
      <c r="B5" s="17" t="s">
        <v>9</v>
      </c>
      <c r="C5" s="3" t="s">
        <v>9</v>
      </c>
      <c r="D5" s="15" t="s">
        <v>12</v>
      </c>
      <c r="E5" s="2"/>
      <c r="F5" s="7" t="s">
        <v>9</v>
      </c>
      <c r="G5" s="3" t="s">
        <v>9</v>
      </c>
      <c r="H5" s="16" t="s">
        <v>12</v>
      </c>
      <c r="I5" s="2"/>
      <c r="J5" s="7" t="s">
        <v>9</v>
      </c>
      <c r="K5" s="3" t="s">
        <v>9</v>
      </c>
      <c r="L5" s="16" t="s">
        <v>12</v>
      </c>
      <c r="M5" s="2"/>
      <c r="W5"/>
    </row>
    <row r="6" spans="1:23" x14ac:dyDescent="0.25">
      <c r="A6" s="20">
        <v>300</v>
      </c>
      <c r="B6" s="14">
        <v>22.639299000000001</v>
      </c>
      <c r="C6" s="11">
        <v>15.32972</v>
      </c>
      <c r="D6" s="12">
        <f>B6/C6</f>
        <v>1.4768240385342981</v>
      </c>
      <c r="E6" s="13"/>
      <c r="F6" s="14">
        <v>23.198899999999998</v>
      </c>
      <c r="G6" s="11">
        <v>13.24319</v>
      </c>
      <c r="H6" s="12">
        <f t="shared" ref="H6" si="0">G6/F6*D6</f>
        <v>0.84305123686368899</v>
      </c>
      <c r="I6" s="13"/>
      <c r="J6" s="14">
        <v>23.2575</v>
      </c>
      <c r="K6" s="11">
        <v>12.986230000000001</v>
      </c>
      <c r="L6" s="12">
        <f t="shared" ref="L6" si="1">K6/J6*D6</f>
        <v>0.82461041100441823</v>
      </c>
      <c r="M6" s="13"/>
      <c r="W6"/>
    </row>
    <row r="7" spans="1:23" x14ac:dyDescent="0.25">
      <c r="A7" s="20">
        <f>A6+10</f>
        <v>310</v>
      </c>
      <c r="B7" s="14">
        <v>17.618179000000001</v>
      </c>
      <c r="C7" s="11">
        <v>29.977399999999999</v>
      </c>
      <c r="D7" s="12">
        <f t="shared" ref="D7:D41" si="2">B7/C7</f>
        <v>0.58771537891878556</v>
      </c>
      <c r="E7" s="13"/>
      <c r="F7" s="14">
        <v>17.325780999999999</v>
      </c>
      <c r="G7" s="11">
        <v>25.688199999999998</v>
      </c>
      <c r="H7" s="12">
        <f t="shared" ref="H7:H41" si="3">G7/F7*D7</f>
        <v>0.87138064348969579</v>
      </c>
      <c r="I7" s="13"/>
      <c r="J7" s="14">
        <v>17.451820000000001</v>
      </c>
      <c r="K7" s="11">
        <v>25.5137</v>
      </c>
      <c r="L7" s="12">
        <f t="shared" ref="L7:L41" si="4">K7/J7*D7</f>
        <v>0.85921089394230621</v>
      </c>
      <c r="M7" s="13"/>
      <c r="W7"/>
    </row>
    <row r="8" spans="1:23" x14ac:dyDescent="0.25">
      <c r="A8" s="20">
        <f t="shared" ref="A8:A41" si="5">A7+10</f>
        <v>320</v>
      </c>
      <c r="B8" s="14">
        <v>37.180599000000001</v>
      </c>
      <c r="C8" s="11">
        <v>29.292000000000002</v>
      </c>
      <c r="D8" s="12">
        <f t="shared" si="2"/>
        <v>1.2693089922163048</v>
      </c>
      <c r="E8" s="13"/>
      <c r="F8" s="14">
        <v>36.546700000000001</v>
      </c>
      <c r="G8" s="11">
        <v>25.142599000000001</v>
      </c>
      <c r="H8" s="12">
        <f t="shared" si="3"/>
        <v>0.87323142714359092</v>
      </c>
      <c r="I8" s="13"/>
      <c r="J8" s="14">
        <v>36.652802000000001</v>
      </c>
      <c r="K8" s="11">
        <v>25.1127</v>
      </c>
      <c r="L8" s="12">
        <f t="shared" si="4"/>
        <v>0.86966818877395502</v>
      </c>
      <c r="M8" s="13"/>
      <c r="W8"/>
    </row>
    <row r="9" spans="1:23" x14ac:dyDescent="0.25">
      <c r="A9" s="20">
        <f t="shared" si="5"/>
        <v>330</v>
      </c>
      <c r="B9" s="14">
        <v>39.511901999999999</v>
      </c>
      <c r="C9" s="11">
        <v>43.754500999999998</v>
      </c>
      <c r="D9" s="12">
        <f t="shared" si="2"/>
        <v>0.90303628419851023</v>
      </c>
      <c r="E9" s="13"/>
      <c r="F9" s="14">
        <v>39.492801999999998</v>
      </c>
      <c r="G9" s="11">
        <v>36.405399000000003</v>
      </c>
      <c r="H9" s="12">
        <f t="shared" si="3"/>
        <v>0.83244020613488423</v>
      </c>
      <c r="I9" s="13"/>
      <c r="J9" s="14">
        <v>39.626899999999999</v>
      </c>
      <c r="K9" s="11">
        <v>36.451098999999999</v>
      </c>
      <c r="L9" s="12">
        <f t="shared" si="4"/>
        <v>0.83066464941522133</v>
      </c>
      <c r="M9" s="13"/>
      <c r="W9"/>
    </row>
    <row r="10" spans="1:23" x14ac:dyDescent="0.25">
      <c r="A10" s="20">
        <f t="shared" si="5"/>
        <v>340</v>
      </c>
      <c r="B10" s="14">
        <v>24.890301000000001</v>
      </c>
      <c r="C10" s="11">
        <v>74.279197999999994</v>
      </c>
      <c r="D10" s="12">
        <f t="shared" si="2"/>
        <v>0.33509113816764691</v>
      </c>
      <c r="E10" s="13"/>
      <c r="F10" s="14">
        <v>25.561198999999998</v>
      </c>
      <c r="G10" s="11">
        <v>60.721901000000003</v>
      </c>
      <c r="H10" s="12">
        <f t="shared" si="3"/>
        <v>0.79602568399835938</v>
      </c>
      <c r="I10" s="13"/>
      <c r="J10" s="14">
        <v>25.699200000000001</v>
      </c>
      <c r="K10" s="11">
        <v>60.810901999999999</v>
      </c>
      <c r="L10" s="12">
        <f t="shared" si="4"/>
        <v>0.7929116223143613</v>
      </c>
      <c r="M10" s="13"/>
      <c r="W10"/>
    </row>
    <row r="11" spans="1:23" x14ac:dyDescent="0.25">
      <c r="A11" s="20">
        <f t="shared" si="5"/>
        <v>350</v>
      </c>
      <c r="B11" s="14">
        <v>43.490397999999999</v>
      </c>
      <c r="C11" s="11">
        <v>80.174698000000006</v>
      </c>
      <c r="D11" s="12">
        <f t="shared" si="2"/>
        <v>0.54244542336785595</v>
      </c>
      <c r="E11" s="13"/>
      <c r="F11" s="14">
        <v>41.719898000000001</v>
      </c>
      <c r="G11" s="11">
        <v>67.168403999999995</v>
      </c>
      <c r="H11" s="12">
        <f t="shared" si="3"/>
        <v>0.87332891716856986</v>
      </c>
      <c r="I11" s="13"/>
      <c r="J11" s="14">
        <v>41.7943</v>
      </c>
      <c r="K11" s="11">
        <v>67.338699000000005</v>
      </c>
      <c r="L11" s="12">
        <f t="shared" si="4"/>
        <v>0.87398446888919346</v>
      </c>
      <c r="M11" s="13"/>
      <c r="W11"/>
    </row>
    <row r="12" spans="1:23" x14ac:dyDescent="0.25">
      <c r="A12" s="20">
        <f t="shared" si="5"/>
        <v>360</v>
      </c>
      <c r="B12" s="14">
        <v>54.452499000000003</v>
      </c>
      <c r="C12" s="11">
        <v>88.198195999999996</v>
      </c>
      <c r="D12" s="12">
        <f t="shared" si="2"/>
        <v>0.61738789986135323</v>
      </c>
      <c r="E12" s="13"/>
      <c r="F12" s="14">
        <v>56.768101000000001</v>
      </c>
      <c r="G12" s="11">
        <v>69.827399999999997</v>
      </c>
      <c r="H12" s="12">
        <f t="shared" si="3"/>
        <v>0.75941578244406405</v>
      </c>
      <c r="I12" s="13"/>
      <c r="J12" s="14">
        <v>56.735599999999998</v>
      </c>
      <c r="K12" s="11">
        <v>69.633499</v>
      </c>
      <c r="L12" s="12">
        <f t="shared" si="4"/>
        <v>0.75774081366210355</v>
      </c>
      <c r="M12" s="13"/>
      <c r="W12"/>
    </row>
    <row r="13" spans="1:23" x14ac:dyDescent="0.25">
      <c r="A13" s="20">
        <f t="shared" si="5"/>
        <v>370</v>
      </c>
      <c r="B13" s="14">
        <v>105.533096</v>
      </c>
      <c r="C13" s="11">
        <v>70.726500999999999</v>
      </c>
      <c r="D13" s="12">
        <f t="shared" si="2"/>
        <v>1.4921294636079905</v>
      </c>
      <c r="E13" s="13"/>
      <c r="F13" s="14">
        <v>103.966904</v>
      </c>
      <c r="G13" s="11">
        <v>59.251499000000003</v>
      </c>
      <c r="H13" s="12">
        <f t="shared" si="3"/>
        <v>0.85037549469434415</v>
      </c>
      <c r="I13" s="13"/>
      <c r="J13" s="14">
        <v>104.12750200000001</v>
      </c>
      <c r="K13" s="11">
        <v>59.071899000000002</v>
      </c>
      <c r="L13" s="12">
        <f t="shared" si="4"/>
        <v>0.84649030540630266</v>
      </c>
      <c r="M13" s="13"/>
      <c r="W13"/>
    </row>
    <row r="14" spans="1:23" x14ac:dyDescent="0.25">
      <c r="A14" s="20">
        <f t="shared" si="5"/>
        <v>380</v>
      </c>
      <c r="B14" s="14">
        <v>28.522400000000001</v>
      </c>
      <c r="C14" s="11">
        <v>198.372803</v>
      </c>
      <c r="D14" s="12">
        <f t="shared" si="2"/>
        <v>0.14378180662194909</v>
      </c>
      <c r="E14" s="13"/>
      <c r="F14" s="14">
        <v>28.1922</v>
      </c>
      <c r="G14" s="11">
        <v>156.98260500000001</v>
      </c>
      <c r="H14" s="12">
        <f t="shared" si="3"/>
        <v>0.80062012028574636</v>
      </c>
      <c r="I14" s="13"/>
      <c r="J14" s="14">
        <v>28.220300999999999</v>
      </c>
      <c r="K14" s="11">
        <v>157.17100500000001</v>
      </c>
      <c r="L14" s="12">
        <f t="shared" si="4"/>
        <v>0.80078277859217006</v>
      </c>
      <c r="M14" s="13"/>
      <c r="W14"/>
    </row>
    <row r="15" spans="1:23" x14ac:dyDescent="0.25">
      <c r="A15" s="20">
        <f t="shared" si="5"/>
        <v>390</v>
      </c>
      <c r="B15" s="14">
        <v>145.18649300000001</v>
      </c>
      <c r="C15" s="11">
        <v>142.71040300000001</v>
      </c>
      <c r="D15" s="12">
        <f t="shared" si="2"/>
        <v>1.0173504520199554</v>
      </c>
      <c r="E15" s="13"/>
      <c r="F15" s="14">
        <v>146.00349399999999</v>
      </c>
      <c r="G15" s="11">
        <v>114.15860000000001</v>
      </c>
      <c r="H15" s="12">
        <f t="shared" si="3"/>
        <v>0.79545564376675326</v>
      </c>
      <c r="I15" s="13"/>
      <c r="J15" s="14">
        <v>146.19970699999999</v>
      </c>
      <c r="K15" s="11">
        <v>114.551498</v>
      </c>
      <c r="L15" s="12">
        <f t="shared" si="4"/>
        <v>0.79712210551737306</v>
      </c>
      <c r="M15" s="13"/>
      <c r="W15"/>
    </row>
    <row r="16" spans="1:23" x14ac:dyDescent="0.25">
      <c r="A16" s="20">
        <f t="shared" si="5"/>
        <v>400</v>
      </c>
      <c r="B16" s="14">
        <v>192.23890700000001</v>
      </c>
      <c r="C16" s="11">
        <v>168.93949900000001</v>
      </c>
      <c r="D16" s="12">
        <f t="shared" si="2"/>
        <v>1.1379156925284832</v>
      </c>
      <c r="E16" s="13"/>
      <c r="F16" s="14">
        <v>189.706604</v>
      </c>
      <c r="G16" s="11">
        <v>139.12089499999999</v>
      </c>
      <c r="H16" s="12">
        <f t="shared" si="3"/>
        <v>0.83448781561187713</v>
      </c>
      <c r="I16" s="13"/>
      <c r="J16" s="14">
        <v>190.53410299999999</v>
      </c>
      <c r="K16" s="11">
        <v>139.23539700000001</v>
      </c>
      <c r="L16" s="12">
        <f t="shared" si="4"/>
        <v>0.83154742750558053</v>
      </c>
      <c r="M16" s="13"/>
      <c r="W16"/>
    </row>
    <row r="17" spans="1:23" x14ac:dyDescent="0.25">
      <c r="A17" s="20">
        <f t="shared" si="5"/>
        <v>410</v>
      </c>
      <c r="B17" s="14">
        <v>208.979004</v>
      </c>
      <c r="C17" s="11">
        <v>240.384995</v>
      </c>
      <c r="D17" s="12">
        <f t="shared" si="2"/>
        <v>0.86935128376045268</v>
      </c>
      <c r="E17" s="13"/>
      <c r="F17" s="14">
        <v>207.08200099999999</v>
      </c>
      <c r="G17" s="11">
        <v>202.79690600000001</v>
      </c>
      <c r="H17" s="12">
        <f t="shared" si="3"/>
        <v>0.85136201950138513</v>
      </c>
      <c r="I17" s="13"/>
      <c r="J17" s="14">
        <v>208.72799699999999</v>
      </c>
      <c r="K17" s="11">
        <v>203.25689700000001</v>
      </c>
      <c r="L17" s="12">
        <f t="shared" si="4"/>
        <v>0.846564173852136</v>
      </c>
      <c r="M17" s="13"/>
      <c r="W17"/>
    </row>
    <row r="18" spans="1:23" x14ac:dyDescent="0.25">
      <c r="A18" s="20">
        <f t="shared" si="5"/>
        <v>420</v>
      </c>
      <c r="B18" s="14">
        <v>264.65301499999998</v>
      </c>
      <c r="C18" s="11">
        <v>251.73100299999999</v>
      </c>
      <c r="D18" s="12">
        <f t="shared" si="2"/>
        <v>1.0513326203209066</v>
      </c>
      <c r="E18" s="13"/>
      <c r="F18" s="14">
        <v>261.84500100000002</v>
      </c>
      <c r="G18" s="11">
        <v>149.19169600000001</v>
      </c>
      <c r="H18" s="12">
        <f t="shared" si="3"/>
        <v>0.5990188702735636</v>
      </c>
      <c r="I18" s="13"/>
      <c r="J18" s="14">
        <v>257.45400999999998</v>
      </c>
      <c r="K18" s="11">
        <v>149.045807</v>
      </c>
      <c r="L18" s="12">
        <f t="shared" si="4"/>
        <v>0.60863965110177976</v>
      </c>
      <c r="M18" s="13"/>
      <c r="W18"/>
    </row>
    <row r="19" spans="1:23" x14ac:dyDescent="0.25">
      <c r="A19" s="20">
        <f t="shared" si="5"/>
        <v>430</v>
      </c>
      <c r="B19" s="14">
        <v>276.61999500000002</v>
      </c>
      <c r="C19" s="11">
        <v>302.59899899999999</v>
      </c>
      <c r="D19" s="12">
        <f t="shared" si="2"/>
        <v>0.91414709207283273</v>
      </c>
      <c r="E19" s="13"/>
      <c r="F19" s="14">
        <v>273.78201300000001</v>
      </c>
      <c r="G19" s="11">
        <v>245.544006</v>
      </c>
      <c r="H19" s="12">
        <f t="shared" si="3"/>
        <v>0.81986152633341247</v>
      </c>
      <c r="I19" s="13"/>
      <c r="J19" s="14">
        <v>273.53799400000003</v>
      </c>
      <c r="K19" s="11">
        <v>245.287994</v>
      </c>
      <c r="L19" s="12">
        <f t="shared" si="4"/>
        <v>0.81973733577748764</v>
      </c>
      <c r="M19" s="13"/>
      <c r="W19"/>
    </row>
    <row r="20" spans="1:23" x14ac:dyDescent="0.25">
      <c r="A20" s="20">
        <f t="shared" si="5"/>
        <v>440</v>
      </c>
      <c r="B20" s="14">
        <v>277.28201300000001</v>
      </c>
      <c r="C20" s="11">
        <v>364.766998</v>
      </c>
      <c r="D20" s="12">
        <f t="shared" si="2"/>
        <v>0.76016200621307306</v>
      </c>
      <c r="E20" s="13"/>
      <c r="F20" s="14">
        <v>275.141998</v>
      </c>
      <c r="G20" s="11">
        <v>295.46200599999997</v>
      </c>
      <c r="H20" s="12">
        <f t="shared" si="3"/>
        <v>0.81630210172675643</v>
      </c>
      <c r="I20" s="13"/>
      <c r="J20" s="14">
        <v>277.10998499999999</v>
      </c>
      <c r="K20" s="11">
        <v>292.09799199999998</v>
      </c>
      <c r="L20" s="12">
        <f t="shared" si="4"/>
        <v>0.80127677683476528</v>
      </c>
      <c r="M20" s="13"/>
      <c r="W20"/>
    </row>
    <row r="21" spans="1:23" x14ac:dyDescent="0.25">
      <c r="A21" s="20">
        <f t="shared" si="5"/>
        <v>450</v>
      </c>
      <c r="B21" s="14">
        <v>306.432007</v>
      </c>
      <c r="C21" s="11">
        <v>411.256012</v>
      </c>
      <c r="D21" s="12">
        <f t="shared" si="2"/>
        <v>0.74511252859204402</v>
      </c>
      <c r="E21" s="13"/>
      <c r="F21" s="14">
        <v>303.71899400000001</v>
      </c>
      <c r="G21" s="11">
        <v>330.29501299999998</v>
      </c>
      <c r="H21" s="12">
        <f t="shared" si="3"/>
        <v>0.81031136405572335</v>
      </c>
      <c r="I21" s="13"/>
      <c r="J21" s="14">
        <v>304.591003</v>
      </c>
      <c r="K21" s="11">
        <v>333.20098899999999</v>
      </c>
      <c r="L21" s="12">
        <f t="shared" si="4"/>
        <v>0.81510034438922618</v>
      </c>
      <c r="M21" s="13"/>
      <c r="W21"/>
    </row>
    <row r="22" spans="1:23" x14ac:dyDescent="0.25">
      <c r="A22" s="20">
        <f t="shared" si="5"/>
        <v>460</v>
      </c>
      <c r="B22" s="14">
        <v>384.87298600000003</v>
      </c>
      <c r="C22" s="11">
        <v>489.07101399999999</v>
      </c>
      <c r="D22" s="12">
        <f t="shared" si="2"/>
        <v>0.78694703832928448</v>
      </c>
      <c r="E22" s="13"/>
      <c r="F22" s="14">
        <v>382.783997</v>
      </c>
      <c r="G22" s="11">
        <v>394.45001200000002</v>
      </c>
      <c r="H22" s="12">
        <f t="shared" si="3"/>
        <v>0.81093063227601636</v>
      </c>
      <c r="I22" s="13"/>
      <c r="J22" s="14">
        <v>384.12200899999999</v>
      </c>
      <c r="K22" s="11">
        <v>397.82998700000002</v>
      </c>
      <c r="L22" s="12">
        <f t="shared" si="4"/>
        <v>0.81503044005017633</v>
      </c>
      <c r="M22" s="13"/>
      <c r="W22"/>
    </row>
    <row r="23" spans="1:23" x14ac:dyDescent="0.25">
      <c r="A23" s="20">
        <f t="shared" si="5"/>
        <v>470</v>
      </c>
      <c r="B23" s="14">
        <v>458.48599200000001</v>
      </c>
      <c r="C23" s="11">
        <v>489.32501200000002</v>
      </c>
      <c r="D23" s="12">
        <f t="shared" si="2"/>
        <v>0.93697640781951286</v>
      </c>
      <c r="E23" s="13"/>
      <c r="F23" s="14">
        <v>457.31900000000002</v>
      </c>
      <c r="G23" s="11">
        <v>393.95098899999999</v>
      </c>
      <c r="H23" s="12">
        <f t="shared" si="3"/>
        <v>0.80714508369467353</v>
      </c>
      <c r="I23" s="13"/>
      <c r="J23" s="14">
        <v>457.26998900000001</v>
      </c>
      <c r="K23" s="11">
        <v>393.60101300000002</v>
      </c>
      <c r="L23" s="12">
        <f t="shared" si="4"/>
        <v>0.80651447098327156</v>
      </c>
      <c r="M23" s="13"/>
      <c r="W23"/>
    </row>
    <row r="24" spans="1:23" x14ac:dyDescent="0.25">
      <c r="A24" s="20">
        <f t="shared" si="5"/>
        <v>480</v>
      </c>
      <c r="B24" s="14">
        <v>523.75897199999997</v>
      </c>
      <c r="C24" s="11">
        <v>492.02301</v>
      </c>
      <c r="D24" s="12">
        <f t="shared" si="2"/>
        <v>1.0645009712045783</v>
      </c>
      <c r="E24" s="13"/>
      <c r="F24" s="14">
        <v>518.42401099999995</v>
      </c>
      <c r="G24" s="11">
        <v>395.59799199999998</v>
      </c>
      <c r="H24" s="12">
        <f t="shared" si="3"/>
        <v>0.81229734301519652</v>
      </c>
      <c r="I24" s="13"/>
      <c r="J24" s="14">
        <v>521.42297399999995</v>
      </c>
      <c r="K24" s="11">
        <v>398.70199600000001</v>
      </c>
      <c r="L24" s="12">
        <f t="shared" si="4"/>
        <v>0.81396233600402113</v>
      </c>
      <c r="M24" s="13"/>
      <c r="W24"/>
    </row>
    <row r="25" spans="1:23" x14ac:dyDescent="0.25">
      <c r="A25" s="20">
        <f t="shared" si="5"/>
        <v>490</v>
      </c>
      <c r="B25" s="14">
        <v>562.34198000000004</v>
      </c>
      <c r="C25" s="11">
        <v>524.74298099999999</v>
      </c>
      <c r="D25" s="12">
        <f t="shared" si="2"/>
        <v>1.0716522190127209</v>
      </c>
      <c r="E25" s="13"/>
      <c r="F25" s="14">
        <v>554.63098100000002</v>
      </c>
      <c r="G25" s="11">
        <v>425.03900099999998</v>
      </c>
      <c r="H25" s="12">
        <f t="shared" si="3"/>
        <v>0.82125594168458482</v>
      </c>
      <c r="I25" s="13"/>
      <c r="J25" s="14">
        <v>554.35998500000005</v>
      </c>
      <c r="K25" s="11">
        <v>427.73400900000001</v>
      </c>
      <c r="L25" s="12">
        <f t="shared" si="4"/>
        <v>0.82686722038939575</v>
      </c>
      <c r="M25" s="13"/>
      <c r="W25"/>
    </row>
    <row r="26" spans="1:23" x14ac:dyDescent="0.25">
      <c r="A26" s="20">
        <f t="shared" si="5"/>
        <v>500</v>
      </c>
      <c r="B26" s="14">
        <v>579.19397000000004</v>
      </c>
      <c r="C26" s="11">
        <v>586.08398399999999</v>
      </c>
      <c r="D26" s="12">
        <f t="shared" si="2"/>
        <v>0.98824398177036699</v>
      </c>
      <c r="E26" s="13"/>
      <c r="F26" s="14">
        <v>574.78301999999996</v>
      </c>
      <c r="G26" s="11">
        <v>472.51299999999998</v>
      </c>
      <c r="H26" s="12">
        <f t="shared" si="3"/>
        <v>0.81240766047379309</v>
      </c>
      <c r="I26" s="13"/>
      <c r="J26" s="14">
        <v>574.84198000000004</v>
      </c>
      <c r="K26" s="11">
        <v>474.98599200000001</v>
      </c>
      <c r="L26" s="12">
        <f t="shared" si="4"/>
        <v>0.81657579708988492</v>
      </c>
      <c r="M26" s="13"/>
      <c r="W26"/>
    </row>
    <row r="27" spans="1:23" x14ac:dyDescent="0.25">
      <c r="A27" s="20">
        <f t="shared" si="5"/>
        <v>510</v>
      </c>
      <c r="B27" s="14">
        <v>599.32299799999998</v>
      </c>
      <c r="C27" s="11">
        <v>642.59899900000005</v>
      </c>
      <c r="D27" s="12">
        <f t="shared" si="2"/>
        <v>0.93265473325145953</v>
      </c>
      <c r="E27" s="13"/>
      <c r="F27" s="14">
        <v>594.885986</v>
      </c>
      <c r="G27" s="11">
        <v>514.88800000000003</v>
      </c>
      <c r="H27" s="12">
        <f t="shared" si="3"/>
        <v>0.80723490146963639</v>
      </c>
      <c r="I27" s="13"/>
      <c r="J27" s="14">
        <v>595.32501200000002</v>
      </c>
      <c r="K27" s="11">
        <v>518.99700900000005</v>
      </c>
      <c r="L27" s="12">
        <f t="shared" si="4"/>
        <v>0.81307690291904</v>
      </c>
      <c r="M27" s="13"/>
      <c r="W27"/>
    </row>
    <row r="28" spans="1:23" x14ac:dyDescent="0.25">
      <c r="A28" s="20">
        <f t="shared" si="5"/>
        <v>520</v>
      </c>
      <c r="B28" s="14">
        <v>630.77600099999995</v>
      </c>
      <c r="C28" s="11">
        <v>688.38897699999995</v>
      </c>
      <c r="D28" s="12">
        <f t="shared" si="2"/>
        <v>0.91630752681270777</v>
      </c>
      <c r="E28" s="13"/>
      <c r="F28" s="14">
        <v>626.60797100000002</v>
      </c>
      <c r="G28" s="11">
        <v>553.158997</v>
      </c>
      <c r="H28" s="12">
        <f t="shared" si="3"/>
        <v>0.80890090125468261</v>
      </c>
      <c r="I28" s="13"/>
      <c r="J28" s="14">
        <v>624.15801999999996</v>
      </c>
      <c r="K28" s="11">
        <v>557.012024</v>
      </c>
      <c r="L28" s="12">
        <f t="shared" si="4"/>
        <v>0.81773251926872725</v>
      </c>
      <c r="M28" s="13"/>
      <c r="W28"/>
    </row>
    <row r="29" spans="1:23" x14ac:dyDescent="0.25">
      <c r="A29" s="20">
        <f t="shared" si="5"/>
        <v>530</v>
      </c>
      <c r="B29" s="14">
        <v>652.58398399999999</v>
      </c>
      <c r="C29" s="11">
        <v>728.50201400000003</v>
      </c>
      <c r="D29" s="12">
        <f t="shared" si="2"/>
        <v>0.89578885364618899</v>
      </c>
      <c r="E29" s="13"/>
      <c r="F29" s="14">
        <v>647.77099599999997</v>
      </c>
      <c r="G29" s="11">
        <v>586.45202600000005</v>
      </c>
      <c r="H29" s="12">
        <f t="shared" si="3"/>
        <v>0.81099214279891141</v>
      </c>
      <c r="I29" s="13"/>
      <c r="J29" s="14">
        <v>649.375</v>
      </c>
      <c r="K29" s="11">
        <v>587.58599900000002</v>
      </c>
      <c r="L29" s="12">
        <f t="shared" si="4"/>
        <v>0.81055320648740836</v>
      </c>
      <c r="M29" s="13"/>
      <c r="W29"/>
    </row>
    <row r="30" spans="1:23" x14ac:dyDescent="0.25">
      <c r="A30" s="20">
        <f t="shared" si="5"/>
        <v>540</v>
      </c>
      <c r="B30" s="14">
        <v>711.021973</v>
      </c>
      <c r="C30" s="11">
        <v>824.01599099999999</v>
      </c>
      <c r="D30" s="12">
        <f t="shared" si="2"/>
        <v>0.86287399852171076</v>
      </c>
      <c r="E30" s="13"/>
      <c r="F30" s="14">
        <v>698.93402100000003</v>
      </c>
      <c r="G30" s="11">
        <v>665.30102499999998</v>
      </c>
      <c r="H30" s="12">
        <f t="shared" si="3"/>
        <v>0.82135214256846512</v>
      </c>
      <c r="I30" s="13"/>
      <c r="J30" s="14">
        <v>704.52398700000003</v>
      </c>
      <c r="K30" s="11">
        <v>666.62200900000005</v>
      </c>
      <c r="L30" s="12">
        <f t="shared" si="4"/>
        <v>0.8164531073778839</v>
      </c>
      <c r="M30" s="13"/>
      <c r="W30"/>
    </row>
    <row r="31" spans="1:23" x14ac:dyDescent="0.25">
      <c r="A31" s="20">
        <f t="shared" si="5"/>
        <v>550</v>
      </c>
      <c r="B31" s="14">
        <v>835.94397000000004</v>
      </c>
      <c r="C31" s="11">
        <v>1014.705017</v>
      </c>
      <c r="D31" s="12">
        <f t="shared" si="2"/>
        <v>0.82382954257138563</v>
      </c>
      <c r="E31" s="13"/>
      <c r="F31" s="14">
        <v>826.02099599999997</v>
      </c>
      <c r="G31" s="11">
        <v>813.90801999999996</v>
      </c>
      <c r="H31" s="12">
        <f t="shared" si="3"/>
        <v>0.81174870258598386</v>
      </c>
      <c r="I31" s="13"/>
      <c r="J31" s="14">
        <v>827.04998799999998</v>
      </c>
      <c r="K31" s="11">
        <v>817.66699200000005</v>
      </c>
      <c r="L31" s="12">
        <f t="shared" si="4"/>
        <v>0.81448308296823391</v>
      </c>
      <c r="M31" s="13"/>
      <c r="W31"/>
    </row>
    <row r="32" spans="1:23" x14ac:dyDescent="0.25">
      <c r="A32" s="20">
        <f t="shared" si="5"/>
        <v>560</v>
      </c>
      <c r="B32" s="14">
        <v>821.364014</v>
      </c>
      <c r="C32" s="11">
        <v>962.13500999999997</v>
      </c>
      <c r="D32" s="12">
        <f t="shared" si="2"/>
        <v>0.85368893706507987</v>
      </c>
      <c r="E32" s="13"/>
      <c r="F32" s="14">
        <v>810.63800000000003</v>
      </c>
      <c r="G32" s="11">
        <v>767.22601299999997</v>
      </c>
      <c r="H32" s="12">
        <f t="shared" si="3"/>
        <v>0.80797144906437779</v>
      </c>
      <c r="I32" s="13"/>
      <c r="J32" s="14">
        <v>814.03497300000004</v>
      </c>
      <c r="K32" s="11">
        <v>770.83801300000005</v>
      </c>
      <c r="L32" s="12">
        <f t="shared" si="4"/>
        <v>0.80838773000398867</v>
      </c>
      <c r="M32" s="13"/>
      <c r="W32"/>
    </row>
    <row r="33" spans="1:23" x14ac:dyDescent="0.25">
      <c r="A33" s="20">
        <f t="shared" si="5"/>
        <v>570</v>
      </c>
      <c r="B33" s="14">
        <v>767.762024</v>
      </c>
      <c r="C33" s="11">
        <v>882.77099599999997</v>
      </c>
      <c r="D33" s="12">
        <f t="shared" si="2"/>
        <v>0.86971822531423548</v>
      </c>
      <c r="E33" s="13"/>
      <c r="F33" s="14">
        <v>757.37402299999997</v>
      </c>
      <c r="G33" s="11">
        <v>708.22100799999998</v>
      </c>
      <c r="H33" s="12">
        <f t="shared" si="3"/>
        <v>0.81327415451641261</v>
      </c>
      <c r="I33" s="13"/>
      <c r="J33" s="14">
        <v>762.23498500000005</v>
      </c>
      <c r="K33" s="11">
        <v>708.15502900000001</v>
      </c>
      <c r="L33" s="12">
        <f t="shared" si="4"/>
        <v>0.80801242030268516</v>
      </c>
      <c r="M33" s="13"/>
      <c r="W33"/>
    </row>
    <row r="34" spans="1:23" x14ac:dyDescent="0.25">
      <c r="A34" s="20">
        <f t="shared" si="5"/>
        <v>580</v>
      </c>
      <c r="B34" s="14">
        <v>938.12597700000003</v>
      </c>
      <c r="C34" s="11">
        <v>1163.244995</v>
      </c>
      <c r="D34" s="12">
        <f t="shared" si="2"/>
        <v>0.80647325458726782</v>
      </c>
      <c r="E34" s="13"/>
      <c r="F34" s="14">
        <v>929.93102999999996</v>
      </c>
      <c r="G34" s="11">
        <v>938.55999799999995</v>
      </c>
      <c r="H34" s="12">
        <f t="shared" si="3"/>
        <v>0.81395663957194708</v>
      </c>
      <c r="I34" s="13"/>
      <c r="J34" s="14">
        <v>932.48101799999995</v>
      </c>
      <c r="K34" s="11">
        <v>940.89099099999999</v>
      </c>
      <c r="L34" s="12">
        <f t="shared" si="4"/>
        <v>0.81374677347438473</v>
      </c>
      <c r="M34" s="13"/>
      <c r="W34"/>
    </row>
    <row r="35" spans="1:23" x14ac:dyDescent="0.25">
      <c r="A35" s="20">
        <f t="shared" si="5"/>
        <v>590</v>
      </c>
      <c r="B35" s="14">
        <v>961.34600799999998</v>
      </c>
      <c r="C35" s="11">
        <v>1218.698975</v>
      </c>
      <c r="D35" s="12">
        <f t="shared" si="2"/>
        <v>0.78882975018502821</v>
      </c>
      <c r="E35" s="13"/>
      <c r="F35" s="14">
        <v>950.70001200000002</v>
      </c>
      <c r="G35" s="11">
        <v>970.96398899999997</v>
      </c>
      <c r="H35" s="12">
        <f t="shared" si="3"/>
        <v>0.80564349554413228</v>
      </c>
      <c r="I35" s="13"/>
      <c r="J35" s="14">
        <v>949.43402100000003</v>
      </c>
      <c r="K35" s="11">
        <v>972.760986</v>
      </c>
      <c r="L35" s="12">
        <f t="shared" si="4"/>
        <v>0.80821077463382962</v>
      </c>
      <c r="M35" s="13"/>
      <c r="W35"/>
    </row>
    <row r="36" spans="1:23" x14ac:dyDescent="0.25">
      <c r="A36" s="20">
        <f t="shared" si="5"/>
        <v>600</v>
      </c>
      <c r="B36" s="14">
        <v>902.99902299999997</v>
      </c>
      <c r="C36" s="11">
        <v>1099.5610349999999</v>
      </c>
      <c r="D36" s="12">
        <f t="shared" si="2"/>
        <v>0.8212359243886812</v>
      </c>
      <c r="E36" s="13"/>
      <c r="F36" s="14">
        <v>890.53997800000002</v>
      </c>
      <c r="G36" s="11">
        <v>873.53301999999996</v>
      </c>
      <c r="H36" s="12">
        <f t="shared" si="3"/>
        <v>0.80555249049553213</v>
      </c>
      <c r="I36" s="13"/>
      <c r="J36" s="14">
        <v>894.74401899999998</v>
      </c>
      <c r="K36" s="11">
        <v>876.669983</v>
      </c>
      <c r="L36" s="12">
        <f t="shared" si="4"/>
        <v>0.80464676889090725</v>
      </c>
      <c r="M36" s="13"/>
      <c r="W36"/>
    </row>
    <row r="37" spans="1:23" x14ac:dyDescent="0.25">
      <c r="A37" s="20">
        <f t="shared" si="5"/>
        <v>610</v>
      </c>
      <c r="B37" s="14">
        <v>907.13800000000003</v>
      </c>
      <c r="C37" s="11">
        <v>1029.6949460000001</v>
      </c>
      <c r="D37" s="12">
        <f t="shared" si="2"/>
        <v>0.88097742299688819</v>
      </c>
      <c r="E37" s="13"/>
      <c r="F37" s="14">
        <v>898.34399399999995</v>
      </c>
      <c r="G37" s="11">
        <v>817.87597700000003</v>
      </c>
      <c r="H37" s="12">
        <f t="shared" si="3"/>
        <v>0.80206499443521884</v>
      </c>
      <c r="I37" s="13"/>
      <c r="J37" s="14">
        <v>897.94500700000003</v>
      </c>
      <c r="K37" s="11">
        <v>821.41400099999998</v>
      </c>
      <c r="L37" s="12">
        <f t="shared" si="4"/>
        <v>0.80589254817755596</v>
      </c>
      <c r="M37" s="13"/>
      <c r="W37"/>
    </row>
    <row r="38" spans="1:23" x14ac:dyDescent="0.25">
      <c r="A38" s="20">
        <f t="shared" si="5"/>
        <v>620</v>
      </c>
      <c r="B38" s="14">
        <v>925.73602300000005</v>
      </c>
      <c r="C38" s="11">
        <v>985.71997099999999</v>
      </c>
      <c r="D38" s="12">
        <f t="shared" si="2"/>
        <v>0.93914707040058543</v>
      </c>
      <c r="E38" s="13"/>
      <c r="F38" s="14">
        <v>919.74798599999997</v>
      </c>
      <c r="G38" s="11">
        <v>787.79303000000004</v>
      </c>
      <c r="H38" s="12">
        <f t="shared" si="3"/>
        <v>0.80440895491833186</v>
      </c>
      <c r="I38" s="13"/>
      <c r="J38" s="14">
        <v>918.12097200000005</v>
      </c>
      <c r="K38" s="11">
        <v>783.078979</v>
      </c>
      <c r="L38" s="12">
        <f t="shared" si="4"/>
        <v>0.80101244982794217</v>
      </c>
      <c r="M38" s="13"/>
      <c r="W38"/>
    </row>
    <row r="39" spans="1:23" x14ac:dyDescent="0.25">
      <c r="A39" s="20">
        <f t="shared" si="5"/>
        <v>630</v>
      </c>
      <c r="B39" s="14">
        <v>945.66400099999998</v>
      </c>
      <c r="C39" s="11">
        <v>965.08502199999998</v>
      </c>
      <c r="D39" s="12">
        <f t="shared" si="2"/>
        <v>0.97987636264445099</v>
      </c>
      <c r="E39" s="13"/>
      <c r="F39" s="14">
        <v>935.40002400000003</v>
      </c>
      <c r="G39" s="11">
        <v>762.28301999999996</v>
      </c>
      <c r="H39" s="12">
        <f t="shared" si="3"/>
        <v>0.79852800275663371</v>
      </c>
      <c r="I39" s="13"/>
      <c r="J39" s="14">
        <v>935.135986</v>
      </c>
      <c r="K39" s="11">
        <v>763.55401600000005</v>
      </c>
      <c r="L39" s="12">
        <f t="shared" si="4"/>
        <v>0.80008527431500531</v>
      </c>
      <c r="M39" s="13"/>
      <c r="W39"/>
    </row>
    <row r="40" spans="1:23" x14ac:dyDescent="0.25">
      <c r="A40" s="20">
        <f t="shared" si="5"/>
        <v>640</v>
      </c>
      <c r="B40" s="14">
        <v>949.01702899999998</v>
      </c>
      <c r="C40" s="11">
        <v>957.22699</v>
      </c>
      <c r="D40" s="12">
        <f t="shared" si="2"/>
        <v>0.99142318270821006</v>
      </c>
      <c r="E40" s="13"/>
      <c r="F40" s="14">
        <v>936.88299600000005</v>
      </c>
      <c r="G40" s="11">
        <v>760.91400099999998</v>
      </c>
      <c r="H40" s="12">
        <f t="shared" si="3"/>
        <v>0.80521023848175177</v>
      </c>
      <c r="I40" s="13"/>
      <c r="J40" s="14">
        <v>936.00402799999995</v>
      </c>
      <c r="K40" s="11">
        <v>762.59899900000005</v>
      </c>
      <c r="L40" s="12">
        <f t="shared" si="4"/>
        <v>0.80775114647121493</v>
      </c>
      <c r="M40" s="13"/>
      <c r="W40"/>
    </row>
    <row r="41" spans="1:23" ht="16.5" thickBot="1" x14ac:dyDescent="0.3">
      <c r="A41" s="21">
        <f t="shared" si="5"/>
        <v>650</v>
      </c>
      <c r="B41" s="14">
        <v>933.06298800000002</v>
      </c>
      <c r="C41" s="11">
        <v>967.59301800000003</v>
      </c>
      <c r="D41" s="12">
        <f t="shared" si="2"/>
        <v>0.96431347750795782</v>
      </c>
      <c r="E41" s="13"/>
      <c r="F41" s="14">
        <v>921.50299099999995</v>
      </c>
      <c r="G41" s="11">
        <v>767.28997800000002</v>
      </c>
      <c r="H41" s="12">
        <f t="shared" si="3"/>
        <v>0.80293615340222435</v>
      </c>
      <c r="I41" s="13"/>
      <c r="J41" s="14">
        <v>923.86700399999995</v>
      </c>
      <c r="K41" s="11">
        <v>765.55200200000002</v>
      </c>
      <c r="L41" s="12">
        <f t="shared" si="4"/>
        <v>0.79906751736508508</v>
      </c>
      <c r="M41" s="13"/>
      <c r="W41"/>
    </row>
    <row r="42" spans="1:23" x14ac:dyDescent="0.25">
      <c r="W42"/>
    </row>
    <row r="43" spans="1:23" x14ac:dyDescent="0.25">
      <c r="W43"/>
    </row>
    <row r="44" spans="1:23" x14ac:dyDescent="0.25">
      <c r="W44"/>
    </row>
    <row r="45" spans="1:23" x14ac:dyDescent="0.25">
      <c r="W45"/>
    </row>
    <row r="46" spans="1:23" x14ac:dyDescent="0.25">
      <c r="W46"/>
    </row>
    <row r="49" spans="7:7" x14ac:dyDescent="0.25">
      <c r="G49" t="s">
        <v>13</v>
      </c>
    </row>
  </sheetData>
  <sheetProtection selectLockedCells="1"/>
  <mergeCells count="3">
    <mergeCell ref="F2:H2"/>
    <mergeCell ref="A2:D2"/>
    <mergeCell ref="J2:L2"/>
  </mergeCells>
  <pageMargins left="0.75" right="0.75" top="1" bottom="1" header="0.5" footer="0.5"/>
  <pageSetup orientation="portrait" horizontalDpi="4294967292" verticalDpi="4294967292" r:id="rId1"/>
  <ignoredErrors>
    <ignoredError sqref="D6 H7:H41 L6:L41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Ungaro</dc:creator>
  <cp:lastModifiedBy>Tyler Lemon</cp:lastModifiedBy>
  <dcterms:created xsi:type="dcterms:W3CDTF">2014-07-08T12:46:13Z</dcterms:created>
  <dcterms:modified xsi:type="dcterms:W3CDTF">2017-08-23T13:14:22Z</dcterms:modified>
  <cp:contentStatus/>
</cp:coreProperties>
</file>