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ummary" sheetId="1" r:id="rId1"/>
    <sheet name="1" sheetId="2" r:id="rId2"/>
    <sheet name="2" sheetId="3" r:id="rId3"/>
    <sheet name="3" sheetId="4" r:id="rId4"/>
    <sheet name="4" sheetId="5" r:id="rId5"/>
    <sheet name="5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" i="2" l="1"/>
  <c r="N16" i="2"/>
  <c r="N17" i="3"/>
  <c r="N16" i="3"/>
  <c r="N17" i="4"/>
  <c r="N16" i="4"/>
  <c r="N17" i="5"/>
  <c r="N16" i="5"/>
  <c r="N17" i="6"/>
  <c r="N16" i="6"/>
  <c r="F15" i="6"/>
  <c r="N15" i="6" s="1"/>
  <c r="F14" i="6"/>
  <c r="N14" i="6" s="1"/>
  <c r="F13" i="6"/>
  <c r="N13" i="6" s="1"/>
  <c r="F12" i="6"/>
  <c r="N12" i="6" s="1"/>
  <c r="F11" i="6"/>
  <c r="N11" i="6" s="1"/>
  <c r="F10" i="6"/>
  <c r="N10" i="6" s="1"/>
  <c r="F9" i="6"/>
  <c r="N9" i="6" s="1"/>
  <c r="F8" i="6"/>
  <c r="N8" i="6" s="1"/>
  <c r="F7" i="6"/>
  <c r="N7" i="6" s="1"/>
  <c r="F6" i="6"/>
  <c r="N6" i="6" s="1"/>
  <c r="F5" i="6"/>
  <c r="N5" i="6" s="1"/>
  <c r="F4" i="6"/>
  <c r="N4" i="6" s="1"/>
  <c r="F15" i="5" l="1"/>
  <c r="N15" i="5" s="1"/>
  <c r="F14" i="5"/>
  <c r="N14" i="5" s="1"/>
  <c r="F13" i="5"/>
  <c r="N13" i="5" s="1"/>
  <c r="F12" i="5"/>
  <c r="N12" i="5" s="1"/>
  <c r="F11" i="5"/>
  <c r="N11" i="5" s="1"/>
  <c r="F10" i="5"/>
  <c r="N10" i="5" s="1"/>
  <c r="F9" i="5"/>
  <c r="N9" i="5" s="1"/>
  <c r="F8" i="5"/>
  <c r="N8" i="5" s="1"/>
  <c r="F7" i="5"/>
  <c r="N7" i="5" s="1"/>
  <c r="F6" i="5"/>
  <c r="N6" i="5" s="1"/>
  <c r="F5" i="5"/>
  <c r="N5" i="5" s="1"/>
  <c r="F4" i="5"/>
  <c r="N4" i="5" s="1"/>
  <c r="F15" i="4" l="1"/>
  <c r="N15" i="4" s="1"/>
  <c r="F14" i="4"/>
  <c r="N14" i="4" s="1"/>
  <c r="F13" i="4"/>
  <c r="N13" i="4" s="1"/>
  <c r="F12" i="4"/>
  <c r="N12" i="4" s="1"/>
  <c r="F11" i="4"/>
  <c r="N11" i="4" s="1"/>
  <c r="F10" i="4"/>
  <c r="N10" i="4" s="1"/>
  <c r="F9" i="4"/>
  <c r="N9" i="4" s="1"/>
  <c r="F8" i="4"/>
  <c r="N8" i="4" s="1"/>
  <c r="F7" i="4"/>
  <c r="N7" i="4" s="1"/>
  <c r="F6" i="4"/>
  <c r="N6" i="4" s="1"/>
  <c r="F5" i="4"/>
  <c r="N5" i="4" s="1"/>
  <c r="F4" i="4"/>
  <c r="N4" i="4" s="1"/>
  <c r="F15" i="3" l="1"/>
  <c r="N15" i="3" s="1"/>
  <c r="F14" i="3"/>
  <c r="N14" i="3" s="1"/>
  <c r="F13" i="3"/>
  <c r="N13" i="3" s="1"/>
  <c r="F12" i="3"/>
  <c r="N12" i="3" s="1"/>
  <c r="F11" i="3"/>
  <c r="N11" i="3" s="1"/>
  <c r="F10" i="3"/>
  <c r="N10" i="3" s="1"/>
  <c r="F9" i="3"/>
  <c r="N9" i="3" s="1"/>
  <c r="F8" i="3"/>
  <c r="N8" i="3" s="1"/>
  <c r="F7" i="3"/>
  <c r="N7" i="3" s="1"/>
  <c r="F6" i="3"/>
  <c r="N6" i="3" s="1"/>
  <c r="F5" i="3"/>
  <c r="N5" i="3" s="1"/>
  <c r="F4" i="3"/>
  <c r="N4" i="3" s="1"/>
  <c r="F15" i="2" l="1"/>
  <c r="N15" i="2" s="1"/>
  <c r="F14" i="2"/>
  <c r="N14" i="2" s="1"/>
  <c r="F13" i="2"/>
  <c r="N13" i="2" s="1"/>
  <c r="F12" i="2"/>
  <c r="N12" i="2" s="1"/>
  <c r="F11" i="2"/>
  <c r="N11" i="2" s="1"/>
  <c r="F10" i="2"/>
  <c r="N10" i="2" s="1"/>
  <c r="F9" i="2"/>
  <c r="N9" i="2" s="1"/>
  <c r="F8" i="2"/>
  <c r="N8" i="2" s="1"/>
  <c r="F7" i="2"/>
  <c r="N7" i="2" s="1"/>
  <c r="F6" i="2"/>
  <c r="N6" i="2" s="1"/>
  <c r="F5" i="2"/>
  <c r="N5" i="2" s="1"/>
  <c r="F4" i="2"/>
  <c r="N4" i="2" s="1"/>
</calcChain>
</file>

<file path=xl/sharedStrings.xml><?xml version="1.0" encoding="utf-8"?>
<sst xmlns="http://schemas.openxmlformats.org/spreadsheetml/2006/main" count="79" uniqueCount="14">
  <si>
    <t>Spot #</t>
  </si>
  <si>
    <t>Reflectivity</t>
  </si>
  <si>
    <t>Reflectivity From Averages of Calibration and Measurements</t>
  </si>
  <si>
    <t>Calibration</t>
  </si>
  <si>
    <t>Reflectivity Measurement</t>
  </si>
  <si>
    <t>Wavelength [nm]</t>
  </si>
  <si>
    <t>Photodiode A Average [pA]</t>
  </si>
  <si>
    <t>Photodiode A Std Dev [pA]</t>
  </si>
  <si>
    <t>Photodiode B Average [pA]</t>
  </si>
  <si>
    <t>Photodiode B Std Dev [pA]</t>
  </si>
  <si>
    <t>Calibration Constant</t>
  </si>
  <si>
    <t>Avg</t>
  </si>
  <si>
    <t>Over All Wavelengths</t>
  </si>
  <si>
    <t>Std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</si>
</sst>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/>
    </xf>
    <xf numFmtId="10" fontId="5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0</xdr:row>
      <xdr:rowOff>15591</xdr:rowOff>
    </xdr:from>
    <xdr:to>
      <xdr:col>13</xdr:col>
      <xdr:colOff>483177</xdr:colOff>
      <xdr:row>25</xdr:row>
      <xdr:rowOff>7213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9325" y="15591"/>
          <a:ext cx="6198177" cy="5516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abSelected="1" workbookViewId="0">
      <selection activeCell="F1" sqref="F1"/>
    </sheetView>
  </sheetViews>
  <sheetFormatPr defaultRowHeight="15" x14ac:dyDescent="0.25"/>
  <cols>
    <col min="1" max="1" width="8.140625" bestFit="1" customWidth="1"/>
    <col min="2" max="3" width="9.7109375" bestFit="1" customWidth="1"/>
  </cols>
  <sheetData>
    <row r="1" spans="1:3" ht="18.75" x14ac:dyDescent="0.3">
      <c r="A1" s="12" t="s">
        <v>12</v>
      </c>
      <c r="B1" s="12"/>
      <c r="C1" s="12"/>
    </row>
    <row r="2" spans="1:3" ht="18.75" x14ac:dyDescent="0.3">
      <c r="A2" s="7" t="s">
        <v>0</v>
      </c>
      <c r="B2" s="7" t="s">
        <v>11</v>
      </c>
      <c r="C2" s="7" t="s">
        <v>13</v>
      </c>
    </row>
    <row r="3" spans="1:3" ht="18.75" x14ac:dyDescent="0.3">
      <c r="A3" s="7">
        <v>1</v>
      </c>
      <c r="B3" s="8">
        <v>0.88322507397013428</v>
      </c>
      <c r="C3" s="8">
        <v>2.9151165907713415E-2</v>
      </c>
    </row>
    <row r="4" spans="1:3" ht="18.75" x14ac:dyDescent="0.3">
      <c r="A4" s="7">
        <v>2</v>
      </c>
      <c r="B4" s="8">
        <v>0.86808612599093848</v>
      </c>
      <c r="C4" s="8">
        <v>3.3948054619974015E-2</v>
      </c>
    </row>
    <row r="5" spans="1:3" ht="18.75" x14ac:dyDescent="0.3">
      <c r="A5" s="7">
        <v>3</v>
      </c>
      <c r="B5" s="8">
        <v>0.87468147071643376</v>
      </c>
      <c r="C5" s="8">
        <v>2.6721068881552092E-2</v>
      </c>
    </row>
    <row r="6" spans="1:3" ht="18.75" x14ac:dyDescent="0.3">
      <c r="A6" s="7">
        <v>4</v>
      </c>
      <c r="B6" s="8">
        <v>0.83440144826190288</v>
      </c>
      <c r="C6" s="8">
        <v>2.3234291010054507E-2</v>
      </c>
    </row>
    <row r="7" spans="1:3" ht="18.75" x14ac:dyDescent="0.3">
      <c r="A7" s="7">
        <v>5</v>
      </c>
      <c r="B7" s="8">
        <v>0.84397135889845265</v>
      </c>
      <c r="C7" s="8">
        <v>2.2904392202133552E-2</v>
      </c>
    </row>
    <row r="8" spans="1:3" ht="18.75" x14ac:dyDescent="0.3">
      <c r="A8" s="7"/>
      <c r="B8" s="8"/>
      <c r="C8" s="8"/>
    </row>
    <row r="9" spans="1:3" ht="18.75" x14ac:dyDescent="0.3">
      <c r="A9" s="7"/>
      <c r="B9" s="8"/>
      <c r="C9" s="8"/>
    </row>
    <row r="10" spans="1:3" ht="18.75" x14ac:dyDescent="0.3">
      <c r="A10" s="7"/>
      <c r="B10" s="8"/>
      <c r="C10" s="8"/>
    </row>
    <row r="11" spans="1:3" ht="18.75" x14ac:dyDescent="0.3">
      <c r="A11" s="7"/>
      <c r="B11" s="8"/>
      <c r="C11" s="8"/>
    </row>
    <row r="12" spans="1:3" ht="18.75" x14ac:dyDescent="0.3">
      <c r="A12" s="7"/>
      <c r="B12" s="8"/>
      <c r="C12" s="8"/>
    </row>
    <row r="13" spans="1:3" ht="18.75" x14ac:dyDescent="0.3">
      <c r="A13" s="7"/>
      <c r="B13" s="8"/>
      <c r="C13" s="8"/>
    </row>
    <row r="14" spans="1:3" ht="18.75" x14ac:dyDescent="0.3">
      <c r="A14" s="7"/>
      <c r="B14" s="8"/>
      <c r="C14" s="8"/>
    </row>
    <row r="15" spans="1:3" ht="18.75" x14ac:dyDescent="0.3">
      <c r="A15" s="7"/>
      <c r="B15" s="8"/>
      <c r="C15" s="8"/>
    </row>
    <row r="16" spans="1:3" ht="18.75" x14ac:dyDescent="0.3">
      <c r="A16" s="7"/>
      <c r="B16" s="8"/>
      <c r="C16" s="8"/>
    </row>
  </sheetData>
  <mergeCells count="1">
    <mergeCell ref="A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workbookViewId="0">
      <selection activeCell="N16" sqref="N16:N17"/>
    </sheetView>
  </sheetViews>
  <sheetFormatPr defaultRowHeight="15" x14ac:dyDescent="0.25"/>
  <cols>
    <col min="1" max="1" width="11.7109375" style="1" bestFit="1" customWidth="1"/>
    <col min="2" max="3" width="13.28515625" style="1" bestFit="1" customWidth="1"/>
    <col min="4" max="5" width="13.140625" style="1" bestFit="1" customWidth="1"/>
    <col min="6" max="6" width="11.140625" style="1" bestFit="1" customWidth="1"/>
    <col min="7" max="7" width="9.140625" style="1"/>
    <col min="8" max="8" width="11.7109375" style="1" bestFit="1" customWidth="1"/>
    <col min="9" max="10" width="13.28515625" style="1" bestFit="1" customWidth="1"/>
    <col min="11" max="11" width="13.140625" style="1" bestFit="1" customWidth="1"/>
    <col min="12" max="12" width="13.140625" style="1" customWidth="1"/>
    <col min="13" max="13" width="11.140625" style="1" bestFit="1" customWidth="1"/>
    <col min="14" max="16384" width="9.140625" style="1"/>
  </cols>
  <sheetData>
    <row r="1" spans="1:15" ht="18.75" x14ac:dyDescent="0.25">
      <c r="A1" s="14" t="s">
        <v>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5.75" x14ac:dyDescent="0.25">
      <c r="A2" s="13" t="s">
        <v>3</v>
      </c>
      <c r="B2" s="13"/>
      <c r="C2" s="13"/>
      <c r="D2" s="13"/>
      <c r="E2" s="13"/>
      <c r="F2" s="13"/>
      <c r="G2" s="9"/>
      <c r="I2" s="15" t="s">
        <v>4</v>
      </c>
      <c r="J2" s="15"/>
      <c r="K2" s="15"/>
      <c r="L2" s="15"/>
      <c r="M2" s="15"/>
      <c r="N2" s="15"/>
    </row>
    <row r="3" spans="1:15" s="5" customFormat="1" ht="45" x14ac:dyDescent="0.25">
      <c r="A3" s="2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10"/>
      <c r="H3" s="3"/>
      <c r="I3" s="4" t="s">
        <v>5</v>
      </c>
      <c r="J3" s="4" t="s">
        <v>6</v>
      </c>
      <c r="K3" s="4" t="s">
        <v>7</v>
      </c>
      <c r="L3" s="4" t="s">
        <v>8</v>
      </c>
      <c r="M3" s="4" t="s">
        <v>9</v>
      </c>
      <c r="N3" s="4" t="s">
        <v>1</v>
      </c>
    </row>
    <row r="4" spans="1:15" x14ac:dyDescent="0.25">
      <c r="A4" s="1">
        <v>635</v>
      </c>
      <c r="B4" s="1">
        <v>809.96401000000003</v>
      </c>
      <c r="C4" s="1">
        <v>1.897589</v>
      </c>
      <c r="D4" s="1">
        <v>860.42541000000006</v>
      </c>
      <c r="E4" s="1">
        <v>2.1606930000000002</v>
      </c>
      <c r="F4" s="1">
        <f t="shared" ref="F4:F15" si="0">B4/D4</f>
        <v>0.94135296399486856</v>
      </c>
      <c r="I4" s="1">
        <v>635</v>
      </c>
      <c r="J4" s="1">
        <v>802.98572000000001</v>
      </c>
      <c r="K4" s="1">
        <v>1.8913359999999999</v>
      </c>
      <c r="L4" s="1">
        <v>785.90491999999995</v>
      </c>
      <c r="M4" s="1">
        <v>1.9356450000000001</v>
      </c>
      <c r="N4" s="6">
        <f t="shared" ref="N4:N15" si="1">(L4/J4)*F4</f>
        <v>0.92132886978382378</v>
      </c>
    </row>
    <row r="5" spans="1:15" x14ac:dyDescent="0.25">
      <c r="A5" s="1">
        <v>650</v>
      </c>
      <c r="B5" s="1">
        <v>799.35332000000005</v>
      </c>
      <c r="C5" s="1">
        <v>1.7483500000000001</v>
      </c>
      <c r="D5" s="1">
        <v>872.54062999999996</v>
      </c>
      <c r="E5" s="1">
        <v>2.2814770000000002</v>
      </c>
      <c r="F5" s="1">
        <f t="shared" si="0"/>
        <v>0.91612160226853856</v>
      </c>
      <c r="I5" s="1">
        <v>650</v>
      </c>
      <c r="J5" s="1">
        <v>793.07507999999996</v>
      </c>
      <c r="K5" s="1">
        <v>2.2123089999999999</v>
      </c>
      <c r="L5" s="1">
        <v>793.09320000000002</v>
      </c>
      <c r="M5" s="1">
        <v>1.7119139999999999</v>
      </c>
      <c r="N5" s="6">
        <f t="shared" si="1"/>
        <v>0.91614253360764109</v>
      </c>
    </row>
    <row r="6" spans="1:15" x14ac:dyDescent="0.25">
      <c r="A6" s="1">
        <v>665</v>
      </c>
      <c r="B6" s="1">
        <v>790.37505999999996</v>
      </c>
      <c r="C6" s="1">
        <v>2.1795620000000002</v>
      </c>
      <c r="D6" s="1">
        <v>887.21209999999996</v>
      </c>
      <c r="E6" s="1">
        <v>2.2092700000000001</v>
      </c>
      <c r="F6" s="1">
        <f t="shared" si="0"/>
        <v>0.89085243539848025</v>
      </c>
      <c r="I6" s="1">
        <v>665</v>
      </c>
      <c r="J6" s="1">
        <v>785.42539999999997</v>
      </c>
      <c r="K6" s="1">
        <v>1.55894</v>
      </c>
      <c r="L6" s="1">
        <v>802.62963999999999</v>
      </c>
      <c r="M6" s="1">
        <v>1.8764749999999999</v>
      </c>
      <c r="N6" s="6">
        <f t="shared" si="1"/>
        <v>0.91036598703964178</v>
      </c>
    </row>
    <row r="7" spans="1:15" x14ac:dyDescent="0.25">
      <c r="A7" s="1">
        <v>680</v>
      </c>
      <c r="B7" s="1">
        <v>798.63412000000005</v>
      </c>
      <c r="C7" s="1">
        <v>1.658363</v>
      </c>
      <c r="D7" s="1">
        <v>874.04349000000002</v>
      </c>
      <c r="E7" s="1">
        <v>2.2702279999999999</v>
      </c>
      <c r="F7" s="1">
        <f t="shared" si="0"/>
        <v>0.91372354938539735</v>
      </c>
      <c r="I7" s="1">
        <v>680</v>
      </c>
      <c r="J7" s="1">
        <v>794.66075999999998</v>
      </c>
      <c r="K7" s="1">
        <v>1.567782</v>
      </c>
      <c r="L7" s="1">
        <v>787.12411999999995</v>
      </c>
      <c r="M7" s="1">
        <v>2.0475439999999998</v>
      </c>
      <c r="N7" s="6">
        <f t="shared" si="1"/>
        <v>0.90505770630131199</v>
      </c>
    </row>
    <row r="8" spans="1:15" x14ac:dyDescent="0.25">
      <c r="A8" s="1">
        <v>695</v>
      </c>
      <c r="B8" s="1">
        <v>807.89652999999998</v>
      </c>
      <c r="C8" s="1">
        <v>2.0260039999999999</v>
      </c>
      <c r="D8" s="1">
        <v>856.87117999999998</v>
      </c>
      <c r="E8" s="1">
        <v>1.7651749999999999</v>
      </c>
      <c r="F8" s="1">
        <f t="shared" si="0"/>
        <v>0.9428447926093162</v>
      </c>
      <c r="I8" s="1">
        <v>695</v>
      </c>
      <c r="J8" s="1">
        <v>804.91099999999994</v>
      </c>
      <c r="K8" s="1">
        <v>1.992405</v>
      </c>
      <c r="L8" s="1">
        <v>770.69791999999995</v>
      </c>
      <c r="M8" s="1">
        <v>1.84321</v>
      </c>
      <c r="N8" s="6">
        <f t="shared" si="1"/>
        <v>0.90276877884242035</v>
      </c>
    </row>
    <row r="9" spans="1:15" x14ac:dyDescent="0.25">
      <c r="A9" s="1">
        <v>710</v>
      </c>
      <c r="B9" s="1">
        <v>792.72131000000002</v>
      </c>
      <c r="C9" s="1">
        <v>1.64242</v>
      </c>
      <c r="D9" s="1">
        <v>861.07956000000001</v>
      </c>
      <c r="E9" s="1">
        <v>2.1527699999999999</v>
      </c>
      <c r="F9" s="1">
        <f t="shared" si="0"/>
        <v>0.92061331707838934</v>
      </c>
      <c r="I9" s="1">
        <v>710</v>
      </c>
      <c r="J9" s="1">
        <v>789.95003999999994</v>
      </c>
      <c r="K9" s="1">
        <v>1.8149169999999999</v>
      </c>
      <c r="L9" s="1">
        <v>764.02427999999998</v>
      </c>
      <c r="M9" s="1">
        <v>2.8244129999999998</v>
      </c>
      <c r="N9" s="6">
        <f t="shared" si="1"/>
        <v>0.89039925453922142</v>
      </c>
    </row>
    <row r="10" spans="1:15" x14ac:dyDescent="0.25">
      <c r="A10" s="1">
        <v>725</v>
      </c>
      <c r="B10" s="1">
        <v>752.32637</v>
      </c>
      <c r="C10" s="1">
        <v>1.816975</v>
      </c>
      <c r="D10" s="1">
        <v>886.93143999999995</v>
      </c>
      <c r="E10" s="1">
        <v>2.6370520000000002</v>
      </c>
      <c r="F10" s="1">
        <f t="shared" si="0"/>
        <v>0.84823509018915833</v>
      </c>
      <c r="I10" s="1">
        <v>725</v>
      </c>
      <c r="J10" s="1">
        <v>747.82672000000002</v>
      </c>
      <c r="K10" s="1">
        <v>1.549377</v>
      </c>
      <c r="L10" s="1">
        <v>777.38972000000001</v>
      </c>
      <c r="M10" s="1">
        <v>1.730593</v>
      </c>
      <c r="N10" s="6">
        <f t="shared" si="1"/>
        <v>0.88176742234661598</v>
      </c>
    </row>
    <row r="11" spans="1:15" x14ac:dyDescent="0.25">
      <c r="A11" s="1">
        <v>740</v>
      </c>
      <c r="B11" s="1">
        <v>684.74573999999996</v>
      </c>
      <c r="C11" s="1">
        <v>1.4917689999999999</v>
      </c>
      <c r="D11" s="1">
        <v>935.15806999999995</v>
      </c>
      <c r="E11" s="1">
        <v>2.1364209999999999</v>
      </c>
      <c r="F11" s="1">
        <f t="shared" si="0"/>
        <v>0.73222459599797929</v>
      </c>
      <c r="I11" s="1">
        <v>740</v>
      </c>
      <c r="J11" s="1">
        <v>673.97792000000004</v>
      </c>
      <c r="K11" s="1">
        <v>4.3259699999999999</v>
      </c>
      <c r="L11" s="1">
        <v>803.45483999999999</v>
      </c>
      <c r="M11" s="1">
        <v>17.403721000000001</v>
      </c>
      <c r="N11" s="6">
        <f t="shared" si="1"/>
        <v>0.87289120038475598</v>
      </c>
    </row>
    <row r="12" spans="1:15" x14ac:dyDescent="0.25">
      <c r="A12" s="1">
        <v>755</v>
      </c>
      <c r="B12" s="1">
        <v>596.22621000000004</v>
      </c>
      <c r="C12" s="1">
        <v>1.2674030000000001</v>
      </c>
      <c r="D12" s="1">
        <v>995.95545000000004</v>
      </c>
      <c r="E12" s="1">
        <v>2.463082</v>
      </c>
      <c r="F12" s="1">
        <f t="shared" si="0"/>
        <v>0.59864746962326476</v>
      </c>
      <c r="I12" s="1">
        <v>755</v>
      </c>
      <c r="J12" s="1">
        <v>585.63703999999996</v>
      </c>
      <c r="K12" s="1">
        <v>2.2802370000000001</v>
      </c>
      <c r="L12" s="1">
        <v>836.51264000000003</v>
      </c>
      <c r="M12" s="1">
        <v>45.791254000000002</v>
      </c>
      <c r="N12" s="6">
        <f t="shared" si="1"/>
        <v>0.85509648645836522</v>
      </c>
    </row>
    <row r="13" spans="1:15" x14ac:dyDescent="0.25">
      <c r="A13" s="1">
        <v>770</v>
      </c>
      <c r="B13" s="1">
        <v>505.79858999999999</v>
      </c>
      <c r="C13" s="1">
        <v>1.0671980000000001</v>
      </c>
      <c r="D13" s="1">
        <v>1053.36103</v>
      </c>
      <c r="E13" s="1">
        <v>3.315658</v>
      </c>
      <c r="F13" s="1">
        <f t="shared" si="0"/>
        <v>0.48017590891890122</v>
      </c>
      <c r="I13" s="1">
        <v>770</v>
      </c>
      <c r="J13" s="1">
        <v>494.49563999999998</v>
      </c>
      <c r="K13" s="1">
        <v>3.0085660000000001</v>
      </c>
      <c r="L13" s="1">
        <v>889.60932000000003</v>
      </c>
      <c r="M13" s="1">
        <v>1.4689270000000001</v>
      </c>
      <c r="N13" s="6">
        <f t="shared" si="1"/>
        <v>0.8638477860264363</v>
      </c>
    </row>
    <row r="14" spans="1:15" x14ac:dyDescent="0.25">
      <c r="A14" s="1">
        <v>785</v>
      </c>
      <c r="B14" s="1">
        <v>433.44986</v>
      </c>
      <c r="C14" s="1">
        <v>0.94932899999999998</v>
      </c>
      <c r="D14" s="1">
        <v>1100.0197000000001</v>
      </c>
      <c r="E14" s="1">
        <v>3.4386040000000002</v>
      </c>
      <c r="F14" s="1">
        <f t="shared" si="0"/>
        <v>0.39403827040552092</v>
      </c>
      <c r="I14" s="1">
        <v>785</v>
      </c>
      <c r="J14" s="1">
        <v>426.06240000000003</v>
      </c>
      <c r="K14" s="1">
        <v>1.0808580000000001</v>
      </c>
      <c r="L14" s="1">
        <v>914.10623999999996</v>
      </c>
      <c r="M14" s="1">
        <v>3.1283460000000001</v>
      </c>
      <c r="N14" s="6">
        <f t="shared" si="1"/>
        <v>0.84539926962927014</v>
      </c>
    </row>
    <row r="15" spans="1:15" x14ac:dyDescent="0.25">
      <c r="A15" s="1">
        <v>800</v>
      </c>
      <c r="B15" s="1">
        <v>403.47642999999999</v>
      </c>
      <c r="C15" s="1">
        <v>0.89746000000000004</v>
      </c>
      <c r="D15" s="1">
        <v>1275.7993300000001</v>
      </c>
      <c r="E15" s="1">
        <v>4.0121539999999998</v>
      </c>
      <c r="F15" s="1">
        <f t="shared" si="0"/>
        <v>0.31625383437064508</v>
      </c>
      <c r="I15" s="1">
        <v>800</v>
      </c>
      <c r="J15" s="1">
        <v>396.54183999999998</v>
      </c>
      <c r="K15" s="1">
        <v>1.314575</v>
      </c>
      <c r="L15" s="1">
        <v>1045.2723599999999</v>
      </c>
      <c r="M15" s="1">
        <v>2.4555669999999998</v>
      </c>
      <c r="N15" s="6">
        <f t="shared" si="1"/>
        <v>0.83363559268210707</v>
      </c>
    </row>
    <row r="16" spans="1:15" x14ac:dyDescent="0.25">
      <c r="N16" s="11">
        <f>AVERAGE(N4:N15)</f>
        <v>0.88322507397013428</v>
      </c>
    </row>
    <row r="17" spans="13:14" x14ac:dyDescent="0.25">
      <c r="N17" s="6">
        <f>_xlfn.STDEV.S(N4:N15)</f>
        <v>2.9151165907713415E-2</v>
      </c>
    </row>
    <row r="27" spans="13:14" x14ac:dyDescent="0.25">
      <c r="M27" s="6"/>
    </row>
    <row r="28" spans="13:14" x14ac:dyDescent="0.25">
      <c r="M28" s="6"/>
    </row>
    <row r="29" spans="13:14" x14ac:dyDescent="0.25">
      <c r="M29" s="6"/>
    </row>
    <row r="30" spans="13:14" x14ac:dyDescent="0.25">
      <c r="M30" s="6"/>
    </row>
    <row r="31" spans="13:14" x14ac:dyDescent="0.25">
      <c r="M31" s="6"/>
    </row>
    <row r="32" spans="13:14" x14ac:dyDescent="0.25">
      <c r="M32" s="6"/>
    </row>
    <row r="33" spans="13:13" x14ac:dyDescent="0.25">
      <c r="M33" s="6"/>
    </row>
    <row r="34" spans="13:13" x14ac:dyDescent="0.25">
      <c r="M34" s="6"/>
    </row>
    <row r="35" spans="13:13" x14ac:dyDescent="0.25">
      <c r="M35" s="6"/>
    </row>
    <row r="36" spans="13:13" x14ac:dyDescent="0.25">
      <c r="M36" s="6"/>
    </row>
    <row r="37" spans="13:13" x14ac:dyDescent="0.25">
      <c r="M37" s="6"/>
    </row>
    <row r="38" spans="13:13" x14ac:dyDescent="0.25">
      <c r="M38" s="6"/>
    </row>
    <row r="39" spans="13:13" x14ac:dyDescent="0.25">
      <c r="M39" s="6"/>
    </row>
    <row r="40" spans="13:13" x14ac:dyDescent="0.25">
      <c r="M40" s="6"/>
    </row>
    <row r="41" spans="13:13" x14ac:dyDescent="0.25">
      <c r="M41" s="6"/>
    </row>
    <row r="42" spans="13:13" x14ac:dyDescent="0.25">
      <c r="M42" s="6"/>
    </row>
    <row r="43" spans="13:13" x14ac:dyDescent="0.25">
      <c r="M43" s="6"/>
    </row>
    <row r="44" spans="13:13" x14ac:dyDescent="0.25">
      <c r="M44" s="6"/>
    </row>
    <row r="45" spans="13:13" x14ac:dyDescent="0.25">
      <c r="M45" s="6"/>
    </row>
    <row r="46" spans="13:13" x14ac:dyDescent="0.25">
      <c r="M46" s="6"/>
    </row>
    <row r="47" spans="13:13" x14ac:dyDescent="0.25">
      <c r="M47" s="6"/>
    </row>
    <row r="48" spans="13:13" x14ac:dyDescent="0.25">
      <c r="M48" s="6"/>
    </row>
    <row r="49" spans="13:13" x14ac:dyDescent="0.25">
      <c r="M49" s="6"/>
    </row>
    <row r="50" spans="13:13" x14ac:dyDescent="0.25">
      <c r="M50" s="6"/>
    </row>
  </sheetData>
  <mergeCells count="3">
    <mergeCell ref="A2:F2"/>
    <mergeCell ref="A1:O1"/>
    <mergeCell ref="I2: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N16" sqref="N16:N17"/>
    </sheetView>
  </sheetViews>
  <sheetFormatPr defaultRowHeight="15" x14ac:dyDescent="0.25"/>
  <cols>
    <col min="1" max="1" width="9.28515625" bestFit="1" customWidth="1"/>
    <col min="2" max="2" width="10" bestFit="1" customWidth="1"/>
    <col min="3" max="3" width="9" bestFit="1" customWidth="1"/>
    <col min="4" max="4" width="10" bestFit="1" customWidth="1"/>
    <col min="5" max="5" width="9" bestFit="1" customWidth="1"/>
    <col min="6" max="6" width="12" bestFit="1" customWidth="1"/>
    <col min="9" max="9" width="9.28515625" bestFit="1" customWidth="1"/>
    <col min="10" max="10" width="10" bestFit="1" customWidth="1"/>
    <col min="11" max="11" width="9" bestFit="1" customWidth="1"/>
    <col min="12" max="12" width="10" bestFit="1" customWidth="1"/>
    <col min="13" max="13" width="9" bestFit="1" customWidth="1"/>
    <col min="14" max="14" width="12" bestFit="1" customWidth="1"/>
  </cols>
  <sheetData>
    <row r="1" spans="1:15" ht="18.75" x14ac:dyDescent="0.25">
      <c r="A1" s="14" t="s">
        <v>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5.75" x14ac:dyDescent="0.25">
      <c r="A2" s="13" t="s">
        <v>3</v>
      </c>
      <c r="B2" s="13"/>
      <c r="C2" s="13"/>
      <c r="D2" s="13"/>
      <c r="E2" s="13"/>
      <c r="F2" s="13"/>
      <c r="G2" s="9"/>
      <c r="H2" s="1"/>
      <c r="I2" s="15" t="s">
        <v>4</v>
      </c>
      <c r="J2" s="15"/>
      <c r="K2" s="15"/>
      <c r="L2" s="15"/>
      <c r="M2" s="15"/>
      <c r="N2" s="15"/>
      <c r="O2" s="1"/>
    </row>
    <row r="3" spans="1:15" ht="60" x14ac:dyDescent="0.25">
      <c r="A3" s="2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10"/>
      <c r="H3" s="3"/>
      <c r="I3" s="4" t="s">
        <v>5</v>
      </c>
      <c r="J3" s="4" t="s">
        <v>6</v>
      </c>
      <c r="K3" s="4" t="s">
        <v>7</v>
      </c>
      <c r="L3" s="4" t="s">
        <v>8</v>
      </c>
      <c r="M3" s="4" t="s">
        <v>9</v>
      </c>
      <c r="N3" s="4" t="s">
        <v>1</v>
      </c>
      <c r="O3" s="5"/>
    </row>
    <row r="4" spans="1:15" x14ac:dyDescent="0.25">
      <c r="A4" s="1">
        <v>635</v>
      </c>
      <c r="B4" s="1">
        <v>809.96401000000003</v>
      </c>
      <c r="C4" s="1">
        <v>1.897589</v>
      </c>
      <c r="D4" s="1">
        <v>860.42541000000006</v>
      </c>
      <c r="E4" s="1">
        <v>2.1606930000000002</v>
      </c>
      <c r="F4" s="1">
        <f t="shared" ref="F4:F15" si="0">B4/D4</f>
        <v>0.94135296399486856</v>
      </c>
      <c r="G4" s="1"/>
      <c r="H4" s="1"/>
      <c r="I4" s="1">
        <v>635</v>
      </c>
      <c r="J4" s="1">
        <v>805.12436000000002</v>
      </c>
      <c r="K4" s="1">
        <v>1.884037</v>
      </c>
      <c r="L4" s="1">
        <v>778.23239999999998</v>
      </c>
      <c r="M4" s="1">
        <v>2.1701290000000002</v>
      </c>
      <c r="N4" s="6">
        <f t="shared" ref="N4:N15" si="1">(L4/J4)*F4</f>
        <v>0.90991083218105606</v>
      </c>
      <c r="O4" s="1"/>
    </row>
    <row r="5" spans="1:15" x14ac:dyDescent="0.25">
      <c r="A5" s="1">
        <v>650</v>
      </c>
      <c r="B5" s="1">
        <v>799.35332000000005</v>
      </c>
      <c r="C5" s="1">
        <v>1.7483500000000001</v>
      </c>
      <c r="D5" s="1">
        <v>872.54062999999996</v>
      </c>
      <c r="E5" s="1">
        <v>2.2814770000000002</v>
      </c>
      <c r="F5" s="1">
        <f t="shared" si="0"/>
        <v>0.91612160226853856</v>
      </c>
      <c r="G5" s="1"/>
      <c r="H5" s="1"/>
      <c r="I5" s="1">
        <v>650</v>
      </c>
      <c r="J5" s="1">
        <v>796.53755999999998</v>
      </c>
      <c r="K5" s="1">
        <v>1.8050809999999999</v>
      </c>
      <c r="L5" s="1">
        <v>783.50572</v>
      </c>
      <c r="M5" s="1">
        <v>2.907238</v>
      </c>
      <c r="N5" s="6">
        <f t="shared" si="1"/>
        <v>0.90113329444623413</v>
      </c>
      <c r="O5" s="1"/>
    </row>
    <row r="6" spans="1:15" x14ac:dyDescent="0.25">
      <c r="A6" s="1">
        <v>665</v>
      </c>
      <c r="B6" s="1">
        <v>790.37505999999996</v>
      </c>
      <c r="C6" s="1">
        <v>2.1795620000000002</v>
      </c>
      <c r="D6" s="1">
        <v>887.21209999999996</v>
      </c>
      <c r="E6" s="1">
        <v>2.2092700000000001</v>
      </c>
      <c r="F6" s="1">
        <f t="shared" si="0"/>
        <v>0.89085243539848025</v>
      </c>
      <c r="G6" s="1"/>
      <c r="H6" s="1"/>
      <c r="I6" s="1">
        <v>665</v>
      </c>
      <c r="J6" s="1">
        <v>786.71256000000005</v>
      </c>
      <c r="K6" s="1">
        <v>1.757871</v>
      </c>
      <c r="L6" s="1">
        <v>793.48260000000005</v>
      </c>
      <c r="M6" s="1">
        <v>1.784564</v>
      </c>
      <c r="N6" s="6">
        <f t="shared" si="1"/>
        <v>0.89851864911921331</v>
      </c>
      <c r="O6" s="1"/>
    </row>
    <row r="7" spans="1:15" x14ac:dyDescent="0.25">
      <c r="A7" s="1">
        <v>680</v>
      </c>
      <c r="B7" s="1">
        <v>798.63412000000005</v>
      </c>
      <c r="C7" s="1">
        <v>1.658363</v>
      </c>
      <c r="D7" s="1">
        <v>874.04349000000002</v>
      </c>
      <c r="E7" s="1">
        <v>2.2702279999999999</v>
      </c>
      <c r="F7" s="1">
        <f t="shared" si="0"/>
        <v>0.91372354938539735</v>
      </c>
      <c r="G7" s="1"/>
      <c r="H7" s="1"/>
      <c r="I7" s="1">
        <v>680</v>
      </c>
      <c r="J7" s="1">
        <v>791.89768000000004</v>
      </c>
      <c r="K7" s="1">
        <v>15.180977</v>
      </c>
      <c r="L7" s="1">
        <v>774.48911999999996</v>
      </c>
      <c r="M7" s="1">
        <v>3.6322100000000002</v>
      </c>
      <c r="N7" s="6">
        <f t="shared" si="1"/>
        <v>0.89363684925402598</v>
      </c>
      <c r="O7" s="1"/>
    </row>
    <row r="8" spans="1:15" x14ac:dyDescent="0.25">
      <c r="A8" s="1">
        <v>695</v>
      </c>
      <c r="B8" s="1">
        <v>807.89652999999998</v>
      </c>
      <c r="C8" s="1">
        <v>2.0260039999999999</v>
      </c>
      <c r="D8" s="1">
        <v>856.87117999999998</v>
      </c>
      <c r="E8" s="1">
        <v>1.7651749999999999</v>
      </c>
      <c r="F8" s="1">
        <f t="shared" si="0"/>
        <v>0.9428447926093162</v>
      </c>
      <c r="G8" s="1"/>
      <c r="H8" s="1"/>
      <c r="I8" s="1">
        <v>695</v>
      </c>
      <c r="J8" s="1">
        <v>808.45564000000002</v>
      </c>
      <c r="K8" s="1">
        <v>1.838522</v>
      </c>
      <c r="L8" s="1">
        <v>762.16300000000001</v>
      </c>
      <c r="M8" s="1">
        <v>1.449832</v>
      </c>
      <c r="N8" s="6">
        <f t="shared" si="1"/>
        <v>0.88885695159414591</v>
      </c>
      <c r="O8" s="1"/>
    </row>
    <row r="9" spans="1:15" x14ac:dyDescent="0.25">
      <c r="A9" s="1">
        <v>710</v>
      </c>
      <c r="B9" s="1">
        <v>792.72131000000002</v>
      </c>
      <c r="C9" s="1">
        <v>1.64242</v>
      </c>
      <c r="D9" s="1">
        <v>861.07956000000001</v>
      </c>
      <c r="E9" s="1">
        <v>2.1527699999999999</v>
      </c>
      <c r="F9" s="1">
        <f t="shared" si="0"/>
        <v>0.92061331707838934</v>
      </c>
      <c r="G9" s="1"/>
      <c r="H9" s="1"/>
      <c r="I9" s="1">
        <v>710</v>
      </c>
      <c r="J9" s="1">
        <v>791.84767999999997</v>
      </c>
      <c r="K9" s="1">
        <v>2.7030430000000001</v>
      </c>
      <c r="L9" s="1">
        <v>738.95788000000005</v>
      </c>
      <c r="M9" s="1">
        <v>41.478856</v>
      </c>
      <c r="N9" s="6">
        <f t="shared" si="1"/>
        <v>0.85912288723004715</v>
      </c>
      <c r="O9" s="1"/>
    </row>
    <row r="10" spans="1:15" x14ac:dyDescent="0.25">
      <c r="A10" s="1">
        <v>725</v>
      </c>
      <c r="B10" s="1">
        <v>752.32637</v>
      </c>
      <c r="C10" s="1">
        <v>1.816975</v>
      </c>
      <c r="D10" s="1">
        <v>886.93143999999995</v>
      </c>
      <c r="E10" s="1">
        <v>2.6370520000000002</v>
      </c>
      <c r="F10" s="1">
        <f t="shared" si="0"/>
        <v>0.84823509018915833</v>
      </c>
      <c r="G10" s="1"/>
      <c r="H10" s="1"/>
      <c r="I10" s="1">
        <v>725</v>
      </c>
      <c r="J10" s="1">
        <v>750.19272000000001</v>
      </c>
      <c r="K10" s="1">
        <v>1.8444499999999999</v>
      </c>
      <c r="L10" s="1">
        <v>772.72775999999999</v>
      </c>
      <c r="M10" s="1">
        <v>2.10182</v>
      </c>
      <c r="N10" s="6">
        <f t="shared" si="1"/>
        <v>0.87371522506278954</v>
      </c>
      <c r="O10" s="1"/>
    </row>
    <row r="11" spans="1:15" x14ac:dyDescent="0.25">
      <c r="A11" s="1">
        <v>740</v>
      </c>
      <c r="B11" s="1">
        <v>684.74573999999996</v>
      </c>
      <c r="C11" s="1">
        <v>1.4917689999999999</v>
      </c>
      <c r="D11" s="1">
        <v>935.15806999999995</v>
      </c>
      <c r="E11" s="1">
        <v>2.1364209999999999</v>
      </c>
      <c r="F11" s="1">
        <f t="shared" si="0"/>
        <v>0.73222459599797929</v>
      </c>
      <c r="G11" s="1"/>
      <c r="H11" s="1"/>
      <c r="I11" s="1">
        <v>740</v>
      </c>
      <c r="J11" s="1">
        <v>679.93376000000001</v>
      </c>
      <c r="K11" s="1">
        <v>1.9889969999999999</v>
      </c>
      <c r="L11" s="1">
        <v>796.22735999999998</v>
      </c>
      <c r="M11" s="1">
        <v>17.677769999999999</v>
      </c>
      <c r="N11" s="6">
        <f t="shared" si="1"/>
        <v>0.85746184598708197</v>
      </c>
      <c r="O11" s="1"/>
    </row>
    <row r="12" spans="1:15" x14ac:dyDescent="0.25">
      <c r="A12" s="1">
        <v>755</v>
      </c>
      <c r="B12" s="1">
        <v>596.22621000000004</v>
      </c>
      <c r="C12" s="1">
        <v>1.2674030000000001</v>
      </c>
      <c r="D12" s="1">
        <v>995.95545000000004</v>
      </c>
      <c r="E12" s="1">
        <v>2.463082</v>
      </c>
      <c r="F12" s="1">
        <f t="shared" si="0"/>
        <v>0.59864746962326476</v>
      </c>
      <c r="G12" s="1"/>
      <c r="H12" s="1"/>
      <c r="I12" s="1">
        <v>755</v>
      </c>
      <c r="J12" s="1">
        <v>584.83432000000005</v>
      </c>
      <c r="K12" s="1">
        <v>2.533801</v>
      </c>
      <c r="L12" s="1">
        <v>841.85468000000003</v>
      </c>
      <c r="M12" s="1">
        <v>2.6843319999999999</v>
      </c>
      <c r="N12" s="6">
        <f t="shared" si="1"/>
        <v>0.86173837057391434</v>
      </c>
      <c r="O12" s="1"/>
    </row>
    <row r="13" spans="1:15" x14ac:dyDescent="0.25">
      <c r="A13" s="1">
        <v>770</v>
      </c>
      <c r="B13" s="1">
        <v>505.79858999999999</v>
      </c>
      <c r="C13" s="1">
        <v>1.0671980000000001</v>
      </c>
      <c r="D13" s="1">
        <v>1053.36103</v>
      </c>
      <c r="E13" s="1">
        <v>3.315658</v>
      </c>
      <c r="F13" s="1">
        <f t="shared" si="0"/>
        <v>0.48017590891890122</v>
      </c>
      <c r="G13" s="1"/>
      <c r="H13" s="1"/>
      <c r="I13" s="1">
        <v>770</v>
      </c>
      <c r="J13" s="1">
        <v>498.43040000000002</v>
      </c>
      <c r="K13" s="1">
        <v>0.948577</v>
      </c>
      <c r="L13" s="1">
        <v>878.73576000000003</v>
      </c>
      <c r="M13" s="1">
        <v>2.3412980000000001</v>
      </c>
      <c r="N13" s="6">
        <f t="shared" si="1"/>
        <v>0.84655298364132969</v>
      </c>
      <c r="O13" s="1"/>
    </row>
    <row r="14" spans="1:15" x14ac:dyDescent="0.25">
      <c r="A14" s="1">
        <v>785</v>
      </c>
      <c r="B14" s="1">
        <v>433.44986</v>
      </c>
      <c r="C14" s="1">
        <v>0.94932899999999998</v>
      </c>
      <c r="D14" s="1">
        <v>1100.0197000000001</v>
      </c>
      <c r="E14" s="1">
        <v>3.4386040000000002</v>
      </c>
      <c r="F14" s="1">
        <f t="shared" si="0"/>
        <v>0.39403827040552092</v>
      </c>
      <c r="G14" s="1"/>
      <c r="H14" s="1"/>
      <c r="I14" s="1">
        <v>785</v>
      </c>
      <c r="J14" s="1">
        <v>426.87007999999997</v>
      </c>
      <c r="K14" s="1">
        <v>1.0480659999999999</v>
      </c>
      <c r="L14" s="1">
        <v>906.00555999999995</v>
      </c>
      <c r="M14" s="1">
        <v>1.911924</v>
      </c>
      <c r="N14" s="6">
        <f t="shared" si="1"/>
        <v>0.83632205808424287</v>
      </c>
      <c r="O14" s="1"/>
    </row>
    <row r="15" spans="1:15" x14ac:dyDescent="0.25">
      <c r="A15" s="1">
        <v>800</v>
      </c>
      <c r="B15" s="1">
        <v>403.47642999999999</v>
      </c>
      <c r="C15" s="1">
        <v>0.89746000000000004</v>
      </c>
      <c r="D15" s="1">
        <v>1275.7993300000001</v>
      </c>
      <c r="E15" s="1">
        <v>4.0121539999999998</v>
      </c>
      <c r="F15" s="1">
        <f t="shared" si="0"/>
        <v>0.31625383437064508</v>
      </c>
      <c r="G15" s="1"/>
      <c r="H15" s="1"/>
      <c r="I15" s="1">
        <v>800</v>
      </c>
      <c r="J15" s="1">
        <v>395.81768</v>
      </c>
      <c r="K15" s="1">
        <v>0.983954</v>
      </c>
      <c r="L15" s="1">
        <v>988.82952</v>
      </c>
      <c r="M15" s="1">
        <v>65.704207999999994</v>
      </c>
      <c r="N15" s="6">
        <f t="shared" si="1"/>
        <v>0.7900635647171812</v>
      </c>
      <c r="O15" s="1"/>
    </row>
    <row r="16" spans="1:15" x14ac:dyDescent="0.25">
      <c r="N16" s="11">
        <f>AVERAGE(N4:N15)</f>
        <v>0.86808612599093848</v>
      </c>
    </row>
    <row r="17" spans="14:14" x14ac:dyDescent="0.25">
      <c r="N17" s="6">
        <f>_xlfn.STDEV.S(N4:N15)</f>
        <v>3.3948054619974015E-2</v>
      </c>
    </row>
  </sheetData>
  <mergeCells count="3">
    <mergeCell ref="A2:F2"/>
    <mergeCell ref="I2:N2"/>
    <mergeCell ref="A1:O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N16" sqref="N16:N17"/>
    </sheetView>
  </sheetViews>
  <sheetFormatPr defaultRowHeight="15" x14ac:dyDescent="0.25"/>
  <sheetData>
    <row r="1" spans="1:15" ht="18.75" x14ac:dyDescent="0.25">
      <c r="A1" s="14" t="s">
        <v>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5.75" x14ac:dyDescent="0.25">
      <c r="A2" s="13" t="s">
        <v>3</v>
      </c>
      <c r="B2" s="13"/>
      <c r="C2" s="13"/>
      <c r="D2" s="13"/>
      <c r="E2" s="13"/>
      <c r="F2" s="13"/>
      <c r="G2" s="9"/>
      <c r="H2" s="1"/>
      <c r="I2" s="15" t="s">
        <v>4</v>
      </c>
      <c r="J2" s="15"/>
      <c r="K2" s="15"/>
      <c r="L2" s="15"/>
      <c r="M2" s="15"/>
      <c r="N2" s="15"/>
      <c r="O2" s="1"/>
    </row>
    <row r="3" spans="1:15" ht="60" x14ac:dyDescent="0.25">
      <c r="A3" s="2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10"/>
      <c r="H3" s="3"/>
      <c r="I3" s="4" t="s">
        <v>5</v>
      </c>
      <c r="J3" s="4" t="s">
        <v>6</v>
      </c>
      <c r="K3" s="4" t="s">
        <v>7</v>
      </c>
      <c r="L3" s="4" t="s">
        <v>8</v>
      </c>
      <c r="M3" s="4" t="s">
        <v>9</v>
      </c>
      <c r="N3" s="4" t="s">
        <v>1</v>
      </c>
      <c r="O3" s="5"/>
    </row>
    <row r="4" spans="1:15" x14ac:dyDescent="0.25">
      <c r="A4" s="1">
        <v>635</v>
      </c>
      <c r="B4" s="1">
        <v>809.96401000000003</v>
      </c>
      <c r="C4" s="1">
        <v>1.897589</v>
      </c>
      <c r="D4" s="1">
        <v>860.42541000000006</v>
      </c>
      <c r="E4" s="1">
        <v>2.1606930000000002</v>
      </c>
      <c r="F4" s="1">
        <f t="shared" ref="F4:F15" si="0">B4/D4</f>
        <v>0.94135296399486856</v>
      </c>
      <c r="G4" s="1"/>
      <c r="H4" s="1"/>
      <c r="I4" s="1">
        <v>635</v>
      </c>
      <c r="J4" s="1">
        <v>802.93691999999999</v>
      </c>
      <c r="K4" s="1">
        <v>2.3525339999999999</v>
      </c>
      <c r="L4" s="1">
        <v>773.41732000000002</v>
      </c>
      <c r="M4" s="1">
        <v>2.433913</v>
      </c>
      <c r="N4" s="6">
        <f t="shared" ref="N4:N15" si="1">(L4/J4)*F4</f>
        <v>0.90674456293150374</v>
      </c>
      <c r="O4" s="1"/>
    </row>
    <row r="5" spans="1:15" x14ac:dyDescent="0.25">
      <c r="A5" s="1">
        <v>650</v>
      </c>
      <c r="B5" s="1">
        <v>799.35332000000005</v>
      </c>
      <c r="C5" s="1">
        <v>1.7483500000000001</v>
      </c>
      <c r="D5" s="1">
        <v>872.54062999999996</v>
      </c>
      <c r="E5" s="1">
        <v>2.2814770000000002</v>
      </c>
      <c r="F5" s="1">
        <f t="shared" si="0"/>
        <v>0.91612160226853856</v>
      </c>
      <c r="G5" s="1"/>
      <c r="H5" s="1"/>
      <c r="I5" s="1">
        <v>650</v>
      </c>
      <c r="J5" s="1">
        <v>780.07587999999998</v>
      </c>
      <c r="K5" s="1">
        <v>34.819656999999999</v>
      </c>
      <c r="L5" s="1">
        <v>780.36568</v>
      </c>
      <c r="M5" s="1">
        <v>2.1147849999999999</v>
      </c>
      <c r="N5" s="6">
        <f t="shared" si="1"/>
        <v>0.91646194357012767</v>
      </c>
      <c r="O5" s="1"/>
    </row>
    <row r="6" spans="1:15" x14ac:dyDescent="0.25">
      <c r="A6" s="1">
        <v>665</v>
      </c>
      <c r="B6" s="1">
        <v>790.37505999999996</v>
      </c>
      <c r="C6" s="1">
        <v>2.1795620000000002</v>
      </c>
      <c r="D6" s="1">
        <v>887.21209999999996</v>
      </c>
      <c r="E6" s="1">
        <v>2.2092700000000001</v>
      </c>
      <c r="F6" s="1">
        <f t="shared" si="0"/>
        <v>0.89085243539848025</v>
      </c>
      <c r="G6" s="1"/>
      <c r="H6" s="1"/>
      <c r="I6" s="1">
        <v>665</v>
      </c>
      <c r="J6" s="1">
        <v>785.61099999999999</v>
      </c>
      <c r="K6" s="1">
        <v>1.8038069999999999</v>
      </c>
      <c r="L6" s="1">
        <v>789.61540000000002</v>
      </c>
      <c r="M6" s="1">
        <v>2.3839009999999998</v>
      </c>
      <c r="N6" s="6">
        <f t="shared" si="1"/>
        <v>0.89539326984747569</v>
      </c>
      <c r="O6" s="1"/>
    </row>
    <row r="7" spans="1:15" x14ac:dyDescent="0.25">
      <c r="A7" s="1">
        <v>680</v>
      </c>
      <c r="B7" s="1">
        <v>798.63412000000005</v>
      </c>
      <c r="C7" s="1">
        <v>1.658363</v>
      </c>
      <c r="D7" s="1">
        <v>874.04349000000002</v>
      </c>
      <c r="E7" s="1">
        <v>2.2702279999999999</v>
      </c>
      <c r="F7" s="1">
        <f t="shared" si="0"/>
        <v>0.91372354938539735</v>
      </c>
      <c r="G7" s="1"/>
      <c r="H7" s="1"/>
      <c r="I7" s="1">
        <v>680</v>
      </c>
      <c r="J7" s="1">
        <v>796.47384</v>
      </c>
      <c r="K7" s="1">
        <v>1.8776999999999999</v>
      </c>
      <c r="L7" s="1">
        <v>775.86548000000005</v>
      </c>
      <c r="M7" s="1">
        <v>2.2128320000000001</v>
      </c>
      <c r="N7" s="6">
        <f t="shared" si="1"/>
        <v>0.89008141212924841</v>
      </c>
      <c r="O7" s="1"/>
    </row>
    <row r="8" spans="1:15" x14ac:dyDescent="0.25">
      <c r="A8" s="1">
        <v>695</v>
      </c>
      <c r="B8" s="1">
        <v>807.89652999999998</v>
      </c>
      <c r="C8" s="1">
        <v>2.0260039999999999</v>
      </c>
      <c r="D8" s="1">
        <v>856.87117999999998</v>
      </c>
      <c r="E8" s="1">
        <v>1.7651749999999999</v>
      </c>
      <c r="F8" s="1">
        <f t="shared" si="0"/>
        <v>0.9428447926093162</v>
      </c>
      <c r="G8" s="1"/>
      <c r="H8" s="1"/>
      <c r="I8" s="1">
        <v>695</v>
      </c>
      <c r="J8" s="1">
        <v>806.74303999999995</v>
      </c>
      <c r="K8" s="1">
        <v>2.3369979999999999</v>
      </c>
      <c r="L8" s="1">
        <v>761.58644000000004</v>
      </c>
      <c r="M8" s="1">
        <v>1.8844559999999999</v>
      </c>
      <c r="N8" s="6">
        <f t="shared" si="1"/>
        <v>0.89007003900011017</v>
      </c>
      <c r="O8" s="1"/>
    </row>
    <row r="9" spans="1:15" x14ac:dyDescent="0.25">
      <c r="A9" s="1">
        <v>710</v>
      </c>
      <c r="B9" s="1">
        <v>792.72131000000002</v>
      </c>
      <c r="C9" s="1">
        <v>1.64242</v>
      </c>
      <c r="D9" s="1">
        <v>861.07956000000001</v>
      </c>
      <c r="E9" s="1">
        <v>2.1527699999999999</v>
      </c>
      <c r="F9" s="1">
        <f t="shared" si="0"/>
        <v>0.92061331707838934</v>
      </c>
      <c r="G9" s="1"/>
      <c r="H9" s="1"/>
      <c r="I9" s="1">
        <v>710</v>
      </c>
      <c r="J9" s="1">
        <v>793.23375999999996</v>
      </c>
      <c r="K9" s="1">
        <v>2.3179590000000001</v>
      </c>
      <c r="L9" s="1">
        <v>758.74032</v>
      </c>
      <c r="M9" s="1">
        <v>1.7740180000000001</v>
      </c>
      <c r="N9" s="6">
        <f t="shared" si="1"/>
        <v>0.88058083003970811</v>
      </c>
      <c r="O9" s="1"/>
    </row>
    <row r="10" spans="1:15" x14ac:dyDescent="0.25">
      <c r="A10" s="1">
        <v>725</v>
      </c>
      <c r="B10" s="1">
        <v>752.32637</v>
      </c>
      <c r="C10" s="1">
        <v>1.816975</v>
      </c>
      <c r="D10" s="1">
        <v>886.93143999999995</v>
      </c>
      <c r="E10" s="1">
        <v>2.6370520000000002</v>
      </c>
      <c r="F10" s="1">
        <f t="shared" si="0"/>
        <v>0.84823509018915833</v>
      </c>
      <c r="G10" s="1"/>
      <c r="H10" s="1"/>
      <c r="I10" s="1">
        <v>725</v>
      </c>
      <c r="J10" s="1">
        <v>749.45488</v>
      </c>
      <c r="K10" s="1">
        <v>1.4892160000000001</v>
      </c>
      <c r="L10" s="1">
        <v>773.48235999999997</v>
      </c>
      <c r="M10" s="1">
        <v>1.6256360000000001</v>
      </c>
      <c r="N10" s="6">
        <f t="shared" si="1"/>
        <v>0.87542945800062444</v>
      </c>
      <c r="O10" s="1"/>
    </row>
    <row r="11" spans="1:15" x14ac:dyDescent="0.25">
      <c r="A11" s="1">
        <v>740</v>
      </c>
      <c r="B11" s="1">
        <v>684.74573999999996</v>
      </c>
      <c r="C11" s="1">
        <v>1.4917689999999999</v>
      </c>
      <c r="D11" s="1">
        <v>935.15806999999995</v>
      </c>
      <c r="E11" s="1">
        <v>2.1364209999999999</v>
      </c>
      <c r="F11" s="1">
        <f t="shared" si="0"/>
        <v>0.73222459599797929</v>
      </c>
      <c r="G11" s="1"/>
      <c r="H11" s="1"/>
      <c r="I11" s="1">
        <v>740</v>
      </c>
      <c r="J11" s="1">
        <v>679.65863999999999</v>
      </c>
      <c r="K11" s="1">
        <v>1.5068349999999999</v>
      </c>
      <c r="L11" s="1">
        <v>802.01196000000004</v>
      </c>
      <c r="M11" s="1">
        <v>1.94293</v>
      </c>
      <c r="N11" s="6">
        <f t="shared" si="1"/>
        <v>0.86404093001237736</v>
      </c>
      <c r="O11" s="1"/>
    </row>
    <row r="12" spans="1:15" x14ac:dyDescent="0.25">
      <c r="A12" s="1">
        <v>755</v>
      </c>
      <c r="B12" s="1">
        <v>596.22621000000004</v>
      </c>
      <c r="C12" s="1">
        <v>1.2674030000000001</v>
      </c>
      <c r="D12" s="1">
        <v>995.95545000000004</v>
      </c>
      <c r="E12" s="1">
        <v>2.463082</v>
      </c>
      <c r="F12" s="1">
        <f t="shared" si="0"/>
        <v>0.59864746962326476</v>
      </c>
      <c r="G12" s="1"/>
      <c r="H12" s="1"/>
      <c r="I12" s="1">
        <v>755</v>
      </c>
      <c r="J12" s="1">
        <v>587.44083999999998</v>
      </c>
      <c r="K12" s="1">
        <v>2.5163609999999998</v>
      </c>
      <c r="L12" s="1">
        <v>839.22256000000004</v>
      </c>
      <c r="M12" s="1">
        <v>2.7558479999999999</v>
      </c>
      <c r="N12" s="6">
        <f t="shared" si="1"/>
        <v>0.85523243837585161</v>
      </c>
      <c r="O12" s="1"/>
    </row>
    <row r="13" spans="1:15" x14ac:dyDescent="0.25">
      <c r="A13" s="1">
        <v>770</v>
      </c>
      <c r="B13" s="1">
        <v>505.79858999999999</v>
      </c>
      <c r="C13" s="1">
        <v>1.0671980000000001</v>
      </c>
      <c r="D13" s="1">
        <v>1053.36103</v>
      </c>
      <c r="E13" s="1">
        <v>3.315658</v>
      </c>
      <c r="F13" s="1">
        <f t="shared" si="0"/>
        <v>0.48017590891890122</v>
      </c>
      <c r="G13" s="1"/>
      <c r="H13" s="1"/>
      <c r="I13" s="1">
        <v>770</v>
      </c>
      <c r="J13" s="1">
        <v>497.33976000000001</v>
      </c>
      <c r="K13" s="1">
        <v>1.087002</v>
      </c>
      <c r="L13" s="1">
        <v>877.59555999999998</v>
      </c>
      <c r="M13" s="1">
        <v>2.9411339999999999</v>
      </c>
      <c r="N13" s="6">
        <f t="shared" si="1"/>
        <v>0.84730857972463758</v>
      </c>
      <c r="O13" s="1"/>
    </row>
    <row r="14" spans="1:15" x14ac:dyDescent="0.25">
      <c r="A14" s="1">
        <v>785</v>
      </c>
      <c r="B14" s="1">
        <v>433.44986</v>
      </c>
      <c r="C14" s="1">
        <v>0.94932899999999998</v>
      </c>
      <c r="D14" s="1">
        <v>1100.0197000000001</v>
      </c>
      <c r="E14" s="1">
        <v>3.4386040000000002</v>
      </c>
      <c r="F14" s="1">
        <f t="shared" si="0"/>
        <v>0.39403827040552092</v>
      </c>
      <c r="G14" s="1"/>
      <c r="H14" s="1"/>
      <c r="I14" s="1">
        <v>785</v>
      </c>
      <c r="J14" s="1">
        <v>424.26783999999998</v>
      </c>
      <c r="K14" s="1">
        <v>0.82214799999999999</v>
      </c>
      <c r="L14" s="1">
        <v>910.14592000000005</v>
      </c>
      <c r="M14" s="1">
        <v>2.8653659999999999</v>
      </c>
      <c r="N14" s="6">
        <f t="shared" si="1"/>
        <v>0.84529698063714098</v>
      </c>
      <c r="O14" s="1"/>
    </row>
    <row r="15" spans="1:15" x14ac:dyDescent="0.25">
      <c r="A15" s="1">
        <v>800</v>
      </c>
      <c r="B15" s="1">
        <v>403.47642999999999</v>
      </c>
      <c r="C15" s="1">
        <v>0.89746000000000004</v>
      </c>
      <c r="D15" s="1">
        <v>1275.7993300000001</v>
      </c>
      <c r="E15" s="1">
        <v>4.0121539999999998</v>
      </c>
      <c r="F15" s="1">
        <f t="shared" si="0"/>
        <v>0.31625383437064508</v>
      </c>
      <c r="G15" s="1"/>
      <c r="H15" s="1"/>
      <c r="I15" s="1">
        <v>800</v>
      </c>
      <c r="J15" s="1">
        <v>393.98331999999999</v>
      </c>
      <c r="K15" s="1">
        <v>0.87948899999999997</v>
      </c>
      <c r="L15" s="1">
        <v>1033.42248</v>
      </c>
      <c r="M15" s="1">
        <v>3.1292300000000002</v>
      </c>
      <c r="N15" s="6">
        <f t="shared" si="1"/>
        <v>0.82953720432839961</v>
      </c>
      <c r="O15" s="1"/>
    </row>
    <row r="16" spans="1:15" x14ac:dyDescent="0.25">
      <c r="N16" s="11">
        <f>AVERAGE(N4:N15)</f>
        <v>0.87468147071643376</v>
      </c>
    </row>
    <row r="17" spans="14:14" x14ac:dyDescent="0.25">
      <c r="N17" s="6">
        <f>_xlfn.STDEV.S(N4:N15)</f>
        <v>2.6721068881552092E-2</v>
      </c>
    </row>
    <row r="18" spans="14:14" x14ac:dyDescent="0.25">
      <c r="N18" s="1"/>
    </row>
    <row r="19" spans="14:14" x14ac:dyDescent="0.25">
      <c r="N19" s="1"/>
    </row>
    <row r="20" spans="14:14" x14ac:dyDescent="0.25">
      <c r="N20" s="1"/>
    </row>
    <row r="21" spans="14:14" x14ac:dyDescent="0.25">
      <c r="N21" s="1"/>
    </row>
    <row r="22" spans="14:14" x14ac:dyDescent="0.25">
      <c r="N22" s="1"/>
    </row>
    <row r="23" spans="14:14" x14ac:dyDescent="0.25">
      <c r="N23" s="1"/>
    </row>
    <row r="24" spans="14:14" x14ac:dyDescent="0.25">
      <c r="N24" s="1"/>
    </row>
  </sheetData>
  <mergeCells count="3">
    <mergeCell ref="A1:O1"/>
    <mergeCell ref="A2:F2"/>
    <mergeCell ref="I2:N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N16" sqref="N16:N17"/>
    </sheetView>
  </sheetViews>
  <sheetFormatPr defaultRowHeight="15" x14ac:dyDescent="0.25"/>
  <sheetData>
    <row r="1" spans="1:15" ht="18.75" x14ac:dyDescent="0.25">
      <c r="A1" s="14" t="s">
        <v>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5.75" x14ac:dyDescent="0.25">
      <c r="A2" s="13" t="s">
        <v>3</v>
      </c>
      <c r="B2" s="13"/>
      <c r="C2" s="13"/>
      <c r="D2" s="13"/>
      <c r="E2" s="13"/>
      <c r="F2" s="13"/>
      <c r="G2" s="9"/>
      <c r="H2" s="1"/>
      <c r="I2" s="15" t="s">
        <v>4</v>
      </c>
      <c r="J2" s="15"/>
      <c r="K2" s="15"/>
      <c r="L2" s="15"/>
      <c r="M2" s="15"/>
      <c r="N2" s="15"/>
      <c r="O2" s="1"/>
    </row>
    <row r="3" spans="1:15" ht="60" x14ac:dyDescent="0.25">
      <c r="A3" s="2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10"/>
      <c r="H3" s="3"/>
      <c r="I3" s="4" t="s">
        <v>5</v>
      </c>
      <c r="J3" s="4" t="s">
        <v>6</v>
      </c>
      <c r="K3" s="4" t="s">
        <v>7</v>
      </c>
      <c r="L3" s="4" t="s">
        <v>8</v>
      </c>
      <c r="M3" s="4" t="s">
        <v>9</v>
      </c>
      <c r="N3" s="4" t="s">
        <v>1</v>
      </c>
      <c r="O3" s="5"/>
    </row>
    <row r="4" spans="1:15" x14ac:dyDescent="0.25">
      <c r="A4" s="1">
        <v>635</v>
      </c>
      <c r="B4" s="1">
        <v>809.96401000000003</v>
      </c>
      <c r="C4" s="1">
        <v>1.897589</v>
      </c>
      <c r="D4" s="1">
        <v>860.42541000000006</v>
      </c>
      <c r="E4" s="1">
        <v>2.1606930000000002</v>
      </c>
      <c r="F4" s="1">
        <f t="shared" ref="F4:F15" si="0">B4/D4</f>
        <v>0.94135296399486856</v>
      </c>
      <c r="G4" s="1"/>
      <c r="H4" s="1"/>
      <c r="I4" s="1">
        <v>635</v>
      </c>
      <c r="J4" s="1">
        <v>806.80460000000005</v>
      </c>
      <c r="K4" s="1">
        <v>2.2266910000000002</v>
      </c>
      <c r="L4" s="1">
        <v>743.08460000000002</v>
      </c>
      <c r="M4" s="1">
        <v>1.4670369999999999</v>
      </c>
      <c r="N4" s="6">
        <f t="shared" ref="N4:N15" si="1">(L4/J4)*F4</f>
        <v>0.86700657223439392</v>
      </c>
      <c r="O4" s="1"/>
    </row>
    <row r="5" spans="1:15" x14ac:dyDescent="0.25">
      <c r="A5" s="1">
        <v>650</v>
      </c>
      <c r="B5" s="1">
        <v>799.35332000000005</v>
      </c>
      <c r="C5" s="1">
        <v>1.7483500000000001</v>
      </c>
      <c r="D5" s="1">
        <v>872.54062999999996</v>
      </c>
      <c r="E5" s="1">
        <v>2.2814770000000002</v>
      </c>
      <c r="F5" s="1">
        <f t="shared" si="0"/>
        <v>0.91612160226853856</v>
      </c>
      <c r="G5" s="1"/>
      <c r="H5" s="1"/>
      <c r="I5" s="1">
        <v>650</v>
      </c>
      <c r="J5" s="1">
        <v>797.71096</v>
      </c>
      <c r="K5" s="1">
        <v>2.8917220000000001</v>
      </c>
      <c r="L5" s="1">
        <v>749.56679999999994</v>
      </c>
      <c r="M5" s="1">
        <v>1.9425889999999999</v>
      </c>
      <c r="N5" s="6">
        <f t="shared" si="1"/>
        <v>0.86083101807113338</v>
      </c>
      <c r="O5" s="1"/>
    </row>
    <row r="6" spans="1:15" x14ac:dyDescent="0.25">
      <c r="A6" s="1">
        <v>665</v>
      </c>
      <c r="B6" s="1">
        <v>790.37505999999996</v>
      </c>
      <c r="C6" s="1">
        <v>2.1795620000000002</v>
      </c>
      <c r="D6" s="1">
        <v>887.21209999999996</v>
      </c>
      <c r="E6" s="1">
        <v>2.2092700000000001</v>
      </c>
      <c r="F6" s="1">
        <f t="shared" si="0"/>
        <v>0.89085243539848025</v>
      </c>
      <c r="G6" s="1"/>
      <c r="H6" s="1"/>
      <c r="I6" s="1">
        <v>665</v>
      </c>
      <c r="J6" s="1">
        <v>789.35523999999998</v>
      </c>
      <c r="K6" s="1">
        <v>1.947991</v>
      </c>
      <c r="L6" s="1">
        <v>757.54323999999997</v>
      </c>
      <c r="M6" s="1">
        <v>1.904704</v>
      </c>
      <c r="N6" s="6">
        <f t="shared" si="1"/>
        <v>0.8549499719209509</v>
      </c>
      <c r="O6" s="1"/>
    </row>
    <row r="7" spans="1:15" x14ac:dyDescent="0.25">
      <c r="A7" s="1">
        <v>680</v>
      </c>
      <c r="B7" s="1">
        <v>798.63412000000005</v>
      </c>
      <c r="C7" s="1">
        <v>1.658363</v>
      </c>
      <c r="D7" s="1">
        <v>874.04349000000002</v>
      </c>
      <c r="E7" s="1">
        <v>2.2702279999999999</v>
      </c>
      <c r="F7" s="1">
        <f t="shared" si="0"/>
        <v>0.91372354938539735</v>
      </c>
      <c r="G7" s="1"/>
      <c r="H7" s="1"/>
      <c r="I7" s="1">
        <v>680</v>
      </c>
      <c r="J7" s="1">
        <v>794.43719999999996</v>
      </c>
      <c r="K7" s="1">
        <v>3.0593439999999998</v>
      </c>
      <c r="L7" s="1">
        <v>743.19072000000006</v>
      </c>
      <c r="M7" s="1">
        <v>2.164809</v>
      </c>
      <c r="N7" s="6">
        <f t="shared" si="1"/>
        <v>0.85478230695728885</v>
      </c>
      <c r="O7" s="1"/>
    </row>
    <row r="8" spans="1:15" x14ac:dyDescent="0.25">
      <c r="A8" s="1">
        <v>695</v>
      </c>
      <c r="B8" s="1">
        <v>807.89652999999998</v>
      </c>
      <c r="C8" s="1">
        <v>2.0260039999999999</v>
      </c>
      <c r="D8" s="1">
        <v>856.87117999999998</v>
      </c>
      <c r="E8" s="1">
        <v>1.7651749999999999</v>
      </c>
      <c r="F8" s="1">
        <f t="shared" si="0"/>
        <v>0.9428447926093162</v>
      </c>
      <c r="G8" s="1"/>
      <c r="H8" s="1"/>
      <c r="I8" s="1">
        <v>695</v>
      </c>
      <c r="J8" s="1">
        <v>808.78552000000002</v>
      </c>
      <c r="K8" s="1">
        <v>1.6966239999999999</v>
      </c>
      <c r="L8" s="1">
        <v>724.45075999999995</v>
      </c>
      <c r="M8" s="1">
        <v>5.517576</v>
      </c>
      <c r="N8" s="6">
        <f t="shared" si="1"/>
        <v>0.84453122574185235</v>
      </c>
      <c r="O8" s="1"/>
    </row>
    <row r="9" spans="1:15" x14ac:dyDescent="0.25">
      <c r="A9" s="1">
        <v>710</v>
      </c>
      <c r="B9" s="1">
        <v>792.72131000000002</v>
      </c>
      <c r="C9" s="1">
        <v>1.64242</v>
      </c>
      <c r="D9" s="1">
        <v>861.07956000000001</v>
      </c>
      <c r="E9" s="1">
        <v>2.1527699999999999</v>
      </c>
      <c r="F9" s="1">
        <f t="shared" si="0"/>
        <v>0.92061331707838934</v>
      </c>
      <c r="G9" s="1"/>
      <c r="H9" s="1"/>
      <c r="I9" s="1">
        <v>710</v>
      </c>
      <c r="J9" s="1">
        <v>793.40255999999999</v>
      </c>
      <c r="K9" s="1">
        <v>1.618833</v>
      </c>
      <c r="L9" s="1">
        <v>723.75624000000005</v>
      </c>
      <c r="M9" s="1">
        <v>1.871788</v>
      </c>
      <c r="N9" s="6">
        <f t="shared" si="1"/>
        <v>0.83980020541222222</v>
      </c>
      <c r="O9" s="1"/>
    </row>
    <row r="10" spans="1:15" x14ac:dyDescent="0.25">
      <c r="A10" s="1">
        <v>725</v>
      </c>
      <c r="B10" s="1">
        <v>752.32637</v>
      </c>
      <c r="C10" s="1">
        <v>1.816975</v>
      </c>
      <c r="D10" s="1">
        <v>886.93143999999995</v>
      </c>
      <c r="E10" s="1">
        <v>2.6370520000000002</v>
      </c>
      <c r="F10" s="1">
        <f t="shared" si="0"/>
        <v>0.84823509018915833</v>
      </c>
      <c r="G10" s="1"/>
      <c r="H10" s="1"/>
      <c r="I10" s="1">
        <v>725</v>
      </c>
      <c r="J10" s="1">
        <v>749.68420000000003</v>
      </c>
      <c r="K10" s="1">
        <v>1.6470849999999999</v>
      </c>
      <c r="L10" s="1">
        <v>737.75724000000002</v>
      </c>
      <c r="M10" s="1">
        <v>1.7111240000000001</v>
      </c>
      <c r="N10" s="6">
        <f t="shared" si="1"/>
        <v>0.83474025330813229</v>
      </c>
      <c r="O10" s="1"/>
    </row>
    <row r="11" spans="1:15" x14ac:dyDescent="0.25">
      <c r="A11" s="1">
        <v>740</v>
      </c>
      <c r="B11" s="1">
        <v>684.74573999999996</v>
      </c>
      <c r="C11" s="1">
        <v>1.4917689999999999</v>
      </c>
      <c r="D11" s="1">
        <v>935.15806999999995</v>
      </c>
      <c r="E11" s="1">
        <v>2.1364209999999999</v>
      </c>
      <c r="F11" s="1">
        <f t="shared" si="0"/>
        <v>0.73222459599797929</v>
      </c>
      <c r="G11" s="1"/>
      <c r="H11" s="1"/>
      <c r="I11" s="1">
        <v>740</v>
      </c>
      <c r="J11" s="1">
        <v>680.93552</v>
      </c>
      <c r="K11" s="1">
        <v>1.208766</v>
      </c>
      <c r="L11" s="1">
        <v>767.36407999999994</v>
      </c>
      <c r="M11" s="1">
        <v>1.553391</v>
      </c>
      <c r="N11" s="6">
        <f t="shared" si="1"/>
        <v>0.82516308366666047</v>
      </c>
      <c r="O11" s="1"/>
    </row>
    <row r="12" spans="1:15" x14ac:dyDescent="0.25">
      <c r="A12" s="1">
        <v>755</v>
      </c>
      <c r="B12" s="1">
        <v>596.22621000000004</v>
      </c>
      <c r="C12" s="1">
        <v>1.2674030000000001</v>
      </c>
      <c r="D12" s="1">
        <v>995.95545000000004</v>
      </c>
      <c r="E12" s="1">
        <v>2.463082</v>
      </c>
      <c r="F12" s="1">
        <f t="shared" si="0"/>
        <v>0.59864746962326476</v>
      </c>
      <c r="G12" s="1"/>
      <c r="H12" s="1"/>
      <c r="I12" s="1">
        <v>755</v>
      </c>
      <c r="J12" s="1">
        <v>590.27531999999997</v>
      </c>
      <c r="K12" s="1">
        <v>1.52755</v>
      </c>
      <c r="L12" s="1">
        <v>807.57216000000005</v>
      </c>
      <c r="M12" s="1">
        <v>1.7535229999999999</v>
      </c>
      <c r="N12" s="6">
        <f t="shared" si="1"/>
        <v>0.81902633185171014</v>
      </c>
      <c r="O12" s="1"/>
    </row>
    <row r="13" spans="1:15" x14ac:dyDescent="0.25">
      <c r="A13" s="1">
        <v>770</v>
      </c>
      <c r="B13" s="1">
        <v>505.79858999999999</v>
      </c>
      <c r="C13" s="1">
        <v>1.0671980000000001</v>
      </c>
      <c r="D13" s="1">
        <v>1053.36103</v>
      </c>
      <c r="E13" s="1">
        <v>3.315658</v>
      </c>
      <c r="F13" s="1">
        <f t="shared" si="0"/>
        <v>0.48017590891890122</v>
      </c>
      <c r="G13" s="1"/>
      <c r="H13" s="1"/>
      <c r="I13" s="1">
        <v>770</v>
      </c>
      <c r="J13" s="1">
        <v>500.18423999999999</v>
      </c>
      <c r="K13" s="1">
        <v>1.318462</v>
      </c>
      <c r="L13" s="1">
        <v>844.18772000000001</v>
      </c>
      <c r="M13" s="1">
        <v>1.976826</v>
      </c>
      <c r="N13" s="6">
        <f t="shared" si="1"/>
        <v>0.8104185884568752</v>
      </c>
      <c r="O13" s="1"/>
    </row>
    <row r="14" spans="1:15" x14ac:dyDescent="0.25">
      <c r="A14" s="1">
        <v>785</v>
      </c>
      <c r="B14" s="1">
        <v>433.44986</v>
      </c>
      <c r="C14" s="1">
        <v>0.94932899999999998</v>
      </c>
      <c r="D14" s="1">
        <v>1100.0197000000001</v>
      </c>
      <c r="E14" s="1">
        <v>3.4386040000000002</v>
      </c>
      <c r="F14" s="1">
        <f t="shared" si="0"/>
        <v>0.39403827040552092</v>
      </c>
      <c r="G14" s="1"/>
      <c r="H14" s="1"/>
      <c r="I14" s="1">
        <v>785</v>
      </c>
      <c r="J14" s="1">
        <v>427.32960000000003</v>
      </c>
      <c r="K14" s="1">
        <v>0.99213200000000001</v>
      </c>
      <c r="L14" s="1">
        <v>873.85432000000003</v>
      </c>
      <c r="M14" s="1">
        <v>1.9507239999999999</v>
      </c>
      <c r="N14" s="6">
        <f t="shared" si="1"/>
        <v>0.80577625523528573</v>
      </c>
      <c r="O14" s="1"/>
    </row>
    <row r="15" spans="1:15" x14ac:dyDescent="0.25">
      <c r="A15" s="1">
        <v>800</v>
      </c>
      <c r="B15" s="1">
        <v>403.47642999999999</v>
      </c>
      <c r="C15" s="1">
        <v>0.89746000000000004</v>
      </c>
      <c r="D15" s="1">
        <v>1275.7993300000001</v>
      </c>
      <c r="E15" s="1">
        <v>4.0121539999999998</v>
      </c>
      <c r="F15" s="1">
        <f t="shared" si="0"/>
        <v>0.31625383437064508</v>
      </c>
      <c r="G15" s="1"/>
      <c r="H15" s="1"/>
      <c r="I15" s="1">
        <v>800</v>
      </c>
      <c r="J15" s="1">
        <v>397.16039999999998</v>
      </c>
      <c r="K15" s="1">
        <v>1.0151319999999999</v>
      </c>
      <c r="L15" s="1">
        <v>999.37728000000004</v>
      </c>
      <c r="M15" s="1">
        <v>3.0173009999999998</v>
      </c>
      <c r="N15" s="6">
        <f t="shared" si="1"/>
        <v>0.79579156628633119</v>
      </c>
      <c r="O15" s="1"/>
    </row>
    <row r="16" spans="1:15" x14ac:dyDescent="0.25">
      <c r="N16" s="11">
        <f>AVERAGE(N4:N15)</f>
        <v>0.83440144826190288</v>
      </c>
    </row>
    <row r="17" spans="14:14" x14ac:dyDescent="0.25">
      <c r="N17" s="6">
        <f>_xlfn.STDEV.S(N4:N15)</f>
        <v>2.3234291010054507E-2</v>
      </c>
    </row>
  </sheetData>
  <mergeCells count="3">
    <mergeCell ref="A1:O1"/>
    <mergeCell ref="A2:F2"/>
    <mergeCell ref="I2:N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N16" sqref="N16:N17"/>
    </sheetView>
  </sheetViews>
  <sheetFormatPr defaultRowHeight="15" x14ac:dyDescent="0.25"/>
  <sheetData>
    <row r="1" spans="1:15" ht="18.75" x14ac:dyDescent="0.25">
      <c r="A1" s="14" t="s">
        <v>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15.75" x14ac:dyDescent="0.25">
      <c r="A2" s="13" t="s">
        <v>3</v>
      </c>
      <c r="B2" s="13"/>
      <c r="C2" s="13"/>
      <c r="D2" s="13"/>
      <c r="E2" s="13"/>
      <c r="F2" s="13"/>
      <c r="G2" s="9"/>
      <c r="H2" s="1"/>
      <c r="I2" s="15" t="s">
        <v>4</v>
      </c>
      <c r="J2" s="15"/>
      <c r="K2" s="15"/>
      <c r="L2" s="15"/>
      <c r="M2" s="15"/>
      <c r="N2" s="15"/>
      <c r="O2" s="1"/>
    </row>
    <row r="3" spans="1:15" ht="60" x14ac:dyDescent="0.25">
      <c r="A3" s="2" t="s">
        <v>5</v>
      </c>
      <c r="B3" s="2" t="s">
        <v>6</v>
      </c>
      <c r="C3" s="2" t="s">
        <v>7</v>
      </c>
      <c r="D3" s="2" t="s">
        <v>8</v>
      </c>
      <c r="E3" s="2" t="s">
        <v>9</v>
      </c>
      <c r="F3" s="2" t="s">
        <v>10</v>
      </c>
      <c r="G3" s="10"/>
      <c r="H3" s="3"/>
      <c r="I3" s="4" t="s">
        <v>5</v>
      </c>
      <c r="J3" s="4" t="s">
        <v>6</v>
      </c>
      <c r="K3" s="4" t="s">
        <v>7</v>
      </c>
      <c r="L3" s="4" t="s">
        <v>8</v>
      </c>
      <c r="M3" s="4" t="s">
        <v>9</v>
      </c>
      <c r="N3" s="4" t="s">
        <v>1</v>
      </c>
      <c r="O3" s="5"/>
    </row>
    <row r="4" spans="1:15" x14ac:dyDescent="0.25">
      <c r="A4" s="1">
        <v>635</v>
      </c>
      <c r="B4" s="1">
        <v>809.96401000000003</v>
      </c>
      <c r="C4" s="1">
        <v>1.897589</v>
      </c>
      <c r="D4" s="1">
        <v>860.42541000000006</v>
      </c>
      <c r="E4" s="1">
        <v>2.1606930000000002</v>
      </c>
      <c r="F4" s="1">
        <f t="shared" ref="F4:F15" si="0">B4/D4</f>
        <v>0.94135296399486856</v>
      </c>
      <c r="G4" s="1"/>
      <c r="H4" s="1"/>
      <c r="I4" s="1">
        <v>635</v>
      </c>
      <c r="J4" s="1">
        <v>800.96384</v>
      </c>
      <c r="K4" s="1">
        <v>2.0482140000000002</v>
      </c>
      <c r="L4" s="1">
        <v>746.45803999999998</v>
      </c>
      <c r="M4" s="1">
        <v>2.3433380000000001</v>
      </c>
      <c r="N4" s="6">
        <f t="shared" ref="N4:N15" si="1">(L4/J4)*F4</f>
        <v>0.87729364717862934</v>
      </c>
      <c r="O4" s="1"/>
    </row>
    <row r="5" spans="1:15" x14ac:dyDescent="0.25">
      <c r="A5" s="1">
        <v>650</v>
      </c>
      <c r="B5" s="1">
        <v>799.35332000000005</v>
      </c>
      <c r="C5" s="1">
        <v>1.7483500000000001</v>
      </c>
      <c r="D5" s="1">
        <v>872.54062999999996</v>
      </c>
      <c r="E5" s="1">
        <v>2.2814770000000002</v>
      </c>
      <c r="F5" s="1">
        <f t="shared" si="0"/>
        <v>0.91612160226853856</v>
      </c>
      <c r="G5" s="1"/>
      <c r="H5" s="1"/>
      <c r="I5" s="1">
        <v>650</v>
      </c>
      <c r="J5" s="1">
        <v>793.15711999999996</v>
      </c>
      <c r="K5" s="1">
        <v>2.4416069999999999</v>
      </c>
      <c r="L5" s="1">
        <v>754.27120000000002</v>
      </c>
      <c r="M5" s="1">
        <v>2.0004400000000002</v>
      </c>
      <c r="N5" s="6">
        <f t="shared" si="1"/>
        <v>0.87120713269145633</v>
      </c>
      <c r="O5" s="1"/>
    </row>
    <row r="6" spans="1:15" x14ac:dyDescent="0.25">
      <c r="A6" s="1">
        <v>665</v>
      </c>
      <c r="B6" s="1">
        <v>790.37505999999996</v>
      </c>
      <c r="C6" s="1">
        <v>2.1795620000000002</v>
      </c>
      <c r="D6" s="1">
        <v>887.21209999999996</v>
      </c>
      <c r="E6" s="1">
        <v>2.2092700000000001</v>
      </c>
      <c r="F6" s="1">
        <f t="shared" si="0"/>
        <v>0.89085243539848025</v>
      </c>
      <c r="G6" s="1"/>
      <c r="H6" s="1"/>
      <c r="I6" s="1">
        <v>665</v>
      </c>
      <c r="J6" s="1">
        <v>784.61883999999998</v>
      </c>
      <c r="K6" s="1">
        <v>1.8574029999999999</v>
      </c>
      <c r="L6" s="1">
        <v>759.71632</v>
      </c>
      <c r="M6" s="1">
        <v>2.2442350000000002</v>
      </c>
      <c r="N6" s="6">
        <f t="shared" si="1"/>
        <v>0.86257823465463968</v>
      </c>
      <c r="O6" s="1"/>
    </row>
    <row r="7" spans="1:15" x14ac:dyDescent="0.25">
      <c r="A7" s="1">
        <v>680</v>
      </c>
      <c r="B7" s="1">
        <v>798.63412000000005</v>
      </c>
      <c r="C7" s="1">
        <v>1.658363</v>
      </c>
      <c r="D7" s="1">
        <v>874.04349000000002</v>
      </c>
      <c r="E7" s="1">
        <v>2.2702279999999999</v>
      </c>
      <c r="F7" s="1">
        <f t="shared" si="0"/>
        <v>0.91372354938539735</v>
      </c>
      <c r="G7" s="1"/>
      <c r="H7" s="1"/>
      <c r="I7" s="1">
        <v>680</v>
      </c>
      <c r="J7" s="1">
        <v>794.13883999999996</v>
      </c>
      <c r="K7" s="1">
        <v>2.101423</v>
      </c>
      <c r="L7" s="1">
        <v>747.05888000000004</v>
      </c>
      <c r="M7" s="1">
        <v>1.258167</v>
      </c>
      <c r="N7" s="6">
        <f t="shared" si="1"/>
        <v>0.85955409438666885</v>
      </c>
      <c r="O7" s="1"/>
    </row>
    <row r="8" spans="1:15" x14ac:dyDescent="0.25">
      <c r="A8" s="1">
        <v>695</v>
      </c>
      <c r="B8" s="1">
        <v>807.89652999999998</v>
      </c>
      <c r="C8" s="1">
        <v>2.0260039999999999</v>
      </c>
      <c r="D8" s="1">
        <v>856.87117999999998</v>
      </c>
      <c r="E8" s="1">
        <v>1.7651749999999999</v>
      </c>
      <c r="F8" s="1">
        <f t="shared" si="0"/>
        <v>0.9428447926093162</v>
      </c>
      <c r="G8" s="1"/>
      <c r="H8" s="1"/>
      <c r="I8" s="1">
        <v>695</v>
      </c>
      <c r="J8" s="1">
        <v>803.10080000000005</v>
      </c>
      <c r="K8" s="1">
        <v>1.9649669999999999</v>
      </c>
      <c r="L8" s="1">
        <v>729.65440000000001</v>
      </c>
      <c r="M8" s="1">
        <v>1.6612659999999999</v>
      </c>
      <c r="N8" s="6">
        <f t="shared" si="1"/>
        <v>0.85661831172933089</v>
      </c>
      <c r="O8" s="1"/>
    </row>
    <row r="9" spans="1:15" x14ac:dyDescent="0.25">
      <c r="A9" s="1">
        <v>710</v>
      </c>
      <c r="B9" s="1">
        <v>792.72131000000002</v>
      </c>
      <c r="C9" s="1">
        <v>1.64242</v>
      </c>
      <c r="D9" s="1">
        <v>861.07956000000001</v>
      </c>
      <c r="E9" s="1">
        <v>2.1527699999999999</v>
      </c>
      <c r="F9" s="1">
        <f t="shared" si="0"/>
        <v>0.92061331707838934</v>
      </c>
      <c r="G9" s="1"/>
      <c r="H9" s="1"/>
      <c r="I9" s="1">
        <v>710</v>
      </c>
      <c r="J9" s="1">
        <v>788.27719999999999</v>
      </c>
      <c r="K9" s="1">
        <v>2.3351630000000001</v>
      </c>
      <c r="L9" s="1">
        <v>728.32755999999995</v>
      </c>
      <c r="M9" s="1">
        <v>1.5363389999999999</v>
      </c>
      <c r="N9" s="6">
        <f t="shared" si="1"/>
        <v>0.85059932081152356</v>
      </c>
      <c r="O9" s="1"/>
    </row>
    <row r="10" spans="1:15" x14ac:dyDescent="0.25">
      <c r="A10" s="1">
        <v>725</v>
      </c>
      <c r="B10" s="1">
        <v>752.32637</v>
      </c>
      <c r="C10" s="1">
        <v>1.816975</v>
      </c>
      <c r="D10" s="1">
        <v>886.93143999999995</v>
      </c>
      <c r="E10" s="1">
        <v>2.6370520000000002</v>
      </c>
      <c r="F10" s="1">
        <f t="shared" si="0"/>
        <v>0.84823509018915833</v>
      </c>
      <c r="G10" s="1"/>
      <c r="H10" s="1"/>
      <c r="I10" s="1">
        <v>725</v>
      </c>
      <c r="J10" s="1">
        <v>746.59811999999999</v>
      </c>
      <c r="K10" s="1">
        <v>1.868131</v>
      </c>
      <c r="L10" s="1">
        <v>741.76404000000002</v>
      </c>
      <c r="M10" s="1">
        <v>2.3759860000000002</v>
      </c>
      <c r="N10" s="6">
        <f t="shared" si="1"/>
        <v>0.84274293025071434</v>
      </c>
      <c r="O10" s="1"/>
    </row>
    <row r="11" spans="1:15" x14ac:dyDescent="0.25">
      <c r="A11" s="1">
        <v>740</v>
      </c>
      <c r="B11" s="1">
        <v>684.74573999999996</v>
      </c>
      <c r="C11" s="1">
        <v>1.4917689999999999</v>
      </c>
      <c r="D11" s="1">
        <v>935.15806999999995</v>
      </c>
      <c r="E11" s="1">
        <v>2.1364209999999999</v>
      </c>
      <c r="F11" s="1">
        <f t="shared" si="0"/>
        <v>0.73222459599797929</v>
      </c>
      <c r="G11" s="1"/>
      <c r="H11" s="1"/>
      <c r="I11" s="1">
        <v>740</v>
      </c>
      <c r="J11" s="1">
        <v>676.39940000000001</v>
      </c>
      <c r="K11" s="1">
        <v>1.643931</v>
      </c>
      <c r="L11" s="1">
        <v>772.20043999999996</v>
      </c>
      <c r="M11" s="1">
        <v>2.0723470000000002</v>
      </c>
      <c r="N11" s="6">
        <f t="shared" si="1"/>
        <v>0.83593237251313623</v>
      </c>
      <c r="O11" s="1"/>
    </row>
    <row r="12" spans="1:15" x14ac:dyDescent="0.25">
      <c r="A12" s="1">
        <v>755</v>
      </c>
      <c r="B12" s="1">
        <v>596.22621000000004</v>
      </c>
      <c r="C12" s="1">
        <v>1.2674030000000001</v>
      </c>
      <c r="D12" s="1">
        <v>995.95545000000004</v>
      </c>
      <c r="E12" s="1">
        <v>2.463082</v>
      </c>
      <c r="F12" s="1">
        <f t="shared" si="0"/>
        <v>0.59864746962326476</v>
      </c>
      <c r="G12" s="1"/>
      <c r="H12" s="1"/>
      <c r="I12" s="1">
        <v>755</v>
      </c>
      <c r="J12" s="1">
        <v>586.78332</v>
      </c>
      <c r="K12" s="1">
        <v>1.292478</v>
      </c>
      <c r="L12" s="1">
        <v>812.35652000000005</v>
      </c>
      <c r="M12" s="1">
        <v>2.063669</v>
      </c>
      <c r="N12" s="6">
        <f t="shared" si="1"/>
        <v>0.82878152557226936</v>
      </c>
      <c r="O12" s="1"/>
    </row>
    <row r="13" spans="1:15" x14ac:dyDescent="0.25">
      <c r="A13" s="1">
        <v>770</v>
      </c>
      <c r="B13" s="1">
        <v>505.79858999999999</v>
      </c>
      <c r="C13" s="1">
        <v>1.0671980000000001</v>
      </c>
      <c r="D13" s="1">
        <v>1053.36103</v>
      </c>
      <c r="E13" s="1">
        <v>3.315658</v>
      </c>
      <c r="F13" s="1">
        <f t="shared" si="0"/>
        <v>0.48017590891890122</v>
      </c>
      <c r="G13" s="1"/>
      <c r="H13" s="1"/>
      <c r="I13" s="1">
        <v>770</v>
      </c>
      <c r="J13" s="1">
        <v>496.90487999999999</v>
      </c>
      <c r="K13" s="1">
        <v>1.245927</v>
      </c>
      <c r="L13" s="1">
        <v>848.72451999999998</v>
      </c>
      <c r="M13" s="1">
        <v>2.138897</v>
      </c>
      <c r="N13" s="6">
        <f t="shared" si="1"/>
        <v>0.82015106757003098</v>
      </c>
      <c r="O13" s="1"/>
    </row>
    <row r="14" spans="1:15" x14ac:dyDescent="0.25">
      <c r="A14" s="1">
        <v>785</v>
      </c>
      <c r="B14" s="1">
        <v>433.44986</v>
      </c>
      <c r="C14" s="1">
        <v>0.94932899999999998</v>
      </c>
      <c r="D14" s="1">
        <v>1100.0197000000001</v>
      </c>
      <c r="E14" s="1">
        <v>3.4386040000000002</v>
      </c>
      <c r="F14" s="1">
        <f t="shared" si="0"/>
        <v>0.39403827040552092</v>
      </c>
      <c r="G14" s="1"/>
      <c r="H14" s="1"/>
      <c r="I14" s="1">
        <v>785</v>
      </c>
      <c r="J14" s="1">
        <v>423.63923999999997</v>
      </c>
      <c r="K14" s="1">
        <v>1.4071450000000001</v>
      </c>
      <c r="L14" s="1">
        <v>879.63900000000001</v>
      </c>
      <c r="M14" s="1">
        <v>2.2123650000000001</v>
      </c>
      <c r="N14" s="6">
        <f t="shared" si="1"/>
        <v>0.81817593228909113</v>
      </c>
      <c r="O14" s="1"/>
    </row>
    <row r="15" spans="1:15" x14ac:dyDescent="0.25">
      <c r="A15" s="1">
        <v>800</v>
      </c>
      <c r="B15" s="1">
        <v>403.47642999999999</v>
      </c>
      <c r="C15" s="1">
        <v>0.89746000000000004</v>
      </c>
      <c r="D15" s="1">
        <v>1275.7993300000001</v>
      </c>
      <c r="E15" s="1">
        <v>4.0121539999999998</v>
      </c>
      <c r="F15" s="1">
        <f t="shared" si="0"/>
        <v>0.31625383437064508</v>
      </c>
      <c r="G15" s="1"/>
      <c r="H15" s="1"/>
      <c r="I15" s="1">
        <v>800</v>
      </c>
      <c r="J15" s="1">
        <v>394.93792000000002</v>
      </c>
      <c r="K15" s="1">
        <v>0.80920800000000004</v>
      </c>
      <c r="L15" s="1">
        <v>1004.06268</v>
      </c>
      <c r="M15" s="1">
        <v>2.5220500000000001</v>
      </c>
      <c r="N15" s="6">
        <f t="shared" si="1"/>
        <v>0.80402173713394243</v>
      </c>
      <c r="O15" s="1"/>
    </row>
    <row r="16" spans="1:15" x14ac:dyDescent="0.25">
      <c r="N16" s="11">
        <f>AVERAGE(N4:N15)</f>
        <v>0.84397135889845265</v>
      </c>
    </row>
    <row r="17" spans="14:14" x14ac:dyDescent="0.25">
      <c r="N17" s="6">
        <f>_xlfn.STDEV.S(N4:N15)</f>
        <v>2.2904392202133552E-2</v>
      </c>
    </row>
  </sheetData>
  <mergeCells count="3">
    <mergeCell ref="A1:O1"/>
    <mergeCell ref="A2:F2"/>
    <mergeCell ref="I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1</vt:lpstr>
      <vt:lpstr>2</vt:lpstr>
      <vt:lpstr>3</vt:lpstr>
      <vt:lpstr>4</vt:lpstr>
      <vt:lpstr>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2020-01-10T16:14:27Z</dcterms:modified>
</cp:coreProperties>
</file>