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havenlab-my.sharepoint.com/personal/ammk_bnl_gov/Documents/"/>
    </mc:Choice>
  </mc:AlternateContent>
  <xr:revisionPtr revIDLastSave="0" documentId="8_{285E8B5A-ADB6-4359-817F-799CDE879029}" xr6:coauthVersionLast="47" xr6:coauthVersionMax="47" xr10:uidLastSave="{00000000-0000-0000-0000-000000000000}"/>
  <bookViews>
    <workbookView xWindow="-110" yWindow="-110" windowWidth="19420" windowHeight="10420" xr2:uid="{0430CE2D-D16D-41BD-994A-02865BEEA79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B44" i="1"/>
  <c r="D44" i="1" s="1"/>
  <c r="B45" i="1" s="1"/>
  <c r="D45" i="1" s="1"/>
  <c r="B46" i="1" s="1"/>
  <c r="D46" i="1" s="1"/>
  <c r="B47" i="1" s="1"/>
  <c r="D47" i="1" s="1"/>
  <c r="C43" i="1"/>
  <c r="C42" i="1"/>
  <c r="C40" i="1"/>
  <c r="C33" i="1"/>
  <c r="C31" i="1"/>
  <c r="C26" i="1"/>
  <c r="C21" i="1"/>
  <c r="C69" i="1"/>
  <c r="C68" i="1"/>
  <c r="C67" i="1"/>
  <c r="C66" i="1"/>
  <c r="C65" i="1"/>
  <c r="B65" i="1"/>
  <c r="D65" i="1" s="1"/>
  <c r="B66" i="1" s="1"/>
  <c r="D66" i="1" s="1"/>
  <c r="B67" i="1" s="1"/>
  <c r="D67" i="1" s="1"/>
  <c r="B68" i="1" s="1"/>
  <c r="D68" i="1" s="1"/>
  <c r="B69" i="1" s="1"/>
  <c r="C58" i="1"/>
  <c r="C57" i="1"/>
  <c r="C56" i="1"/>
  <c r="C55" i="1"/>
  <c r="C54" i="1"/>
  <c r="B54" i="1"/>
  <c r="D54" i="1" s="1"/>
  <c r="B55" i="1" s="1"/>
  <c r="D55" i="1" s="1"/>
  <c r="B56" i="1" s="1"/>
  <c r="D56" i="1" s="1"/>
  <c r="B57" i="1" s="1"/>
  <c r="D57" i="1" s="1"/>
  <c r="B58" i="1" s="1"/>
  <c r="D58" i="1" s="1"/>
  <c r="C23" i="1"/>
  <c r="C22" i="1"/>
  <c r="C20" i="1"/>
  <c r="C19" i="1"/>
  <c r="C18" i="1"/>
  <c r="C17" i="1"/>
  <c r="C16" i="1"/>
  <c r="C15" i="1"/>
  <c r="B15" i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l="1"/>
  <c r="B23" i="1" s="1"/>
  <c r="D23" i="1" s="1"/>
  <c r="B24" i="1" s="1"/>
  <c r="D24" i="1" l="1"/>
  <c r="C24" i="1"/>
  <c r="C25" i="1"/>
  <c r="C27" i="1"/>
  <c r="C28" i="1"/>
  <c r="C29" i="1"/>
  <c r="C30" i="1"/>
  <c r="B25" i="1" l="1"/>
  <c r="D25" i="1" s="1"/>
  <c r="C39" i="1"/>
  <c r="B35" i="1"/>
  <c r="B39" i="1" s="1"/>
  <c r="C34" i="1"/>
  <c r="C41" i="1"/>
  <c r="B26" i="1" l="1"/>
  <c r="D26" i="1" s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D39" i="1"/>
  <c r="B40" i="1" s="1"/>
  <c r="D40" i="1" s="1"/>
  <c r="B41" i="1" s="1"/>
  <c r="D41" i="1" s="1"/>
  <c r="B42" i="1" s="1"/>
  <c r="D42" i="1" s="1"/>
  <c r="B43" i="1" s="1"/>
  <c r="D43" i="1" s="1"/>
  <c r="B32" i="1" l="1"/>
  <c r="D32" i="1" s="1"/>
  <c r="B33" i="1" s="1"/>
  <c r="D33" i="1" s="1"/>
  <c r="B34" i="1" s="1"/>
  <c r="D34" i="1" l="1"/>
</calcChain>
</file>

<file path=xl/sharedStrings.xml><?xml version="1.0" encoding="utf-8"?>
<sst xmlns="http://schemas.openxmlformats.org/spreadsheetml/2006/main" count="137" uniqueCount="59">
  <si>
    <t xml:space="preserve">Agenda Review of EIC Super Conducting IR Magnets </t>
  </si>
  <si>
    <t>Start</t>
  </si>
  <si>
    <t>End</t>
  </si>
  <si>
    <t>Title</t>
  </si>
  <si>
    <t>Speaker</t>
  </si>
  <si>
    <t>alloc. Time [min]</t>
  </si>
  <si>
    <t>Floor/Room</t>
  </si>
  <si>
    <t>Notes</t>
  </si>
  <si>
    <t>-</t>
  </si>
  <si>
    <t>Executive Session</t>
  </si>
  <si>
    <t>Committee</t>
  </si>
  <si>
    <t>Welcome</t>
  </si>
  <si>
    <t>J. Yeck</t>
  </si>
  <si>
    <t>Project Overview and Cost Review Expectations</t>
  </si>
  <si>
    <t>4th</t>
  </si>
  <si>
    <t>Discussion/Q&amp;A</t>
  </si>
  <si>
    <t>All</t>
  </si>
  <si>
    <t xml:space="preserve">CD-3A LLP Overview </t>
  </si>
  <si>
    <t xml:space="preserve">L. Lari </t>
  </si>
  <si>
    <t>Cost Estimate Documentation/ Readiness for CD-3A</t>
  </si>
  <si>
    <t>C. Lavelle</t>
  </si>
  <si>
    <t>Break</t>
  </si>
  <si>
    <t>SC Magnet Schedule Review Expectations</t>
  </si>
  <si>
    <t>Amm/Willeke</t>
  </si>
  <si>
    <t>2nd</t>
  </si>
  <si>
    <t>Review Charge</t>
  </si>
  <si>
    <t xml:space="preserve">Overview of the interaction region design and schedule </t>
  </si>
  <si>
    <t>Drees</t>
  </si>
  <si>
    <t>Complexities and need for Magnets, ink with Charge</t>
  </si>
  <si>
    <t>Superconducting Strand/Cables  JOINT with Cost Review</t>
  </si>
  <si>
    <t>H. Witte</t>
  </si>
  <si>
    <t>Remote login Zoom</t>
  </si>
  <si>
    <t>11:30-11:45- cost Review</t>
  </si>
  <si>
    <t>Discussion/Q&amp;A - JOINT with Cost Review</t>
  </si>
  <si>
    <t>Lunch</t>
  </si>
  <si>
    <t>Overview Superconducting magnets of the EIC IR</t>
  </si>
  <si>
    <t>Holger Witte</t>
  </si>
  <si>
    <t>Talk from Strand Review</t>
  </si>
  <si>
    <t>Status  and schedule of the B1PF prototype magnet</t>
  </si>
  <si>
    <t>Michael Anerella</t>
  </si>
  <si>
    <t>Status and schedule of Direct wind magnets</t>
  </si>
  <si>
    <t>Status and schedule of collared s.c. IR magnets</t>
  </si>
  <si>
    <t>Kathleen Amm</t>
  </si>
  <si>
    <t>Preliminary plans for design, production, and testing  of magnets</t>
  </si>
  <si>
    <t>Travel to Dinner - (Berkner)</t>
  </si>
  <si>
    <t>Dinner</t>
  </si>
  <si>
    <t>Post all Reqiurements Documents</t>
  </si>
  <si>
    <t xml:space="preserve">              Breakout Session</t>
  </si>
  <si>
    <t xml:space="preserve">Q&amp;A </t>
  </si>
  <si>
    <t>SC Strand - JOINT with Cost Review</t>
  </si>
  <si>
    <t>P6 Schedule Discussion - R&amp;D Schedule</t>
  </si>
  <si>
    <t>P6 Schedule Discussion - Production</t>
  </si>
  <si>
    <t>Wednesday June 28, 2023</t>
  </si>
  <si>
    <t>Breakout Session</t>
  </si>
  <si>
    <t>Q&amp;A</t>
  </si>
  <si>
    <t>Report Writing</t>
  </si>
  <si>
    <t>Thursday June 29, 2023</t>
  </si>
  <si>
    <t>Closeout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</si>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</sst>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sz val="11"/>
      <color theme="8"/>
      <name val="Cambria"/>
      <family val="1"/>
    </font>
    <font>
      <i/>
      <sz val="11"/>
      <color theme="8"/>
      <name val="Cambria"/>
      <family val="1"/>
    </font>
    <font>
      <sz val="11"/>
      <color theme="5"/>
      <name val="Cambria"/>
      <family val="1"/>
    </font>
    <font>
      <sz val="11"/>
      <color theme="4"/>
      <name val="Cambria"/>
      <family val="1"/>
    </font>
    <font>
      <i/>
      <sz val="11"/>
      <color theme="4"/>
      <name val="Cambria"/>
      <family val="1"/>
    </font>
    <font>
      <u/>
      <sz val="11"/>
      <color theme="10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left" vertical="center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165" fontId="6" fillId="2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center" vertical="top"/>
    </xf>
    <xf numFmtId="165" fontId="6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16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left"/>
    </xf>
    <xf numFmtId="0" fontId="11" fillId="2" borderId="0" xfId="0" applyFont="1" applyFill="1"/>
    <xf numFmtId="0" fontId="10" fillId="2" borderId="0" xfId="0" applyFont="1" applyFill="1"/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165" fontId="9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2" fillId="2" borderId="0" xfId="1" applyFont="1" applyFill="1"/>
    <xf numFmtId="0" fontId="13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4" fillId="2" borderId="0" xfId="0" applyFont="1" applyFill="1"/>
    <xf numFmtId="164" fontId="6" fillId="2" borderId="0" xfId="0" applyNumberFormat="1" applyFont="1" applyFill="1" applyAlignment="1">
      <alignment horizontal="center" wrapText="1"/>
    </xf>
    <xf numFmtId="165" fontId="0" fillId="2" borderId="0" xfId="0" applyNumberFormat="1" applyFill="1"/>
    <xf numFmtId="0" fontId="6" fillId="2" borderId="0" xfId="0" applyFont="1" applyFill="1" applyAlignment="1">
      <alignment vertical="center" wrapText="1"/>
    </xf>
    <xf numFmtId="0" fontId="12" fillId="2" borderId="0" xfId="1" applyFont="1" applyFill="1" applyBorder="1"/>
    <xf numFmtId="164" fontId="6" fillId="2" borderId="4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20" fontId="0" fillId="2" borderId="0" xfId="0" applyNumberFormat="1" applyFill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6" fillId="3" borderId="0" xfId="0" applyFont="1" applyFill="1"/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0" fontId="0" fillId="3" borderId="0" xfId="0" applyFill="1"/>
    <xf numFmtId="0" fontId="4" fillId="2" borderId="0" xfId="0" applyFont="1" applyFill="1" applyAlignment="1">
      <alignment horizontal="center" wrapText="1"/>
    </xf>
    <xf numFmtId="15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9249-43F9-4CB2-990D-D041C0175BA9}">
  <dimension ref="A1:N94"/>
  <sheetViews>
    <sheetView tabSelected="1" topLeftCell="B30" zoomScale="92" zoomScaleNormal="80" workbookViewId="0">
      <selection activeCell="E37" sqref="E37"/>
    </sheetView>
  </sheetViews>
  <sheetFormatPr defaultColWidth="9.1796875" defaultRowHeight="14.5" x14ac:dyDescent="0.35"/>
  <cols>
    <col min="1" max="1" width="2.1796875" style="2" customWidth="1"/>
    <col min="2" max="2" width="9.7265625" style="2" bestFit="1" customWidth="1"/>
    <col min="3" max="3" width="2" style="3" customWidth="1"/>
    <col min="4" max="4" width="9.81640625" style="2" customWidth="1"/>
    <col min="5" max="5" width="67.26953125" style="2" customWidth="1"/>
    <col min="6" max="6" width="22.26953125" style="2" customWidth="1"/>
    <col min="7" max="8" width="11.81640625" style="2" customWidth="1"/>
    <col min="9" max="16384" width="9.1796875" style="2"/>
  </cols>
  <sheetData>
    <row r="1" spans="1:9" ht="21" x14ac:dyDescent="0.5">
      <c r="A1" s="98" t="s">
        <v>0</v>
      </c>
      <c r="B1" s="98"/>
      <c r="C1" s="98"/>
      <c r="D1" s="98"/>
      <c r="E1" s="98"/>
      <c r="F1" s="98"/>
      <c r="G1" s="98"/>
      <c r="H1" s="17"/>
    </row>
    <row r="2" spans="1:9" ht="3.75" customHeight="1" x14ac:dyDescent="0.5">
      <c r="A2" s="1"/>
      <c r="B2" s="1"/>
      <c r="C2" s="1"/>
      <c r="D2" s="1"/>
      <c r="E2" s="1"/>
      <c r="F2" s="1"/>
      <c r="G2" s="1"/>
      <c r="H2" s="1"/>
    </row>
    <row r="3" spans="1:9" ht="15.5" x14ac:dyDescent="0.35">
      <c r="A3" s="99"/>
      <c r="B3" s="100"/>
      <c r="C3" s="100"/>
      <c r="D3" s="100"/>
      <c r="E3" s="100"/>
      <c r="F3" s="100"/>
      <c r="G3" s="100"/>
      <c r="H3" s="18"/>
    </row>
    <row r="4" spans="1:9" ht="7.5" customHeight="1" x14ac:dyDescent="0.35"/>
    <row r="5" spans="1:9" ht="15" customHeight="1" x14ac:dyDescent="0.35">
      <c r="B5" s="101">
        <v>45103</v>
      </c>
      <c r="C5" s="102"/>
      <c r="D5" s="102"/>
      <c r="E5" s="102"/>
      <c r="F5" s="102"/>
      <c r="G5" s="102"/>
      <c r="H5" s="20"/>
    </row>
    <row r="6" spans="1:9" ht="7.5" customHeight="1" thickBot="1" x14ac:dyDescent="0.4">
      <c r="B6" s="19"/>
      <c r="C6" s="20"/>
      <c r="D6" s="20"/>
      <c r="E6" s="20"/>
      <c r="F6" s="20"/>
      <c r="G6" s="20"/>
      <c r="H6" s="20"/>
    </row>
    <row r="7" spans="1:9" s="4" customFormat="1" ht="29.5" thickBot="1" x14ac:dyDescent="0.4">
      <c r="B7" s="5" t="s">
        <v>1</v>
      </c>
      <c r="C7" s="6"/>
      <c r="D7" s="7" t="s">
        <v>2</v>
      </c>
      <c r="E7" s="6" t="s">
        <v>3</v>
      </c>
      <c r="F7" s="6" t="s">
        <v>4</v>
      </c>
      <c r="G7" s="8" t="s">
        <v>5</v>
      </c>
      <c r="H7" s="24" t="s">
        <v>6</v>
      </c>
      <c r="I7" s="77" t="s">
        <v>7</v>
      </c>
    </row>
    <row r="8" spans="1:9" s="4" customFormat="1" x14ac:dyDescent="0.35">
      <c r="B8" s="28">
        <v>45103.333333333336</v>
      </c>
      <c r="C8" s="61" t="s">
        <v>8</v>
      </c>
      <c r="D8" s="29">
        <v>45103.375</v>
      </c>
      <c r="E8" s="11" t="s">
        <v>9</v>
      </c>
      <c r="F8" s="11" t="s">
        <v>10</v>
      </c>
      <c r="G8" s="3">
        <v>60</v>
      </c>
      <c r="H8" s="3"/>
    </row>
    <row r="9" spans="1:9" s="4" customFormat="1" x14ac:dyDescent="0.3">
      <c r="B9" s="28">
        <v>45103.375</v>
      </c>
      <c r="C9" s="61" t="s">
        <v>8</v>
      </c>
      <c r="D9" s="29">
        <v>45103.378472222219</v>
      </c>
      <c r="E9" s="26" t="s">
        <v>11</v>
      </c>
      <c r="F9" s="26" t="s">
        <v>12</v>
      </c>
      <c r="G9" s="60">
        <v>5</v>
      </c>
      <c r="H9" s="60"/>
    </row>
    <row r="10" spans="1:9" s="4" customFormat="1" x14ac:dyDescent="0.3">
      <c r="B10" s="28">
        <v>45103.378472222219</v>
      </c>
      <c r="C10" s="61" t="s">
        <v>8</v>
      </c>
      <c r="D10" s="29">
        <v>45103.392361111109</v>
      </c>
      <c r="E10" s="26" t="s">
        <v>13</v>
      </c>
      <c r="F10" s="26" t="s">
        <v>12</v>
      </c>
      <c r="G10" s="60">
        <v>20</v>
      </c>
      <c r="H10" s="60" t="s">
        <v>14</v>
      </c>
    </row>
    <row r="11" spans="1:9" s="4" customFormat="1" x14ac:dyDescent="0.3">
      <c r="B11" s="42">
        <v>45103.392361111109</v>
      </c>
      <c r="C11" s="43" t="s">
        <v>8</v>
      </c>
      <c r="D11" s="44">
        <v>45103.399305555555</v>
      </c>
      <c r="E11" s="45" t="s">
        <v>15</v>
      </c>
      <c r="F11" s="45" t="s">
        <v>16</v>
      </c>
      <c r="G11" s="57">
        <v>10</v>
      </c>
      <c r="H11" s="57"/>
    </row>
    <row r="12" spans="1:9" s="4" customFormat="1" x14ac:dyDescent="0.3">
      <c r="B12" s="28">
        <v>45103.399305555555</v>
      </c>
      <c r="C12" s="32" t="s">
        <v>8</v>
      </c>
      <c r="D12" s="33">
        <v>45103.413194444445</v>
      </c>
      <c r="E12" s="34" t="s">
        <v>17</v>
      </c>
      <c r="F12" s="35" t="s">
        <v>18</v>
      </c>
      <c r="G12" s="60">
        <v>20</v>
      </c>
      <c r="H12" s="60" t="s">
        <v>14</v>
      </c>
    </row>
    <row r="13" spans="1:9" s="4" customFormat="1" x14ac:dyDescent="0.3">
      <c r="B13" s="42">
        <v>45103.413194444445</v>
      </c>
      <c r="C13" s="43" t="s">
        <v>8</v>
      </c>
      <c r="D13" s="44">
        <v>45103.420138888891</v>
      </c>
      <c r="E13" s="45" t="s">
        <v>15</v>
      </c>
      <c r="F13" s="45" t="s">
        <v>16</v>
      </c>
      <c r="G13" s="57">
        <v>10</v>
      </c>
      <c r="H13" s="57"/>
    </row>
    <row r="14" spans="1:9" s="4" customFormat="1" x14ac:dyDescent="0.3">
      <c r="B14" s="28">
        <v>45103.420138888891</v>
      </c>
      <c r="C14" s="61" t="s">
        <v>8</v>
      </c>
      <c r="D14" s="29">
        <v>45103.427083333336</v>
      </c>
      <c r="E14" s="34" t="s">
        <v>19</v>
      </c>
      <c r="F14" s="26" t="s">
        <v>20</v>
      </c>
      <c r="G14" s="60">
        <v>10</v>
      </c>
      <c r="H14" s="60" t="s">
        <v>14</v>
      </c>
    </row>
    <row r="15" spans="1:9" s="4" customFormat="1" x14ac:dyDescent="0.3">
      <c r="B15" s="42">
        <f t="shared" ref="B15" si="0">+D14</f>
        <v>45103.427083333336</v>
      </c>
      <c r="C15" s="43" t="str">
        <f t="shared" ref="C15:C23" si="1">"-"</f>
        <v>-</v>
      </c>
      <c r="D15" s="44">
        <f t="shared" ref="D15:D23" si="2">B15+G15/60/24</f>
        <v>45103.434027777781</v>
      </c>
      <c r="E15" s="45" t="s">
        <v>15</v>
      </c>
      <c r="F15" s="45" t="s">
        <v>16</v>
      </c>
      <c r="G15" s="57">
        <v>10</v>
      </c>
      <c r="H15" s="57"/>
    </row>
    <row r="16" spans="1:9" s="4" customFormat="1" x14ac:dyDescent="0.3">
      <c r="B16" s="36">
        <f>+D15</f>
        <v>45103.434027777781</v>
      </c>
      <c r="C16" s="37" t="str">
        <f t="shared" si="1"/>
        <v>-</v>
      </c>
      <c r="D16" s="38">
        <f t="shared" si="2"/>
        <v>45103.444444444445</v>
      </c>
      <c r="E16" s="39" t="s">
        <v>21</v>
      </c>
      <c r="F16" s="40"/>
      <c r="G16" s="25">
        <v>15</v>
      </c>
      <c r="H16" s="25"/>
    </row>
    <row r="17" spans="2:14" s="4" customFormat="1" x14ac:dyDescent="0.3">
      <c r="B17" s="28">
        <f t="shared" ref="B17:B18" si="3">+D16</f>
        <v>45103.444444444445</v>
      </c>
      <c r="C17" s="61" t="str">
        <f t="shared" si="1"/>
        <v>-</v>
      </c>
      <c r="D17" s="29">
        <f t="shared" si="2"/>
        <v>45103.451388888891</v>
      </c>
      <c r="E17" s="34" t="s">
        <v>22</v>
      </c>
      <c r="F17" s="26" t="s">
        <v>23</v>
      </c>
      <c r="G17" s="60">
        <v>10</v>
      </c>
      <c r="H17" s="60" t="s">
        <v>24</v>
      </c>
      <c r="I17" s="4" t="s">
        <v>25</v>
      </c>
    </row>
    <row r="18" spans="2:14" s="4" customFormat="1" x14ac:dyDescent="0.3">
      <c r="B18" s="42">
        <f t="shared" si="3"/>
        <v>45103.451388888891</v>
      </c>
      <c r="C18" s="43" t="str">
        <f t="shared" si="1"/>
        <v>-</v>
      </c>
      <c r="D18" s="44">
        <f t="shared" si="2"/>
        <v>45103.454861111109</v>
      </c>
      <c r="E18" s="45" t="s">
        <v>15</v>
      </c>
      <c r="F18" s="45" t="s">
        <v>16</v>
      </c>
      <c r="G18" s="57">
        <v>5</v>
      </c>
      <c r="H18" s="57"/>
    </row>
    <row r="19" spans="2:14" s="4" customFormat="1" x14ac:dyDescent="0.3">
      <c r="B19" s="28">
        <f>D18</f>
        <v>45103.454861111109</v>
      </c>
      <c r="C19" s="61" t="str">
        <f t="shared" si="1"/>
        <v>-</v>
      </c>
      <c r="D19" s="29">
        <f t="shared" si="2"/>
        <v>45103.46875</v>
      </c>
      <c r="E19" s="26" t="s">
        <v>26</v>
      </c>
      <c r="F19" s="26" t="s">
        <v>27</v>
      </c>
      <c r="G19" s="60">
        <v>20</v>
      </c>
      <c r="H19" s="60" t="s">
        <v>24</v>
      </c>
      <c r="I19" s="4" t="s">
        <v>28</v>
      </c>
    </row>
    <row r="20" spans="2:14" s="4" customFormat="1" x14ac:dyDescent="0.3">
      <c r="B20" s="42">
        <f t="shared" ref="B20" si="4">+D19</f>
        <v>45103.46875</v>
      </c>
      <c r="C20" s="43" t="str">
        <f t="shared" si="1"/>
        <v>-</v>
      </c>
      <c r="D20" s="44">
        <f t="shared" si="2"/>
        <v>45103.475694444445</v>
      </c>
      <c r="E20" s="45" t="s">
        <v>15</v>
      </c>
      <c r="F20" s="45" t="s">
        <v>16</v>
      </c>
      <c r="G20" s="57">
        <v>10</v>
      </c>
      <c r="H20" s="57"/>
    </row>
    <row r="21" spans="2:14" s="4" customFormat="1" x14ac:dyDescent="0.3">
      <c r="B21" s="80">
        <f>+D20</f>
        <v>45103.475694444445</v>
      </c>
      <c r="C21" s="81" t="str">
        <f t="shared" si="1"/>
        <v>-</v>
      </c>
      <c r="D21" s="82">
        <f t="shared" ref="D21" si="5">B21+G21/60/24</f>
        <v>45103.479166666664</v>
      </c>
      <c r="E21" s="83" t="s">
        <v>21</v>
      </c>
      <c r="F21" s="83" t="s">
        <v>16</v>
      </c>
      <c r="G21" s="84">
        <v>5</v>
      </c>
      <c r="H21" s="84"/>
      <c r="I21" s="85"/>
      <c r="J21" s="85"/>
      <c r="K21" s="85"/>
      <c r="L21" s="85"/>
      <c r="M21" s="85"/>
      <c r="N21" s="85"/>
    </row>
    <row r="22" spans="2:14" s="3" customFormat="1" ht="12.65" customHeight="1" x14ac:dyDescent="0.35">
      <c r="B22" s="53">
        <f>D21</f>
        <v>45103.479166666664</v>
      </c>
      <c r="C22" s="86" t="str">
        <f t="shared" si="1"/>
        <v>-</v>
      </c>
      <c r="D22" s="52">
        <f t="shared" si="2"/>
        <v>45103.489583333328</v>
      </c>
      <c r="E22" s="94" t="s">
        <v>29</v>
      </c>
      <c r="F22" s="27" t="s">
        <v>30</v>
      </c>
      <c r="G22" s="87">
        <v>15</v>
      </c>
      <c r="H22" s="87" t="s">
        <v>14</v>
      </c>
      <c r="I22" s="88" t="s">
        <v>31</v>
      </c>
      <c r="J22" s="89"/>
      <c r="K22" s="88" t="s">
        <v>32</v>
      </c>
      <c r="L22" s="89"/>
      <c r="M22" s="89"/>
      <c r="N22" s="89"/>
    </row>
    <row r="23" spans="2:14" s="3" customFormat="1" ht="21" customHeight="1" x14ac:dyDescent="0.35">
      <c r="B23" s="56">
        <f t="shared" ref="B23" si="6">+D22</f>
        <v>45103.489583333328</v>
      </c>
      <c r="C23" s="90" t="str">
        <f t="shared" si="1"/>
        <v>-</v>
      </c>
      <c r="D23" s="91">
        <f t="shared" si="2"/>
        <v>45103.496527777774</v>
      </c>
      <c r="E23" s="92" t="s">
        <v>33</v>
      </c>
      <c r="F23" s="92" t="s">
        <v>16</v>
      </c>
      <c r="G23" s="93">
        <v>10</v>
      </c>
      <c r="H23" s="93" t="s">
        <v>14</v>
      </c>
      <c r="I23" s="89"/>
      <c r="J23" s="89"/>
      <c r="K23" s="89"/>
      <c r="L23" s="89"/>
      <c r="M23" s="89"/>
      <c r="N23" s="89"/>
    </row>
    <row r="24" spans="2:14" x14ac:dyDescent="0.35">
      <c r="B24" s="9">
        <f>D23</f>
        <v>45103.496527777774</v>
      </c>
      <c r="C24" s="3" t="str">
        <f t="shared" ref="C24" si="7">"-"</f>
        <v>-</v>
      </c>
      <c r="D24" s="10">
        <f t="shared" ref="D24" si="8">B24+G24/24/60</f>
        <v>45103.538194444438</v>
      </c>
      <c r="E24" s="26" t="s">
        <v>34</v>
      </c>
      <c r="F24" s="26" t="s">
        <v>16</v>
      </c>
      <c r="G24" s="60">
        <v>60</v>
      </c>
      <c r="H24" s="60"/>
    </row>
    <row r="25" spans="2:14" x14ac:dyDescent="0.35">
      <c r="B25" s="9">
        <f>D24</f>
        <v>45103.538194444438</v>
      </c>
      <c r="C25" s="3" t="str">
        <f>"-"</f>
        <v>-</v>
      </c>
      <c r="D25" s="10">
        <f t="shared" ref="D25:D33" si="9">B25+G25/24/60</f>
        <v>45103.559027777774</v>
      </c>
      <c r="E25" s="26" t="s">
        <v>35</v>
      </c>
      <c r="F25" s="26" t="s">
        <v>36</v>
      </c>
      <c r="G25" s="60">
        <v>30</v>
      </c>
      <c r="H25" s="60" t="s">
        <v>24</v>
      </c>
      <c r="I25" s="2" t="s">
        <v>37</v>
      </c>
    </row>
    <row r="26" spans="2:14" x14ac:dyDescent="0.35">
      <c r="B26" s="36">
        <f>+D25</f>
        <v>45103.559027777774</v>
      </c>
      <c r="C26" s="37" t="str">
        <f t="shared" ref="C26" si="10">"-"</f>
        <v>-</v>
      </c>
      <c r="D26" s="38">
        <f t="shared" ref="D26" si="11">B26+G26/60/24</f>
        <v>45103.569444444438</v>
      </c>
      <c r="E26" s="39" t="s">
        <v>21</v>
      </c>
      <c r="F26" s="26"/>
      <c r="G26" s="60">
        <v>15</v>
      </c>
      <c r="H26" s="60"/>
    </row>
    <row r="27" spans="2:14" x14ac:dyDescent="0.35">
      <c r="B27" s="9">
        <f t="shared" ref="B27:B30" si="12">D26</f>
        <v>45103.569444444438</v>
      </c>
      <c r="C27" s="3" t="str">
        <f>"-"</f>
        <v>-</v>
      </c>
      <c r="D27" s="10">
        <f t="shared" si="9"/>
        <v>45103.590277777774</v>
      </c>
      <c r="E27" s="26" t="s">
        <v>38</v>
      </c>
      <c r="F27" s="26" t="s">
        <v>39</v>
      </c>
      <c r="G27" s="60">
        <v>30</v>
      </c>
      <c r="H27" s="60" t="s">
        <v>24</v>
      </c>
    </row>
    <row r="28" spans="2:14" x14ac:dyDescent="0.35">
      <c r="B28" s="9">
        <f t="shared" si="12"/>
        <v>45103.590277777774</v>
      </c>
      <c r="C28" s="3" t="str">
        <f t="shared" ref="C28:C34" si="13">"-"</f>
        <v>-</v>
      </c>
      <c r="D28" s="10">
        <f t="shared" si="9"/>
        <v>45103.611111111109</v>
      </c>
      <c r="E28" s="26" t="s">
        <v>40</v>
      </c>
      <c r="F28" s="26" t="s">
        <v>39</v>
      </c>
      <c r="G28" s="60">
        <v>30</v>
      </c>
      <c r="H28" s="60" t="s">
        <v>24</v>
      </c>
    </row>
    <row r="29" spans="2:14" x14ac:dyDescent="0.35">
      <c r="B29" s="9">
        <f t="shared" si="12"/>
        <v>45103.611111111109</v>
      </c>
      <c r="C29" s="3" t="str">
        <f t="shared" si="13"/>
        <v>-</v>
      </c>
      <c r="D29" s="10">
        <f t="shared" si="9"/>
        <v>45103.631944444445</v>
      </c>
      <c r="E29" s="26" t="s">
        <v>41</v>
      </c>
      <c r="F29" s="26" t="s">
        <v>42</v>
      </c>
      <c r="G29" s="60">
        <v>30</v>
      </c>
      <c r="H29" s="60" t="s">
        <v>24</v>
      </c>
    </row>
    <row r="30" spans="2:14" x14ac:dyDescent="0.35">
      <c r="B30" s="9">
        <f t="shared" si="12"/>
        <v>45103.631944444445</v>
      </c>
      <c r="C30" s="3" t="str">
        <f t="shared" si="13"/>
        <v>-</v>
      </c>
      <c r="D30" s="10">
        <f t="shared" si="9"/>
        <v>45103.652777777781</v>
      </c>
      <c r="E30" s="26" t="s">
        <v>43</v>
      </c>
      <c r="F30" s="26" t="s">
        <v>42</v>
      </c>
      <c r="G30" s="60">
        <v>30</v>
      </c>
      <c r="H30" s="60" t="s">
        <v>24</v>
      </c>
    </row>
    <row r="31" spans="2:14" x14ac:dyDescent="0.35">
      <c r="B31" s="36">
        <f>+D30</f>
        <v>45103.652777777781</v>
      </c>
      <c r="C31" s="37" t="str">
        <f t="shared" si="13"/>
        <v>-</v>
      </c>
      <c r="D31" s="38">
        <f t="shared" ref="D31" si="14">B31+G31/60/24</f>
        <v>45103.663194444445</v>
      </c>
      <c r="E31" s="39" t="s">
        <v>21</v>
      </c>
      <c r="F31" s="26" t="s">
        <v>16</v>
      </c>
      <c r="G31" s="60">
        <v>15</v>
      </c>
      <c r="H31" s="60"/>
    </row>
    <row r="32" spans="2:14" x14ac:dyDescent="0.35">
      <c r="B32" s="9">
        <f>D31</f>
        <v>45103.663194444445</v>
      </c>
      <c r="D32" s="10">
        <f t="shared" si="9"/>
        <v>45103.739583333336</v>
      </c>
      <c r="E32" s="26" t="s">
        <v>9</v>
      </c>
      <c r="F32" s="26" t="s">
        <v>10</v>
      </c>
      <c r="G32" s="60">
        <v>110</v>
      </c>
      <c r="H32" s="60"/>
    </row>
    <row r="33" spans="2:10" x14ac:dyDescent="0.35">
      <c r="B33" s="14">
        <f>D32</f>
        <v>45103.739583333336</v>
      </c>
      <c r="C33" s="15" t="str">
        <f t="shared" si="13"/>
        <v>-</v>
      </c>
      <c r="D33" s="16">
        <f t="shared" si="9"/>
        <v>45103.75</v>
      </c>
      <c r="E33" s="26" t="s">
        <v>44</v>
      </c>
      <c r="F33" s="26" t="s">
        <v>10</v>
      </c>
      <c r="G33" s="60">
        <v>15</v>
      </c>
      <c r="H33" s="60"/>
    </row>
    <row r="34" spans="2:10" s="4" customFormat="1" ht="18.75" customHeight="1" thickBot="1" x14ac:dyDescent="0.35">
      <c r="B34" s="14">
        <f>D33</f>
        <v>45103.75</v>
      </c>
      <c r="C34" s="15" t="str">
        <f t="shared" si="13"/>
        <v>-</v>
      </c>
      <c r="D34" s="16">
        <f t="shared" ref="D34" si="15">B34+G34/24/60</f>
        <v>45103.833333333336</v>
      </c>
      <c r="E34" s="26" t="s">
        <v>45</v>
      </c>
      <c r="F34" s="26" t="s">
        <v>10</v>
      </c>
      <c r="G34" s="60">
        <v>120</v>
      </c>
      <c r="H34" s="60"/>
    </row>
    <row r="35" spans="2:10" ht="18" customHeight="1" x14ac:dyDescent="0.35">
      <c r="B35" s="103">
        <f>B5+1</f>
        <v>45104</v>
      </c>
      <c r="C35" s="104"/>
      <c r="D35" s="104"/>
      <c r="E35" s="104"/>
      <c r="F35" s="104"/>
      <c r="G35" s="104"/>
      <c r="H35" s="20"/>
      <c r="I35" s="78" t="s">
        <v>46</v>
      </c>
    </row>
    <row r="36" spans="2:10" ht="19.899999999999999" customHeight="1" thickBot="1" x14ac:dyDescent="0.4">
      <c r="B36" s="12"/>
      <c r="C36" s="13"/>
      <c r="D36" s="13"/>
      <c r="E36" s="13" t="s">
        <v>47</v>
      </c>
      <c r="F36" s="13"/>
      <c r="G36" s="13"/>
      <c r="H36" s="20"/>
    </row>
    <row r="37" spans="2:10" s="4" customFormat="1" ht="29.5" thickBot="1" x14ac:dyDescent="0.4">
      <c r="B37" s="5" t="s">
        <v>1</v>
      </c>
      <c r="C37" s="6"/>
      <c r="D37" s="7" t="s">
        <v>2</v>
      </c>
      <c r="E37" s="6" t="s">
        <v>3</v>
      </c>
      <c r="F37" s="6" t="s">
        <v>4</v>
      </c>
      <c r="G37" s="8" t="s">
        <v>5</v>
      </c>
      <c r="H37" s="24"/>
    </row>
    <row r="38" spans="2:10" s="4" customFormat="1" x14ac:dyDescent="0.35">
      <c r="B38" s="21"/>
      <c r="C38" s="22"/>
      <c r="D38" s="23"/>
      <c r="E38" s="22"/>
      <c r="F38" s="22"/>
      <c r="G38" s="24"/>
      <c r="H38" s="24"/>
    </row>
    <row r="39" spans="2:10" x14ac:dyDescent="0.35">
      <c r="B39" s="95">
        <f>B35+8/24</f>
        <v>45104.333333333336</v>
      </c>
      <c r="C39" s="89" t="str">
        <f t="shared" ref="C39:C40" si="16">"-"</f>
        <v>-</v>
      </c>
      <c r="D39" s="96">
        <f t="shared" ref="D39" si="17">B39+G39/24/60</f>
        <v>45104.354166666672</v>
      </c>
      <c r="E39" s="27" t="s">
        <v>9</v>
      </c>
      <c r="F39" s="27" t="s">
        <v>10</v>
      </c>
      <c r="G39" s="89">
        <v>30</v>
      </c>
      <c r="H39" s="3" t="s">
        <v>24</v>
      </c>
      <c r="I39" s="79"/>
    </row>
    <row r="40" spans="2:10" x14ac:dyDescent="0.35">
      <c r="B40" s="95">
        <f>D39</f>
        <v>45104.354166666672</v>
      </c>
      <c r="C40" s="89" t="str">
        <f t="shared" si="16"/>
        <v>-</v>
      </c>
      <c r="D40" s="96">
        <f t="shared" ref="D40:D41" si="18">B40+G40/24/60</f>
        <v>45104.395833333336</v>
      </c>
      <c r="E40" s="27" t="s">
        <v>48</v>
      </c>
      <c r="F40" s="27" t="s">
        <v>16</v>
      </c>
      <c r="G40" s="89">
        <v>60</v>
      </c>
      <c r="H40" s="3" t="s">
        <v>24</v>
      </c>
      <c r="I40" s="79"/>
    </row>
    <row r="41" spans="2:10" x14ac:dyDescent="0.35">
      <c r="B41" s="95">
        <f>D40</f>
        <v>45104.395833333336</v>
      </c>
      <c r="C41" s="89" t="str">
        <f t="shared" ref="C41:C47" si="19">"-"</f>
        <v>-</v>
      </c>
      <c r="D41" s="96">
        <f t="shared" si="18"/>
        <v>45104.4375</v>
      </c>
      <c r="E41" s="2" t="s">
        <v>50</v>
      </c>
      <c r="F41" s="2" t="s">
        <v>16</v>
      </c>
      <c r="G41" s="3">
        <v>60</v>
      </c>
      <c r="H41" s="3" t="s">
        <v>24</v>
      </c>
    </row>
    <row r="42" spans="2:10" x14ac:dyDescent="0.35">
      <c r="B42" s="95">
        <f t="shared" ref="B42:B47" si="20">D41</f>
        <v>45104.4375</v>
      </c>
      <c r="C42" s="89" t="str">
        <f t="shared" si="19"/>
        <v>-</v>
      </c>
      <c r="D42" s="96">
        <f t="shared" ref="D42:D47" si="21">B42+G42/24/60</f>
        <v>45104.444444444445</v>
      </c>
      <c r="E42" s="2" t="s">
        <v>21</v>
      </c>
      <c r="G42" s="3">
        <v>10</v>
      </c>
      <c r="H42" s="3"/>
    </row>
    <row r="43" spans="2:10" x14ac:dyDescent="0.35">
      <c r="B43" s="95">
        <f t="shared" si="20"/>
        <v>45104.444444444445</v>
      </c>
      <c r="C43" s="89" t="str">
        <f t="shared" si="19"/>
        <v>-</v>
      </c>
      <c r="D43" s="96">
        <f t="shared" si="21"/>
        <v>45104.465277777781</v>
      </c>
      <c r="E43" s="97" t="s">
        <v>49</v>
      </c>
      <c r="F43" t="s">
        <v>36</v>
      </c>
      <c r="G43" s="89">
        <v>30</v>
      </c>
      <c r="H43" s="3" t="s">
        <v>14</v>
      </c>
    </row>
    <row r="44" spans="2:10" x14ac:dyDescent="0.35">
      <c r="B44" s="95">
        <f t="shared" ref="B44:B47" si="22">D43</f>
        <v>45104.465277777781</v>
      </c>
      <c r="C44" s="89" t="str">
        <f t="shared" si="19"/>
        <v>-</v>
      </c>
      <c r="D44" s="96">
        <f t="shared" ref="D44:D47" si="23">B44+G44/24/60</f>
        <v>45104.5</v>
      </c>
      <c r="E44" s="2" t="s">
        <v>50</v>
      </c>
      <c r="F44" t="s">
        <v>16</v>
      </c>
      <c r="G44" s="89">
        <v>50</v>
      </c>
      <c r="H44" s="3"/>
    </row>
    <row r="45" spans="2:10" x14ac:dyDescent="0.35">
      <c r="B45" s="95">
        <f t="shared" si="22"/>
        <v>45104.5</v>
      </c>
      <c r="C45" s="89" t="str">
        <f t="shared" si="19"/>
        <v>-</v>
      </c>
      <c r="D45" s="96">
        <f t="shared" si="23"/>
        <v>45104.541666666664</v>
      </c>
      <c r="E45" s="2" t="s">
        <v>34</v>
      </c>
      <c r="F45" s="2" t="s">
        <v>16</v>
      </c>
      <c r="G45" s="3">
        <v>60</v>
      </c>
      <c r="H45" s="3"/>
    </row>
    <row r="46" spans="2:10" x14ac:dyDescent="0.35">
      <c r="B46" s="95">
        <f t="shared" si="22"/>
        <v>45104.541666666664</v>
      </c>
      <c r="C46" s="89" t="str">
        <f t="shared" si="19"/>
        <v>-</v>
      </c>
      <c r="D46" s="96">
        <f t="shared" si="23"/>
        <v>45104.625</v>
      </c>
      <c r="E46" s="2" t="s">
        <v>51</v>
      </c>
      <c r="F46" s="2" t="s">
        <v>16</v>
      </c>
      <c r="G46" s="3">
        <v>120</v>
      </c>
      <c r="H46" s="3" t="s">
        <v>24</v>
      </c>
    </row>
    <row r="47" spans="2:10" x14ac:dyDescent="0.35">
      <c r="B47" s="95">
        <f t="shared" si="22"/>
        <v>45104.625</v>
      </c>
      <c r="C47" s="89" t="str">
        <f t="shared" si="19"/>
        <v>-</v>
      </c>
      <c r="D47" s="96">
        <f t="shared" si="23"/>
        <v>45104.6875</v>
      </c>
      <c r="E47" s="2" t="s">
        <v>9</v>
      </c>
      <c r="F47" s="2" t="s">
        <v>10</v>
      </c>
      <c r="G47" s="3">
        <v>90</v>
      </c>
      <c r="H47" s="3"/>
    </row>
    <row r="48" spans="2:10" x14ac:dyDescent="0.35">
      <c r="B48" s="64"/>
      <c r="D48" s="10"/>
      <c r="E48" s="29"/>
      <c r="F48" s="71"/>
      <c r="G48" s="62"/>
      <c r="H48" s="62"/>
      <c r="I48" s="62"/>
      <c r="J48" s="62"/>
    </row>
    <row r="49" spans="2:10" ht="15" thickBot="1" x14ac:dyDescent="0.4">
      <c r="B49" s="105"/>
      <c r="C49" s="105"/>
      <c r="D49" s="105"/>
      <c r="E49" s="105"/>
      <c r="F49" s="105"/>
      <c r="G49" s="105"/>
      <c r="H49" s="105"/>
      <c r="I49" s="105"/>
      <c r="J49" s="105"/>
    </row>
    <row r="50" spans="2:10" ht="15.5" x14ac:dyDescent="0.35">
      <c r="B50" s="67"/>
      <c r="C50" s="67"/>
      <c r="D50" s="67"/>
      <c r="E50" s="72" t="s">
        <v>52</v>
      </c>
      <c r="F50" s="67"/>
      <c r="G50" s="67"/>
      <c r="H50" s="63"/>
      <c r="I50" s="63"/>
      <c r="J50" s="63"/>
    </row>
    <row r="51" spans="2:10" ht="16" thickBot="1" x14ac:dyDescent="0.4">
      <c r="B51" s="68"/>
      <c r="C51" s="68"/>
      <c r="D51" s="68"/>
      <c r="E51" s="73" t="s">
        <v>53</v>
      </c>
      <c r="F51" s="68"/>
      <c r="G51" s="68"/>
      <c r="H51" s="63"/>
      <c r="I51" s="63"/>
      <c r="J51" s="63"/>
    </row>
    <row r="52" spans="2:10" x14ac:dyDescent="0.35">
      <c r="B52" s="30"/>
      <c r="C52" s="106"/>
      <c r="D52" s="106"/>
      <c r="E52" s="106"/>
      <c r="F52" s="106"/>
      <c r="G52" s="106"/>
      <c r="H52" s="106"/>
      <c r="I52" s="106"/>
      <c r="J52" s="106"/>
    </row>
    <row r="53" spans="2:10" x14ac:dyDescent="0.35">
      <c r="B53" s="30"/>
      <c r="C53" s="30"/>
      <c r="D53" s="61"/>
      <c r="E53" s="26"/>
      <c r="F53" s="26"/>
      <c r="G53" s="26"/>
      <c r="H53" s="26"/>
      <c r="I53" s="26"/>
      <c r="J53" s="26"/>
    </row>
    <row r="54" spans="2:10" x14ac:dyDescent="0.35">
      <c r="B54" s="9">
        <f>B51+8/24</f>
        <v>0.33333333333333331</v>
      </c>
      <c r="C54" s="3" t="str">
        <f t="shared" ref="C54:C58" si="24">"-"</f>
        <v>-</v>
      </c>
      <c r="D54" s="10">
        <f t="shared" ref="D54:D58" si="25">B54+G54/24/60</f>
        <v>0.375</v>
      </c>
      <c r="E54" s="26" t="s">
        <v>9</v>
      </c>
      <c r="F54" s="26" t="s">
        <v>10</v>
      </c>
      <c r="G54" s="3">
        <v>60</v>
      </c>
      <c r="H54" s="3"/>
      <c r="I54" s="26"/>
      <c r="J54" s="26"/>
    </row>
    <row r="55" spans="2:10" x14ac:dyDescent="0.35">
      <c r="B55" s="9">
        <f>D54</f>
        <v>0.375</v>
      </c>
      <c r="C55" s="3" t="str">
        <f t="shared" si="24"/>
        <v>-</v>
      </c>
      <c r="D55" s="10">
        <f t="shared" si="25"/>
        <v>0.5</v>
      </c>
      <c r="E55" s="2" t="s">
        <v>54</v>
      </c>
      <c r="F55" s="2" t="s">
        <v>16</v>
      </c>
      <c r="G55" s="3">
        <v>180</v>
      </c>
      <c r="H55" s="3"/>
      <c r="I55" s="51"/>
      <c r="J55" s="51"/>
    </row>
    <row r="56" spans="2:10" x14ac:dyDescent="0.35">
      <c r="B56" s="9">
        <f t="shared" ref="B56:B58" si="26">D55</f>
        <v>0.5</v>
      </c>
      <c r="C56" s="3" t="str">
        <f t="shared" si="24"/>
        <v>-</v>
      </c>
      <c r="D56" s="10">
        <f t="shared" si="25"/>
        <v>0.5625</v>
      </c>
      <c r="E56" s="2" t="s">
        <v>34</v>
      </c>
      <c r="F56" s="2" t="s">
        <v>16</v>
      </c>
      <c r="G56" s="3">
        <v>90</v>
      </c>
      <c r="H56" s="3"/>
      <c r="I56" s="26"/>
      <c r="J56" s="26"/>
    </row>
    <row r="57" spans="2:10" x14ac:dyDescent="0.35">
      <c r="B57" s="64">
        <f t="shared" si="26"/>
        <v>0.5625</v>
      </c>
      <c r="C57" s="3" t="str">
        <f t="shared" si="24"/>
        <v>-</v>
      </c>
      <c r="D57" s="10">
        <f t="shared" si="25"/>
        <v>0.6875</v>
      </c>
      <c r="E57" s="2" t="s">
        <v>55</v>
      </c>
      <c r="F57" s="2" t="s">
        <v>10</v>
      </c>
      <c r="G57" s="3">
        <v>180</v>
      </c>
      <c r="H57" s="3"/>
      <c r="I57" s="59"/>
      <c r="J57" s="51"/>
    </row>
    <row r="58" spans="2:10" x14ac:dyDescent="0.35">
      <c r="B58" s="64">
        <f t="shared" si="26"/>
        <v>0.6875</v>
      </c>
      <c r="C58" s="3" t="str">
        <f t="shared" si="24"/>
        <v>-</v>
      </c>
      <c r="D58" s="10">
        <f t="shared" si="25"/>
        <v>0.72916666666666663</v>
      </c>
      <c r="E58" s="2" t="s">
        <v>9</v>
      </c>
      <c r="F58" s="2" t="s">
        <v>10</v>
      </c>
      <c r="G58" s="3">
        <v>60</v>
      </c>
      <c r="H58" s="3"/>
      <c r="I58" s="51"/>
      <c r="J58" s="51"/>
    </row>
    <row r="59" spans="2:10" x14ac:dyDescent="0.35">
      <c r="B59" s="64"/>
      <c r="D59" s="10"/>
      <c r="G59" s="3"/>
      <c r="H59" s="3"/>
      <c r="I59" s="26"/>
      <c r="J59" s="26"/>
    </row>
    <row r="60" spans="2:10" x14ac:dyDescent="0.35">
      <c r="B60" s="41"/>
      <c r="C60" s="47"/>
      <c r="D60" s="48"/>
      <c r="E60" s="49"/>
      <c r="F60" s="50"/>
      <c r="G60" s="45"/>
      <c r="H60" s="45"/>
      <c r="I60" s="51"/>
      <c r="J60" s="45"/>
    </row>
    <row r="61" spans="2:10" x14ac:dyDescent="0.35">
      <c r="B61" s="67"/>
      <c r="C61" s="67"/>
      <c r="D61" s="67"/>
      <c r="E61" s="69" t="s">
        <v>56</v>
      </c>
      <c r="F61" s="67"/>
      <c r="G61" s="67"/>
      <c r="H61" s="63"/>
      <c r="I61" s="63"/>
      <c r="J61" s="63"/>
    </row>
    <row r="62" spans="2:10" x14ac:dyDescent="0.35">
      <c r="B62" s="68"/>
      <c r="C62" s="68"/>
      <c r="D62" s="68"/>
      <c r="E62" s="70" t="s">
        <v>53</v>
      </c>
      <c r="F62" s="68"/>
      <c r="G62" s="68"/>
      <c r="H62" s="63"/>
      <c r="I62" s="63"/>
      <c r="J62" s="63"/>
    </row>
    <row r="63" spans="2:10" x14ac:dyDescent="0.35">
      <c r="B63" s="30"/>
      <c r="C63" s="106"/>
      <c r="D63" s="106"/>
      <c r="E63" s="106"/>
      <c r="F63" s="106"/>
      <c r="G63" s="106"/>
      <c r="H63" s="106"/>
      <c r="I63" s="106"/>
      <c r="J63" s="106"/>
    </row>
    <row r="64" spans="2:10" x14ac:dyDescent="0.35">
      <c r="B64" s="30"/>
      <c r="C64" s="30"/>
      <c r="D64" s="61"/>
      <c r="E64" s="26"/>
      <c r="F64" s="26"/>
      <c r="G64" s="26"/>
      <c r="H64" s="26"/>
      <c r="I64" s="26"/>
      <c r="J64" s="26"/>
    </row>
    <row r="65" spans="2:10" x14ac:dyDescent="0.35">
      <c r="B65" s="9">
        <f>B62+8/24</f>
        <v>0.33333333333333331</v>
      </c>
      <c r="C65" s="3" t="str">
        <f t="shared" ref="C65:C69" si="27">"-"</f>
        <v>-</v>
      </c>
      <c r="D65" s="10">
        <f t="shared" ref="D65:D68" si="28">B65+G65/24/60</f>
        <v>0.375</v>
      </c>
      <c r="E65" s="26" t="s">
        <v>9</v>
      </c>
      <c r="F65" s="26" t="s">
        <v>10</v>
      </c>
      <c r="G65" s="3">
        <v>60</v>
      </c>
      <c r="H65" s="3"/>
      <c r="I65" s="26"/>
      <c r="J65" s="26"/>
    </row>
    <row r="66" spans="2:10" x14ac:dyDescent="0.35">
      <c r="B66" s="9">
        <f>D65</f>
        <v>0.375</v>
      </c>
      <c r="C66" s="3" t="str">
        <f t="shared" si="27"/>
        <v>-</v>
      </c>
      <c r="D66" s="10">
        <f t="shared" si="28"/>
        <v>0.5</v>
      </c>
      <c r="E66" s="2" t="s">
        <v>55</v>
      </c>
      <c r="F66" s="2" t="s">
        <v>10</v>
      </c>
      <c r="G66" s="3">
        <v>180</v>
      </c>
      <c r="H66" s="3"/>
      <c r="I66" s="51"/>
      <c r="J66" s="51"/>
    </row>
    <row r="67" spans="2:10" x14ac:dyDescent="0.35">
      <c r="B67" s="9">
        <f t="shared" ref="B67:B69" si="29">D66</f>
        <v>0.5</v>
      </c>
      <c r="C67" s="3" t="str">
        <f t="shared" si="27"/>
        <v>-</v>
      </c>
      <c r="D67" s="10">
        <f t="shared" si="28"/>
        <v>0.54166666666666663</v>
      </c>
      <c r="E67" s="2" t="s">
        <v>34</v>
      </c>
      <c r="F67" s="2" t="s">
        <v>16</v>
      </c>
      <c r="G67" s="3">
        <v>60</v>
      </c>
      <c r="H67" s="3"/>
      <c r="I67" s="26"/>
      <c r="J67" s="26"/>
    </row>
    <row r="68" spans="2:10" x14ac:dyDescent="0.35">
      <c r="B68" s="64">
        <f t="shared" si="29"/>
        <v>0.54166666666666663</v>
      </c>
      <c r="C68" s="3" t="str">
        <f t="shared" si="27"/>
        <v>-</v>
      </c>
      <c r="D68" s="10">
        <f t="shared" si="28"/>
        <v>0.58333333333333326</v>
      </c>
      <c r="E68" s="2" t="s">
        <v>57</v>
      </c>
      <c r="F68" s="2" t="s">
        <v>10</v>
      </c>
      <c r="G68" s="3">
        <v>60</v>
      </c>
      <c r="H68" s="3"/>
      <c r="I68" s="59"/>
      <c r="J68" s="51"/>
    </row>
    <row r="69" spans="2:10" x14ac:dyDescent="0.35">
      <c r="B69" s="64">
        <f t="shared" si="29"/>
        <v>0.58333333333333326</v>
      </c>
      <c r="C69" s="3" t="str">
        <f t="shared" si="27"/>
        <v>-</v>
      </c>
      <c r="D69" s="10"/>
      <c r="E69" s="2" t="s">
        <v>58</v>
      </c>
      <c r="F69" s="2" t="s">
        <v>16</v>
      </c>
      <c r="G69" s="3"/>
      <c r="H69" s="3"/>
      <c r="I69" s="51"/>
      <c r="J69" s="51"/>
    </row>
    <row r="70" spans="2:10" x14ac:dyDescent="0.35">
      <c r="B70" s="30"/>
      <c r="C70" s="30"/>
      <c r="D70" s="26"/>
      <c r="E70" s="26"/>
      <c r="F70" s="26"/>
      <c r="G70" s="26"/>
      <c r="H70" s="26"/>
      <c r="I70" s="26"/>
      <c r="J70" s="26"/>
    </row>
    <row r="71" spans="2:10" x14ac:dyDescent="0.35">
      <c r="B71" s="74"/>
      <c r="C71" s="74"/>
      <c r="D71" s="75"/>
      <c r="E71" s="76"/>
      <c r="F71" s="76"/>
      <c r="G71" s="76"/>
      <c r="H71" s="26"/>
      <c r="I71" s="26"/>
      <c r="J71" s="26"/>
    </row>
    <row r="72" spans="2:10" x14ac:dyDescent="0.35">
      <c r="B72" s="30"/>
      <c r="C72" s="28"/>
      <c r="D72" s="61"/>
      <c r="E72" s="29"/>
      <c r="F72" s="26"/>
      <c r="G72" s="26"/>
      <c r="H72" s="26"/>
      <c r="I72" s="26"/>
      <c r="J72" s="26"/>
    </row>
    <row r="73" spans="2:10" x14ac:dyDescent="0.35">
      <c r="B73" s="46"/>
      <c r="C73" s="47"/>
      <c r="D73" s="48"/>
      <c r="E73" s="49"/>
      <c r="F73" s="50"/>
      <c r="G73" s="51"/>
      <c r="H73" s="51"/>
      <c r="I73" s="51"/>
      <c r="J73" s="51"/>
    </row>
    <row r="74" spans="2:10" x14ac:dyDescent="0.35">
      <c r="B74" s="30"/>
      <c r="C74" s="31"/>
      <c r="D74" s="32"/>
      <c r="E74" s="33"/>
      <c r="F74" s="54"/>
      <c r="G74" s="35"/>
      <c r="H74" s="35"/>
      <c r="I74" s="35"/>
      <c r="J74" s="26"/>
    </row>
    <row r="75" spans="2:10" x14ac:dyDescent="0.35">
      <c r="B75" s="46"/>
      <c r="C75" s="47"/>
      <c r="D75" s="48"/>
      <c r="E75" s="49"/>
      <c r="F75" s="50"/>
      <c r="G75" s="51"/>
      <c r="H75" s="51"/>
      <c r="I75" s="51"/>
      <c r="J75" s="51"/>
    </row>
    <row r="76" spans="2:10" x14ac:dyDescent="0.35">
      <c r="B76" s="30"/>
      <c r="C76" s="28"/>
      <c r="D76" s="61"/>
      <c r="E76" s="29"/>
      <c r="F76" s="55"/>
      <c r="G76" s="26"/>
      <c r="H76" s="26"/>
      <c r="I76" s="26"/>
      <c r="J76" s="26"/>
    </row>
    <row r="77" spans="2:10" x14ac:dyDescent="0.35">
      <c r="B77" s="30"/>
      <c r="C77" s="47"/>
      <c r="D77" s="48"/>
      <c r="E77" s="49"/>
      <c r="F77" s="50"/>
      <c r="G77" s="51"/>
      <c r="H77" s="51"/>
      <c r="I77" s="51"/>
      <c r="J77" s="26"/>
    </row>
    <row r="78" spans="2:10" x14ac:dyDescent="0.35">
      <c r="B78" s="30"/>
      <c r="C78" s="28"/>
      <c r="D78" s="61"/>
      <c r="E78" s="29"/>
      <c r="F78" s="27"/>
      <c r="G78" s="26"/>
      <c r="H78" s="26"/>
      <c r="I78" s="26"/>
      <c r="J78" s="26"/>
    </row>
    <row r="79" spans="2:10" x14ac:dyDescent="0.35">
      <c r="B79" s="30"/>
      <c r="C79" s="28"/>
      <c r="D79" s="61"/>
      <c r="E79" s="29"/>
      <c r="F79" s="58"/>
      <c r="G79" s="26"/>
      <c r="H79" s="26"/>
      <c r="I79" s="26"/>
      <c r="J79" s="26"/>
    </row>
    <row r="80" spans="2:10" x14ac:dyDescent="0.35">
      <c r="B80" s="30"/>
      <c r="C80" s="28"/>
      <c r="D80" s="61"/>
      <c r="E80" s="29"/>
      <c r="F80" s="26"/>
      <c r="G80" s="26"/>
      <c r="H80" s="26"/>
      <c r="I80" s="26"/>
      <c r="J80" s="26"/>
    </row>
    <row r="81" spans="2:10" x14ac:dyDescent="0.35">
      <c r="B81" s="30"/>
      <c r="C81" s="28"/>
      <c r="D81" s="61"/>
      <c r="E81" s="29"/>
      <c r="F81" s="26"/>
      <c r="G81" s="26"/>
      <c r="H81" s="26"/>
      <c r="I81" s="26"/>
      <c r="J81" s="26"/>
    </row>
    <row r="82" spans="2:10" x14ac:dyDescent="0.35">
      <c r="B82" s="107"/>
      <c r="C82" s="107"/>
      <c r="D82" s="107"/>
      <c r="E82" s="107"/>
      <c r="F82" s="107"/>
      <c r="G82" s="107"/>
      <c r="H82" s="107"/>
      <c r="I82" s="107"/>
      <c r="J82" s="107"/>
    </row>
    <row r="83" spans="2:10" x14ac:dyDescent="0.35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x14ac:dyDescent="0.35">
      <c r="B84" s="109"/>
      <c r="C84" s="109"/>
      <c r="D84" s="109"/>
      <c r="E84" s="109"/>
      <c r="F84" s="109"/>
      <c r="G84" s="109"/>
      <c r="H84" s="109"/>
      <c r="I84" s="109"/>
      <c r="J84" s="109"/>
    </row>
    <row r="85" spans="2:10" x14ac:dyDescent="0.35">
      <c r="B85" s="60"/>
      <c r="C85" s="60"/>
      <c r="D85" s="60"/>
      <c r="E85" s="60"/>
      <c r="F85" s="65"/>
      <c r="G85" s="60"/>
      <c r="H85" s="60"/>
      <c r="I85" s="60"/>
      <c r="J85" s="60"/>
    </row>
    <row r="86" spans="2:10" x14ac:dyDescent="0.35">
      <c r="B86" s="30"/>
      <c r="C86" s="30"/>
      <c r="D86" s="61"/>
      <c r="E86" s="26"/>
      <c r="F86" s="26"/>
      <c r="G86" s="26"/>
      <c r="H86" s="26"/>
      <c r="I86" s="26"/>
      <c r="J86" s="26"/>
    </row>
    <row r="87" spans="2:10" x14ac:dyDescent="0.35">
      <c r="B87" s="30"/>
      <c r="C87" s="30"/>
      <c r="D87" s="61"/>
      <c r="E87" s="26"/>
      <c r="F87" s="26"/>
      <c r="G87" s="26"/>
      <c r="H87" s="26"/>
      <c r="I87" s="26"/>
      <c r="J87" s="26"/>
    </row>
    <row r="88" spans="2:10" x14ac:dyDescent="0.35">
      <c r="B88" s="41"/>
      <c r="C88" s="28"/>
      <c r="D88" s="61"/>
      <c r="E88" s="29"/>
      <c r="F88" s="26"/>
      <c r="G88" s="26"/>
      <c r="H88" s="26"/>
      <c r="I88" s="26"/>
      <c r="J88" s="26"/>
    </row>
    <row r="89" spans="2:10" x14ac:dyDescent="0.35">
      <c r="B89" s="30"/>
      <c r="C89" s="47"/>
      <c r="D89" s="48"/>
      <c r="E89" s="49"/>
      <c r="F89" s="50"/>
      <c r="G89" s="51"/>
      <c r="H89" s="51"/>
      <c r="I89" s="51"/>
      <c r="J89" s="51"/>
    </row>
    <row r="90" spans="2:10" x14ac:dyDescent="0.35">
      <c r="B90" s="41"/>
      <c r="C90" s="31"/>
      <c r="D90" s="32"/>
      <c r="E90" s="33"/>
      <c r="F90" s="66"/>
      <c r="G90" s="35"/>
      <c r="H90" s="35"/>
      <c r="I90" s="35"/>
      <c r="J90" s="26"/>
    </row>
    <row r="91" spans="2:10" x14ac:dyDescent="0.35">
      <c r="B91" s="30"/>
      <c r="C91" s="47"/>
      <c r="D91" s="48"/>
      <c r="E91" s="49"/>
      <c r="F91" s="50"/>
      <c r="G91" s="51"/>
      <c r="H91" s="51"/>
      <c r="I91" s="51"/>
      <c r="J91" s="51"/>
    </row>
    <row r="92" spans="2:10" x14ac:dyDescent="0.35">
      <c r="B92" s="41"/>
      <c r="C92" s="28"/>
      <c r="D92" s="61"/>
      <c r="E92" s="29"/>
      <c r="F92" s="58"/>
      <c r="G92" s="26"/>
      <c r="H92" s="26"/>
      <c r="I92" s="26"/>
      <c r="J92" s="26"/>
    </row>
    <row r="93" spans="2:10" x14ac:dyDescent="0.35">
      <c r="B93" s="46"/>
      <c r="C93" s="47"/>
      <c r="D93" s="48"/>
      <c r="E93" s="49"/>
      <c r="F93" s="50"/>
      <c r="G93" s="51"/>
      <c r="H93" s="51"/>
      <c r="I93" s="51"/>
      <c r="J93" s="26"/>
    </row>
    <row r="94" spans="2:10" x14ac:dyDescent="0.35">
      <c r="B94" s="30"/>
      <c r="C94" s="28"/>
      <c r="D94" s="61"/>
      <c r="E94" s="29"/>
      <c r="F94" s="27"/>
      <c r="G94" s="26"/>
      <c r="H94" s="26"/>
      <c r="I94" s="26"/>
      <c r="J94" s="26"/>
    </row>
  </sheetData>
  <mergeCells count="10">
    <mergeCell ref="C52:J52"/>
    <mergeCell ref="B82:J82"/>
    <mergeCell ref="B83:J83"/>
    <mergeCell ref="B84:J84"/>
    <mergeCell ref="C63:J63"/>
    <mergeCell ref="A1:G1"/>
    <mergeCell ref="A3:G3"/>
    <mergeCell ref="B5:G5"/>
    <mergeCell ref="B35:G35"/>
    <mergeCell ref="B49:J4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D167085E41E4489F389612619F9F3" ma:contentTypeVersion="0" ma:contentTypeDescription="Create a new document." ma:contentTypeScope="" ma:versionID="6fdf13d7ce372a08243dfaf06932457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9DF3CB-AAB2-40C6-B040-640809D89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045ABD-97C2-4674-B9C1-A2C7B09EB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49E38-A552-473B-B301-3C9F3E67D9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Willeke, Ferdinand</dc:creator>
  <cp:keywords/>
  <dc:description/>
  <cp:lastModifiedBy>Amm, Kathleen</cp:lastModifiedBy>
  <cp:revision/>
  <dcterms:created xsi:type="dcterms:W3CDTF">2023-05-31T18:43:07Z</dcterms:created>
  <dcterms:modified xsi:type="dcterms:W3CDTF">2023-06-23T14:43:42Z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0x010100891D167085E41E4489F389612619F9F3</vt:lpwstr>
  </property>
  <property fmtid="{D5CDD505-2E9C-101B-9397-08002B2CF9AE}" pid="3" name="Order">
    <vt:r8>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