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 yWindow="4644" windowWidth="20184" windowHeight="4692" activeTab="2"/>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J24" i="3" l="1"/>
  <c r="N26" i="3" l="1"/>
  <c r="P18" i="3" l="1"/>
  <c r="P17" i="3"/>
  <c r="P13" i="3"/>
  <c r="N18" i="3"/>
  <c r="N17" i="3"/>
  <c r="N16" i="3"/>
  <c r="N15" i="3"/>
  <c r="N14" i="3"/>
  <c r="N13" i="3"/>
  <c r="J18" i="3"/>
  <c r="H24" i="3"/>
  <c r="P24" i="3" s="1"/>
  <c r="P26" i="3" s="1"/>
  <c r="E20" i="3" l="1"/>
  <c r="L18" i="3" l="1"/>
  <c r="H16" i="3"/>
  <c r="H15" i="3"/>
  <c r="H14" i="3"/>
  <c r="N12" i="3"/>
  <c r="H13" i="3"/>
  <c r="J13" i="3" s="1"/>
  <c r="N20" i="3" l="1"/>
  <c r="H12" i="3"/>
  <c r="E14" i="1" l="1"/>
  <c r="E13" i="1"/>
  <c r="E12" i="1"/>
  <c r="E11" i="1"/>
  <c r="E10" i="1"/>
  <c r="C8" i="3" l="1"/>
  <c r="C6" i="3"/>
  <c r="J17" i="3"/>
  <c r="J16" i="3"/>
  <c r="P16" i="3" s="1"/>
  <c r="J15" i="3"/>
  <c r="P15" i="3" s="1"/>
  <c r="J14" i="3"/>
  <c r="P14" i="3" s="1"/>
  <c r="J12" i="3"/>
  <c r="P12" i="3"/>
</calcChain>
</file>

<file path=xl/sharedStrings.xml><?xml version="1.0" encoding="utf-8"?>
<sst xmlns="http://schemas.openxmlformats.org/spreadsheetml/2006/main" count="118" uniqueCount="60">
  <si>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</si>
  <si>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</si>
  <si>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</si>
  <si>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</si>
  <si>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</si>
  <si>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</si>
  <si>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</si>
  <si>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</si>
  <si>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</si>
  <si>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</si>
  <si>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</si>
  <si>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</si>
  <si>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</si>
  <si>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</si>
  <si>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</si>
  <si>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</si>
  <si>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</si>
  <si>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</si>
  <si>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</si>
  <si>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</si>
  <si>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</si>
  <si>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</si>
  <si>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</si>
  <si>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</si>
  <si>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</si>
  <si>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</si>
  <si>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</si>
  <si>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</si>
  <si>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</si>
  <si>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</si>
  <si>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</si>
  <si>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</si>
  <si>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</si>
  <si>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</si>
  <si>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</si>
  <si>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</si>
  <si>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</si>
  <si>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</si>
  <si>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</si>
  <si>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</si>
  <si>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</si>
  <si>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</si>
  <si>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</si>
  <si>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</si>
  <si>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</si>
  <si>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</si>
  <si>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</si>
  <si>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 xml:space="preserve"> #JSA-15-C0937 4K Cold Box</t>
  </si>
  <si>
    <t>M. Torres</t>
  </si>
  <si>
    <t>Linde Cryogenics, Division of Linde Process Plants, Inc.</t>
  </si>
  <si>
    <t>Yes</t>
  </si>
  <si>
    <t>Order of standard materials after Subcontract Award</t>
  </si>
  <si>
    <t>Completion of FDR</t>
  </si>
  <si>
    <t>Orders placed for remainder of materials</t>
  </si>
  <si>
    <t>Delivery of Equipment to JLab site</t>
  </si>
  <si>
    <t>Delivery and Acceptance by JLab of Spare Turbines TED16 &amp; TED22</t>
  </si>
  <si>
    <t>Delivery and Acceptance by JLAB of Spare Parts</t>
  </si>
  <si>
    <t>Final Acceptance of Guaranteed Performance</t>
  </si>
  <si>
    <t>Replacement parts and code</t>
  </si>
  <si>
    <t xml:space="preserve"> #JSA-15-C0937A 4K Cold Box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</si>
</sst>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100">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0" xfId="0" applyFont="1" applyAlignment="1">
      <alignment wrapText="1"/>
    </xf>
    <xf numFmtId="0" fontId="0" fillId="0" borderId="0" xfId="0" applyAlignment="1">
      <alignment horizontal="center"/>
    </xf>
    <xf numFmtId="0" fontId="4" fillId="0" borderId="0" xfId="0" applyFont="1" applyBorder="1"/>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xf numFmtId="8" fontId="0" fillId="0" borderId="0" xfId="0" applyNumberFormat="1"/>
    <xf numFmtId="4" fontId="0" fillId="0" borderId="0" xfId="0" applyNumberFormat="1"/>
    <xf numFmtId="0" fontId="4" fillId="0" borderId="0" xfId="0" applyFont="1"/>
    <xf numFmtId="8" fontId="4" fillId="0" borderId="0" xfId="0" applyNumberFormat="1" applyFont="1"/>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A3" zoomScale="98" zoomScaleNormal="98" workbookViewId="0">
      <selection activeCell="C7" sqref="C7"/>
    </sheetView>
  </sheetViews>
  <sheetFormatPr defaultColWidth="9.109375" defaultRowHeight="13.2" x14ac:dyDescent="0.25"/>
  <cols>
    <col min="1" max="1" width="8.6640625" style="31" customWidth="1"/>
    <col min="2" max="2" width="3.6640625" style="31" customWidth="1"/>
    <col min="3" max="3" width="9.88671875" style="31" customWidth="1"/>
    <col min="4" max="4" width="3.33203125" style="31" customWidth="1"/>
    <col min="5" max="5" width="7.88671875" style="36" customWidth="1"/>
    <col min="6" max="6" width="3.6640625" style="31" customWidth="1"/>
    <col min="7" max="7" width="9.109375" style="31" customWidth="1"/>
    <col min="8" max="8" width="10.44140625" style="31" customWidth="1"/>
    <col min="9" max="9" width="3.6640625" style="31" customWidth="1"/>
    <col min="10" max="10" width="28" style="31" customWidth="1"/>
    <col min="11" max="11" width="10.109375" style="31" bestFit="1" customWidth="1"/>
    <col min="12" max="16384" width="9.109375" style="31"/>
  </cols>
  <sheetData>
    <row r="1" spans="1:12" ht="15.6" x14ac:dyDescent="0.3">
      <c r="A1" s="83" t="s">
        <v>4</v>
      </c>
      <c r="B1" s="83"/>
      <c r="C1" s="83"/>
      <c r="D1" s="83"/>
      <c r="E1" s="83"/>
      <c r="F1" s="83"/>
      <c r="G1" s="83"/>
      <c r="H1" s="83"/>
      <c r="I1" s="83"/>
      <c r="J1" s="83"/>
      <c r="K1" s="83"/>
      <c r="L1" s="83"/>
    </row>
    <row r="2" spans="1:12" ht="15.6" x14ac:dyDescent="0.3">
      <c r="A2" s="83" t="s">
        <v>34</v>
      </c>
      <c r="B2" s="83"/>
      <c r="C2" s="83"/>
      <c r="D2" s="83"/>
      <c r="E2" s="83"/>
      <c r="F2" s="83"/>
      <c r="G2" s="83"/>
      <c r="H2" s="83"/>
      <c r="I2" s="83"/>
      <c r="J2" s="83"/>
      <c r="K2" s="83"/>
      <c r="L2" s="83"/>
    </row>
    <row r="3" spans="1:12" ht="15.6" x14ac:dyDescent="0.3">
      <c r="A3" s="83" t="s">
        <v>18</v>
      </c>
      <c r="B3" s="83"/>
      <c r="C3" s="83"/>
      <c r="D3" s="83"/>
      <c r="E3" s="83"/>
      <c r="F3" s="83"/>
      <c r="G3" s="83"/>
      <c r="H3" s="83"/>
      <c r="I3" s="83"/>
      <c r="J3" s="83"/>
      <c r="K3" s="83"/>
      <c r="L3" s="83"/>
    </row>
    <row r="4" spans="1:12" ht="27.75" customHeight="1" x14ac:dyDescent="0.3">
      <c r="A4" s="83"/>
      <c r="B4" s="83"/>
      <c r="C4" s="83"/>
      <c r="D4" s="83"/>
      <c r="E4" s="83"/>
      <c r="F4" s="83"/>
      <c r="G4" s="83"/>
      <c r="H4" s="83"/>
      <c r="I4" s="83"/>
      <c r="J4" s="83"/>
    </row>
    <row r="5" spans="1:12" ht="23.25" customHeight="1" x14ac:dyDescent="0.25">
      <c r="A5" s="30" t="s">
        <v>0</v>
      </c>
      <c r="B5" s="32"/>
      <c r="C5" s="44" t="s">
        <v>49</v>
      </c>
      <c r="D5" s="44"/>
      <c r="E5" s="71"/>
      <c r="F5" s="44"/>
      <c r="G5" s="44"/>
      <c r="H5" s="14"/>
      <c r="I5" s="32"/>
      <c r="J5" s="33"/>
      <c r="K5" s="34" t="s">
        <v>28</v>
      </c>
      <c r="L5" s="75" t="s">
        <v>50</v>
      </c>
    </row>
    <row r="6" spans="1:12" ht="24.75" customHeight="1" x14ac:dyDescent="0.25">
      <c r="G6" s="32"/>
      <c r="H6" s="32"/>
    </row>
    <row r="7" spans="1:12" x14ac:dyDescent="0.25">
      <c r="A7" s="31" t="s">
        <v>2</v>
      </c>
      <c r="B7" s="32"/>
      <c r="C7" s="44" t="s">
        <v>47</v>
      </c>
      <c r="D7" s="44"/>
      <c r="E7" s="71"/>
      <c r="F7" s="44"/>
      <c r="G7" s="67" t="s">
        <v>41</v>
      </c>
      <c r="H7" s="14" t="s">
        <v>48</v>
      </c>
      <c r="I7" s="68"/>
      <c r="J7" s="35" t="s">
        <v>45</v>
      </c>
      <c r="K7" s="77">
        <v>42916</v>
      </c>
      <c r="L7" s="45"/>
    </row>
    <row r="8" spans="1:12" x14ac:dyDescent="0.25">
      <c r="K8" s="36" t="s">
        <v>21</v>
      </c>
    </row>
    <row r="9" spans="1:12" s="38" customFormat="1" ht="34.5" customHeight="1" x14ac:dyDescent="0.25">
      <c r="A9" s="37" t="s">
        <v>1</v>
      </c>
      <c r="C9" s="65" t="s">
        <v>5</v>
      </c>
      <c r="D9" s="69"/>
      <c r="E9" s="70" t="s">
        <v>42</v>
      </c>
      <c r="G9" s="62" t="s">
        <v>33</v>
      </c>
      <c r="H9" s="39"/>
      <c r="I9" s="40"/>
      <c r="J9" s="40"/>
      <c r="K9" s="40"/>
      <c r="L9" s="40"/>
    </row>
    <row r="10" spans="1:12" ht="47.25" customHeight="1" x14ac:dyDescent="0.25">
      <c r="A10" s="15">
        <v>7</v>
      </c>
      <c r="C10" s="51">
        <v>0.9</v>
      </c>
      <c r="D10" s="78"/>
      <c r="E10" s="76" t="str">
        <f>IF($L$5="yes","X"," ")</f>
        <v>X</v>
      </c>
      <c r="G10" s="86" t="s">
        <v>57</v>
      </c>
      <c r="H10" s="87"/>
      <c r="I10" s="87"/>
      <c r="J10" s="87"/>
      <c r="K10" s="87"/>
      <c r="L10" s="87"/>
    </row>
    <row r="11" spans="1:12" ht="47.25" customHeight="1" x14ac:dyDescent="0.25">
      <c r="A11" s="15"/>
      <c r="C11" s="51"/>
      <c r="D11" s="79"/>
      <c r="E11" s="76" t="str">
        <f t="shared" ref="E11:E14" si="0">IF($L$5="yes","X"," ")</f>
        <v>X</v>
      </c>
      <c r="G11" s="87"/>
      <c r="H11" s="87"/>
      <c r="I11" s="87"/>
      <c r="J11" s="87"/>
      <c r="K11" s="87"/>
      <c r="L11" s="87"/>
    </row>
    <row r="12" spans="1:12" ht="47.25" customHeight="1" x14ac:dyDescent="0.25">
      <c r="A12" s="15"/>
      <c r="C12" s="51"/>
      <c r="D12" s="79"/>
      <c r="E12" s="76" t="str">
        <f t="shared" si="0"/>
        <v>X</v>
      </c>
      <c r="G12" s="87"/>
      <c r="H12" s="87"/>
      <c r="I12" s="87"/>
      <c r="J12" s="87"/>
      <c r="K12" s="87"/>
      <c r="L12" s="87"/>
    </row>
    <row r="13" spans="1:12" ht="47.25" customHeight="1" x14ac:dyDescent="0.25">
      <c r="A13" s="15"/>
      <c r="C13" s="51"/>
      <c r="D13" s="79"/>
      <c r="E13" s="76" t="str">
        <f t="shared" si="0"/>
        <v>X</v>
      </c>
      <c r="G13" s="87"/>
      <c r="H13" s="87"/>
      <c r="I13" s="87"/>
      <c r="J13" s="87"/>
      <c r="K13" s="87"/>
      <c r="L13" s="87"/>
    </row>
    <row r="14" spans="1:12" ht="47.25" customHeight="1" x14ac:dyDescent="0.25">
      <c r="A14" s="15"/>
      <c r="C14" s="51"/>
      <c r="D14" s="79"/>
      <c r="E14" s="76" t="str">
        <f t="shared" si="0"/>
        <v>X</v>
      </c>
      <c r="G14" s="87"/>
      <c r="H14" s="87"/>
      <c r="I14" s="87"/>
      <c r="J14" s="87"/>
      <c r="K14" s="87"/>
      <c r="L14" s="87"/>
    </row>
    <row r="15" spans="1:12" ht="25.5" customHeight="1" x14ac:dyDescent="0.25">
      <c r="G15" s="32"/>
      <c r="H15" s="32"/>
      <c r="I15" s="32"/>
    </row>
    <row r="16" spans="1:12" ht="20.25" customHeight="1" x14ac:dyDescent="0.25">
      <c r="A16" s="30" t="s">
        <v>30</v>
      </c>
      <c r="C16" s="32"/>
      <c r="D16" s="32"/>
      <c r="E16" s="72"/>
      <c r="F16" s="32"/>
      <c r="G16" s="32"/>
      <c r="H16" s="14"/>
      <c r="I16" s="14"/>
      <c r="J16" s="43"/>
      <c r="K16" s="14"/>
      <c r="L16" s="14"/>
    </row>
    <row r="17" spans="1:12" ht="23.25" customHeight="1" x14ac:dyDescent="0.25">
      <c r="F17" s="84" t="s">
        <v>31</v>
      </c>
      <c r="G17" s="85"/>
      <c r="H17" s="85"/>
      <c r="I17" s="85"/>
      <c r="J17" s="85"/>
      <c r="K17" s="41"/>
      <c r="L17" s="41" t="s">
        <v>3</v>
      </c>
    </row>
    <row r="18" spans="1:12" x14ac:dyDescent="0.25">
      <c r="A18" s="30" t="s">
        <v>29</v>
      </c>
      <c r="F18" s="32"/>
      <c r="G18" s="32"/>
      <c r="H18" s="14"/>
      <c r="I18" s="14"/>
      <c r="J18" s="43"/>
      <c r="K18" s="14"/>
      <c r="L18" s="14"/>
    </row>
    <row r="19" spans="1:12" ht="23.25" customHeight="1" x14ac:dyDescent="0.25">
      <c r="F19" s="32"/>
      <c r="G19" s="32"/>
      <c r="H19" s="32"/>
      <c r="I19" s="32"/>
      <c r="J19" s="42" t="s">
        <v>32</v>
      </c>
      <c r="K19" s="41"/>
      <c r="L19" s="41" t="s">
        <v>3</v>
      </c>
    </row>
    <row r="20" spans="1:12" ht="15.75" customHeight="1" x14ac:dyDescent="0.25">
      <c r="A20" s="30"/>
      <c r="F20" s="32"/>
      <c r="G20" s="32"/>
      <c r="H20" s="32"/>
      <c r="I20" s="32"/>
      <c r="J20" s="42"/>
      <c r="K20" s="41"/>
      <c r="L20" s="41"/>
    </row>
    <row r="21" spans="1:12" ht="23.25" customHeight="1" x14ac:dyDescent="0.25">
      <c r="F21" s="32"/>
      <c r="G21" s="32"/>
      <c r="H21" s="32"/>
      <c r="I21" s="32"/>
      <c r="J21" s="42"/>
      <c r="K21" s="41"/>
    </row>
    <row r="22" spans="1:12" ht="15.75" customHeight="1" x14ac:dyDescent="0.25">
      <c r="A22" s="58" t="s">
        <v>25</v>
      </c>
      <c r="B22" s="58"/>
      <c r="C22" s="58"/>
      <c r="D22" s="58"/>
      <c r="E22" s="73"/>
      <c r="F22" s="59"/>
      <c r="G22" s="59"/>
      <c r="H22" s="59"/>
      <c r="I22" s="59"/>
      <c r="J22" s="60"/>
      <c r="K22" s="61"/>
      <c r="L22" s="58"/>
    </row>
    <row r="23" spans="1:12" ht="27.75" customHeight="1" x14ac:dyDescent="0.25">
      <c r="A23" s="47"/>
      <c r="B23" s="47"/>
      <c r="C23" s="47"/>
      <c r="D23" s="47"/>
      <c r="E23" s="74"/>
      <c r="F23" s="48"/>
      <c r="G23" s="48"/>
      <c r="H23" s="48"/>
      <c r="I23" s="48"/>
      <c r="J23" s="49"/>
      <c r="K23" s="50"/>
      <c r="L23" s="47"/>
    </row>
    <row r="24" spans="1:12" x14ac:dyDescent="0.25">
      <c r="A24" s="54" t="s">
        <v>23</v>
      </c>
      <c r="B24" s="47"/>
      <c r="C24" s="47"/>
      <c r="D24" s="47"/>
      <c r="E24" s="74"/>
      <c r="F24" s="48"/>
      <c r="G24" s="48"/>
      <c r="H24" s="48"/>
      <c r="I24" s="55"/>
      <c r="J24" s="56"/>
      <c r="K24" s="55"/>
      <c r="L24" s="55"/>
    </row>
    <row r="25" spans="1:12" ht="23.25" customHeight="1" x14ac:dyDescent="0.25">
      <c r="A25" s="47"/>
      <c r="B25" s="47"/>
      <c r="C25" s="47"/>
      <c r="D25" s="47"/>
      <c r="E25" s="74"/>
      <c r="F25" s="48"/>
      <c r="G25" s="48"/>
      <c r="H25" s="48"/>
      <c r="I25" s="48"/>
      <c r="J25" s="49"/>
      <c r="K25" s="50" t="s">
        <v>3</v>
      </c>
      <c r="L25" s="47"/>
    </row>
    <row r="26" spans="1:12" x14ac:dyDescent="0.25">
      <c r="A26" s="54" t="s">
        <v>22</v>
      </c>
      <c r="B26" s="47"/>
      <c r="C26" s="47"/>
      <c r="D26" s="47"/>
      <c r="E26" s="74"/>
      <c r="F26" s="48"/>
      <c r="G26" s="57"/>
      <c r="H26" s="55"/>
      <c r="I26" s="55"/>
      <c r="J26" s="56"/>
      <c r="K26" s="55"/>
      <c r="L26" s="55"/>
    </row>
    <row r="27" spans="1:12" ht="16.5" customHeight="1" x14ac:dyDescent="0.25">
      <c r="A27" s="47"/>
      <c r="B27" s="47"/>
      <c r="C27" s="47"/>
      <c r="D27" s="47"/>
      <c r="E27" s="74"/>
      <c r="F27" s="47"/>
      <c r="G27" s="47"/>
      <c r="H27" s="47"/>
      <c r="I27" s="47"/>
      <c r="J27" s="50"/>
      <c r="K27" s="50" t="s">
        <v>3</v>
      </c>
      <c r="L27" s="47"/>
    </row>
    <row r="28" spans="1:12" x14ac:dyDescent="0.25">
      <c r="A28" s="47"/>
      <c r="B28" s="47"/>
      <c r="C28" s="47"/>
      <c r="D28" s="47"/>
      <c r="E28" s="74"/>
      <c r="F28" s="47"/>
      <c r="G28" s="47"/>
      <c r="H28" s="47"/>
      <c r="I28" s="47"/>
      <c r="J28" s="47"/>
      <c r="K28" s="47"/>
      <c r="L28" s="47"/>
    </row>
  </sheetData>
  <sheetProtection sheet="1" objects="1" scenarios="1" selectLockedCell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1"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8" workbookViewId="0">
      <selection sqref="A1:H1"/>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29"/>
      <c r="B12" s="29"/>
      <c r="C12" s="29"/>
      <c r="D12" s="29"/>
      <c r="E12" s="29"/>
      <c r="F12" s="29"/>
      <c r="G12" s="29"/>
      <c r="H12" s="29"/>
    </row>
    <row r="13" spans="1:11" ht="43.5" customHeight="1" x14ac:dyDescent="0.25">
      <c r="A13" s="90" t="s">
        <v>43</v>
      </c>
      <c r="B13" s="90"/>
      <c r="C13" s="90"/>
      <c r="D13" s="90"/>
      <c r="E13" s="90"/>
      <c r="F13" s="90"/>
      <c r="G13" s="90"/>
      <c r="H13" s="90"/>
      <c r="I13" s="90"/>
      <c r="J13" s="90"/>
    </row>
    <row r="14" spans="1:11" ht="19.5" customHeight="1" x14ac:dyDescent="0.25">
      <c r="A14" s="29"/>
      <c r="B14" s="29"/>
      <c r="C14" s="29"/>
      <c r="D14" s="29"/>
      <c r="E14" s="29"/>
      <c r="F14" s="29"/>
      <c r="G14" s="29"/>
      <c r="H14" s="29"/>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tabSelected="1" topLeftCell="A17" workbookViewId="0">
      <selection activeCell="R24" sqref="R24"/>
    </sheetView>
  </sheetViews>
  <sheetFormatPr defaultRowHeight="13.2" x14ac:dyDescent="0.25"/>
  <cols>
    <col min="2" max="2" width="3.5546875" customWidth="1"/>
    <col min="4" max="4" width="1.88671875" customWidth="1"/>
    <col min="5" max="5" width="12.5546875" customWidth="1"/>
    <col min="6" max="6" width="2.10937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88671875" customWidth="1"/>
    <col min="14" max="14" width="12" customWidth="1"/>
    <col min="15" max="15" width="3.44140625" customWidth="1"/>
    <col min="16" max="16" width="12.88671875" customWidth="1"/>
    <col min="18" max="18" width="17.44140625" customWidth="1"/>
  </cols>
  <sheetData>
    <row r="1" spans="1:19" ht="15.6" x14ac:dyDescent="0.3">
      <c r="A1" s="89" t="s">
        <v>4</v>
      </c>
      <c r="B1" s="95"/>
      <c r="C1" s="95"/>
      <c r="D1" s="95"/>
      <c r="E1" s="95"/>
      <c r="F1" s="95"/>
      <c r="G1" s="95"/>
      <c r="H1" s="95"/>
      <c r="I1" s="95"/>
      <c r="J1" s="95"/>
      <c r="K1" s="95"/>
      <c r="L1" s="95"/>
      <c r="M1" s="95"/>
      <c r="N1" s="95"/>
      <c r="O1" s="95"/>
      <c r="P1" s="95"/>
    </row>
    <row r="2" spans="1:19" ht="15.6" x14ac:dyDescent="0.3">
      <c r="A2" s="89" t="s">
        <v>9</v>
      </c>
      <c r="B2" s="95"/>
      <c r="C2" s="95"/>
      <c r="D2" s="95"/>
      <c r="E2" s="95"/>
      <c r="F2" s="95"/>
      <c r="G2" s="95"/>
      <c r="H2" s="95"/>
      <c r="I2" s="95"/>
      <c r="J2" s="95"/>
      <c r="K2" s="95"/>
      <c r="L2" s="95"/>
      <c r="M2" s="95"/>
      <c r="N2" s="95"/>
      <c r="O2" s="95"/>
      <c r="P2" s="95"/>
    </row>
    <row r="3" spans="1:19" ht="15.6" x14ac:dyDescent="0.3">
      <c r="A3" s="89" t="s">
        <v>19</v>
      </c>
      <c r="B3" s="95"/>
      <c r="C3" s="95"/>
      <c r="D3" s="95"/>
      <c r="E3" s="95"/>
      <c r="F3" s="95"/>
      <c r="G3" s="95"/>
      <c r="H3" s="95"/>
      <c r="I3" s="95"/>
      <c r="J3" s="95"/>
      <c r="K3" s="95"/>
      <c r="L3" s="95"/>
      <c r="M3" s="95"/>
      <c r="N3" s="95"/>
      <c r="O3" s="95"/>
      <c r="P3" s="95"/>
    </row>
    <row r="5" spans="1:19" ht="24.75" customHeight="1" x14ac:dyDescent="0.3">
      <c r="A5" s="89"/>
      <c r="B5" s="89"/>
      <c r="C5" s="89"/>
      <c r="D5" s="89"/>
      <c r="E5" s="89"/>
      <c r="F5" s="89"/>
      <c r="G5" s="89"/>
      <c r="H5" s="89"/>
      <c r="I5" s="89"/>
      <c r="J5" s="89"/>
    </row>
    <row r="6" spans="1:19" ht="21" customHeight="1" x14ac:dyDescent="0.25">
      <c r="A6" t="s">
        <v>0</v>
      </c>
      <c r="B6" s="2"/>
      <c r="C6" s="14" t="str">
        <f>+Form!C5</f>
        <v>Linde Cryogenics, Division of Linde Process Plants, Inc.</v>
      </c>
      <c r="D6" s="14"/>
      <c r="E6" s="14"/>
      <c r="F6" s="14"/>
      <c r="G6" s="15"/>
      <c r="H6" s="14"/>
      <c r="I6" s="15"/>
      <c r="J6" s="2"/>
      <c r="K6" s="2" t="s">
        <v>26</v>
      </c>
      <c r="N6" s="14"/>
    </row>
    <row r="7" spans="1:19" ht="24.75" customHeight="1" x14ac:dyDescent="0.25">
      <c r="H7" s="2"/>
      <c r="K7" s="2"/>
      <c r="N7" s="4" t="s">
        <v>6</v>
      </c>
    </row>
    <row r="8" spans="1:19" x14ac:dyDescent="0.25">
      <c r="A8" t="s">
        <v>2</v>
      </c>
      <c r="B8" s="2"/>
      <c r="C8" s="14" t="str">
        <f>+Form!C7</f>
        <v xml:space="preserve"> #JSA-15-C0937 4K Cold Box</v>
      </c>
      <c r="D8" s="14"/>
      <c r="E8" s="14"/>
      <c r="F8" s="14"/>
      <c r="G8" s="15"/>
      <c r="K8" s="2"/>
      <c r="L8" s="18" t="s">
        <v>16</v>
      </c>
      <c r="N8" s="2"/>
    </row>
    <row r="9" spans="1:19" x14ac:dyDescent="0.25">
      <c r="B9" s="2"/>
      <c r="C9" s="16"/>
      <c r="D9" s="16"/>
      <c r="E9" s="16"/>
      <c r="F9" s="16"/>
      <c r="G9" s="17"/>
      <c r="K9" s="2"/>
      <c r="L9" s="7"/>
      <c r="N9" s="2"/>
    </row>
    <row r="10" spans="1:19" x14ac:dyDescent="0.25">
      <c r="B10" s="2"/>
      <c r="C10" s="16"/>
      <c r="D10" s="16"/>
      <c r="E10" s="16"/>
      <c r="F10" s="16"/>
      <c r="G10" s="17"/>
      <c r="K10" s="10" t="s">
        <v>17</v>
      </c>
      <c r="L10" s="7"/>
      <c r="N10" s="14"/>
    </row>
    <row r="11" spans="1:19" s="1" customFormat="1" ht="54" customHeight="1" x14ac:dyDescent="0.25">
      <c r="A11" s="5" t="s">
        <v>1</v>
      </c>
      <c r="C11" s="5" t="s">
        <v>5</v>
      </c>
      <c r="D11" s="11"/>
      <c r="E11" s="46" t="s">
        <v>24</v>
      </c>
      <c r="F11" s="11"/>
      <c r="G11" s="9" t="s">
        <v>10</v>
      </c>
      <c r="H11" s="6" t="s">
        <v>11</v>
      </c>
      <c r="I11" s="13"/>
      <c r="J11" s="19" t="s">
        <v>11</v>
      </c>
      <c r="K11" s="11" t="s">
        <v>12</v>
      </c>
      <c r="L11" s="5" t="s">
        <v>15</v>
      </c>
      <c r="M11" s="12" t="s">
        <v>12</v>
      </c>
      <c r="N11" s="5" t="s">
        <v>13</v>
      </c>
      <c r="O11" s="12" t="s">
        <v>10</v>
      </c>
      <c r="P11" s="5" t="s">
        <v>14</v>
      </c>
    </row>
    <row r="12" spans="1:19" ht="47.25" customHeight="1" x14ac:dyDescent="0.25">
      <c r="A12" s="14">
        <v>1</v>
      </c>
      <c r="C12" s="51">
        <v>1</v>
      </c>
      <c r="D12" s="53" t="s">
        <v>27</v>
      </c>
      <c r="E12" s="52">
        <v>200043</v>
      </c>
      <c r="F12" s="16"/>
      <c r="G12" s="9" t="s">
        <v>10</v>
      </c>
      <c r="H12" s="23">
        <f>C12*E12</f>
        <v>200043</v>
      </c>
      <c r="I12" s="24"/>
      <c r="J12" s="22">
        <f t="shared" ref="J12:J18" si="0">+H12</f>
        <v>200043</v>
      </c>
      <c r="K12" s="25" t="s">
        <v>12</v>
      </c>
      <c r="L12" s="23"/>
      <c r="M12" s="26" t="s">
        <v>12</v>
      </c>
      <c r="N12" s="23">
        <f>E12</f>
        <v>200043</v>
      </c>
      <c r="O12" s="26" t="s">
        <v>10</v>
      </c>
      <c r="P12" s="28">
        <f t="shared" ref="P12:P18" si="1">+J12-L12-N12</f>
        <v>0</v>
      </c>
      <c r="S12" s="2" t="s">
        <v>51</v>
      </c>
    </row>
    <row r="13" spans="1:19" ht="47.25" customHeight="1" x14ac:dyDescent="0.25">
      <c r="A13" s="14">
        <v>2</v>
      </c>
      <c r="C13" s="51">
        <v>1</v>
      </c>
      <c r="D13" s="53" t="s">
        <v>27</v>
      </c>
      <c r="E13" s="52">
        <v>500108</v>
      </c>
      <c r="F13" s="16"/>
      <c r="G13" s="9" t="s">
        <v>10</v>
      </c>
      <c r="H13" s="23">
        <f>C13*E13</f>
        <v>500108</v>
      </c>
      <c r="I13" s="24"/>
      <c r="J13" s="22">
        <f t="shared" ref="J13" si="2">+H13</f>
        <v>500108</v>
      </c>
      <c r="K13" s="25" t="s">
        <v>12</v>
      </c>
      <c r="L13" s="23"/>
      <c r="M13" s="26" t="s">
        <v>12</v>
      </c>
      <c r="N13" s="23">
        <f t="shared" ref="N13:N18" si="3">E13</f>
        <v>500108</v>
      </c>
      <c r="O13" s="26" t="s">
        <v>10</v>
      </c>
      <c r="P13" s="28">
        <f t="shared" si="1"/>
        <v>0</v>
      </c>
      <c r="S13" s="2" t="s">
        <v>52</v>
      </c>
    </row>
    <row r="14" spans="1:19" ht="47.25" customHeight="1" x14ac:dyDescent="0.25">
      <c r="A14" s="14">
        <v>3</v>
      </c>
      <c r="C14" s="51">
        <v>1</v>
      </c>
      <c r="D14" s="53" t="s">
        <v>27</v>
      </c>
      <c r="E14" s="52">
        <v>500108</v>
      </c>
      <c r="F14" s="16"/>
      <c r="G14" s="9" t="s">
        <v>10</v>
      </c>
      <c r="H14" s="23">
        <f t="shared" ref="H14:H16" si="4">C14*E14</f>
        <v>500108</v>
      </c>
      <c r="I14" s="27"/>
      <c r="J14" s="22">
        <f t="shared" si="0"/>
        <v>500108</v>
      </c>
      <c r="K14" s="25" t="s">
        <v>12</v>
      </c>
      <c r="L14" s="23"/>
      <c r="M14" s="26" t="s">
        <v>12</v>
      </c>
      <c r="N14" s="23">
        <f t="shared" si="3"/>
        <v>500108</v>
      </c>
      <c r="O14" s="26" t="s">
        <v>10</v>
      </c>
      <c r="P14" s="28">
        <f t="shared" si="1"/>
        <v>0</v>
      </c>
      <c r="S14" s="2" t="s">
        <v>53</v>
      </c>
    </row>
    <row r="15" spans="1:19" ht="47.25" customHeight="1" x14ac:dyDescent="0.25">
      <c r="A15" s="14">
        <v>4</v>
      </c>
      <c r="C15" s="51">
        <v>1</v>
      </c>
      <c r="D15" s="53" t="s">
        <v>27</v>
      </c>
      <c r="E15" s="52">
        <v>600129</v>
      </c>
      <c r="F15" s="16"/>
      <c r="G15" s="9" t="s">
        <v>10</v>
      </c>
      <c r="H15" s="23">
        <f t="shared" si="4"/>
        <v>600129</v>
      </c>
      <c r="I15" s="27"/>
      <c r="J15" s="22">
        <f t="shared" si="0"/>
        <v>600129</v>
      </c>
      <c r="K15" s="25" t="s">
        <v>12</v>
      </c>
      <c r="L15" s="23"/>
      <c r="M15" s="26" t="s">
        <v>12</v>
      </c>
      <c r="N15" s="23">
        <f t="shared" si="3"/>
        <v>600129</v>
      </c>
      <c r="O15" s="26" t="s">
        <v>10</v>
      </c>
      <c r="P15" s="28">
        <f t="shared" si="1"/>
        <v>0</v>
      </c>
      <c r="S15" s="2" t="s">
        <v>54</v>
      </c>
    </row>
    <row r="16" spans="1:19" ht="47.25" customHeight="1" x14ac:dyDescent="0.25">
      <c r="A16" s="14">
        <v>6</v>
      </c>
      <c r="C16" s="51">
        <v>1</v>
      </c>
      <c r="D16" s="53" t="s">
        <v>27</v>
      </c>
      <c r="E16" s="52">
        <v>113258</v>
      </c>
      <c r="F16" s="16"/>
      <c r="G16" s="9" t="s">
        <v>10</v>
      </c>
      <c r="H16" s="23">
        <f t="shared" si="4"/>
        <v>113258</v>
      </c>
      <c r="I16" s="27"/>
      <c r="J16" s="22">
        <f t="shared" si="0"/>
        <v>113258</v>
      </c>
      <c r="K16" s="25" t="s">
        <v>12</v>
      </c>
      <c r="L16" s="23"/>
      <c r="M16" s="26" t="s">
        <v>12</v>
      </c>
      <c r="N16" s="23">
        <f t="shared" si="3"/>
        <v>113258</v>
      </c>
      <c r="O16" s="26" t="s">
        <v>10</v>
      </c>
      <c r="P16" s="28">
        <f t="shared" si="1"/>
        <v>0</v>
      </c>
      <c r="S16" s="2" t="s">
        <v>55</v>
      </c>
    </row>
    <row r="17" spans="1:19" ht="47.25" customHeight="1" x14ac:dyDescent="0.25">
      <c r="A17" s="14">
        <v>7</v>
      </c>
      <c r="C17" s="51">
        <v>1</v>
      </c>
      <c r="D17" s="53" t="s">
        <v>27</v>
      </c>
      <c r="E17" s="52">
        <v>22209</v>
      </c>
      <c r="F17" s="16"/>
      <c r="G17" s="9" t="s">
        <v>10</v>
      </c>
      <c r="H17" s="23">
        <v>22209</v>
      </c>
      <c r="I17" s="27"/>
      <c r="J17" s="22">
        <f t="shared" si="0"/>
        <v>22209</v>
      </c>
      <c r="K17" s="25" t="s">
        <v>12</v>
      </c>
      <c r="L17" s="23"/>
      <c r="M17" s="26" t="s">
        <v>12</v>
      </c>
      <c r="N17" s="23">
        <f t="shared" si="3"/>
        <v>22209</v>
      </c>
      <c r="O17" s="26" t="s">
        <v>10</v>
      </c>
      <c r="P17" s="28">
        <f t="shared" si="1"/>
        <v>0</v>
      </c>
      <c r="S17" s="2" t="s">
        <v>56</v>
      </c>
    </row>
    <row r="18" spans="1:19" ht="47.25" customHeight="1" x14ac:dyDescent="0.25">
      <c r="A18" s="14">
        <v>8</v>
      </c>
      <c r="C18" s="51">
        <v>1</v>
      </c>
      <c r="D18" s="53" t="s">
        <v>27</v>
      </c>
      <c r="E18" s="52">
        <v>3395</v>
      </c>
      <c r="F18" s="16"/>
      <c r="G18" s="9" t="s">
        <v>10</v>
      </c>
      <c r="H18" s="23">
        <v>3395</v>
      </c>
      <c r="I18" s="27"/>
      <c r="J18" s="22">
        <f t="shared" si="0"/>
        <v>3395</v>
      </c>
      <c r="K18" s="25" t="s">
        <v>12</v>
      </c>
      <c r="L18" s="23">
        <f>H18-J18</f>
        <v>0</v>
      </c>
      <c r="M18" s="26" t="s">
        <v>12</v>
      </c>
      <c r="N18" s="23">
        <f t="shared" si="3"/>
        <v>3395</v>
      </c>
      <c r="O18" s="26" t="s">
        <v>10</v>
      </c>
      <c r="P18" s="28">
        <f t="shared" si="1"/>
        <v>0</v>
      </c>
      <c r="R18" s="80" t="s">
        <v>58</v>
      </c>
      <c r="S18" s="2" t="s">
        <v>57</v>
      </c>
    </row>
    <row r="20" spans="1:19" x14ac:dyDescent="0.25">
      <c r="E20" s="97">
        <f>SUM(E12:E19)</f>
        <v>1939250</v>
      </c>
      <c r="N20" s="97">
        <f>SUM(N12:N19)</f>
        <v>1939250</v>
      </c>
      <c r="P20" s="96"/>
      <c r="Q20" s="98"/>
      <c r="R20" s="99"/>
    </row>
    <row r="22" spans="1:19" x14ac:dyDescent="0.25">
      <c r="A22" t="s">
        <v>2</v>
      </c>
      <c r="B22" s="2"/>
      <c r="C22" s="44" t="s">
        <v>59</v>
      </c>
      <c r="D22" s="14"/>
      <c r="E22" s="14"/>
      <c r="F22" s="14"/>
      <c r="G22" s="15"/>
      <c r="I22" s="81"/>
      <c r="K22" s="2"/>
      <c r="L22" s="18" t="s">
        <v>16</v>
      </c>
      <c r="N22" s="2"/>
    </row>
    <row r="24" spans="1:19" ht="47.25" customHeight="1" x14ac:dyDescent="0.25">
      <c r="A24" s="14">
        <v>5</v>
      </c>
      <c r="C24" s="51">
        <v>1</v>
      </c>
      <c r="D24" s="53" t="s">
        <v>27</v>
      </c>
      <c r="E24" s="52">
        <v>199993.86</v>
      </c>
      <c r="F24" s="16"/>
      <c r="G24" s="9" t="s">
        <v>10</v>
      </c>
      <c r="H24" s="23">
        <f>C24*E24</f>
        <v>199993.86</v>
      </c>
      <c r="I24" s="24"/>
      <c r="J24" s="22">
        <f t="shared" ref="J24" si="5">+H24</f>
        <v>199993.86</v>
      </c>
      <c r="K24" s="25" t="s">
        <v>12</v>
      </c>
      <c r="L24" s="23"/>
      <c r="M24" s="26" t="s">
        <v>12</v>
      </c>
      <c r="N24" s="23">
        <v>180038.7</v>
      </c>
      <c r="O24" s="26" t="s">
        <v>10</v>
      </c>
      <c r="P24" s="28">
        <f t="shared" ref="P24" si="6">+J24-L24-N24</f>
        <v>19955.159999999974</v>
      </c>
      <c r="R24" s="96"/>
      <c r="S24" s="2" t="s">
        <v>51</v>
      </c>
    </row>
    <row r="26" spans="1:19" x14ac:dyDescent="0.25">
      <c r="G26" s="81"/>
      <c r="I26" s="81"/>
      <c r="N26" s="97">
        <f>SUM(N20:N24)</f>
        <v>2119288.7000000002</v>
      </c>
      <c r="P26" s="97">
        <f>N26+P24</f>
        <v>2139243.8600000003</v>
      </c>
    </row>
    <row r="27" spans="1:19" x14ac:dyDescent="0.25">
      <c r="G27" s="81"/>
      <c r="I27" s="81"/>
    </row>
    <row r="28" spans="1:19" x14ac:dyDescent="0.25">
      <c r="G28" s="81"/>
      <c r="I28" s="81"/>
    </row>
    <row r="29" spans="1:19" x14ac:dyDescent="0.25">
      <c r="A29" s="7" t="s">
        <v>7</v>
      </c>
      <c r="G29" s="16"/>
      <c r="H29" s="16"/>
      <c r="I29" s="16"/>
      <c r="J29" s="20"/>
      <c r="K29" s="21"/>
      <c r="L29" s="21"/>
      <c r="M29" s="21"/>
      <c r="N29" s="21"/>
    </row>
    <row r="30" spans="1:19" ht="23.25" customHeight="1" x14ac:dyDescent="0.25">
      <c r="G30" s="2"/>
      <c r="H30" s="2"/>
      <c r="I30" s="2"/>
      <c r="J30" s="8"/>
      <c r="N30" s="3" t="s">
        <v>3</v>
      </c>
    </row>
    <row r="31" spans="1:19" ht="23.25" customHeight="1" x14ac:dyDescent="0.25">
      <c r="G31" s="2"/>
      <c r="H31" s="2"/>
      <c r="I31" s="2"/>
      <c r="J31" s="8"/>
      <c r="N31" s="3"/>
    </row>
    <row r="32" spans="1:19" x14ac:dyDescent="0.25">
      <c r="A32" s="7" t="s">
        <v>8</v>
      </c>
      <c r="G32" s="2"/>
      <c r="H32" s="16"/>
      <c r="I32" s="16"/>
      <c r="J32" s="20"/>
      <c r="K32" s="21"/>
      <c r="L32" s="21"/>
      <c r="M32" s="21"/>
      <c r="N32" s="21"/>
    </row>
    <row r="33" spans="1:14" x14ac:dyDescent="0.25">
      <c r="N33" s="3" t="s">
        <v>3</v>
      </c>
    </row>
    <row r="38" spans="1:14" x14ac:dyDescent="0.25">
      <c r="A38" s="2"/>
      <c r="B38" s="2"/>
      <c r="C38" s="2"/>
      <c r="D38" s="2"/>
      <c r="E38" s="2"/>
    </row>
    <row r="39" spans="1:14" x14ac:dyDescent="0.25">
      <c r="A39" s="2"/>
      <c r="B39" s="2"/>
      <c r="C39" s="2"/>
      <c r="D39" s="2"/>
      <c r="E39" s="2"/>
    </row>
    <row r="40" spans="1:14" x14ac:dyDescent="0.25">
      <c r="A40" s="2"/>
      <c r="B40" s="2"/>
      <c r="C40" s="2"/>
      <c r="D40" s="2"/>
      <c r="E40" s="2"/>
    </row>
    <row r="41" spans="1:14" x14ac:dyDescent="0.25">
      <c r="A41" s="2"/>
      <c r="B41" s="2"/>
      <c r="C41" s="2"/>
      <c r="D41" s="2"/>
      <c r="E41" s="2"/>
    </row>
    <row r="42" spans="1:14" x14ac:dyDescent="0.25">
      <c r="A42" s="2"/>
      <c r="B42" s="2"/>
      <c r="C42" s="2"/>
      <c r="D42" s="2"/>
      <c r="E42" s="2"/>
    </row>
    <row r="43" spans="1:14" x14ac:dyDescent="0.25">
      <c r="A43" s="2"/>
      <c r="B43" s="2"/>
      <c r="C43" s="2"/>
      <c r="D43" s="2"/>
      <c r="E43" s="2"/>
    </row>
    <row r="44" spans="1:14" x14ac:dyDescent="0.25">
      <c r="A44" s="2"/>
      <c r="B44" s="82"/>
      <c r="C44" s="2"/>
      <c r="D44" s="2"/>
      <c r="E44" s="2"/>
    </row>
  </sheetData>
  <sheetProtection selectLockedCells="1"/>
  <mergeCells count="4">
    <mergeCell ref="A5:J5"/>
    <mergeCell ref="A1:P1"/>
    <mergeCell ref="A2:P2"/>
    <mergeCell ref="A3:P3"/>
  </mergeCells>
  <phoneticPr fontId="3" type="noConversion"/>
  <pageMargins left="0.25" right="0.25" top="0.75" bottom="0.75" header="0.3" footer="0.3"/>
  <pageSetup paperSize="5" scale="64" orientation="landscape"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John (Rusty) Sprouse</cp:lastModifiedBy>
  <cp:lastPrinted>2017-11-07T19:47:08Z</cp:lastPrinted>
  <dcterms:created xsi:type="dcterms:W3CDTF">2007-10-19T12:34:40Z</dcterms:created>
  <dcterms:modified xsi:type="dcterms:W3CDTF">2017-11-07T19:54:51Z</dcterms:modified>
</cp:coreProperties>
</file>