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11 Aug-18\"/>
    </mc:Choice>
  </mc:AlternateContent>
  <bookViews>
    <workbookView xWindow="0" yWindow="0" windowWidth="28800" windowHeight="12060" activeTab="2"/>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C76" i="6" l="1"/>
  <c r="C77" i="6"/>
  <c r="C78" i="6"/>
  <c r="C79" i="6"/>
  <c r="A76" i="6"/>
  <c r="A77" i="6"/>
  <c r="A78" i="6"/>
  <c r="A79" i="6"/>
  <c r="H87" i="3"/>
  <c r="J87" i="3" s="1"/>
  <c r="C87" i="3"/>
  <c r="J86" i="3"/>
  <c r="H86" i="3"/>
  <c r="C86" i="3"/>
  <c r="J85" i="3"/>
  <c r="L85" i="3" s="1"/>
  <c r="H85" i="3"/>
  <c r="C85" i="3" s="1"/>
  <c r="H84" i="3"/>
  <c r="J84" i="3" s="1"/>
  <c r="L87" i="3" l="1"/>
  <c r="P87" i="3"/>
  <c r="L86" i="3"/>
  <c r="P86" i="3" s="1"/>
  <c r="P85" i="3"/>
  <c r="L84" i="3"/>
  <c r="P84" i="3" s="1"/>
  <c r="C84" i="3"/>
  <c r="C45" i="3"/>
  <c r="N6" i="3" l="1"/>
  <c r="C75" i="6" l="1"/>
  <c r="A75" i="6"/>
  <c r="H83" i="3"/>
  <c r="C83" i="3" s="1"/>
  <c r="L72" i="3"/>
  <c r="P72" i="3" s="1"/>
  <c r="J83" i="3" l="1"/>
  <c r="H45" i="3"/>
  <c r="J45" i="3" s="1"/>
  <c r="C40" i="3"/>
  <c r="P45" i="3" l="1"/>
  <c r="L45" i="3"/>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<sst xmlns="http://schemas.openxmlformats.org/spreadsheetml/2006/main" count="475" uniqueCount="125">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</sst>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2"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34">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zoomScaleNormal="100" workbookViewId="0">
      <pane xSplit="2" ySplit="7" topLeftCell="C53" activePane="bottomRight" state="frozen"/>
      <selection pane="topRight" activeCell="C1" sqref="C1"/>
      <selection pane="bottomLeft" activeCell="A8" sqref="A8"/>
      <selection pane="bottomRight" activeCell="R19" sqref="R19"/>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4" t="s">
        <v>9</v>
      </c>
      <c r="B1" s="94"/>
      <c r="C1" s="94"/>
      <c r="D1" s="94"/>
      <c r="E1" s="94"/>
      <c r="F1" s="94"/>
      <c r="G1" s="94"/>
      <c r="H1" s="94"/>
      <c r="I1" s="94"/>
      <c r="J1" s="94"/>
      <c r="K1" s="94"/>
      <c r="L1" s="94"/>
    </row>
    <row r="2" spans="1:12" ht="15.75" x14ac:dyDescent="0.25">
      <c r="A2" s="94" t="s">
        <v>50</v>
      </c>
      <c r="B2" s="94"/>
      <c r="C2" s="94"/>
      <c r="D2" s="94"/>
      <c r="E2" s="94"/>
      <c r="F2" s="94"/>
      <c r="G2" s="94"/>
      <c r="H2" s="94"/>
      <c r="I2" s="94"/>
      <c r="J2" s="94"/>
      <c r="K2" s="94"/>
      <c r="L2" s="94"/>
    </row>
    <row r="3" spans="1:12" ht="15.75" x14ac:dyDescent="0.25">
      <c r="A3" s="94" t="s">
        <v>23</v>
      </c>
      <c r="B3" s="94"/>
      <c r="C3" s="94"/>
      <c r="D3" s="94"/>
      <c r="E3" s="94"/>
      <c r="F3" s="94"/>
      <c r="G3" s="94"/>
      <c r="H3" s="94"/>
      <c r="I3" s="94"/>
      <c r="J3" s="94"/>
      <c r="K3" s="94"/>
      <c r="L3" s="94"/>
    </row>
    <row r="4" spans="1:12" ht="23.25" customHeight="1" x14ac:dyDescent="0.25">
      <c r="A4" s="95" t="s">
        <v>5</v>
      </c>
      <c r="B4" s="95"/>
      <c r="C4" s="96" t="s">
        <v>52</v>
      </c>
      <c r="D4" s="96"/>
      <c r="E4" s="96"/>
      <c r="F4" s="96"/>
      <c r="G4" s="96"/>
      <c r="H4" s="96"/>
      <c r="I4" s="30"/>
      <c r="J4" s="31"/>
      <c r="K4" s="32" t="s">
        <v>33</v>
      </c>
      <c r="L4" s="83"/>
    </row>
    <row r="5" spans="1:12" ht="20.45" customHeight="1" x14ac:dyDescent="0.2">
      <c r="A5" s="29" t="s">
        <v>7</v>
      </c>
      <c r="B5" s="30"/>
      <c r="C5" s="92" t="s">
        <v>53</v>
      </c>
      <c r="D5" s="92"/>
      <c r="E5" s="92"/>
      <c r="F5" s="40"/>
      <c r="G5" s="82" t="s">
        <v>1</v>
      </c>
      <c r="H5" s="14" t="s">
        <v>49</v>
      </c>
      <c r="I5" s="46"/>
      <c r="J5" s="33" t="s">
        <v>4</v>
      </c>
      <c r="K5" s="93">
        <v>43343</v>
      </c>
      <c r="L5" s="93"/>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2" s="86" customFormat="1" ht="13.15" customHeight="1" x14ac:dyDescent="0.2">
      <c r="A17" s="85">
        <f>' Accting USE Data Entry Form'!A25</f>
        <v>10</v>
      </c>
      <c r="C17" s="87">
        <f>' Accting USE Data Entry Form'!C25</f>
        <v>1</v>
      </c>
      <c r="D17" s="88"/>
      <c r="E17" s="89"/>
      <c r="G17" s="91" t="s">
        <v>63</v>
      </c>
      <c r="H17" s="91"/>
      <c r="I17" s="91"/>
      <c r="J17" s="91"/>
      <c r="K17" s="91"/>
      <c r="L17" s="91"/>
    </row>
    <row r="18" spans="1:12" s="86" customFormat="1" ht="13.15" customHeight="1" x14ac:dyDescent="0.2">
      <c r="A18" s="85">
        <f>' Accting USE Data Entry Form'!A26</f>
        <v>11</v>
      </c>
      <c r="C18" s="87">
        <f>' Accting USE Data Entry Form'!C26</f>
        <v>1</v>
      </c>
      <c r="D18" s="88"/>
      <c r="E18" s="89"/>
      <c r="G18" s="91" t="s">
        <v>64</v>
      </c>
      <c r="H18" s="91"/>
      <c r="I18" s="91"/>
      <c r="J18" s="91"/>
      <c r="K18" s="91"/>
      <c r="L18" s="91"/>
    </row>
    <row r="19" spans="1:12" s="86" customFormat="1" ht="13.15" customHeight="1" x14ac:dyDescent="0.2">
      <c r="A19" s="85">
        <f>' Accting USE Data Entry Form'!A27</f>
        <v>12</v>
      </c>
      <c r="C19" s="87">
        <f>' Accting USE Data Entry Form'!C27</f>
        <v>1</v>
      </c>
      <c r="D19" s="88"/>
      <c r="E19" s="89"/>
      <c r="G19" s="91" t="s">
        <v>65</v>
      </c>
      <c r="H19" s="91"/>
      <c r="I19" s="91"/>
      <c r="J19" s="91"/>
      <c r="K19" s="91"/>
      <c r="L19" s="91"/>
    </row>
    <row r="20" spans="1:12" s="86" customFormat="1" ht="13.15" customHeight="1" x14ac:dyDescent="0.2">
      <c r="A20" s="85">
        <f>' Accting USE Data Entry Form'!A28</f>
        <v>13</v>
      </c>
      <c r="C20" s="87">
        <f>' Accting USE Data Entry Form'!C28</f>
        <v>1</v>
      </c>
      <c r="D20" s="88"/>
      <c r="E20" s="89"/>
      <c r="G20" s="91" t="s">
        <v>66</v>
      </c>
      <c r="H20" s="91"/>
      <c r="I20" s="91"/>
      <c r="J20" s="91"/>
      <c r="K20" s="91"/>
      <c r="L20" s="91"/>
    </row>
    <row r="21" spans="1:12" s="86" customFormat="1" ht="13.15" customHeight="1" x14ac:dyDescent="0.2">
      <c r="A21" s="85">
        <f>' Accting USE Data Entry Form'!A29</f>
        <v>14</v>
      </c>
      <c r="C21" s="87">
        <f>' Accting USE Data Entry Form'!C29</f>
        <v>1</v>
      </c>
      <c r="D21" s="88"/>
      <c r="E21" s="89"/>
      <c r="G21" s="91" t="s">
        <v>67</v>
      </c>
      <c r="H21" s="91"/>
      <c r="I21" s="91"/>
      <c r="J21" s="91"/>
      <c r="K21" s="91"/>
      <c r="L21" s="91"/>
    </row>
    <row r="22" spans="1:12" s="86" customFormat="1" ht="13.15" customHeight="1" x14ac:dyDescent="0.2">
      <c r="A22" s="85">
        <f>' Accting USE Data Entry Form'!A30</f>
        <v>15</v>
      </c>
      <c r="C22" s="87">
        <f>' Accting USE Data Entry Form'!C30</f>
        <v>1</v>
      </c>
      <c r="D22" s="88"/>
      <c r="E22" s="89"/>
      <c r="G22" s="91" t="s">
        <v>68</v>
      </c>
      <c r="H22" s="91"/>
      <c r="I22" s="91"/>
      <c r="J22" s="91"/>
      <c r="K22" s="91"/>
      <c r="L22" s="91"/>
    </row>
    <row r="23" spans="1:12" s="86" customFormat="1" ht="13.15" customHeight="1" x14ac:dyDescent="0.2">
      <c r="A23" s="85">
        <f>' Accting USE Data Entry Form'!A31</f>
        <v>16</v>
      </c>
      <c r="C23" s="87">
        <f>' Accting USE Data Entry Form'!C31</f>
        <v>1</v>
      </c>
      <c r="D23" s="88"/>
      <c r="E23" s="89"/>
      <c r="G23" s="91" t="s">
        <v>69</v>
      </c>
      <c r="H23" s="91"/>
      <c r="I23" s="91"/>
      <c r="J23" s="91"/>
      <c r="K23" s="91"/>
      <c r="L23" s="91"/>
    </row>
    <row r="24" spans="1:12" s="86" customFormat="1" ht="13.15" customHeight="1" x14ac:dyDescent="0.2">
      <c r="A24" s="85">
        <f>' Accting USE Data Entry Form'!A32</f>
        <v>17</v>
      </c>
      <c r="C24" s="87">
        <f>' Accting USE Data Entry Form'!C32</f>
        <v>1</v>
      </c>
      <c r="D24" s="88"/>
      <c r="E24" s="89"/>
      <c r="G24" s="91" t="s">
        <v>70</v>
      </c>
      <c r="H24" s="91"/>
      <c r="I24" s="91"/>
      <c r="J24" s="91"/>
      <c r="K24" s="91"/>
      <c r="L24" s="91"/>
    </row>
    <row r="25" spans="1:12" s="86" customFormat="1" ht="13.15" customHeight="1" x14ac:dyDescent="0.2">
      <c r="A25" s="85">
        <f>' Accting USE Data Entry Form'!A33</f>
        <v>18</v>
      </c>
      <c r="C25" s="87">
        <f>' Accting USE Data Entry Form'!C33</f>
        <v>1</v>
      </c>
      <c r="D25" s="88"/>
      <c r="E25" s="89"/>
      <c r="G25" s="91" t="s">
        <v>71</v>
      </c>
      <c r="H25" s="91"/>
      <c r="I25" s="91"/>
      <c r="J25" s="91"/>
      <c r="K25" s="91"/>
      <c r="L25" s="91"/>
    </row>
    <row r="26" spans="1:12" s="86" customFormat="1" ht="13.15" customHeight="1" x14ac:dyDescent="0.2">
      <c r="A26" s="85">
        <f>' Accting USE Data Entry Form'!A34</f>
        <v>19</v>
      </c>
      <c r="C26" s="87">
        <f>' Accting USE Data Entry Form'!C34</f>
        <v>1</v>
      </c>
      <c r="D26" s="88"/>
      <c r="E26" s="89"/>
      <c r="G26" s="91" t="s">
        <v>72</v>
      </c>
      <c r="H26" s="91"/>
      <c r="I26" s="91"/>
      <c r="J26" s="91"/>
      <c r="K26" s="91"/>
      <c r="L26" s="91"/>
    </row>
    <row r="27" spans="1:12" s="86" customFormat="1" ht="13.15" customHeight="1" x14ac:dyDescent="0.2">
      <c r="A27" s="85">
        <f>' Accting USE Data Entry Form'!A35</f>
        <v>20</v>
      </c>
      <c r="C27" s="87">
        <f>' Accting USE Data Entry Form'!C35</f>
        <v>1</v>
      </c>
      <c r="D27" s="88"/>
      <c r="E27" s="89"/>
      <c r="G27" s="91" t="s">
        <v>73</v>
      </c>
      <c r="H27" s="91"/>
      <c r="I27" s="91"/>
      <c r="J27" s="91"/>
      <c r="K27" s="91"/>
      <c r="L27" s="91"/>
    </row>
    <row r="28" spans="1:12" s="86" customFormat="1" ht="13.15" customHeight="1" x14ac:dyDescent="0.2">
      <c r="A28" s="85">
        <f>' Accting USE Data Entry Form'!A36</f>
        <v>21</v>
      </c>
      <c r="C28" s="87">
        <f>' Accting USE Data Entry Form'!C36</f>
        <v>1</v>
      </c>
      <c r="D28" s="88"/>
      <c r="E28" s="89"/>
      <c r="G28" s="91" t="s">
        <v>74</v>
      </c>
      <c r="H28" s="91"/>
      <c r="I28" s="91"/>
      <c r="J28" s="91"/>
      <c r="K28" s="91"/>
      <c r="L28" s="91"/>
    </row>
    <row r="29" spans="1:12" s="86" customFormat="1" ht="13.15" customHeight="1" x14ac:dyDescent="0.2">
      <c r="A29" s="85">
        <f>' Accting USE Data Entry Form'!A37</f>
        <v>22</v>
      </c>
      <c r="C29" s="87">
        <f>' Accting USE Data Entry Form'!C37</f>
        <v>1</v>
      </c>
      <c r="D29" s="88"/>
      <c r="E29" s="89"/>
      <c r="G29" s="91" t="s">
        <v>75</v>
      </c>
      <c r="H29" s="91"/>
      <c r="I29" s="91"/>
      <c r="J29" s="91"/>
      <c r="K29" s="91"/>
      <c r="L29" s="91"/>
    </row>
    <row r="30" spans="1:12" s="86" customFormat="1" ht="13.15" customHeight="1" x14ac:dyDescent="0.2">
      <c r="A30" s="85">
        <f>' Accting USE Data Entry Form'!A38</f>
        <v>23</v>
      </c>
      <c r="C30" s="87">
        <f>' Accting USE Data Entry Form'!C38</f>
        <v>0.80960000250049891</v>
      </c>
      <c r="D30" s="88"/>
      <c r="E30" s="89"/>
      <c r="G30" s="91" t="s">
        <v>76</v>
      </c>
      <c r="H30" s="91"/>
      <c r="I30" s="91"/>
      <c r="J30" s="91"/>
      <c r="K30" s="91"/>
      <c r="L30" s="91"/>
    </row>
    <row r="31" spans="1:12" s="86" customFormat="1" ht="13.15" customHeight="1" x14ac:dyDescent="0.2">
      <c r="A31" s="85">
        <f>' Accting USE Data Entry Form'!A39</f>
        <v>24</v>
      </c>
      <c r="C31" s="87">
        <f>' Accting USE Data Entry Form'!C39</f>
        <v>0.53339999999999999</v>
      </c>
      <c r="D31" s="88"/>
      <c r="E31" s="89"/>
      <c r="G31" s="91" t="s">
        <v>77</v>
      </c>
      <c r="H31" s="91"/>
      <c r="I31" s="91"/>
      <c r="J31" s="91"/>
      <c r="K31" s="91"/>
      <c r="L31" s="91"/>
    </row>
    <row r="32" spans="1:12" s="86" customFormat="1" ht="13.15" customHeight="1" x14ac:dyDescent="0.2">
      <c r="A32" s="85">
        <f>' Accting USE Data Entry Form'!A40</f>
        <v>25</v>
      </c>
      <c r="C32" s="87">
        <f>' Accting USE Data Entry Form'!C40</f>
        <v>1</v>
      </c>
      <c r="D32" s="88"/>
      <c r="E32" s="89"/>
      <c r="G32" s="91" t="s">
        <v>78</v>
      </c>
      <c r="H32" s="91"/>
      <c r="I32" s="91"/>
      <c r="J32" s="91"/>
      <c r="K32" s="91"/>
      <c r="L32" s="91"/>
    </row>
    <row r="33" spans="1:12" s="86" customFormat="1" ht="13.15" customHeight="1" x14ac:dyDescent="0.2">
      <c r="A33" s="85">
        <f>' Accting USE Data Entry Form'!A41</f>
        <v>26</v>
      </c>
      <c r="C33" s="87">
        <f>' Accting USE Data Entry Form'!C41</f>
        <v>1</v>
      </c>
      <c r="D33" s="88"/>
      <c r="E33" s="89"/>
      <c r="G33" s="91" t="s">
        <v>79</v>
      </c>
      <c r="H33" s="91"/>
      <c r="I33" s="91"/>
      <c r="J33" s="91"/>
      <c r="K33" s="91"/>
      <c r="L33" s="91"/>
    </row>
    <row r="34" spans="1:12" s="86" customFormat="1" ht="13.15" customHeight="1" x14ac:dyDescent="0.2">
      <c r="A34" s="85">
        <f>' Accting USE Data Entry Form'!A42</f>
        <v>27</v>
      </c>
      <c r="C34" s="87">
        <f>' Accting USE Data Entry Form'!C42</f>
        <v>1</v>
      </c>
      <c r="D34" s="88"/>
      <c r="E34" s="89"/>
      <c r="G34" s="91" t="s">
        <v>80</v>
      </c>
      <c r="H34" s="91"/>
      <c r="I34" s="91"/>
      <c r="J34" s="91"/>
      <c r="K34" s="91"/>
      <c r="L34" s="91"/>
    </row>
    <row r="35" spans="1:12" s="86" customFormat="1" ht="13.15" customHeight="1" x14ac:dyDescent="0.2">
      <c r="A35" s="85">
        <f>' Accting USE Data Entry Form'!A43</f>
        <v>28</v>
      </c>
      <c r="C35" s="87">
        <f>' Accting USE Data Entry Form'!C43</f>
        <v>1</v>
      </c>
      <c r="D35" s="88"/>
      <c r="E35" s="89"/>
      <c r="G35" s="91" t="s">
        <v>81</v>
      </c>
      <c r="H35" s="91"/>
      <c r="I35" s="91"/>
      <c r="J35" s="91"/>
      <c r="K35" s="91"/>
      <c r="L35" s="91"/>
    </row>
    <row r="36" spans="1:12" s="86" customFormat="1" ht="13.15" customHeight="1" x14ac:dyDescent="0.2">
      <c r="A36" s="85">
        <f>' Accting USE Data Entry Form'!A44</f>
        <v>29</v>
      </c>
      <c r="C36" s="87">
        <f>' Accting USE Data Entry Form'!C44</f>
        <v>1</v>
      </c>
      <c r="D36" s="88"/>
      <c r="E36" s="89"/>
      <c r="G36" s="91" t="s">
        <v>82</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83</v>
      </c>
      <c r="H37" s="91"/>
      <c r="I37" s="91"/>
      <c r="J37" s="91"/>
      <c r="K37" s="91"/>
      <c r="L37" s="91"/>
    </row>
    <row r="38" spans="1:12" s="86" customFormat="1" ht="13.15" customHeight="1" x14ac:dyDescent="0.2">
      <c r="A38" s="85">
        <f>' Accting USE Data Entry Form'!A46</f>
        <v>31</v>
      </c>
      <c r="C38" s="87">
        <f>' Accting USE Data Entry Form'!C46</f>
        <v>1</v>
      </c>
      <c r="D38" s="88"/>
      <c r="E38" s="89"/>
      <c r="G38" s="91" t="s">
        <v>84</v>
      </c>
      <c r="H38" s="91"/>
      <c r="I38" s="91"/>
      <c r="J38" s="91"/>
      <c r="K38" s="91"/>
      <c r="L38" s="91"/>
    </row>
    <row r="39" spans="1:12" s="86" customFormat="1" ht="13.15" customHeight="1" x14ac:dyDescent="0.2">
      <c r="A39" s="85">
        <f>' Accting USE Data Entry Form'!A47</f>
        <v>32</v>
      </c>
      <c r="C39" s="87">
        <f>' Accting USE Data Entry Form'!C47</f>
        <v>1</v>
      </c>
      <c r="D39" s="88"/>
      <c r="E39" s="89"/>
      <c r="G39" s="91" t="s">
        <v>85</v>
      </c>
      <c r="H39" s="91"/>
      <c r="I39" s="91"/>
      <c r="J39" s="91"/>
      <c r="K39" s="91"/>
      <c r="L39" s="91"/>
    </row>
    <row r="40" spans="1:12" s="86" customFormat="1" ht="13.15" customHeight="1" x14ac:dyDescent="0.2">
      <c r="A40" s="85">
        <f>' Accting USE Data Entry Form'!A48</f>
        <v>33</v>
      </c>
      <c r="C40" s="87">
        <f>' Accting USE Data Entry Form'!C48</f>
        <v>1</v>
      </c>
      <c r="D40" s="88"/>
      <c r="E40" s="89"/>
      <c r="G40" s="91" t="s">
        <v>85</v>
      </c>
      <c r="H40" s="91"/>
      <c r="I40" s="91"/>
      <c r="J40" s="91"/>
      <c r="K40" s="91"/>
      <c r="L40" s="91"/>
    </row>
    <row r="41" spans="1:12" s="86" customFormat="1" ht="13.15" customHeight="1" x14ac:dyDescent="0.2">
      <c r="A41" s="85">
        <f>' Accting USE Data Entry Form'!A49</f>
        <v>34</v>
      </c>
      <c r="C41" s="87">
        <f>' Accting USE Data Entry Form'!C49</f>
        <v>1</v>
      </c>
      <c r="D41" s="88"/>
      <c r="E41" s="89"/>
      <c r="G41" s="91" t="s">
        <v>86</v>
      </c>
      <c r="H41" s="91"/>
      <c r="I41" s="91"/>
      <c r="J41" s="91"/>
      <c r="K41" s="91"/>
      <c r="L41" s="91"/>
    </row>
    <row r="42" spans="1:12" s="86" customFormat="1" ht="13.15" customHeight="1" x14ac:dyDescent="0.2">
      <c r="A42" s="85">
        <f>' Accting USE Data Entry Form'!A50</f>
        <v>35</v>
      </c>
      <c r="C42" s="87">
        <f>' Accting USE Data Entry Form'!C50</f>
        <v>1</v>
      </c>
      <c r="D42" s="88"/>
      <c r="E42" s="89"/>
      <c r="G42" s="91" t="s">
        <v>87</v>
      </c>
      <c r="H42" s="91"/>
      <c r="I42" s="91"/>
      <c r="J42" s="91"/>
      <c r="K42" s="91"/>
      <c r="L42" s="91"/>
    </row>
    <row r="43" spans="1:12" s="86" customFormat="1" ht="13.15" customHeight="1" x14ac:dyDescent="0.2">
      <c r="A43" s="85">
        <f>' Accting USE Data Entry Form'!A51</f>
        <v>36</v>
      </c>
      <c r="C43" s="87">
        <f>' Accting USE Data Entry Form'!C51</f>
        <v>1</v>
      </c>
      <c r="D43" s="88"/>
      <c r="E43" s="89"/>
      <c r="G43" s="91" t="s">
        <v>88</v>
      </c>
      <c r="H43" s="91"/>
      <c r="I43" s="91"/>
      <c r="J43" s="91"/>
      <c r="K43" s="91"/>
      <c r="L43" s="91"/>
    </row>
    <row r="44" spans="1:12" s="86" customFormat="1" ht="13.15" customHeight="1" x14ac:dyDescent="0.2">
      <c r="A44" s="85">
        <f>' Accting USE Data Entry Form'!A52</f>
        <v>37</v>
      </c>
      <c r="C44" s="87">
        <f>' Accting USE Data Entry Form'!C52</f>
        <v>1</v>
      </c>
      <c r="D44" s="88"/>
      <c r="E44" s="89"/>
      <c r="G44" s="91" t="s">
        <v>89</v>
      </c>
      <c r="H44" s="91"/>
      <c r="I44" s="91"/>
      <c r="J44" s="91"/>
      <c r="K44" s="91"/>
      <c r="L44" s="91"/>
    </row>
    <row r="45" spans="1:12" s="86" customFormat="1" ht="13.15" customHeight="1" x14ac:dyDescent="0.2">
      <c r="A45" s="85">
        <f>' Accting USE Data Entry Form'!A53</f>
        <v>38</v>
      </c>
      <c r="C45" s="87">
        <f>' Accting USE Data Entry Form'!C53</f>
        <v>1</v>
      </c>
      <c r="D45" s="88"/>
      <c r="E45" s="89"/>
      <c r="G45" s="91" t="s">
        <v>90</v>
      </c>
      <c r="H45" s="91"/>
      <c r="I45" s="91"/>
      <c r="J45" s="91"/>
      <c r="K45" s="91"/>
      <c r="L45" s="91"/>
    </row>
    <row r="46" spans="1:12" s="86" customFormat="1" ht="13.15" customHeight="1" x14ac:dyDescent="0.2">
      <c r="A46" s="85">
        <f>' Accting USE Data Entry Form'!A54</f>
        <v>39</v>
      </c>
      <c r="C46" s="87">
        <f>' Accting USE Data Entry Form'!C54</f>
        <v>1</v>
      </c>
      <c r="D46" s="88"/>
      <c r="E46" s="89"/>
      <c r="G46" s="91" t="s">
        <v>91</v>
      </c>
      <c r="H46" s="91"/>
      <c r="I46" s="91"/>
      <c r="J46" s="91"/>
      <c r="K46" s="91"/>
      <c r="L46" s="91"/>
    </row>
    <row r="47" spans="1:12" s="86" customFormat="1" ht="13.15" customHeight="1" x14ac:dyDescent="0.2">
      <c r="A47" s="85">
        <f>' Accting USE Data Entry Form'!A55</f>
        <v>40</v>
      </c>
      <c r="C47" s="87">
        <f>' Accting USE Data Entry Form'!C55</f>
        <v>1</v>
      </c>
      <c r="D47" s="88"/>
      <c r="E47" s="89"/>
      <c r="G47" s="91" t="s">
        <v>92</v>
      </c>
      <c r="H47" s="91"/>
      <c r="I47" s="91"/>
      <c r="J47" s="91"/>
      <c r="K47" s="91"/>
      <c r="L47" s="91"/>
    </row>
    <row r="48" spans="1:12" s="86" customFormat="1" ht="13.15" customHeight="1" x14ac:dyDescent="0.2">
      <c r="A48" s="85">
        <f>' Accting USE Data Entry Form'!A56</f>
        <v>41</v>
      </c>
      <c r="C48" s="87">
        <f>' Accting USE Data Entry Form'!C56</f>
        <v>1</v>
      </c>
      <c r="D48" s="88"/>
      <c r="E48" s="89"/>
      <c r="G48" s="91" t="s">
        <v>93</v>
      </c>
      <c r="H48" s="91"/>
      <c r="I48" s="91"/>
      <c r="J48" s="91"/>
      <c r="K48" s="91"/>
      <c r="L48" s="91"/>
    </row>
    <row r="49" spans="1:12" s="86" customFormat="1" ht="13.15" customHeight="1" x14ac:dyDescent="0.2">
      <c r="A49" s="85">
        <f>' Accting USE Data Entry Form'!A57</f>
        <v>42</v>
      </c>
      <c r="C49" s="87">
        <f>' Accting USE Data Entry Form'!C57</f>
        <v>1</v>
      </c>
      <c r="D49" s="88"/>
      <c r="E49" s="89"/>
      <c r="G49" s="91" t="s">
        <v>94</v>
      </c>
      <c r="H49" s="91"/>
      <c r="I49" s="91"/>
      <c r="J49" s="91"/>
      <c r="K49" s="91"/>
      <c r="L49" s="91"/>
    </row>
    <row r="50" spans="1:12" s="86" customFormat="1" ht="13.15" customHeight="1" x14ac:dyDescent="0.2">
      <c r="A50" s="85">
        <f>' Accting USE Data Entry Form'!A58</f>
        <v>43</v>
      </c>
      <c r="C50" s="87">
        <f>' Accting USE Data Entry Form'!C58</f>
        <v>1</v>
      </c>
      <c r="D50" s="88"/>
      <c r="E50" s="89"/>
      <c r="G50" s="91" t="s">
        <v>95</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96</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97</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98</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99</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100</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101</v>
      </c>
      <c r="H56" s="91"/>
      <c r="I56" s="91"/>
      <c r="J56" s="91"/>
      <c r="K56" s="91"/>
      <c r="L56" s="91"/>
    </row>
    <row r="57" spans="1:12" s="86" customFormat="1" ht="12.75" customHeight="1" x14ac:dyDescent="0.2">
      <c r="A57" s="85">
        <f>' Accting USE Data Entry Form'!A65</f>
        <v>50</v>
      </c>
      <c r="C57" s="87">
        <f>' Accting USE Data Entry Form'!C65</f>
        <v>0.88429999999999997</v>
      </c>
      <c r="D57" s="88"/>
      <c r="E57" s="89" t="str">
        <f t="shared" si="0"/>
        <v xml:space="preserve"> </v>
      </c>
      <c r="G57" s="91" t="s">
        <v>102</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103</v>
      </c>
      <c r="H58" s="91"/>
      <c r="I58" s="91"/>
      <c r="J58" s="91"/>
      <c r="K58" s="91"/>
      <c r="L58" s="91"/>
    </row>
    <row r="59" spans="1:12" s="73" customFormat="1" ht="12.75" customHeight="1" x14ac:dyDescent="0.2">
      <c r="A59" s="77">
        <f>' Accting USE Data Entry Form'!A67</f>
        <v>52</v>
      </c>
      <c r="C59" s="76">
        <f>' Accting USE Data Entry Form'!C67</f>
        <v>0.61317187290521513</v>
      </c>
      <c r="D59" s="75"/>
      <c r="E59" s="74" t="str">
        <f t="shared" si="0"/>
        <v xml:space="preserve"> </v>
      </c>
      <c r="G59" s="97" t="s">
        <v>104</v>
      </c>
      <c r="H59" s="97"/>
      <c r="I59" s="97"/>
      <c r="J59" s="97"/>
      <c r="K59" s="97"/>
      <c r="L59" s="97"/>
    </row>
    <row r="60" spans="1:12" s="86" customFormat="1" ht="12" customHeight="1" x14ac:dyDescent="0.2">
      <c r="A60" s="85">
        <f>' Accting USE Data Entry Form'!A68</f>
        <v>53</v>
      </c>
      <c r="C60" s="87">
        <f>' Accting USE Data Entry Form'!C68</f>
        <v>1</v>
      </c>
      <c r="D60" s="88"/>
      <c r="E60" s="89" t="str">
        <f t="shared" si="0"/>
        <v xml:space="preserve"> </v>
      </c>
      <c r="G60" s="91" t="s">
        <v>105</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106</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107</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108</v>
      </c>
      <c r="H63" s="91"/>
      <c r="I63" s="91"/>
      <c r="J63" s="91"/>
      <c r="K63" s="91"/>
      <c r="L63" s="91"/>
    </row>
    <row r="64" spans="1:12" s="86" customFormat="1" ht="12.75" customHeight="1" x14ac:dyDescent="0.2">
      <c r="A64" s="85">
        <f>' Accting USE Data Entry Form'!A72</f>
        <v>57</v>
      </c>
      <c r="C64" s="87">
        <f>' Accting USE Data Entry Form'!C72</f>
        <v>0</v>
      </c>
      <c r="D64" s="88"/>
      <c r="E64" s="89" t="str">
        <f t="shared" si="0"/>
        <v xml:space="preserve"> </v>
      </c>
      <c r="G64" s="91" t="s">
        <v>109</v>
      </c>
      <c r="H64" s="91"/>
      <c r="I64" s="91"/>
      <c r="J64" s="91"/>
      <c r="K64" s="91"/>
      <c r="L64" s="91"/>
    </row>
    <row r="65" spans="1:12" s="86" customFormat="1" ht="12.75" customHeight="1" x14ac:dyDescent="0.2">
      <c r="A65" s="85">
        <f>' Accting USE Data Entry Form'!A73</f>
        <v>58</v>
      </c>
      <c r="C65" s="87">
        <f>' Accting USE Data Entry Form'!C73</f>
        <v>0</v>
      </c>
      <c r="D65" s="88"/>
      <c r="E65" s="89" t="str">
        <f t="shared" si="0"/>
        <v xml:space="preserve"> </v>
      </c>
      <c r="G65" s="91" t="s">
        <v>110</v>
      </c>
      <c r="H65" s="91"/>
      <c r="I65" s="91"/>
      <c r="J65" s="91"/>
      <c r="K65" s="91"/>
      <c r="L65" s="91"/>
    </row>
    <row r="66" spans="1:12" s="86" customFormat="1" ht="12.75" customHeight="1" x14ac:dyDescent="0.2">
      <c r="A66" s="85">
        <f>' Accting USE Data Entry Form'!A74</f>
        <v>59</v>
      </c>
      <c r="C66" s="87">
        <f>' Accting USE Data Entry Form'!C74</f>
        <v>0</v>
      </c>
      <c r="D66" s="88"/>
      <c r="E66" s="89" t="str">
        <f t="shared" si="0"/>
        <v xml:space="preserve"> </v>
      </c>
      <c r="G66" s="91" t="s">
        <v>111</v>
      </c>
      <c r="H66" s="91"/>
      <c r="I66" s="91"/>
      <c r="J66" s="91"/>
      <c r="K66" s="91"/>
      <c r="L66" s="91"/>
    </row>
    <row r="67" spans="1:12" s="86" customFormat="1" ht="12.75" customHeight="1" x14ac:dyDescent="0.2">
      <c r="A67" s="85">
        <f>' Accting USE Data Entry Form'!A75</f>
        <v>60</v>
      </c>
      <c r="C67" s="87">
        <f>' Accting USE Data Entry Form'!C75</f>
        <v>0</v>
      </c>
      <c r="D67" s="88"/>
      <c r="E67" s="89" t="str">
        <f t="shared" si="0"/>
        <v xml:space="preserve"> </v>
      </c>
      <c r="G67" s="91" t="s">
        <v>112</v>
      </c>
      <c r="H67" s="91"/>
      <c r="I67" s="91"/>
      <c r="J67" s="91"/>
      <c r="K67" s="91"/>
      <c r="L67" s="91"/>
    </row>
    <row r="68" spans="1:12" s="86" customFormat="1" ht="12.75" customHeight="1" x14ac:dyDescent="0.2">
      <c r="A68" s="85">
        <f>' Accting USE Data Entry Form'!A76</f>
        <v>61</v>
      </c>
      <c r="C68" s="87">
        <f>' Accting USE Data Entry Form'!C76</f>
        <v>0</v>
      </c>
      <c r="D68" s="88"/>
      <c r="E68" s="89" t="str">
        <f t="shared" si="0"/>
        <v xml:space="preserve"> </v>
      </c>
      <c r="G68" s="91" t="s">
        <v>113</v>
      </c>
      <c r="H68" s="91"/>
      <c r="I68" s="91"/>
      <c r="J68" s="91"/>
      <c r="K68" s="91"/>
      <c r="L68" s="91"/>
    </row>
    <row r="69" spans="1:12" s="86" customFormat="1" ht="13.15" customHeight="1" x14ac:dyDescent="0.2">
      <c r="A69" s="85">
        <f>' Accting USE Data Entry Form'!A77</f>
        <v>62</v>
      </c>
      <c r="C69" s="87">
        <f>' Accting USE Data Entry Form'!C77</f>
        <v>0</v>
      </c>
      <c r="D69" s="88"/>
      <c r="E69" s="89" t="str">
        <f t="shared" si="0"/>
        <v xml:space="preserve"> </v>
      </c>
      <c r="G69" s="91" t="s">
        <v>114</v>
      </c>
      <c r="H69" s="91"/>
      <c r="I69" s="91"/>
      <c r="J69" s="91"/>
      <c r="K69" s="91"/>
      <c r="L69" s="91"/>
    </row>
    <row r="70" spans="1:12" s="86" customFormat="1" ht="12.75" customHeight="1" x14ac:dyDescent="0.2">
      <c r="A70" s="85">
        <f>' Accting USE Data Entry Form'!A78</f>
        <v>63</v>
      </c>
      <c r="C70" s="87">
        <f>' Accting USE Data Entry Form'!C78</f>
        <v>0</v>
      </c>
      <c r="D70" s="88"/>
      <c r="E70" s="89" t="str">
        <f t="shared" si="0"/>
        <v xml:space="preserve"> </v>
      </c>
      <c r="G70" s="91" t="s">
        <v>115</v>
      </c>
      <c r="H70" s="91"/>
      <c r="I70" s="91"/>
      <c r="J70" s="91"/>
      <c r="K70" s="91"/>
      <c r="L70" s="91"/>
    </row>
    <row r="71" spans="1:12" s="86" customFormat="1" ht="12.75" customHeight="1" x14ac:dyDescent="0.2">
      <c r="A71" s="85">
        <f>' Accting USE Data Entry Form'!A79</f>
        <v>64</v>
      </c>
      <c r="C71" s="87">
        <f>' Accting USE Data Entry Form'!C79</f>
        <v>0</v>
      </c>
      <c r="D71" s="88"/>
      <c r="E71" s="89" t="str">
        <f t="shared" si="0"/>
        <v xml:space="preserve"> </v>
      </c>
      <c r="G71" s="91" t="s">
        <v>116</v>
      </c>
      <c r="H71" s="91"/>
      <c r="I71" s="91"/>
      <c r="J71" s="91"/>
      <c r="K71" s="91"/>
      <c r="L71" s="91"/>
    </row>
    <row r="72" spans="1:12" s="86" customFormat="1" ht="12.75" customHeight="1" x14ac:dyDescent="0.2">
      <c r="A72" s="85">
        <f>' Accting USE Data Entry Form'!A80</f>
        <v>65</v>
      </c>
      <c r="C72" s="87">
        <f>' Accting USE Data Entry Form'!C80</f>
        <v>1</v>
      </c>
      <c r="D72" s="88"/>
      <c r="E72" s="89" t="str">
        <f t="shared" si="0"/>
        <v xml:space="preserve"> </v>
      </c>
      <c r="G72" s="91" t="s">
        <v>117</v>
      </c>
      <c r="H72" s="91"/>
      <c r="I72" s="91"/>
      <c r="J72" s="91"/>
      <c r="K72" s="91"/>
      <c r="L72" s="91"/>
    </row>
    <row r="73" spans="1:12" s="86" customFormat="1" ht="12.75" customHeight="1" x14ac:dyDescent="0.2">
      <c r="A73" s="85">
        <f>' Accting USE Data Entry Form'!A81</f>
        <v>66</v>
      </c>
      <c r="C73" s="87">
        <f>' Accting USE Data Entry Form'!C81</f>
        <v>0.1429</v>
      </c>
      <c r="D73" s="88"/>
      <c r="E73" s="89" t="str">
        <f t="shared" si="0"/>
        <v xml:space="preserve"> </v>
      </c>
      <c r="G73" s="91" t="s">
        <v>118</v>
      </c>
      <c r="H73" s="91"/>
      <c r="I73" s="91"/>
      <c r="J73" s="91"/>
      <c r="K73" s="91"/>
      <c r="L73" s="91"/>
    </row>
    <row r="74" spans="1:12" s="86" customFormat="1" ht="12.75" customHeight="1" x14ac:dyDescent="0.2">
      <c r="A74" s="85">
        <f>' Accting USE Data Entry Form'!A82</f>
        <v>67</v>
      </c>
      <c r="C74" s="87">
        <f>' Accting USE Data Entry Form'!C82</f>
        <v>0.14299999999999999</v>
      </c>
      <c r="D74" s="88"/>
      <c r="E74" s="89" t="str">
        <f t="shared" si="0"/>
        <v xml:space="preserve"> </v>
      </c>
      <c r="G74" s="91" t="s">
        <v>119</v>
      </c>
      <c r="H74" s="91"/>
      <c r="I74" s="91"/>
      <c r="J74" s="91"/>
      <c r="K74" s="91"/>
      <c r="L74" s="91"/>
    </row>
    <row r="75" spans="1:12" s="86" customFormat="1" ht="12.75" customHeight="1" x14ac:dyDescent="0.2">
      <c r="A75" s="85">
        <f>' Accting USE Data Entry Form'!A83</f>
        <v>68</v>
      </c>
      <c r="C75" s="87">
        <f>' Accting USE Data Entry Form'!C83</f>
        <v>1</v>
      </c>
      <c r="D75" s="88"/>
      <c r="E75" s="89"/>
      <c r="G75" s="91" t="s">
        <v>120</v>
      </c>
      <c r="H75" s="91"/>
      <c r="I75" s="91"/>
      <c r="J75" s="91"/>
      <c r="K75" s="91"/>
      <c r="L75" s="91"/>
    </row>
    <row r="76" spans="1:12" s="67" customFormat="1" ht="12.75" customHeight="1" x14ac:dyDescent="0.2">
      <c r="A76" s="85">
        <f>' Accting USE Data Entry Form'!A84</f>
        <v>69</v>
      </c>
      <c r="B76" s="29"/>
      <c r="C76" s="87">
        <f>' Accting USE Data Entry Form'!C84</f>
        <v>0</v>
      </c>
      <c r="D76" s="72"/>
      <c r="E76" s="69"/>
      <c r="G76" s="91" t="s">
        <v>121</v>
      </c>
      <c r="H76" s="91"/>
      <c r="I76" s="91"/>
      <c r="J76" s="91"/>
      <c r="K76" s="91"/>
      <c r="L76" s="91"/>
    </row>
    <row r="77" spans="1:12" s="73" customFormat="1" ht="12.75" customHeight="1" x14ac:dyDescent="0.2">
      <c r="A77" s="85">
        <f>' Accting USE Data Entry Form'!A85</f>
        <v>70</v>
      </c>
      <c r="C77" s="87">
        <f>' Accting USE Data Entry Form'!C85</f>
        <v>0</v>
      </c>
      <c r="D77" s="75"/>
      <c r="E77" s="74"/>
      <c r="G77" s="91" t="s">
        <v>122</v>
      </c>
      <c r="H77" s="91"/>
      <c r="I77" s="91"/>
      <c r="J77" s="91"/>
      <c r="K77" s="91"/>
      <c r="L77" s="91"/>
    </row>
    <row r="78" spans="1:12" ht="12.75" customHeight="1" x14ac:dyDescent="0.2">
      <c r="A78" s="85">
        <f>' Accting USE Data Entry Form'!A86</f>
        <v>71</v>
      </c>
      <c r="C78" s="87">
        <f>' Accting USE Data Entry Form'!C86</f>
        <v>0</v>
      </c>
      <c r="D78" s="49"/>
      <c r="E78" s="69"/>
      <c r="G78" s="91" t="s">
        <v>123</v>
      </c>
      <c r="H78" s="91"/>
      <c r="I78" s="91"/>
      <c r="J78" s="91"/>
      <c r="K78" s="91"/>
      <c r="L78" s="91"/>
    </row>
    <row r="79" spans="1:12" ht="12.75" customHeight="1" x14ac:dyDescent="0.2">
      <c r="A79" s="85">
        <f>' Accting USE Data Entry Form'!A87</f>
        <v>72</v>
      </c>
      <c r="C79" s="87">
        <f>' Accting USE Data Entry Form'!C87</f>
        <v>0</v>
      </c>
      <c r="D79" s="49"/>
      <c r="E79" s="69"/>
      <c r="G79" s="91" t="s">
        <v>124</v>
      </c>
      <c r="H79" s="91"/>
      <c r="I79" s="91"/>
      <c r="J79" s="91"/>
      <c r="K79" s="91"/>
      <c r="L79" s="91"/>
    </row>
    <row r="80" spans="1:12" ht="12.75" customHeight="1" x14ac:dyDescent="0.2">
      <c r="A80" s="71"/>
      <c r="C80" s="70"/>
      <c r="D80" s="49"/>
      <c r="E80" s="69"/>
      <c r="G80" s="91"/>
      <c r="H80" s="91"/>
      <c r="I80" s="91"/>
      <c r="J80" s="91"/>
      <c r="K80" s="91"/>
      <c r="L80" s="91"/>
    </row>
    <row r="81" spans="1:12" ht="12.75" customHeight="1" x14ac:dyDescent="0.2">
      <c r="A81" s="71"/>
      <c r="C81" s="70"/>
      <c r="D81" s="49"/>
      <c r="E81" s="69"/>
      <c r="G81" s="91"/>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100"/>
      <c r="H98" s="100"/>
      <c r="I98" s="100"/>
      <c r="J98" s="100"/>
      <c r="K98" s="100"/>
      <c r="L98" s="100"/>
    </row>
    <row r="99" spans="1:12" ht="12" customHeight="1" x14ac:dyDescent="0.2">
      <c r="A99" s="67" t="s">
        <v>35</v>
      </c>
      <c r="C99" s="48"/>
      <c r="D99" s="30"/>
      <c r="E99" s="48"/>
      <c r="F99" s="30"/>
      <c r="G99" s="30"/>
      <c r="H99" s="14"/>
      <c r="I99" s="14"/>
      <c r="J99" s="39"/>
      <c r="K99" s="14"/>
      <c r="L99" s="14"/>
    </row>
    <row r="100" spans="1:12" ht="23.25" customHeight="1" x14ac:dyDescent="0.2">
      <c r="F100" s="101" t="s">
        <v>36</v>
      </c>
      <c r="G100" s="101"/>
      <c r="H100" s="101"/>
      <c r="I100" s="101"/>
      <c r="J100" s="101"/>
      <c r="K100" s="37"/>
      <c r="L100" s="37" t="s">
        <v>8</v>
      </c>
    </row>
    <row r="101" spans="1:12" x14ac:dyDescent="0.2">
      <c r="A101" s="67" t="s">
        <v>34</v>
      </c>
      <c r="F101" s="30"/>
      <c r="G101" s="30"/>
      <c r="H101" s="98" t="s">
        <v>48</v>
      </c>
      <c r="I101" s="99"/>
      <c r="J101" s="99"/>
      <c r="K101" s="14"/>
      <c r="L101" s="68">
        <f>K5</f>
        <v>43343</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69:L69"/>
    <mergeCell ref="G70:L70"/>
    <mergeCell ref="G83:L83"/>
    <mergeCell ref="G79:L79"/>
    <mergeCell ref="G80:L80"/>
    <mergeCell ref="G81:L81"/>
    <mergeCell ref="G82:L82"/>
    <mergeCell ref="G73:L73"/>
    <mergeCell ref="G74:L74"/>
    <mergeCell ref="G75:L75"/>
    <mergeCell ref="G76:L76"/>
    <mergeCell ref="G77:L77"/>
    <mergeCell ref="G71:L71"/>
    <mergeCell ref="G52:L52"/>
    <mergeCell ref="G53:L53"/>
    <mergeCell ref="G54:L54"/>
    <mergeCell ref="G68:L68"/>
    <mergeCell ref="G48:L48"/>
    <mergeCell ref="G49:L49"/>
    <mergeCell ref="G50:L50"/>
    <mergeCell ref="G51:L51"/>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47:L47"/>
    <mergeCell ref="G43:L43"/>
    <mergeCell ref="G44:L44"/>
    <mergeCell ref="G45:L45"/>
    <mergeCell ref="G46:L46"/>
    <mergeCell ref="A1:L1"/>
    <mergeCell ref="A2:L2"/>
    <mergeCell ref="A3:L3"/>
    <mergeCell ref="A4:B4"/>
    <mergeCell ref="C4:H4"/>
    <mergeCell ref="G11:L11"/>
    <mergeCell ref="G12:L12"/>
    <mergeCell ref="C5:E5"/>
    <mergeCell ref="K5:L5"/>
    <mergeCell ref="G8:L8"/>
    <mergeCell ref="G9:L9"/>
    <mergeCell ref="G10:L10"/>
  </mergeCells>
  <conditionalFormatting sqref="E8:E50 E52:E97">
    <cfRule type="expression" dxfId="33" priority="37">
      <formula>$L$4="no"</formula>
    </cfRule>
  </conditionalFormatting>
  <conditionalFormatting sqref="C8:C97">
    <cfRule type="expression" dxfId="32" priority="36">
      <formula>$L$4="yes"</formula>
    </cfRule>
  </conditionalFormatting>
  <conditionalFormatting sqref="E51">
    <cfRule type="expression" dxfId="31" priority="35">
      <formula>$L$4="no"</formula>
    </cfRule>
  </conditionalFormatting>
  <conditionalFormatting sqref="G72:G75 G80:G97">
    <cfRule type="expression" dxfId="30" priority="7">
      <formula>$V72=100%</formula>
    </cfRule>
  </conditionalFormatting>
  <conditionalFormatting sqref="G65:G75 G80:G97">
    <cfRule type="expression" dxfId="29" priority="38" stopIfTrue="1">
      <formula>AND($V65=100%,$Y65&lt;0.02)</formula>
    </cfRule>
  </conditionalFormatting>
  <conditionalFormatting sqref="G8">
    <cfRule type="expression" dxfId="28" priority="30">
      <formula>$V8=100%</formula>
    </cfRule>
  </conditionalFormatting>
  <conditionalFormatting sqref="G8">
    <cfRule type="expression" dxfId="27" priority="29" stopIfTrue="1">
      <formula>AND($V8=100%,$Y8&lt;0.02)</formula>
    </cfRule>
  </conditionalFormatting>
  <conditionalFormatting sqref="G59">
    <cfRule type="expression" dxfId="26" priority="14">
      <formula>$V59=100%</formula>
    </cfRule>
  </conditionalFormatting>
  <conditionalFormatting sqref="G59">
    <cfRule type="expression" dxfId="25" priority="13" stopIfTrue="1">
      <formula>AND($V59=100%,$Y59&lt;0.02)</formula>
    </cfRule>
  </conditionalFormatting>
  <conditionalFormatting sqref="G60">
    <cfRule type="expression" dxfId="24" priority="12">
      <formula>$V60=100%</formula>
    </cfRule>
  </conditionalFormatting>
  <conditionalFormatting sqref="G60">
    <cfRule type="expression" dxfId="23" priority="11" stopIfTrue="1">
      <formula>AND($V60=100%,$Y60&lt;0.02)</formula>
    </cfRule>
  </conditionalFormatting>
  <conditionalFormatting sqref="G61:G63">
    <cfRule type="expression" dxfId="22" priority="10">
      <formula>$V61=100%</formula>
    </cfRule>
  </conditionalFormatting>
  <conditionalFormatting sqref="G61:G63">
    <cfRule type="expression" dxfId="21" priority="9" stopIfTrue="1">
      <formula>AND($V61=100%,$Y61&lt;0.02)</formula>
    </cfRule>
  </conditionalFormatting>
  <conditionalFormatting sqref="G65:G71">
    <cfRule type="expression" dxfId="20" priority="8">
      <formula>$V65=100%</formula>
    </cfRule>
  </conditionalFormatting>
  <conditionalFormatting sqref="G9:G58 G64">
    <cfRule type="expression" dxfId="19" priority="18">
      <formula>$V9=100%</formula>
    </cfRule>
  </conditionalFormatting>
  <conditionalFormatting sqref="G9:G58 G64">
    <cfRule type="expression" dxfId="18" priority="17" stopIfTrue="1">
      <formula>AND($V9=100%,$Y9&lt;0.02)</formula>
    </cfRule>
  </conditionalFormatting>
  <conditionalFormatting sqref="G76">
    <cfRule type="expression" dxfId="17" priority="5">
      <formula>$V76=100%</formula>
    </cfRule>
  </conditionalFormatting>
  <conditionalFormatting sqref="G76">
    <cfRule type="expression" dxfId="16" priority="6" stopIfTrue="1">
      <formula>AND($V76=100%,$Y76&lt;0.02)</formula>
    </cfRule>
  </conditionalFormatting>
  <conditionalFormatting sqref="G77">
    <cfRule type="expression" dxfId="15" priority="3">
      <formula>$V77=100%</formula>
    </cfRule>
  </conditionalFormatting>
  <conditionalFormatting sqref="G77">
    <cfRule type="expression" dxfId="14" priority="4" stopIfTrue="1">
      <formula>AND($V77=100%,$Y77&lt;0.02)</formula>
    </cfRule>
  </conditionalFormatting>
  <conditionalFormatting sqref="G78:G79">
    <cfRule type="expression" dxfId="13" priority="1">
      <formula>$V78=100%</formula>
    </cfRule>
  </conditionalFormatting>
  <conditionalFormatting sqref="G78:G79">
    <cfRule type="expression" dxfId="12" priority="2" stopIfTrue="1">
      <formula>AND($V78=100%,$Y78&lt;0.02)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0" t="s">
        <v>9</v>
      </c>
      <c r="B1" s="110"/>
      <c r="C1" s="110"/>
      <c r="D1" s="110"/>
      <c r="E1" s="110"/>
      <c r="F1" s="110"/>
      <c r="G1" s="110"/>
      <c r="H1" s="110"/>
      <c r="I1" s="110"/>
      <c r="J1" s="110"/>
    </row>
    <row r="2" spans="1:11" ht="15.75" x14ac:dyDescent="0.25">
      <c r="A2" s="110" t="s">
        <v>39</v>
      </c>
      <c r="B2" s="110"/>
      <c r="C2" s="110"/>
      <c r="D2" s="110"/>
      <c r="E2" s="110"/>
      <c r="F2" s="110"/>
      <c r="G2" s="110"/>
      <c r="H2" s="110"/>
      <c r="I2" s="110"/>
      <c r="J2" s="110"/>
    </row>
    <row r="3" spans="1:11" ht="15.75" x14ac:dyDescent="0.25">
      <c r="A3" s="110" t="s">
        <v>3</v>
      </c>
      <c r="B3" s="110"/>
      <c r="C3" s="110"/>
      <c r="D3" s="110"/>
      <c r="E3" s="110"/>
      <c r="F3" s="110"/>
      <c r="G3" s="110"/>
      <c r="H3" s="110"/>
      <c r="I3" s="110"/>
      <c r="J3" s="110"/>
    </row>
    <row r="5" spans="1:11" ht="42.75" customHeight="1" x14ac:dyDescent="0.2">
      <c r="A5" s="107" t="s">
        <v>41</v>
      </c>
      <c r="B5" s="109"/>
      <c r="C5" s="109"/>
      <c r="D5" s="109"/>
      <c r="E5" s="109"/>
      <c r="F5" s="109"/>
      <c r="G5" s="109"/>
      <c r="H5" s="109"/>
      <c r="I5" s="109"/>
      <c r="J5" s="109"/>
    </row>
    <row r="6" spans="1:11" ht="19.5" customHeight="1" x14ac:dyDescent="0.2"/>
    <row r="7" spans="1:11" ht="40.5" customHeight="1" x14ac:dyDescent="0.2">
      <c r="A7" s="111" t="s">
        <v>43</v>
      </c>
      <c r="B7" s="112"/>
      <c r="C7" s="112"/>
      <c r="D7" s="112"/>
      <c r="E7" s="112"/>
      <c r="F7" s="112"/>
      <c r="G7" s="112"/>
      <c r="H7" s="112"/>
      <c r="I7" s="112"/>
      <c r="J7" s="112"/>
    </row>
    <row r="8" spans="1:11" ht="19.5" customHeight="1" x14ac:dyDescent="0.2"/>
    <row r="9" spans="1:11" ht="30.75" customHeight="1" x14ac:dyDescent="0.2">
      <c r="A9" s="109" t="s">
        <v>40</v>
      </c>
      <c r="B9" s="109"/>
      <c r="C9" s="109"/>
      <c r="D9" s="109"/>
      <c r="E9" s="109"/>
      <c r="F9" s="109"/>
      <c r="G9" s="109"/>
      <c r="H9" s="109"/>
      <c r="I9" s="109"/>
      <c r="J9" s="109"/>
    </row>
    <row r="10" spans="1:11" ht="22.5" customHeight="1" x14ac:dyDescent="0.3">
      <c r="A10" s="52" t="s">
        <v>21</v>
      </c>
      <c r="B10" s="51"/>
      <c r="C10" s="51"/>
      <c r="D10" s="51"/>
      <c r="E10" s="51"/>
      <c r="F10" s="51"/>
      <c r="G10" s="51"/>
      <c r="H10" s="51"/>
      <c r="K10" s="45"/>
    </row>
    <row r="11" spans="1:11" ht="30.75" customHeight="1" x14ac:dyDescent="0.2">
      <c r="A11" s="103" t="s">
        <v>42</v>
      </c>
      <c r="B11" s="112"/>
      <c r="C11" s="112"/>
      <c r="D11" s="112"/>
      <c r="E11" s="112"/>
      <c r="F11" s="112"/>
      <c r="G11" s="112"/>
      <c r="H11" s="112"/>
      <c r="I11" s="112"/>
      <c r="J11" s="112"/>
    </row>
    <row r="12" spans="1:11" ht="69.75" customHeight="1" x14ac:dyDescent="0.2">
      <c r="B12" s="103" t="s">
        <v>44</v>
      </c>
      <c r="C12" s="109"/>
      <c r="D12" s="109"/>
      <c r="E12" s="109"/>
      <c r="F12" s="109"/>
      <c r="G12" s="109"/>
      <c r="H12" s="109"/>
      <c r="I12" s="109"/>
      <c r="J12" s="45"/>
    </row>
    <row r="13" spans="1:11" ht="30" customHeight="1" x14ac:dyDescent="0.2">
      <c r="A13" s="28"/>
      <c r="B13" s="28"/>
      <c r="C13" s="28"/>
      <c r="D13" s="28"/>
      <c r="E13" s="28"/>
      <c r="F13" s="28"/>
      <c r="G13" s="28"/>
      <c r="H13" s="28"/>
    </row>
    <row r="14" spans="1:11" ht="45" customHeight="1" x14ac:dyDescent="0.2">
      <c r="A14" s="107" t="s">
        <v>45</v>
      </c>
      <c r="B14" s="108"/>
      <c r="C14" s="108"/>
      <c r="D14" s="108"/>
      <c r="E14" s="108"/>
      <c r="F14" s="108"/>
      <c r="G14" s="108"/>
      <c r="H14" s="108"/>
      <c r="I14" s="108"/>
      <c r="J14" s="108"/>
    </row>
    <row r="15" spans="1:11" ht="19.5" customHeight="1" x14ac:dyDescent="0.2">
      <c r="A15" s="28"/>
      <c r="B15" s="28"/>
      <c r="C15" s="28"/>
      <c r="D15" s="28"/>
      <c r="E15" s="28"/>
      <c r="F15" s="28"/>
      <c r="G15" s="28"/>
      <c r="H15" s="28"/>
    </row>
    <row r="16" spans="1:11" ht="72" customHeight="1" x14ac:dyDescent="0.2">
      <c r="A16" s="103" t="s">
        <v>46</v>
      </c>
      <c r="B16" s="104"/>
      <c r="C16" s="104"/>
      <c r="D16" s="104"/>
      <c r="E16" s="104"/>
      <c r="F16" s="104"/>
      <c r="G16" s="104"/>
      <c r="H16" s="104"/>
      <c r="I16" s="104"/>
      <c r="J16" s="104"/>
    </row>
    <row r="17" spans="1:10" ht="19.5" customHeight="1" x14ac:dyDescent="0.2"/>
    <row r="18" spans="1:10" ht="56.25" customHeight="1" x14ac:dyDescent="0.2">
      <c r="A18" s="102" t="s">
        <v>0</v>
      </c>
      <c r="B18" s="105"/>
      <c r="C18" s="105"/>
      <c r="D18" s="105"/>
      <c r="E18" s="105"/>
      <c r="F18" s="105"/>
      <c r="G18" s="105"/>
      <c r="H18" s="105"/>
      <c r="I18" s="105"/>
      <c r="J18" s="105"/>
    </row>
    <row r="19" spans="1:10" ht="20.25" customHeight="1" x14ac:dyDescent="0.2"/>
    <row r="20" spans="1:10" ht="57.75" customHeight="1" x14ac:dyDescent="0.2">
      <c r="A20" s="106" t="s">
        <v>47</v>
      </c>
      <c r="B20" s="105"/>
      <c r="C20" s="105"/>
      <c r="D20" s="105"/>
      <c r="E20" s="105"/>
      <c r="F20" s="105"/>
      <c r="G20" s="105"/>
      <c r="H20" s="105"/>
      <c r="I20" s="105"/>
      <c r="J20" s="105"/>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
  <sheetViews>
    <sheetView tabSelected="1" workbookViewId="0">
      <pane ySplit="15" topLeftCell="A84" activePane="bottomLeft" state="frozen"/>
      <selection pane="bottomLeft" activeCell="A5" sqref="A5:J5"/>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10" t="s">
        <v>9</v>
      </c>
      <c r="B1" s="113"/>
      <c r="C1" s="113"/>
      <c r="D1" s="113"/>
      <c r="E1" s="113"/>
      <c r="F1" s="113"/>
      <c r="G1" s="113"/>
      <c r="H1" s="113"/>
      <c r="I1" s="113"/>
      <c r="J1" s="113"/>
      <c r="K1" s="113"/>
      <c r="L1" s="113"/>
      <c r="M1" s="113"/>
      <c r="N1" s="113"/>
      <c r="O1" s="113"/>
      <c r="P1" s="113"/>
    </row>
    <row r="2" spans="1:18" ht="15.75" x14ac:dyDescent="0.25">
      <c r="A2" s="110" t="s">
        <v>14</v>
      </c>
      <c r="B2" s="113"/>
      <c r="C2" s="113"/>
      <c r="D2" s="113"/>
      <c r="E2" s="113"/>
      <c r="F2" s="113"/>
      <c r="G2" s="113"/>
      <c r="H2" s="113"/>
      <c r="I2" s="113"/>
      <c r="J2" s="113"/>
      <c r="K2" s="113"/>
      <c r="L2" s="113"/>
      <c r="M2" s="113"/>
      <c r="N2" s="113"/>
      <c r="O2" s="113"/>
      <c r="P2" s="113"/>
    </row>
    <row r="3" spans="1:18" ht="15.75" x14ac:dyDescent="0.25">
      <c r="A3" s="110" t="s">
        <v>24</v>
      </c>
      <c r="B3" s="113"/>
      <c r="C3" s="113"/>
      <c r="D3" s="113"/>
      <c r="E3" s="113"/>
      <c r="F3" s="113"/>
      <c r="G3" s="113"/>
      <c r="H3" s="113"/>
      <c r="I3" s="113"/>
      <c r="J3" s="113"/>
      <c r="K3" s="113"/>
      <c r="L3" s="113"/>
      <c r="M3" s="113"/>
      <c r="N3" s="113"/>
      <c r="O3" s="113"/>
      <c r="P3" s="113"/>
    </row>
    <row r="5" spans="1:18" ht="24.75" customHeight="1" x14ac:dyDescent="0.25">
      <c r="A5" s="110"/>
      <c r="B5" s="110"/>
      <c r="C5" s="110"/>
      <c r="D5" s="110"/>
      <c r="E5" s="110"/>
      <c r="F5" s="110"/>
      <c r="G5" s="110"/>
      <c r="H5" s="110"/>
      <c r="I5" s="110"/>
      <c r="J5" s="110"/>
    </row>
    <row r="6" spans="1:18" ht="21" customHeight="1" x14ac:dyDescent="0.2">
      <c r="A6" t="s">
        <v>5</v>
      </c>
      <c r="B6" s="2"/>
      <c r="C6" s="14" t="str">
        <f>Form!C4</f>
        <v>Etorre Zanon</v>
      </c>
      <c r="D6" s="14"/>
      <c r="E6" s="14"/>
      <c r="F6" s="14"/>
      <c r="G6" s="15"/>
      <c r="H6" s="14"/>
      <c r="I6" s="15"/>
      <c r="J6" s="2"/>
      <c r="K6" s="2" t="s">
        <v>31</v>
      </c>
      <c r="N6" s="93">
        <f>Form!K5</f>
        <v>43343</v>
      </c>
      <c r="O6" s="93"/>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0.80960000250049891</v>
      </c>
      <c r="D38" s="44" t="s">
        <v>32</v>
      </c>
      <c r="E38" s="90">
        <v>262347.64</v>
      </c>
      <c r="F38" s="16"/>
      <c r="G38" s="9" t="s">
        <v>15</v>
      </c>
      <c r="H38" s="43">
        <f t="shared" si="1"/>
        <v>212396.65</v>
      </c>
      <c r="I38" s="24"/>
      <c r="J38" s="22">
        <f t="shared" si="4"/>
        <v>212396.65</v>
      </c>
      <c r="K38" s="25" t="s">
        <v>17</v>
      </c>
      <c r="L38" s="43">
        <f t="shared" si="2"/>
        <v>49950.99000000002</v>
      </c>
      <c r="M38" s="26" t="s">
        <v>17</v>
      </c>
      <c r="N38" s="23">
        <v>212396.65</v>
      </c>
      <c r="O38" s="26" t="s">
        <v>15</v>
      </c>
      <c r="P38" s="27">
        <f t="shared" si="3"/>
        <v>-49950.99000000002</v>
      </c>
      <c r="R38" s="23"/>
    </row>
    <row r="39" spans="1:18" ht="47.25" customHeight="1" x14ac:dyDescent="0.2">
      <c r="A39" s="15">
        <v>24</v>
      </c>
      <c r="C39" s="42">
        <f t="shared" si="0"/>
        <v>0.53339999999999999</v>
      </c>
      <c r="D39" s="44" t="s">
        <v>32</v>
      </c>
      <c r="E39" s="90">
        <v>300000</v>
      </c>
      <c r="F39" s="16"/>
      <c r="G39" s="9" t="s">
        <v>15</v>
      </c>
      <c r="H39" s="43">
        <f t="shared" si="1"/>
        <v>160020</v>
      </c>
      <c r="I39" s="24"/>
      <c r="J39" s="22">
        <f t="shared" si="4"/>
        <v>160020</v>
      </c>
      <c r="K39" s="25" t="s">
        <v>17</v>
      </c>
      <c r="L39" s="43">
        <f t="shared" si="2"/>
        <v>139980</v>
      </c>
      <c r="M39" s="26" t="s">
        <v>17</v>
      </c>
      <c r="N39" s="23">
        <v>160020</v>
      </c>
      <c r="O39" s="26" t="s">
        <v>15</v>
      </c>
      <c r="P39" s="27">
        <f t="shared" si="3"/>
        <v>-139980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0.88429999999999997</v>
      </c>
      <c r="D65" s="44" t="s">
        <v>32</v>
      </c>
      <c r="E65" s="90">
        <v>190000</v>
      </c>
      <c r="F65" s="16"/>
      <c r="G65" s="9" t="s">
        <v>15</v>
      </c>
      <c r="H65" s="43">
        <f t="shared" si="1"/>
        <v>168017</v>
      </c>
      <c r="I65" s="24"/>
      <c r="J65" s="22">
        <f t="shared" si="5"/>
        <v>168017</v>
      </c>
      <c r="K65" s="25" t="s">
        <v>17</v>
      </c>
      <c r="L65" s="43">
        <f t="shared" si="2"/>
        <v>21983</v>
      </c>
      <c r="M65" s="26" t="s">
        <v>17</v>
      </c>
      <c r="N65" s="23">
        <v>168017</v>
      </c>
      <c r="O65" s="26" t="s">
        <v>15</v>
      </c>
      <c r="P65" s="27">
        <f t="shared" si="6"/>
        <v>-21983</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0.61317187290521513</v>
      </c>
      <c r="D67" s="44" t="s">
        <v>32</v>
      </c>
      <c r="E67" s="90">
        <v>74590</v>
      </c>
      <c r="F67" s="16"/>
      <c r="G67" s="9" t="s">
        <v>15</v>
      </c>
      <c r="H67" s="43">
        <f t="shared" si="1"/>
        <v>45736.49</v>
      </c>
      <c r="I67" s="24"/>
      <c r="J67" s="22">
        <f t="shared" si="5"/>
        <v>45736.49</v>
      </c>
      <c r="K67" s="25" t="s">
        <v>17</v>
      </c>
      <c r="L67" s="43">
        <f t="shared" si="2"/>
        <v>28853.510000000002</v>
      </c>
      <c r="M67" s="26" t="s">
        <v>17</v>
      </c>
      <c r="N67" s="23">
        <v>38115.49</v>
      </c>
      <c r="O67" s="26" t="s">
        <v>15</v>
      </c>
      <c r="P67" s="27">
        <f t="shared" si="6"/>
        <v>-21232.510000000002</v>
      </c>
      <c r="R67" s="23">
        <v>7621</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206635</v>
      </c>
      <c r="F72" s="16"/>
      <c r="G72" s="9" t="s">
        <v>15</v>
      </c>
      <c r="H72" s="43">
        <f t="shared" si="1"/>
        <v>0</v>
      </c>
      <c r="I72" s="24"/>
      <c r="J72" s="22">
        <f t="shared" si="5"/>
        <v>0</v>
      </c>
      <c r="K72" s="25" t="s">
        <v>17</v>
      </c>
      <c r="L72" s="43">
        <f>E72-J72</f>
        <v>206635</v>
      </c>
      <c r="M72" s="26" t="s">
        <v>17</v>
      </c>
      <c r="N72" s="23">
        <v>0</v>
      </c>
      <c r="O72" s="26" t="s">
        <v>15</v>
      </c>
      <c r="P72" s="27">
        <f>+J72-L72-N72</f>
        <v>-206635</v>
      </c>
      <c r="R72" s="23"/>
    </row>
    <row r="73" spans="1:18" ht="47.25" customHeight="1" x14ac:dyDescent="0.2">
      <c r="A73" s="15">
        <v>58</v>
      </c>
      <c r="C73" s="42">
        <f t="shared" si="0"/>
        <v>0</v>
      </c>
      <c r="D73" s="44" t="s">
        <v>32</v>
      </c>
      <c r="E73" s="90">
        <v>206635</v>
      </c>
      <c r="F73" s="16"/>
      <c r="G73" s="9" t="s">
        <v>15</v>
      </c>
      <c r="H73" s="43">
        <f t="shared" si="1"/>
        <v>0</v>
      </c>
      <c r="I73" s="24"/>
      <c r="J73" s="22">
        <f t="shared" si="5"/>
        <v>0</v>
      </c>
      <c r="K73" s="25" t="s">
        <v>17</v>
      </c>
      <c r="L73" s="43">
        <f t="shared" si="2"/>
        <v>206635</v>
      </c>
      <c r="M73" s="26" t="s">
        <v>17</v>
      </c>
      <c r="N73" s="23">
        <v>0</v>
      </c>
      <c r="O73" s="26" t="s">
        <v>15</v>
      </c>
      <c r="P73" s="27">
        <f t="shared" si="6"/>
        <v>-206635</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0.1429</v>
      </c>
      <c r="D81" s="44" t="s">
        <v>32</v>
      </c>
      <c r="E81" s="90">
        <v>74900</v>
      </c>
      <c r="F81" s="16"/>
      <c r="G81" s="9" t="s">
        <v>15</v>
      </c>
      <c r="H81" s="43">
        <f t="shared" ref="H81:H83" si="10">N81+R81</f>
        <v>10703.21</v>
      </c>
      <c r="I81" s="24"/>
      <c r="J81" s="22">
        <f t="shared" si="7"/>
        <v>10703.21</v>
      </c>
      <c r="K81" s="25" t="s">
        <v>17</v>
      </c>
      <c r="L81" s="43">
        <f t="shared" ref="L81:L83" si="11">E81-J81</f>
        <v>64196.79</v>
      </c>
      <c r="M81" s="26" t="s">
        <v>17</v>
      </c>
      <c r="N81" s="23">
        <v>10703.21</v>
      </c>
      <c r="O81" s="26" t="s">
        <v>15</v>
      </c>
      <c r="P81" s="27">
        <f t="shared" si="8"/>
        <v>-64196.79</v>
      </c>
      <c r="R81" s="23"/>
    </row>
    <row r="82" spans="1:18" ht="47.25" customHeight="1" x14ac:dyDescent="0.2">
      <c r="A82" s="15">
        <v>67</v>
      </c>
      <c r="C82" s="42">
        <f t="shared" si="9"/>
        <v>0.14299999999999999</v>
      </c>
      <c r="D82" s="44" t="s">
        <v>32</v>
      </c>
      <c r="E82" s="90">
        <v>2800</v>
      </c>
      <c r="F82" s="16"/>
      <c r="G82" s="9" t="s">
        <v>15</v>
      </c>
      <c r="H82" s="43">
        <f t="shared" si="10"/>
        <v>400.4</v>
      </c>
      <c r="I82" s="24"/>
      <c r="J82" s="22">
        <f t="shared" si="7"/>
        <v>400.4</v>
      </c>
      <c r="K82" s="25" t="s">
        <v>17</v>
      </c>
      <c r="L82" s="43">
        <f t="shared" si="11"/>
        <v>2399.6</v>
      </c>
      <c r="M82" s="26" t="s">
        <v>17</v>
      </c>
      <c r="N82" s="23">
        <v>400.4</v>
      </c>
      <c r="O82" s="26" t="s">
        <v>15</v>
      </c>
      <c r="P82" s="27">
        <f t="shared" ref="P82:P87" si="12">+J82-L82-N82</f>
        <v>-2399.6</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17489</v>
      </c>
      <c r="F84" s="16"/>
      <c r="G84" s="9"/>
      <c r="H84" s="43">
        <f t="shared" ref="H84" si="14">N84+R84</f>
        <v>0</v>
      </c>
      <c r="I84" s="24"/>
      <c r="J84" s="22">
        <f t="shared" ref="J84" si="15">+H84</f>
        <v>0</v>
      </c>
      <c r="K84" s="25"/>
      <c r="L84" s="43">
        <f t="shared" ref="L84" si="16">E84-J84</f>
        <v>17489</v>
      </c>
      <c r="M84" s="26"/>
      <c r="N84" s="23">
        <v>0</v>
      </c>
      <c r="O84" s="26"/>
      <c r="P84" s="27">
        <f t="shared" si="12"/>
        <v>-17489</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0</v>
      </c>
      <c r="D86" s="44"/>
      <c r="E86" s="90">
        <v>7889</v>
      </c>
      <c r="F86" s="16"/>
      <c r="G86" s="9"/>
      <c r="H86" s="43">
        <f t="shared" ref="H86" si="22">N86+R86</f>
        <v>0</v>
      </c>
      <c r="I86" s="24"/>
      <c r="J86" s="22">
        <f t="shared" ref="J86" si="23">+H86</f>
        <v>0</v>
      </c>
      <c r="K86" s="25"/>
      <c r="L86" s="43">
        <f t="shared" ref="L86" si="24">E86-J86</f>
        <v>7889</v>
      </c>
      <c r="M86" s="26"/>
      <c r="N86" s="23">
        <v>0</v>
      </c>
      <c r="O86" s="26"/>
      <c r="P86" s="27">
        <f t="shared" si="12"/>
        <v>-7889</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c r="C88" s="42"/>
      <c r="D88" s="44"/>
      <c r="E88" s="90"/>
      <c r="F88" s="16"/>
      <c r="G88" s="9"/>
      <c r="H88" s="43"/>
      <c r="I88" s="24"/>
      <c r="J88" s="22"/>
      <c r="K88" s="25"/>
      <c r="L88" s="43"/>
      <c r="M88" s="26"/>
      <c r="N88" s="23"/>
      <c r="O88" s="26"/>
      <c r="P88" s="27"/>
      <c r="R88" s="23"/>
    </row>
    <row r="89" spans="1:18" x14ac:dyDescent="0.2">
      <c r="H89" s="84"/>
      <c r="L89" s="84"/>
      <c r="N89" s="84"/>
      <c r="R89" s="84"/>
    </row>
    <row r="93" spans="1:18" x14ac:dyDescent="0.2">
      <c r="A93" s="7" t="s">
        <v>12</v>
      </c>
      <c r="G93" s="16"/>
      <c r="H93" s="16"/>
      <c r="I93" s="16"/>
      <c r="J93" s="20"/>
      <c r="K93" s="21"/>
      <c r="L93" s="21"/>
      <c r="M93" s="21"/>
      <c r="N93" s="21"/>
    </row>
    <row r="94" spans="1:18" ht="23.25" customHeight="1" x14ac:dyDescent="0.2">
      <c r="G94" s="2"/>
      <c r="H94" s="2"/>
      <c r="I94" s="2"/>
      <c r="J94" s="8"/>
      <c r="N94" s="3" t="s">
        <v>8</v>
      </c>
    </row>
    <row r="95" spans="1:18" ht="23.25" customHeight="1" x14ac:dyDescent="0.2">
      <c r="G95" s="2"/>
      <c r="H95" s="2"/>
      <c r="I95" s="2"/>
      <c r="J95" s="8"/>
      <c r="N95" s="3"/>
    </row>
    <row r="96" spans="1:18" x14ac:dyDescent="0.2">
      <c r="A96" s="7" t="s">
        <v>13</v>
      </c>
      <c r="G96" s="2"/>
      <c r="H96" s="16"/>
      <c r="I96" s="16"/>
      <c r="J96" s="20"/>
      <c r="K96" s="21"/>
      <c r="L96" s="21"/>
      <c r="M96" s="21"/>
      <c r="N96" s="21"/>
    </row>
    <row r="97" spans="14:14" x14ac:dyDescent="0.2">
      <c r="N97" s="3" t="s">
        <v>8</v>
      </c>
    </row>
  </sheetData>
  <mergeCells count="5">
    <mergeCell ref="A5:J5"/>
    <mergeCell ref="A1:P1"/>
    <mergeCell ref="A2:P2"/>
    <mergeCell ref="A3:P3"/>
    <mergeCell ref="N6:O6"/>
  </mergeCells>
  <phoneticPr fontId="3" type="noConversion"/>
  <conditionalFormatting sqref="E16">
    <cfRule type="expression" dxfId="11" priority="24">
      <formula>$W16=100%</formula>
    </cfRule>
  </conditionalFormatting>
  <conditionalFormatting sqref="E16">
    <cfRule type="expression" dxfId="10" priority="23" stopIfTrue="1">
      <formula>AND($W16=100%,$Z16&lt;0.02)</formula>
    </cfRule>
  </conditionalFormatting>
  <conditionalFormatting sqref="E17:E83 E88">
    <cfRule type="expression" dxfId="9" priority="9" stopIfTrue="1">
      <formula>AND($W17=100%,$Z17&lt;0.02)</formula>
    </cfRule>
  </conditionalFormatting>
  <conditionalFormatting sqref="E17:E83 E88">
    <cfRule type="expression" dxfId="8" priority="10">
      <formula>$W17=100%</formula>
    </cfRule>
  </conditionalFormatting>
  <conditionalFormatting sqref="E84">
    <cfRule type="expression" dxfId="7" priority="7" stopIfTrue="1">
      <formula>AND($W84=100%,$Z84&lt;0.02)</formula>
    </cfRule>
  </conditionalFormatting>
  <conditionalFormatting sqref="E84">
    <cfRule type="expression" dxfId="6" priority="8">
      <formula>$W84=100%</formula>
    </cfRule>
  </conditionalFormatting>
  <conditionalFormatting sqref="E85">
    <cfRule type="expression" dxfId="5" priority="5" stopIfTrue="1">
      <formula>AND($W85=100%,$Z85&lt;0.02)</formula>
    </cfRule>
  </conditionalFormatting>
  <conditionalFormatting sqref="E85">
    <cfRule type="expression" dxfId="4" priority="6">
      <formula>$W85=100%</formula>
    </cfRule>
  </conditionalFormatting>
  <conditionalFormatting sqref="E86">
    <cfRule type="expression" dxfId="3" priority="3" stopIfTrue="1">
      <formula>AND($W86=100%,$Z86&lt;0.02)</formula>
    </cfRule>
  </conditionalFormatting>
  <conditionalFormatting sqref="E86">
    <cfRule type="expression" dxfId="2" priority="4">
      <formula>$W86=100%</formula>
    </cfRule>
  </conditionalFormatting>
  <conditionalFormatting sqref="E87">
    <cfRule type="expression" dxfId="1" priority="1" stopIfTrue="1">
      <formula>AND($W87=100%,$Z87&lt;0.02)</formula>
    </cfRule>
  </conditionalFormatting>
  <conditionalFormatting sqref="E87">
    <cfRule type="expression" dxfId="0" priority="2">
      <formula>$W87=100%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2018-08-31T14:16:58Z</dcterms:modified>
</cp:coreProperties>
</file>