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roj_Mgmnt\12GeV Upgrade\Procurements\"/>
    </mc:Choice>
  </mc:AlternateContent>
  <bookViews>
    <workbookView xWindow="0" yWindow="0" windowWidth="27870" windowHeight="14160"/>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5" i="1" l="1"/>
  <c r="G49" i="1" l="1"/>
  <c r="G50" i="1"/>
  <c r="G48" i="1"/>
  <c r="G45" i="1" l="1"/>
  <c r="G46" i="1"/>
  <c r="G47" i="1"/>
  <c r="G31" i="1"/>
  <c r="G32" i="1"/>
  <c r="G33" i="1"/>
  <c r="G34" i="1"/>
  <c r="G35" i="1"/>
  <c r="G36" i="1"/>
  <c r="G37" i="1"/>
  <c r="G38" i="1"/>
  <c r="G39" i="1"/>
  <c r="G40" i="1"/>
  <c r="G41" i="1"/>
  <c r="G42" i="1"/>
  <c r="G43" i="1"/>
  <c r="G44" i="1"/>
  <c r="G51" i="1"/>
  <c r="H7" i="1"/>
  <c r="C7" i="1"/>
  <c r="K7" i="1"/>
  <c r="C11" i="1"/>
  <c r="C10" i="1"/>
  <c r="G30" i="1"/>
  <c r="G29" i="1"/>
  <c r="G28" i="1"/>
  <c r="G27" i="1"/>
  <c r="G26" i="1"/>
  <c r="G25" i="1"/>
  <c r="G24" i="1"/>
  <c r="G23" i="1"/>
  <c r="G22" i="1"/>
  <c r="G21" i="1"/>
  <c r="G20" i="1"/>
  <c r="G19" i="1"/>
  <c r="G18" i="1"/>
  <c r="G17" i="1"/>
  <c r="G16" i="1"/>
  <c r="G15" i="1"/>
  <c r="G14" i="1"/>
  <c r="G13" i="1"/>
  <c r="G12" i="1"/>
  <c r="G11" i="1"/>
  <c r="G10" i="1"/>
  <c r="F53" i="3"/>
  <c r="I12" i="3"/>
  <c r="K12" i="3" s="1"/>
  <c r="I11" i="3"/>
  <c r="E12" i="1"/>
  <c r="E11" i="1"/>
  <c r="E10" i="1"/>
  <c r="K11" i="3"/>
  <c r="Q11" i="3" s="1"/>
  <c r="I53" i="3" l="1"/>
  <c r="D53" i="3" s="1"/>
  <c r="Q12" i="3"/>
  <c r="O53" i="3"/>
  <c r="K53" i="3"/>
  <c r="M53" i="3" l="1"/>
  <c r="Q53" i="3"/>
</calcChain>
</file>

<file path=xl/sharedStrings.xml><?xml version="1.0" encoding="utf-8"?>
<sst xmlns="http://schemas.openxmlformats.org/spreadsheetml/2006/main" count="88" uniqueCount="60">
  <si>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</si>
  <si>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</si>
  <si>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</si>
  <si>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</si>
  <si>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</si>
  <si>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</si>
  <si>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</si>
  <si>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</si>
  <si>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</si>
  <si>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</si>
  <si>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</si>
  <si>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</si>
  <si>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</si>
  <si>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</si>
  <si>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</si>
  <si>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</si>
  <si>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</si>
  <si>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</si>
  <si>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</si>
  <si>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</si>
  <si>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</si>
  <si>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</si>
  <si>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</si>
  <si>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</si>
  <si>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</si>
  <si>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</si>
  <si>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</si>
  <si>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</si>
  <si>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</si>
  <si>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</si>
  <si>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</si>
  <si>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</si>
  <si>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</si>
  <si>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</si>
  <si>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</si>
  <si>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</si>
  <si>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</si>
  <si>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</si>
  <si>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</si>
  <si>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</si>
  <si>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</si>
  <si>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</si>
  <si>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</si>
  <si>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</si>
  <si>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</si>
  <si>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</si>
  <si>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</si>
  <si>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</si>
  <si>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</si>
  <si>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</si>
  <si>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</si>
  <si>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</si>
  <si>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Jami Anthony</t>
  </si>
  <si>
    <t>Allison Lung</t>
  </si>
  <si>
    <t>Name</t>
  </si>
  <si>
    <t>M.S. Hi-Tech Inc.</t>
  </si>
  <si>
    <t>JSA-18-P1270</t>
  </si>
  <si>
    <t>PN:D2325CPS - IFS SINGLE MODE FIBER</t>
  </si>
  <si>
    <t>PN:D2325CPS - IFS SINGLE FIBER</t>
  </si>
  <si>
    <t>Kelly Krug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</si>
</sst>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20" fillId="0" borderId="0" xfId="0" applyFont="1"/>
    <xf numFmtId="0" fontId="0" fillId="0" borderId="7" xfId="0" applyBorder="1" applyAlignment="1">
      <alignment horizontal="left"/>
    </xf>
    <xf numFmtId="14" fontId="9" fillId="0" borderId="1" xfId="0" applyNumberFormat="1" applyFont="1" applyBorder="1" applyAlignment="1" applyProtection="1">
      <alignment horizontal="center"/>
      <protection locked="0"/>
    </xf>
    <xf numFmtId="0" fontId="9" fillId="0" borderId="0" xfId="0" applyFont="1" applyBorder="1" applyAlignment="1" applyProtection="1">
      <alignmen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7" fillId="0" borderId="0" xfId="0" applyFont="1" applyAlignment="1" applyProtection="1">
      <alignment horizontal="center"/>
    </xf>
    <xf numFmtId="0" fontId="9" fillId="0" borderId="1" xfId="0" applyFont="1" applyBorder="1" applyAlignment="1" applyProtection="1">
      <alignment horizontal="center"/>
      <protection locked="0"/>
    </xf>
    <xf numFmtId="0" fontId="9" fillId="0" borderId="7" xfId="0" applyFont="1" applyBorder="1" applyAlignment="1" applyProtection="1">
      <alignment horizontal="center" vertical="top"/>
      <protection locked="0"/>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4">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tabSelected="1" zoomScaleNormal="100" workbookViewId="0">
      <selection activeCell="A12" sqref="A12:C22"/>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1" width="10.140625" style="13" bestFit="1" customWidth="1"/>
    <col min="12" max="12" width="10.28515625" style="13" customWidth="1"/>
    <col min="13" max="16384" width="9.140625" style="13"/>
  </cols>
  <sheetData>
    <row r="1" spans="1:12" ht="15.75" x14ac:dyDescent="0.25">
      <c r="A1" s="135" t="s">
        <v>4</v>
      </c>
      <c r="B1" s="135"/>
      <c r="C1" s="135"/>
      <c r="D1" s="135"/>
      <c r="E1" s="135"/>
      <c r="F1" s="135"/>
      <c r="G1" s="135"/>
      <c r="H1" s="135"/>
      <c r="I1" s="135"/>
      <c r="J1" s="135"/>
      <c r="K1" s="135"/>
      <c r="L1" s="135"/>
    </row>
    <row r="2" spans="1:12" ht="15.75" x14ac:dyDescent="0.25">
      <c r="A2" s="135" t="s">
        <v>32</v>
      </c>
      <c r="B2" s="135"/>
      <c r="C2" s="135"/>
      <c r="D2" s="135"/>
      <c r="E2" s="135"/>
      <c r="F2" s="135"/>
      <c r="G2" s="135"/>
      <c r="H2" s="135"/>
      <c r="I2" s="135"/>
      <c r="J2" s="135"/>
      <c r="K2" s="135"/>
      <c r="L2" s="135"/>
    </row>
    <row r="3" spans="1:12" ht="15.75" x14ac:dyDescent="0.25">
      <c r="A3" s="135" t="s">
        <v>18</v>
      </c>
      <c r="B3" s="135"/>
      <c r="C3" s="135"/>
      <c r="D3" s="135"/>
      <c r="E3" s="135"/>
      <c r="F3" s="135"/>
      <c r="G3" s="135"/>
      <c r="H3" s="135"/>
      <c r="I3" s="135"/>
      <c r="J3" s="135"/>
      <c r="K3" s="135"/>
      <c r="L3" s="135"/>
    </row>
    <row r="4" spans="1:12" ht="27.75" customHeight="1" x14ac:dyDescent="0.25">
      <c r="A4" s="135"/>
      <c r="B4" s="135"/>
      <c r="C4" s="135"/>
      <c r="D4" s="135"/>
      <c r="E4" s="135"/>
      <c r="F4" s="135"/>
      <c r="G4" s="135"/>
      <c r="H4" s="135"/>
      <c r="I4" s="135"/>
      <c r="J4" s="135"/>
    </row>
    <row r="5" spans="1:12" ht="23.25" customHeight="1" x14ac:dyDescent="0.2">
      <c r="A5" s="12" t="s">
        <v>0</v>
      </c>
      <c r="B5" s="14"/>
      <c r="C5" s="24" t="str">
        <f>' Accting USE Data Entry Form'!$D$5</f>
        <v>M.S. Hi-Tech Inc.</v>
      </c>
      <c r="D5" s="24"/>
      <c r="E5" s="87"/>
      <c r="F5" s="24"/>
      <c r="G5" s="24"/>
      <c r="H5" s="33"/>
      <c r="I5" s="14"/>
      <c r="J5" s="15"/>
      <c r="K5" s="16" t="s">
        <v>28</v>
      </c>
      <c r="L5" s="88" t="s">
        <v>45</v>
      </c>
    </row>
    <row r="6" spans="1:12" ht="24.75" customHeight="1" x14ac:dyDescent="0.2">
      <c r="G6" s="14"/>
      <c r="H6" s="14"/>
    </row>
    <row r="7" spans="1:12" x14ac:dyDescent="0.2">
      <c r="A7" s="13" t="s">
        <v>2</v>
      </c>
      <c r="B7" s="14"/>
      <c r="C7" s="24" t="str">
        <f>' Accting USE Data Entry Form'!$D$7</f>
        <v>JSA-18-P1270</v>
      </c>
      <c r="D7" s="24"/>
      <c r="E7" s="87"/>
      <c r="F7" s="24"/>
      <c r="G7" s="89" t="s">
        <v>39</v>
      </c>
      <c r="H7" s="33" t="str">
        <f>' Accting USE Data Entry Form'!$D$9</f>
        <v>Jami Anthony</v>
      </c>
      <c r="I7" s="33"/>
      <c r="J7" s="17" t="s">
        <v>43</v>
      </c>
      <c r="K7" s="72">
        <f>' Accting USE Data Entry Form'!O5</f>
        <v>43373</v>
      </c>
      <c r="L7" s="24"/>
    </row>
    <row r="8" spans="1:12" x14ac:dyDescent="0.2">
      <c r="K8" s="18" t="s">
        <v>21</v>
      </c>
    </row>
    <row r="9" spans="1:12" s="20" customFormat="1" ht="34.5" customHeight="1" x14ac:dyDescent="0.2">
      <c r="A9" s="19" t="s">
        <v>1</v>
      </c>
      <c r="C9" s="31" t="s">
        <v>5</v>
      </c>
      <c r="D9" s="34"/>
      <c r="E9" s="35" t="s">
        <v>40</v>
      </c>
      <c r="G9" s="28" t="s">
        <v>31</v>
      </c>
      <c r="H9" s="21"/>
      <c r="I9" s="22"/>
      <c r="J9" s="22"/>
      <c r="K9" s="22"/>
      <c r="L9" s="22"/>
    </row>
    <row r="10" spans="1:12" x14ac:dyDescent="0.2">
      <c r="A10" s="128">
        <v>1</v>
      </c>
      <c r="B10" s="12"/>
      <c r="C10" s="119">
        <f>IF(' Accting USE Data Entry Form'!D11&gt;0,' Accting USE Data Entry Form'!D11,0)</f>
        <v>1</v>
      </c>
      <c r="D10" s="120"/>
      <c r="E10" s="36" t="str">
        <f>IF($L$5="yes","X"," ")</f>
        <v xml:space="preserve"> </v>
      </c>
      <c r="F10" s="12"/>
      <c r="G10" s="133" t="str">
        <f>IF(' Accting USE Data Entry Form'!B11&gt;0,' Accting USE Data Entry Form'!B11,"")</f>
        <v>PN:D2325CPS - IFS SINGLE MODE FIBER</v>
      </c>
      <c r="H10" s="133"/>
      <c r="I10" s="133"/>
      <c r="J10" s="133"/>
      <c r="K10" s="133"/>
      <c r="L10" s="133"/>
    </row>
    <row r="11" spans="1:12" ht="13.15" customHeight="1" x14ac:dyDescent="0.2">
      <c r="A11" s="128">
        <v>2</v>
      </c>
      <c r="B11" s="12"/>
      <c r="C11" s="119">
        <f>IF(' Accting USE Data Entry Form'!D12&gt;0,' Accting USE Data Entry Form'!D12,0)</f>
        <v>1</v>
      </c>
      <c r="D11" s="120"/>
      <c r="E11" s="36" t="str">
        <f t="shared" ref="E11:E12" si="0">IF($L$5="yes","X"," ")</f>
        <v xml:space="preserve"> </v>
      </c>
      <c r="F11" s="12"/>
      <c r="G11" s="133" t="str">
        <f>IF(' Accting USE Data Entry Form'!B12&gt;0,' Accting USE Data Entry Form'!B12,"")</f>
        <v>PN:D2325CPS - IFS SINGLE FIBER</v>
      </c>
      <c r="H11" s="133"/>
      <c r="I11" s="133"/>
      <c r="J11" s="133"/>
      <c r="K11" s="133"/>
      <c r="L11" s="133"/>
    </row>
    <row r="12" spans="1:12" ht="13.15" customHeight="1" x14ac:dyDescent="0.2">
      <c r="A12" s="128"/>
      <c r="B12" s="12"/>
      <c r="C12" s="119"/>
      <c r="D12" s="120"/>
      <c r="E12" s="36" t="str">
        <f t="shared" si="0"/>
        <v xml:space="preserve"> </v>
      </c>
      <c r="F12" s="12"/>
      <c r="G12" s="133" t="str">
        <f>IF(' Accting USE Data Entry Form'!B13&gt;0,' Accting USE Data Entry Form'!B13,"")</f>
        <v/>
      </c>
      <c r="H12" s="133"/>
      <c r="I12" s="133"/>
      <c r="J12" s="133"/>
      <c r="K12" s="133"/>
      <c r="L12" s="133"/>
    </row>
    <row r="13" spans="1:12" ht="13.15" customHeight="1" x14ac:dyDescent="0.2">
      <c r="A13" s="128"/>
      <c r="B13" s="12"/>
      <c r="C13" s="119"/>
      <c r="D13" s="120"/>
      <c r="E13" s="36"/>
      <c r="F13" s="12"/>
      <c r="G13" s="133" t="str">
        <f>IF(' Accting USE Data Entry Form'!B14&gt;0,' Accting USE Data Entry Form'!B14,"")</f>
        <v/>
      </c>
      <c r="H13" s="133"/>
      <c r="I13" s="133"/>
      <c r="J13" s="133"/>
      <c r="K13" s="133"/>
      <c r="L13" s="133"/>
    </row>
    <row r="14" spans="1:12" ht="13.15" customHeight="1" x14ac:dyDescent="0.2">
      <c r="A14" s="128"/>
      <c r="B14" s="12"/>
      <c r="C14" s="119"/>
      <c r="D14" s="120"/>
      <c r="E14" s="36"/>
      <c r="F14" s="12"/>
      <c r="G14" s="133" t="str">
        <f>IF(' Accting USE Data Entry Form'!B15&gt;0,' Accting USE Data Entry Form'!B15,"")</f>
        <v/>
      </c>
      <c r="H14" s="133"/>
      <c r="I14" s="133"/>
      <c r="J14" s="133"/>
      <c r="K14" s="133"/>
      <c r="L14" s="133"/>
    </row>
    <row r="15" spans="1:12" ht="13.15" customHeight="1" x14ac:dyDescent="0.2">
      <c r="A15" s="128"/>
      <c r="B15" s="12"/>
      <c r="C15" s="119"/>
      <c r="D15" s="120"/>
      <c r="E15" s="36"/>
      <c r="F15" s="12"/>
      <c r="G15" s="133" t="str">
        <f>IF(' Accting USE Data Entry Form'!B16&gt;0,' Accting USE Data Entry Form'!B16,"")</f>
        <v/>
      </c>
      <c r="H15" s="133"/>
      <c r="I15" s="133"/>
      <c r="J15" s="133"/>
      <c r="K15" s="133"/>
      <c r="L15" s="133"/>
    </row>
    <row r="16" spans="1:12" ht="13.15" customHeight="1" x14ac:dyDescent="0.2">
      <c r="A16" s="128"/>
      <c r="B16" s="12"/>
      <c r="C16" s="119"/>
      <c r="D16" s="120"/>
      <c r="E16" s="36"/>
      <c r="F16" s="12"/>
      <c r="G16" s="133" t="str">
        <f>IF(' Accting USE Data Entry Form'!B17&gt;0,' Accting USE Data Entry Form'!B17,"")</f>
        <v/>
      </c>
      <c r="H16" s="133"/>
      <c r="I16" s="133"/>
      <c r="J16" s="133"/>
      <c r="K16" s="133"/>
      <c r="L16" s="133"/>
    </row>
    <row r="17" spans="1:12" ht="13.15" customHeight="1" x14ac:dyDescent="0.2">
      <c r="A17" s="128"/>
      <c r="B17" s="12"/>
      <c r="C17" s="119"/>
      <c r="D17" s="120"/>
      <c r="E17" s="36"/>
      <c r="F17" s="12"/>
      <c r="G17" s="133" t="str">
        <f>IF(' Accting USE Data Entry Form'!B18&gt;0,' Accting USE Data Entry Form'!B18,"")</f>
        <v/>
      </c>
      <c r="H17" s="133"/>
      <c r="I17" s="133"/>
      <c r="J17" s="133"/>
      <c r="K17" s="133"/>
      <c r="L17" s="133"/>
    </row>
    <row r="18" spans="1:12" ht="13.15" customHeight="1" x14ac:dyDescent="0.2">
      <c r="A18" s="128"/>
      <c r="B18" s="12"/>
      <c r="C18" s="119"/>
      <c r="D18" s="120"/>
      <c r="E18" s="36"/>
      <c r="F18" s="12"/>
      <c r="G18" s="133" t="str">
        <f>IF(' Accting USE Data Entry Form'!B19&gt;0,' Accting USE Data Entry Form'!B19,"")</f>
        <v/>
      </c>
      <c r="H18" s="133"/>
      <c r="I18" s="133"/>
      <c r="J18" s="133"/>
      <c r="K18" s="133"/>
      <c r="L18" s="133"/>
    </row>
    <row r="19" spans="1:12" ht="13.15" customHeight="1" x14ac:dyDescent="0.2">
      <c r="A19" s="128"/>
      <c r="B19" s="12"/>
      <c r="C19" s="119"/>
      <c r="D19" s="120"/>
      <c r="E19" s="36"/>
      <c r="F19" s="12"/>
      <c r="G19" s="133" t="str">
        <f>IF(' Accting USE Data Entry Form'!B20&gt;0,' Accting USE Data Entry Form'!B20,"")</f>
        <v/>
      </c>
      <c r="H19" s="133"/>
      <c r="I19" s="133"/>
      <c r="J19" s="133"/>
      <c r="K19" s="133"/>
      <c r="L19" s="133"/>
    </row>
    <row r="20" spans="1:12" ht="13.15" customHeight="1" x14ac:dyDescent="0.2">
      <c r="A20" s="90"/>
      <c r="C20" s="67"/>
      <c r="D20" s="37"/>
      <c r="E20" s="36"/>
      <c r="G20" s="133" t="str">
        <f>IF(' Accting USE Data Entry Form'!B21&gt;0,' Accting USE Data Entry Form'!B21,"")</f>
        <v/>
      </c>
      <c r="H20" s="134"/>
      <c r="I20" s="134"/>
      <c r="J20" s="134"/>
      <c r="K20" s="134"/>
      <c r="L20" s="134"/>
    </row>
    <row r="21" spans="1:12" ht="13.15" customHeight="1" x14ac:dyDescent="0.2">
      <c r="A21" s="90"/>
      <c r="C21" s="67"/>
      <c r="D21" s="37"/>
      <c r="E21" s="36"/>
      <c r="G21" s="133" t="str">
        <f>IF(' Accting USE Data Entry Form'!B22&gt;0,' Accting USE Data Entry Form'!B22,"")</f>
        <v/>
      </c>
      <c r="H21" s="134"/>
      <c r="I21" s="134"/>
      <c r="J21" s="134"/>
      <c r="K21" s="134"/>
      <c r="L21" s="134"/>
    </row>
    <row r="22" spans="1:12" ht="13.15" customHeight="1" x14ac:dyDescent="0.2">
      <c r="A22" s="90"/>
      <c r="C22" s="67"/>
      <c r="D22" s="37"/>
      <c r="E22" s="36"/>
      <c r="G22" s="133" t="str">
        <f>IF(' Accting USE Data Entry Form'!B23&gt;0,' Accting USE Data Entry Form'!B23,"")</f>
        <v/>
      </c>
      <c r="H22" s="134"/>
      <c r="I22" s="134"/>
      <c r="J22" s="134"/>
      <c r="K22" s="134"/>
      <c r="L22" s="134"/>
    </row>
    <row r="23" spans="1:12" ht="13.15" customHeight="1" x14ac:dyDescent="0.2">
      <c r="A23" s="90"/>
      <c r="C23" s="67"/>
      <c r="D23" s="37"/>
      <c r="E23" s="36"/>
      <c r="G23" s="133" t="str">
        <f>IF(' Accting USE Data Entry Form'!B24&gt;0,' Accting USE Data Entry Form'!B24,"")</f>
        <v/>
      </c>
      <c r="H23" s="134"/>
      <c r="I23" s="134"/>
      <c r="J23" s="134"/>
      <c r="K23" s="134"/>
      <c r="L23" s="134"/>
    </row>
    <row r="24" spans="1:12" ht="13.15" customHeight="1" x14ac:dyDescent="0.2">
      <c r="A24" s="90"/>
      <c r="C24" s="67"/>
      <c r="D24" s="37"/>
      <c r="E24" s="36"/>
      <c r="G24" s="133" t="str">
        <f>IF(' Accting USE Data Entry Form'!B25&gt;0,' Accting USE Data Entry Form'!B25,"")</f>
        <v/>
      </c>
      <c r="H24" s="134"/>
      <c r="I24" s="134"/>
      <c r="J24" s="134"/>
      <c r="K24" s="134"/>
      <c r="L24" s="134"/>
    </row>
    <row r="25" spans="1:12" ht="13.15" customHeight="1" x14ac:dyDescent="0.2">
      <c r="A25" s="90"/>
      <c r="C25" s="67"/>
      <c r="D25" s="37"/>
      <c r="E25" s="36"/>
      <c r="G25" s="133" t="str">
        <f>IF(' Accting USE Data Entry Form'!B26&gt;0,' Accting USE Data Entry Form'!B26,"")</f>
        <v/>
      </c>
      <c r="H25" s="134"/>
      <c r="I25" s="134"/>
      <c r="J25" s="134"/>
      <c r="K25" s="134"/>
      <c r="L25" s="134"/>
    </row>
    <row r="26" spans="1:12" ht="13.15" customHeight="1" x14ac:dyDescent="0.2">
      <c r="A26" s="90"/>
      <c r="C26" s="119"/>
      <c r="D26" s="120"/>
      <c r="E26" s="36"/>
      <c r="F26" s="12"/>
      <c r="G26" s="133" t="str">
        <f>IF(' Accting USE Data Entry Form'!B27&gt;0,' Accting USE Data Entry Form'!B27,"")</f>
        <v/>
      </c>
      <c r="H26" s="133"/>
      <c r="I26" s="133"/>
      <c r="J26" s="133"/>
      <c r="K26" s="133"/>
      <c r="L26" s="133"/>
    </row>
    <row r="27" spans="1:12" ht="13.15" customHeight="1" x14ac:dyDescent="0.2">
      <c r="A27" s="128"/>
      <c r="B27" s="12"/>
      <c r="C27" s="125"/>
      <c r="D27" s="120"/>
      <c r="E27" s="36"/>
      <c r="F27" s="12"/>
      <c r="G27" s="133" t="str">
        <f>IF(' Accting USE Data Entry Form'!B28&gt;0,' Accting USE Data Entry Form'!B28,"")</f>
        <v/>
      </c>
      <c r="H27" s="133"/>
      <c r="I27" s="133"/>
      <c r="J27" s="133"/>
      <c r="K27" s="133"/>
      <c r="L27" s="133"/>
    </row>
    <row r="28" spans="1:12" ht="13.15" customHeight="1" x14ac:dyDescent="0.2">
      <c r="A28" s="128"/>
      <c r="B28" s="12"/>
      <c r="C28" s="125"/>
      <c r="D28" s="120"/>
      <c r="E28" s="36"/>
      <c r="F28" s="12"/>
      <c r="G28" s="133" t="str">
        <f>IF(' Accting USE Data Entry Form'!B29&gt;0,' Accting USE Data Entry Form'!B29,"")</f>
        <v/>
      </c>
      <c r="H28" s="133"/>
      <c r="I28" s="133"/>
      <c r="J28" s="133"/>
      <c r="K28" s="133"/>
      <c r="L28" s="133"/>
    </row>
    <row r="29" spans="1:12" ht="13.15" customHeight="1" x14ac:dyDescent="0.2">
      <c r="A29" s="128"/>
      <c r="B29" s="12"/>
      <c r="C29" s="125"/>
      <c r="D29" s="120"/>
      <c r="E29" s="36"/>
      <c r="F29" s="12"/>
      <c r="G29" s="133" t="str">
        <f>IF(' Accting USE Data Entry Form'!B30&gt;0,' Accting USE Data Entry Form'!B30,"")</f>
        <v/>
      </c>
      <c r="H29" s="133"/>
      <c r="I29" s="133"/>
      <c r="J29" s="133"/>
      <c r="K29" s="133"/>
      <c r="L29" s="133"/>
    </row>
    <row r="30" spans="1:12" ht="13.15" customHeight="1" x14ac:dyDescent="0.2">
      <c r="A30" s="128"/>
      <c r="B30" s="12"/>
      <c r="C30" s="125"/>
      <c r="D30" s="120"/>
      <c r="E30" s="36"/>
      <c r="F30" s="12"/>
      <c r="G30" s="133" t="str">
        <f>IF(' Accting USE Data Entry Form'!B31&gt;0,' Accting USE Data Entry Form'!B31,"")</f>
        <v/>
      </c>
      <c r="H30" s="133"/>
      <c r="I30" s="133"/>
      <c r="J30" s="133"/>
      <c r="K30" s="133"/>
      <c r="L30" s="133"/>
    </row>
    <row r="31" spans="1:12" ht="13.15" customHeight="1" x14ac:dyDescent="0.2">
      <c r="A31" s="128"/>
      <c r="B31" s="12"/>
      <c r="C31" s="125"/>
      <c r="D31" s="120"/>
      <c r="E31" s="36"/>
      <c r="F31" s="12"/>
      <c r="G31" s="133" t="str">
        <f>IF(' Accting USE Data Entry Form'!B32&gt;0,' Accting USE Data Entry Form'!B32,"")</f>
        <v/>
      </c>
      <c r="H31" s="133"/>
      <c r="I31" s="133"/>
      <c r="J31" s="133"/>
      <c r="K31" s="133"/>
      <c r="L31" s="133"/>
    </row>
    <row r="32" spans="1:12" ht="13.15" customHeight="1" x14ac:dyDescent="0.2">
      <c r="A32" s="128"/>
      <c r="B32" s="12"/>
      <c r="C32" s="119"/>
      <c r="D32" s="120"/>
      <c r="E32" s="36"/>
      <c r="F32" s="12"/>
      <c r="G32" s="133" t="str">
        <f>IF(' Accting USE Data Entry Form'!B33&gt;0,' Accting USE Data Entry Form'!B33,"")</f>
        <v/>
      </c>
      <c r="H32" s="133"/>
      <c r="I32" s="133"/>
      <c r="J32" s="133"/>
      <c r="K32" s="133"/>
      <c r="L32" s="133"/>
    </row>
    <row r="33" spans="1:12" ht="13.15" customHeight="1" x14ac:dyDescent="0.2">
      <c r="A33" s="128"/>
      <c r="B33" s="12"/>
      <c r="C33" s="119"/>
      <c r="D33" s="120"/>
      <c r="E33" s="36"/>
      <c r="F33" s="12"/>
      <c r="G33" s="133" t="str">
        <f>IF(' Accting USE Data Entry Form'!B34&gt;0,' Accting USE Data Entry Form'!B34,"")</f>
        <v/>
      </c>
      <c r="H33" s="133"/>
      <c r="I33" s="133"/>
      <c r="J33" s="133"/>
      <c r="K33" s="133"/>
      <c r="L33" s="133"/>
    </row>
    <row r="34" spans="1:12" ht="13.15" customHeight="1" x14ac:dyDescent="0.2">
      <c r="A34" s="128"/>
      <c r="B34" s="12"/>
      <c r="C34" s="119"/>
      <c r="D34" s="120"/>
      <c r="E34" s="36"/>
      <c r="F34" s="12"/>
      <c r="G34" s="133" t="str">
        <f>IF(' Accting USE Data Entry Form'!B35&gt;0,' Accting USE Data Entry Form'!B35,"")</f>
        <v/>
      </c>
      <c r="H34" s="133"/>
      <c r="I34" s="133"/>
      <c r="J34" s="133"/>
      <c r="K34" s="133"/>
      <c r="L34" s="133"/>
    </row>
    <row r="35" spans="1:12" ht="13.15" customHeight="1" x14ac:dyDescent="0.2">
      <c r="A35" s="128"/>
      <c r="B35" s="12"/>
      <c r="C35" s="119"/>
      <c r="D35" s="120"/>
      <c r="E35" s="36"/>
      <c r="F35" s="12"/>
      <c r="G35" s="133" t="str">
        <f>IF(' Accting USE Data Entry Form'!B36&gt;0,' Accting USE Data Entry Form'!B36,"")</f>
        <v/>
      </c>
      <c r="H35" s="133"/>
      <c r="I35" s="133"/>
      <c r="J35" s="133"/>
      <c r="K35" s="133"/>
      <c r="L35" s="133"/>
    </row>
    <row r="36" spans="1:12" ht="13.15" customHeight="1" x14ac:dyDescent="0.2">
      <c r="A36" s="128"/>
      <c r="B36" s="12"/>
      <c r="C36" s="119"/>
      <c r="D36" s="120"/>
      <c r="E36" s="36"/>
      <c r="F36" s="12"/>
      <c r="G36" s="133" t="str">
        <f>IF(' Accting USE Data Entry Form'!B37&gt;0,' Accting USE Data Entry Form'!B37,"")</f>
        <v/>
      </c>
      <c r="H36" s="133"/>
      <c r="I36" s="133"/>
      <c r="J36" s="133"/>
      <c r="K36" s="133"/>
      <c r="L36" s="133"/>
    </row>
    <row r="37" spans="1:12" ht="13.15" customHeight="1" x14ac:dyDescent="0.2">
      <c r="A37" s="128"/>
      <c r="B37" s="12"/>
      <c r="C37" s="119"/>
      <c r="D37" s="120"/>
      <c r="E37" s="36"/>
      <c r="F37" s="12"/>
      <c r="G37" s="133" t="str">
        <f>IF(' Accting USE Data Entry Form'!B38&gt;0,' Accting USE Data Entry Form'!B38,"")</f>
        <v/>
      </c>
      <c r="H37" s="133"/>
      <c r="I37" s="133"/>
      <c r="J37" s="133"/>
      <c r="K37" s="133"/>
      <c r="L37" s="133"/>
    </row>
    <row r="38" spans="1:12" ht="13.15" customHeight="1" x14ac:dyDescent="0.2">
      <c r="A38" s="128"/>
      <c r="B38" s="12"/>
      <c r="C38" s="119"/>
      <c r="D38" s="120"/>
      <c r="E38" s="36"/>
      <c r="F38" s="12"/>
      <c r="G38" s="133" t="str">
        <f>IF(' Accting USE Data Entry Form'!B39&gt;0,' Accting USE Data Entry Form'!B39,"")</f>
        <v/>
      </c>
      <c r="H38" s="133"/>
      <c r="I38" s="133"/>
      <c r="J38" s="133"/>
      <c r="K38" s="133"/>
      <c r="L38" s="133"/>
    </row>
    <row r="39" spans="1:12" ht="13.15" customHeight="1" x14ac:dyDescent="0.2">
      <c r="A39" s="128"/>
      <c r="B39" s="12"/>
      <c r="C39" s="119"/>
      <c r="D39" s="120"/>
      <c r="E39" s="36"/>
      <c r="F39" s="12"/>
      <c r="G39" s="133" t="str">
        <f>IF(' Accting USE Data Entry Form'!B40&gt;0,' Accting USE Data Entry Form'!B40,"")</f>
        <v/>
      </c>
      <c r="H39" s="133"/>
      <c r="I39" s="133"/>
      <c r="J39" s="133"/>
      <c r="K39" s="133"/>
      <c r="L39" s="133"/>
    </row>
    <row r="40" spans="1:12" ht="13.15" customHeight="1" x14ac:dyDescent="0.2">
      <c r="A40" s="128"/>
      <c r="B40" s="12"/>
      <c r="C40" s="119"/>
      <c r="D40" s="120"/>
      <c r="E40" s="36"/>
      <c r="F40" s="12"/>
      <c r="G40" s="133" t="str">
        <f>IF(' Accting USE Data Entry Form'!B41&gt;0,' Accting USE Data Entry Form'!B41,"")</f>
        <v/>
      </c>
      <c r="H40" s="133"/>
      <c r="I40" s="133"/>
      <c r="J40" s="133"/>
      <c r="K40" s="133"/>
      <c r="L40" s="133"/>
    </row>
    <row r="41" spans="1:12" ht="13.15" customHeight="1" x14ac:dyDescent="0.2">
      <c r="A41" s="128"/>
      <c r="B41" s="12"/>
      <c r="C41" s="119"/>
      <c r="D41" s="120"/>
      <c r="E41" s="36"/>
      <c r="F41" s="12"/>
      <c r="G41" s="133" t="str">
        <f>IF(' Accting USE Data Entry Form'!B42&gt;0,' Accting USE Data Entry Form'!B42,"")</f>
        <v/>
      </c>
      <c r="H41" s="133"/>
      <c r="I41" s="133"/>
      <c r="J41" s="133"/>
      <c r="K41" s="133"/>
      <c r="L41" s="133"/>
    </row>
    <row r="42" spans="1:12" ht="13.15" customHeight="1" x14ac:dyDescent="0.2">
      <c r="A42" s="128"/>
      <c r="B42" s="12"/>
      <c r="C42" s="119"/>
      <c r="D42" s="120"/>
      <c r="E42" s="36"/>
      <c r="F42" s="12"/>
      <c r="G42" s="133" t="str">
        <f>IF(' Accting USE Data Entry Form'!B43&gt;0,' Accting USE Data Entry Form'!B43,"")</f>
        <v/>
      </c>
      <c r="H42" s="133"/>
      <c r="I42" s="133"/>
      <c r="J42" s="133"/>
      <c r="K42" s="133"/>
      <c r="L42" s="133"/>
    </row>
    <row r="43" spans="1:12" ht="13.15" customHeight="1" x14ac:dyDescent="0.2">
      <c r="A43" s="128"/>
      <c r="B43" s="12"/>
      <c r="C43" s="119"/>
      <c r="D43" s="120"/>
      <c r="E43" s="36"/>
      <c r="F43" s="12"/>
      <c r="G43" s="133" t="str">
        <f>IF(' Accting USE Data Entry Form'!B44&gt;0,' Accting USE Data Entry Form'!B44,"")</f>
        <v/>
      </c>
      <c r="H43" s="133"/>
      <c r="I43" s="133"/>
      <c r="J43" s="133"/>
      <c r="K43" s="133"/>
      <c r="L43" s="133"/>
    </row>
    <row r="44" spans="1:12" ht="13.15" customHeight="1" x14ac:dyDescent="0.2">
      <c r="A44" s="128"/>
      <c r="B44" s="12"/>
      <c r="C44" s="119"/>
      <c r="D44" s="120"/>
      <c r="E44" s="36"/>
      <c r="F44" s="12"/>
      <c r="G44" s="133" t="str">
        <f>IF(' Accting USE Data Entry Form'!B45&gt;0,' Accting USE Data Entry Form'!B45,"")</f>
        <v/>
      </c>
      <c r="H44" s="133"/>
      <c r="I44" s="133"/>
      <c r="J44" s="133"/>
      <c r="K44" s="133"/>
      <c r="L44" s="133"/>
    </row>
    <row r="45" spans="1:12" ht="13.15" customHeight="1" x14ac:dyDescent="0.2">
      <c r="A45" s="128"/>
      <c r="B45" s="12"/>
      <c r="C45" s="119"/>
      <c r="D45" s="120"/>
      <c r="E45" s="36"/>
      <c r="F45" s="12"/>
      <c r="G45" s="133" t="str">
        <f>IF(' Accting USE Data Entry Form'!B46&gt;0,' Accting USE Data Entry Form'!B46,"")</f>
        <v/>
      </c>
      <c r="H45" s="133"/>
      <c r="I45" s="133"/>
      <c r="J45" s="133"/>
      <c r="K45" s="133"/>
      <c r="L45" s="133"/>
    </row>
    <row r="46" spans="1:12" ht="13.15" customHeight="1" x14ac:dyDescent="0.2">
      <c r="A46" s="128"/>
      <c r="B46" s="12"/>
      <c r="C46" s="119"/>
      <c r="D46" s="120"/>
      <c r="E46" s="36"/>
      <c r="F46" s="12"/>
      <c r="G46" s="133" t="str">
        <f>IF(' Accting USE Data Entry Form'!B47&gt;0,' Accting USE Data Entry Form'!B47,"")</f>
        <v/>
      </c>
      <c r="H46" s="133"/>
      <c r="I46" s="133"/>
      <c r="J46" s="133"/>
      <c r="K46" s="133"/>
      <c r="L46" s="133"/>
    </row>
    <row r="47" spans="1:12" ht="13.15" customHeight="1" x14ac:dyDescent="0.2">
      <c r="A47" s="128"/>
      <c r="B47" s="12"/>
      <c r="C47" s="119"/>
      <c r="D47" s="120"/>
      <c r="E47" s="36"/>
      <c r="F47" s="12"/>
      <c r="G47" s="133" t="str">
        <f>IF(' Accting USE Data Entry Form'!B48&gt;0,' Accting USE Data Entry Form'!B48,"")</f>
        <v/>
      </c>
      <c r="H47" s="133"/>
      <c r="I47" s="133"/>
      <c r="J47" s="133"/>
      <c r="K47" s="133"/>
      <c r="L47" s="133"/>
    </row>
    <row r="48" spans="1:12" ht="13.15" customHeight="1" x14ac:dyDescent="0.2">
      <c r="A48" s="128"/>
      <c r="B48" s="12"/>
      <c r="C48" s="119"/>
      <c r="D48" s="120"/>
      <c r="E48" s="36"/>
      <c r="F48" s="12"/>
      <c r="G48" s="133" t="str">
        <f>IF(' Accting USE Data Entry Form'!B49&gt;0,' Accting USE Data Entry Form'!B49,"")</f>
        <v/>
      </c>
      <c r="H48" s="133"/>
      <c r="I48" s="133"/>
      <c r="J48" s="133"/>
      <c r="K48" s="133"/>
      <c r="L48" s="133"/>
    </row>
    <row r="49" spans="1:12" ht="13.15" customHeight="1" x14ac:dyDescent="0.2">
      <c r="A49" s="128"/>
      <c r="B49" s="12"/>
      <c r="C49" s="119"/>
      <c r="D49" s="120"/>
      <c r="E49" s="36"/>
      <c r="F49" s="12"/>
      <c r="G49" s="133" t="str">
        <f>IF(' Accting USE Data Entry Form'!B50&gt;0,' Accting USE Data Entry Form'!B50,"")</f>
        <v/>
      </c>
      <c r="H49" s="133"/>
      <c r="I49" s="133"/>
      <c r="J49" s="133"/>
      <c r="K49" s="133"/>
      <c r="L49" s="133"/>
    </row>
    <row r="50" spans="1:12" ht="13.15" customHeight="1" x14ac:dyDescent="0.2">
      <c r="A50" s="127"/>
      <c r="B50" s="123"/>
      <c r="C50" s="126"/>
      <c r="D50" s="121"/>
      <c r="E50" s="122"/>
      <c r="F50" s="123"/>
      <c r="G50" s="138" t="str">
        <f>IF(' Accting USE Data Entry Form'!B51&gt;0,' Accting USE Data Entry Form'!B51,"")</f>
        <v/>
      </c>
      <c r="H50" s="138"/>
      <c r="I50" s="138"/>
      <c r="J50" s="138"/>
      <c r="K50" s="138"/>
      <c r="L50" s="138"/>
    </row>
    <row r="51" spans="1:12" ht="13.15" customHeight="1" x14ac:dyDescent="0.2">
      <c r="A51" s="90"/>
      <c r="C51" s="67"/>
      <c r="D51" s="37"/>
      <c r="E51" s="36"/>
      <c r="G51" s="133" t="str">
        <f>IF(' Accting USE Data Entry Form'!B52&gt;0,' Accting USE Data Entry Form'!B52,"")</f>
        <v/>
      </c>
      <c r="H51" s="134"/>
      <c r="I51" s="134"/>
      <c r="J51" s="134"/>
      <c r="K51" s="134"/>
      <c r="L51" s="134"/>
    </row>
    <row r="52" spans="1:12" ht="20.25" customHeight="1" x14ac:dyDescent="0.2">
      <c r="A52" s="91" t="s">
        <v>30</v>
      </c>
      <c r="B52" s="10"/>
      <c r="C52" s="7"/>
      <c r="D52" s="7"/>
      <c r="E52" s="8"/>
      <c r="F52" s="7"/>
      <c r="G52" s="7"/>
      <c r="H52" s="108"/>
      <c r="I52" s="6"/>
      <c r="J52" s="23"/>
      <c r="K52" s="6"/>
      <c r="L52" s="109"/>
    </row>
    <row r="53" spans="1:12" ht="23.25" customHeight="1" x14ac:dyDescent="0.2">
      <c r="A53" s="10"/>
      <c r="B53" s="10"/>
      <c r="C53" s="10"/>
      <c r="D53" s="10"/>
      <c r="E53" s="92"/>
      <c r="F53" s="132"/>
      <c r="G53" s="132"/>
      <c r="H53" s="137" t="s">
        <v>54</v>
      </c>
      <c r="I53" s="137"/>
      <c r="J53" s="137"/>
      <c r="K53" s="137"/>
      <c r="L53" s="93" t="s">
        <v>3</v>
      </c>
    </row>
    <row r="54" spans="1:12" x14ac:dyDescent="0.2">
      <c r="A54" s="91" t="s">
        <v>29</v>
      </c>
      <c r="B54" s="10"/>
      <c r="C54" s="10"/>
      <c r="D54" s="10"/>
      <c r="E54" s="92"/>
      <c r="F54" s="7"/>
      <c r="G54" s="7"/>
      <c r="H54" s="136" t="s">
        <v>53</v>
      </c>
      <c r="I54" s="136"/>
      <c r="J54" s="136"/>
      <c r="K54" s="136"/>
      <c r="L54" s="131">
        <v>43367</v>
      </c>
    </row>
    <row r="55" spans="1:12" ht="23.25" customHeight="1" x14ac:dyDescent="0.2">
      <c r="A55" s="10"/>
      <c r="B55" s="10"/>
      <c r="C55" s="10"/>
      <c r="D55" s="10"/>
      <c r="E55" s="92"/>
      <c r="F55" s="7"/>
      <c r="G55" s="7"/>
      <c r="H55" s="137" t="s">
        <v>54</v>
      </c>
      <c r="I55" s="137"/>
      <c r="J55" s="137"/>
      <c r="K55" s="137"/>
      <c r="L55" s="93" t="s">
        <v>3</v>
      </c>
    </row>
    <row r="56" spans="1:12" ht="15.75" customHeight="1" x14ac:dyDescent="0.2">
      <c r="A56" s="91"/>
      <c r="B56" s="10"/>
      <c r="C56" s="10"/>
      <c r="D56" s="10"/>
      <c r="E56" s="92"/>
      <c r="F56" s="7"/>
      <c r="G56" s="7"/>
      <c r="H56" s="7"/>
      <c r="I56" s="7"/>
      <c r="J56" s="9"/>
      <c r="K56" s="93"/>
      <c r="L56" s="93"/>
    </row>
    <row r="57" spans="1:12" ht="23.25" customHeight="1" x14ac:dyDescent="0.2">
      <c r="A57" s="10"/>
      <c r="B57" s="10"/>
      <c r="C57" s="10"/>
      <c r="D57" s="10"/>
      <c r="E57" s="92"/>
      <c r="F57" s="7"/>
      <c r="G57" s="7"/>
      <c r="H57" s="7"/>
      <c r="I57" s="7"/>
      <c r="J57" s="9"/>
      <c r="K57" s="93"/>
      <c r="L57" s="10"/>
    </row>
    <row r="58" spans="1:12" ht="15.75" customHeight="1" x14ac:dyDescent="0.2">
      <c r="A58" s="94" t="s">
        <v>25</v>
      </c>
      <c r="B58" s="94"/>
      <c r="C58" s="94"/>
      <c r="D58" s="94"/>
      <c r="E58" s="95"/>
      <c r="F58" s="96"/>
      <c r="G58" s="96"/>
      <c r="H58" s="96"/>
      <c r="I58" s="96"/>
      <c r="J58" s="97"/>
      <c r="K58" s="98"/>
      <c r="L58" s="94"/>
    </row>
    <row r="59" spans="1:12" ht="27.75" customHeight="1" x14ac:dyDescent="0.2">
      <c r="A59" s="99"/>
      <c r="B59" s="99"/>
      <c r="C59" s="99"/>
      <c r="D59" s="99"/>
      <c r="E59" s="100"/>
      <c r="F59" s="101"/>
      <c r="G59" s="101"/>
      <c r="H59" s="101"/>
      <c r="I59" s="101"/>
      <c r="J59" s="102"/>
      <c r="K59" s="103"/>
      <c r="L59" s="99"/>
    </row>
    <row r="60" spans="1:12" x14ac:dyDescent="0.2">
      <c r="A60" s="104" t="s">
        <v>23</v>
      </c>
      <c r="B60" s="99"/>
      <c r="C60" s="99"/>
      <c r="D60" s="99"/>
      <c r="E60" s="100"/>
      <c r="F60" s="101"/>
      <c r="G60" s="101"/>
      <c r="H60" s="101"/>
      <c r="I60" s="26"/>
      <c r="J60" s="27"/>
      <c r="K60" s="26"/>
      <c r="L60" s="26"/>
    </row>
    <row r="61" spans="1:12" ht="23.25" customHeight="1" x14ac:dyDescent="0.2">
      <c r="A61" s="99"/>
      <c r="B61" s="99"/>
      <c r="C61" s="99"/>
      <c r="D61" s="99"/>
      <c r="E61" s="100"/>
      <c r="F61" s="101"/>
      <c r="G61" s="101"/>
      <c r="H61" s="101"/>
      <c r="I61" s="101"/>
      <c r="J61" s="102"/>
      <c r="K61" s="103" t="s">
        <v>3</v>
      </c>
      <c r="L61" s="99"/>
    </row>
    <row r="62" spans="1:12" x14ac:dyDescent="0.2">
      <c r="A62" s="104" t="s">
        <v>22</v>
      </c>
      <c r="B62" s="99"/>
      <c r="C62" s="99"/>
      <c r="D62" s="99"/>
      <c r="E62" s="100"/>
      <c r="F62" s="101"/>
      <c r="G62" s="26"/>
      <c r="H62" s="26"/>
      <c r="I62" s="26"/>
      <c r="J62" s="27"/>
      <c r="K62" s="26"/>
      <c r="L62" s="26"/>
    </row>
    <row r="63" spans="1:12" ht="16.5" customHeight="1" x14ac:dyDescent="0.2">
      <c r="A63" s="99"/>
      <c r="B63" s="99"/>
      <c r="C63" s="99"/>
      <c r="D63" s="99"/>
      <c r="E63" s="100"/>
      <c r="F63" s="99"/>
      <c r="G63" s="99"/>
      <c r="H63" s="99"/>
      <c r="I63" s="99"/>
      <c r="J63" s="103"/>
      <c r="K63" s="103" t="s">
        <v>3</v>
      </c>
      <c r="L63" s="99"/>
    </row>
    <row r="64" spans="1:12" x14ac:dyDescent="0.2">
      <c r="A64" s="99"/>
      <c r="B64" s="99"/>
      <c r="C64" s="99"/>
      <c r="D64" s="99"/>
      <c r="E64" s="100"/>
      <c r="F64" s="99"/>
      <c r="G64" s="99"/>
      <c r="H64" s="99"/>
      <c r="I64" s="99"/>
      <c r="J64" s="99"/>
      <c r="K64" s="99"/>
      <c r="L64" s="99"/>
    </row>
  </sheetData>
  <sheetProtection selectLockedCells="1"/>
  <mergeCells count="49">
    <mergeCell ref="H54:K54"/>
    <mergeCell ref="H55:K55"/>
    <mergeCell ref="H53:K53"/>
    <mergeCell ref="G48:L48"/>
    <mergeCell ref="G49:L49"/>
    <mergeCell ref="G50:L50"/>
    <mergeCell ref="G51:L51"/>
    <mergeCell ref="G47:L47"/>
    <mergeCell ref="G46:L46"/>
    <mergeCell ref="G38:L38"/>
    <mergeCell ref="G42:L42"/>
    <mergeCell ref="G43:L43"/>
    <mergeCell ref="G44:L44"/>
    <mergeCell ref="G45:L45"/>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5 E51">
    <cfRule type="expression" dxfId="13" priority="14">
      <formula>$L$5="no"</formula>
    </cfRule>
  </conditionalFormatting>
  <conditionalFormatting sqref="C10">
    <cfRule type="expression" dxfId="12" priority="12">
      <formula>$L$5="yes"</formula>
    </cfRule>
  </conditionalFormatting>
  <conditionalFormatting sqref="C51 C11:C47">
    <cfRule type="expression" dxfId="11" priority="11">
      <formula>$L$5="yes"</formula>
    </cfRule>
  </conditionalFormatting>
  <conditionalFormatting sqref="E47">
    <cfRule type="expression" dxfId="10" priority="10">
      <formula>$L$5="no"</formula>
    </cfRule>
  </conditionalFormatting>
  <conditionalFormatting sqref="E46">
    <cfRule type="expression" dxfId="9" priority="8">
      <formula>$L$5="no"</formula>
    </cfRule>
  </conditionalFormatting>
  <conditionalFormatting sqref="C48:C50">
    <cfRule type="expression" dxfId="8" priority="6">
      <formula>$L$5="yes"</formula>
    </cfRule>
  </conditionalFormatting>
  <conditionalFormatting sqref="E48">
    <cfRule type="expression" dxfId="7" priority="5">
      <formula>$L$5="no"</formula>
    </cfRule>
  </conditionalFormatting>
  <conditionalFormatting sqref="E49">
    <cfRule type="expression" dxfId="6" priority="3">
      <formula>$L$5="no"</formula>
    </cfRule>
  </conditionalFormatting>
  <conditionalFormatting sqref="E50">
    <cfRule type="expression" dxfId="5" priority="1">
      <formula>$L$5="no"</formula>
    </cfRule>
  </conditionalFormatting>
  <dataValidations count="1">
    <dataValidation allowBlank="1" sqref="K7 C10:C51"/>
  </dataValidations>
  <printOptions horizontalCentered="1"/>
  <pageMargins left="0.5" right="0.5" top="0.5" bottom="0.5" header="0.5" footer="0.5"/>
  <pageSetup scale="74" orientation="portrait" r:id="rId1"/>
  <headerFooter alignWithMargins="0">
    <oddFooter>&amp;L&amp;8&amp;Z&amp;F</oddFooter>
  </headerFooter>
  <ignoredErrors>
    <ignoredError sqref="C9 H7 C7 C5 C10:C11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44"/>
      <c r="B1" s="144"/>
      <c r="C1" s="144"/>
      <c r="D1" s="144"/>
      <c r="E1" s="144"/>
      <c r="F1" s="144"/>
      <c r="G1" s="144"/>
      <c r="H1" s="144"/>
    </row>
    <row r="2" spans="1:11" ht="15.75" x14ac:dyDescent="0.25">
      <c r="A2" s="145" t="s">
        <v>4</v>
      </c>
      <c r="B2" s="145"/>
      <c r="C2" s="145"/>
      <c r="D2" s="145"/>
      <c r="E2" s="145"/>
      <c r="F2" s="145"/>
      <c r="G2" s="145"/>
      <c r="H2" s="145"/>
      <c r="I2" s="145"/>
      <c r="J2" s="145"/>
    </row>
    <row r="3" spans="1:11" ht="15.75" x14ac:dyDescent="0.25">
      <c r="A3" s="145" t="s">
        <v>32</v>
      </c>
      <c r="B3" s="145"/>
      <c r="C3" s="145"/>
      <c r="D3" s="145"/>
      <c r="E3" s="145"/>
      <c r="F3" s="145"/>
      <c r="G3" s="145"/>
      <c r="H3" s="145"/>
      <c r="I3" s="145"/>
      <c r="J3" s="145"/>
    </row>
    <row r="4" spans="1:11" ht="15.75" x14ac:dyDescent="0.25">
      <c r="A4" s="145" t="s">
        <v>42</v>
      </c>
      <c r="B4" s="145"/>
      <c r="C4" s="145"/>
      <c r="D4" s="145"/>
      <c r="E4" s="145"/>
      <c r="F4" s="145"/>
      <c r="G4" s="145"/>
      <c r="H4" s="145"/>
      <c r="I4" s="145"/>
      <c r="J4" s="145"/>
    </row>
    <row r="6" spans="1:11" ht="30.75" customHeight="1" x14ac:dyDescent="0.2">
      <c r="A6" s="139" t="s">
        <v>35</v>
      </c>
      <c r="B6" s="140"/>
      <c r="C6" s="140"/>
      <c r="D6" s="140"/>
      <c r="E6" s="140"/>
      <c r="F6" s="140"/>
      <c r="G6" s="140"/>
      <c r="H6" s="140"/>
      <c r="I6" s="140"/>
      <c r="J6" s="140"/>
    </row>
    <row r="7" spans="1:11" ht="19.5" customHeight="1" x14ac:dyDescent="0.2"/>
    <row r="8" spans="1:11" ht="16.5" customHeight="1" x14ac:dyDescent="0.2">
      <c r="A8" s="30" t="s">
        <v>33</v>
      </c>
      <c r="B8" s="29"/>
      <c r="C8" s="29"/>
      <c r="D8" s="29"/>
      <c r="E8" s="29"/>
      <c r="F8" s="29"/>
      <c r="G8" s="29"/>
      <c r="H8" s="29"/>
    </row>
    <row r="9" spans="1:11" ht="19.5" customHeight="1" x14ac:dyDescent="0.2"/>
    <row r="10" spans="1:11" ht="30.75" customHeight="1" x14ac:dyDescent="0.2">
      <c r="A10" s="139" t="s">
        <v>34</v>
      </c>
      <c r="B10" s="140"/>
      <c r="C10" s="140"/>
      <c r="D10" s="140"/>
      <c r="E10" s="140"/>
      <c r="F10" s="140"/>
      <c r="G10" s="140"/>
      <c r="H10" s="140"/>
      <c r="I10" s="140"/>
      <c r="J10" s="140"/>
    </row>
    <row r="11" spans="1:11" ht="65.25" customHeight="1" x14ac:dyDescent="0.2">
      <c r="B11" s="139" t="s">
        <v>44</v>
      </c>
      <c r="C11" s="140"/>
      <c r="D11" s="140"/>
      <c r="E11" s="140"/>
      <c r="F11" s="140"/>
      <c r="G11" s="140"/>
      <c r="H11" s="140"/>
      <c r="I11" s="140"/>
      <c r="J11" s="32"/>
      <c r="K11" s="32"/>
    </row>
    <row r="12" spans="1:11" ht="19.5" customHeight="1" x14ac:dyDescent="0.2">
      <c r="A12" s="11"/>
      <c r="B12" s="11"/>
      <c r="C12" s="11"/>
      <c r="D12" s="11"/>
      <c r="E12" s="11"/>
      <c r="F12" s="11"/>
      <c r="G12" s="11"/>
      <c r="H12" s="11"/>
    </row>
    <row r="13" spans="1:11" ht="43.5" customHeight="1" x14ac:dyDescent="0.2">
      <c r="A13" s="139" t="s">
        <v>41</v>
      </c>
      <c r="B13" s="139"/>
      <c r="C13" s="139"/>
      <c r="D13" s="139"/>
      <c r="E13" s="139"/>
      <c r="F13" s="139"/>
      <c r="G13" s="139"/>
      <c r="H13" s="139"/>
      <c r="I13" s="139"/>
      <c r="J13" s="139"/>
    </row>
    <row r="14" spans="1:11" ht="19.5" customHeight="1" x14ac:dyDescent="0.2">
      <c r="A14" s="11"/>
      <c r="B14" s="11"/>
      <c r="C14" s="11"/>
      <c r="D14" s="11"/>
      <c r="E14" s="11"/>
      <c r="F14" s="11"/>
      <c r="G14" s="11"/>
      <c r="H14" s="11"/>
    </row>
    <row r="15" spans="1:11" ht="54.75" customHeight="1" x14ac:dyDescent="0.2">
      <c r="A15" s="139" t="s">
        <v>36</v>
      </c>
      <c r="B15" s="142"/>
      <c r="C15" s="142"/>
      <c r="D15" s="142"/>
      <c r="E15" s="142"/>
      <c r="F15" s="142"/>
      <c r="G15" s="142"/>
      <c r="H15" s="142"/>
      <c r="I15" s="142"/>
      <c r="J15" s="142"/>
    </row>
    <row r="16" spans="1:11" ht="19.5" customHeight="1" x14ac:dyDescent="0.2"/>
    <row r="17" spans="1:10" ht="39" customHeight="1" x14ac:dyDescent="0.2">
      <c r="A17" s="141" t="s">
        <v>37</v>
      </c>
      <c r="B17" s="143"/>
      <c r="C17" s="143"/>
      <c r="D17" s="143"/>
      <c r="E17" s="143"/>
      <c r="F17" s="143"/>
      <c r="G17" s="143"/>
      <c r="H17" s="143"/>
      <c r="I17" s="143"/>
      <c r="J17" s="143"/>
    </row>
    <row r="18" spans="1:10" ht="19.5" customHeight="1" x14ac:dyDescent="0.2"/>
    <row r="19" spans="1:10" ht="56.25" customHeight="1" x14ac:dyDescent="0.2">
      <c r="A19" s="141" t="s">
        <v>38</v>
      </c>
      <c r="B19" s="143"/>
      <c r="C19" s="143"/>
      <c r="D19" s="143"/>
      <c r="E19" s="143"/>
      <c r="F19" s="143"/>
      <c r="G19" s="143"/>
      <c r="H19" s="143"/>
      <c r="I19" s="143"/>
      <c r="J19" s="143"/>
    </row>
    <row r="20" spans="1:10" ht="20.25" customHeight="1" x14ac:dyDescent="0.2"/>
    <row r="21" spans="1:10" ht="27.75" customHeight="1" x14ac:dyDescent="0.2">
      <c r="A21" s="141" t="s">
        <v>20</v>
      </c>
      <c r="B21" s="141"/>
      <c r="C21" s="141"/>
      <c r="D21" s="141"/>
      <c r="E21" s="141"/>
      <c r="F21" s="141"/>
      <c r="G21" s="141"/>
      <c r="H21" s="141"/>
      <c r="I21" s="141"/>
      <c r="J21" s="141"/>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O57" sqref="O57"/>
    </sheetView>
  </sheetViews>
  <sheetFormatPr defaultColWidth="29.5703125" defaultRowHeight="12.75" x14ac:dyDescent="0.2"/>
  <cols>
    <col min="1" max="1" width="9" style="42" customWidth="1"/>
    <col min="2" max="2" width="65.140625" style="110" customWidth="1"/>
    <col min="3" max="3" width="12.28515625" style="70" customWidth="1"/>
    <col min="4" max="4" width="12.7109375" style="40" customWidth="1"/>
    <col min="5" max="5" width="2.28515625" bestFit="1" customWidth="1"/>
    <col min="6" max="6" width="16.7109375" bestFit="1" customWidth="1"/>
    <col min="7" max="7" width="3.42578125" customWidth="1"/>
    <col min="8" max="8" width="2.140625" style="3" bestFit="1" customWidth="1"/>
    <col min="9" max="9" width="12.140625" style="38" customWidth="1"/>
    <col min="10" max="10" width="3.7109375" style="3" customWidth="1"/>
    <col min="11" max="11" width="13.5703125" customWidth="1"/>
    <col min="12" max="12" width="3.140625" customWidth="1"/>
    <col min="13" max="13" width="12.140625" style="38" customWidth="1"/>
    <col min="14" max="14" width="1.7109375" bestFit="1" customWidth="1"/>
    <col min="15" max="15" width="12.140625" style="38" customWidth="1"/>
    <col min="16" max="16" width="2.140625" bestFit="1" customWidth="1"/>
    <col min="17" max="17" width="12.140625" style="38" customWidth="1"/>
    <col min="18" max="18" width="21.42578125" customWidth="1"/>
    <col min="19" max="19" width="11.7109375" customWidth="1"/>
    <col min="20" max="20" width="12.28515625" customWidth="1"/>
  </cols>
  <sheetData>
    <row r="1" spans="1:17" ht="15.75" x14ac:dyDescent="0.25">
      <c r="A1" s="145" t="s">
        <v>4</v>
      </c>
      <c r="B1" s="146"/>
      <c r="C1" s="146"/>
      <c r="D1" s="146"/>
      <c r="E1" s="146"/>
      <c r="F1" s="146"/>
      <c r="G1" s="146"/>
      <c r="H1" s="146"/>
      <c r="I1" s="146"/>
      <c r="J1" s="146"/>
      <c r="K1" s="146"/>
      <c r="L1" s="146"/>
      <c r="M1" s="146"/>
      <c r="N1" s="146"/>
      <c r="O1" s="146"/>
      <c r="P1" s="146"/>
      <c r="Q1" s="146"/>
    </row>
    <row r="2" spans="1:17" ht="15.75" x14ac:dyDescent="0.25">
      <c r="A2" s="145" t="s">
        <v>9</v>
      </c>
      <c r="B2" s="146"/>
      <c r="C2" s="146"/>
      <c r="D2" s="146"/>
      <c r="E2" s="146"/>
      <c r="F2" s="146"/>
      <c r="G2" s="146"/>
      <c r="H2" s="146"/>
      <c r="I2" s="146"/>
      <c r="J2" s="146"/>
      <c r="K2" s="146"/>
      <c r="L2" s="146"/>
      <c r="M2" s="146"/>
      <c r="N2" s="146"/>
      <c r="O2" s="146"/>
      <c r="P2" s="146"/>
      <c r="Q2" s="146"/>
    </row>
    <row r="3" spans="1:17" ht="15.75" x14ac:dyDescent="0.25">
      <c r="A3" s="145" t="s">
        <v>19</v>
      </c>
      <c r="B3" s="146"/>
      <c r="C3" s="146"/>
      <c r="D3" s="146"/>
      <c r="E3" s="146"/>
      <c r="F3" s="146"/>
      <c r="G3" s="146"/>
      <c r="H3" s="146"/>
      <c r="I3" s="146"/>
      <c r="J3" s="146"/>
      <c r="K3" s="146"/>
      <c r="L3" s="146"/>
      <c r="M3" s="146"/>
      <c r="N3" s="146"/>
      <c r="O3" s="146"/>
      <c r="P3" s="146"/>
      <c r="Q3" s="146"/>
    </row>
    <row r="4" spans="1:17" ht="14.25" x14ac:dyDescent="0.2">
      <c r="D4" s="85"/>
    </row>
    <row r="5" spans="1:17" ht="26.25" x14ac:dyDescent="0.25">
      <c r="A5" s="38" t="s">
        <v>0</v>
      </c>
      <c r="C5" s="1"/>
      <c r="D5" s="151" t="s">
        <v>55</v>
      </c>
      <c r="E5" s="151"/>
      <c r="F5" s="151"/>
      <c r="G5" s="151"/>
      <c r="H5" s="151"/>
      <c r="I5" s="49"/>
      <c r="J5" s="8"/>
      <c r="K5" s="124"/>
      <c r="L5" s="2" t="s">
        <v>26</v>
      </c>
      <c r="O5" s="105">
        <v>43373</v>
      </c>
    </row>
    <row r="6" spans="1:17" ht="14.25" x14ac:dyDescent="0.2">
      <c r="A6" s="52"/>
      <c r="C6" s="1"/>
      <c r="D6" s="85"/>
      <c r="I6" s="44"/>
      <c r="L6" s="2"/>
      <c r="O6" s="149" t="s">
        <v>6</v>
      </c>
    </row>
    <row r="7" spans="1:17" ht="26.25" x14ac:dyDescent="0.25">
      <c r="A7" s="38" t="s">
        <v>2</v>
      </c>
      <c r="C7" s="1"/>
      <c r="D7" s="151" t="s">
        <v>56</v>
      </c>
      <c r="E7" s="151"/>
      <c r="F7" s="151"/>
      <c r="G7" s="151"/>
      <c r="H7" s="151"/>
      <c r="L7" s="2"/>
      <c r="M7" s="48" t="s">
        <v>16</v>
      </c>
      <c r="O7" s="150"/>
    </row>
    <row r="8" spans="1:17" x14ac:dyDescent="0.2">
      <c r="B8" s="44"/>
      <c r="C8" s="73"/>
      <c r="D8" s="8"/>
      <c r="E8" s="7"/>
      <c r="F8" s="7"/>
      <c r="G8" s="7"/>
      <c r="H8" s="8"/>
      <c r="L8" s="2"/>
      <c r="M8" s="39"/>
      <c r="O8" s="44"/>
    </row>
    <row r="9" spans="1:17" ht="15" x14ac:dyDescent="0.25">
      <c r="A9" s="75" t="s">
        <v>39</v>
      </c>
      <c r="B9" s="44"/>
      <c r="C9" s="73"/>
      <c r="D9" s="151" t="s">
        <v>52</v>
      </c>
      <c r="E9" s="151"/>
      <c r="F9" s="151"/>
      <c r="G9" s="151"/>
      <c r="H9" s="151"/>
      <c r="L9" s="5" t="s">
        <v>17</v>
      </c>
      <c r="M9" s="39"/>
      <c r="O9" s="45"/>
    </row>
    <row r="10" spans="1:17" s="1" customFormat="1" ht="51" x14ac:dyDescent="0.2">
      <c r="A10" s="50" t="s">
        <v>1</v>
      </c>
      <c r="B10" s="53" t="s">
        <v>46</v>
      </c>
      <c r="C10" s="106" t="s">
        <v>47</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5" x14ac:dyDescent="0.2">
      <c r="A11" s="107">
        <v>1</v>
      </c>
      <c r="B11" s="115" t="s">
        <v>57</v>
      </c>
      <c r="C11" s="112">
        <v>43359</v>
      </c>
      <c r="D11" s="113">
        <v>1</v>
      </c>
      <c r="E11" s="25" t="s">
        <v>27</v>
      </c>
      <c r="F11" s="111">
        <v>25504</v>
      </c>
      <c r="G11" s="84"/>
      <c r="H11" s="78" t="s">
        <v>10</v>
      </c>
      <c r="I11" s="79">
        <f t="shared" ref="I11:I12" si="0">D11*F11</f>
        <v>25504</v>
      </c>
      <c r="J11" s="80"/>
      <c r="K11" s="81">
        <f t="shared" ref="K11:K12" si="1">+I11</f>
        <v>25504</v>
      </c>
      <c r="L11" s="82" t="s">
        <v>12</v>
      </c>
      <c r="M11" s="79"/>
      <c r="N11" s="64" t="s">
        <v>12</v>
      </c>
      <c r="O11" s="63">
        <v>0</v>
      </c>
      <c r="P11" s="64" t="s">
        <v>10</v>
      </c>
      <c r="Q11" s="65">
        <f t="shared" ref="Q11:Q12" si="2">+K11-M11-O11</f>
        <v>25504</v>
      </c>
    </row>
    <row r="12" spans="1:17" ht="15" x14ac:dyDescent="0.2">
      <c r="A12" s="107">
        <v>2</v>
      </c>
      <c r="B12" s="116" t="s">
        <v>58</v>
      </c>
      <c r="C12" s="112">
        <v>43359</v>
      </c>
      <c r="D12" s="113">
        <v>1</v>
      </c>
      <c r="E12" s="25" t="s">
        <v>27</v>
      </c>
      <c r="F12" s="111">
        <v>9564</v>
      </c>
      <c r="G12" s="84"/>
      <c r="H12" s="78" t="s">
        <v>10</v>
      </c>
      <c r="I12" s="79">
        <f t="shared" si="0"/>
        <v>9564</v>
      </c>
      <c r="J12" s="80"/>
      <c r="K12" s="81">
        <f t="shared" si="1"/>
        <v>9564</v>
      </c>
      <c r="L12" s="82" t="s">
        <v>12</v>
      </c>
      <c r="M12" s="79"/>
      <c r="N12" s="64" t="s">
        <v>12</v>
      </c>
      <c r="O12" s="63">
        <v>0</v>
      </c>
      <c r="P12" s="64" t="s">
        <v>10</v>
      </c>
      <c r="Q12" s="65">
        <f t="shared" si="2"/>
        <v>9564</v>
      </c>
    </row>
    <row r="13" spans="1:17" ht="15" x14ac:dyDescent="0.2">
      <c r="A13" s="107"/>
      <c r="B13" s="115"/>
      <c r="C13" s="112"/>
      <c r="D13" s="113"/>
      <c r="E13" s="25"/>
      <c r="F13" s="111"/>
      <c r="G13" s="84"/>
      <c r="H13" s="78"/>
      <c r="I13" s="79"/>
      <c r="J13" s="80"/>
      <c r="K13" s="81"/>
      <c r="L13" s="82"/>
      <c r="M13" s="79"/>
      <c r="N13" s="64"/>
      <c r="O13" s="63"/>
      <c r="P13" s="64"/>
      <c r="Q13" s="65"/>
    </row>
    <row r="14" spans="1:17" ht="15" x14ac:dyDescent="0.2">
      <c r="A14" s="107"/>
      <c r="B14" s="116"/>
      <c r="C14" s="112"/>
      <c r="D14" s="113"/>
      <c r="E14" s="25"/>
      <c r="F14" s="111"/>
      <c r="G14" s="84"/>
      <c r="H14" s="78"/>
      <c r="I14" s="79"/>
      <c r="J14" s="80"/>
      <c r="K14" s="81"/>
      <c r="L14" s="82"/>
      <c r="M14" s="79"/>
      <c r="N14" s="64"/>
      <c r="O14" s="63"/>
      <c r="P14" s="64"/>
      <c r="Q14" s="65"/>
    </row>
    <row r="15" spans="1:17" ht="15" x14ac:dyDescent="0.2">
      <c r="A15" s="107"/>
      <c r="B15" s="117"/>
      <c r="C15" s="112"/>
      <c r="D15" s="113"/>
      <c r="E15" s="25"/>
      <c r="F15" s="111"/>
      <c r="G15" s="84"/>
      <c r="H15" s="78"/>
      <c r="I15" s="83"/>
      <c r="J15" s="80"/>
      <c r="K15" s="81"/>
      <c r="L15" s="82"/>
      <c r="M15" s="79"/>
      <c r="N15" s="64"/>
      <c r="O15" s="63"/>
      <c r="P15" s="64"/>
      <c r="Q15" s="65"/>
    </row>
    <row r="16" spans="1:17" ht="15" x14ac:dyDescent="0.2">
      <c r="A16" s="107"/>
      <c r="B16" s="116"/>
      <c r="C16" s="112"/>
      <c r="D16" s="113"/>
      <c r="E16" s="25"/>
      <c r="F16" s="111"/>
      <c r="G16" s="84"/>
      <c r="H16" s="78"/>
      <c r="I16" s="83"/>
      <c r="J16" s="80"/>
      <c r="K16" s="81"/>
      <c r="L16" s="82"/>
      <c r="M16" s="79"/>
      <c r="N16" s="64"/>
      <c r="O16" s="63"/>
      <c r="P16" s="64"/>
      <c r="Q16" s="65"/>
    </row>
    <row r="17" spans="1:21" ht="15" x14ac:dyDescent="0.2">
      <c r="A17" s="107"/>
      <c r="B17" s="115"/>
      <c r="C17" s="112"/>
      <c r="D17" s="113"/>
      <c r="E17" s="25"/>
      <c r="F17" s="111"/>
      <c r="G17" s="84"/>
      <c r="H17" s="78"/>
      <c r="I17" s="83"/>
      <c r="J17" s="80"/>
      <c r="K17" s="81"/>
      <c r="L17" s="82"/>
      <c r="M17" s="79"/>
      <c r="N17" s="64"/>
      <c r="O17" s="63"/>
      <c r="P17" s="64"/>
      <c r="Q17" s="65"/>
    </row>
    <row r="18" spans="1:21" ht="15" x14ac:dyDescent="0.2">
      <c r="A18" s="107"/>
      <c r="B18" s="116"/>
      <c r="C18" s="112"/>
      <c r="D18" s="113"/>
      <c r="E18" s="61"/>
      <c r="F18" s="111"/>
      <c r="G18" s="84"/>
      <c r="H18" s="78"/>
      <c r="I18" s="83"/>
      <c r="J18" s="80"/>
      <c r="K18" s="81"/>
      <c r="L18" s="82"/>
      <c r="M18" s="79"/>
      <c r="N18" s="64"/>
      <c r="O18" s="63"/>
      <c r="P18" s="64"/>
      <c r="Q18" s="65"/>
    </row>
    <row r="19" spans="1:21" ht="15" x14ac:dyDescent="0.2">
      <c r="A19" s="107"/>
      <c r="B19" s="115"/>
      <c r="C19" s="112"/>
      <c r="D19" s="113"/>
      <c r="E19" s="61"/>
      <c r="F19" s="111"/>
      <c r="G19" s="84"/>
      <c r="H19" s="78"/>
      <c r="I19" s="83"/>
      <c r="J19" s="80"/>
      <c r="K19" s="81"/>
      <c r="L19" s="82"/>
      <c r="M19" s="79"/>
      <c r="N19" s="64"/>
      <c r="O19" s="63"/>
      <c r="P19" s="64"/>
      <c r="Q19" s="65"/>
    </row>
    <row r="20" spans="1:21" ht="15" x14ac:dyDescent="0.2">
      <c r="A20" s="107"/>
      <c r="B20" s="116"/>
      <c r="C20" s="112"/>
      <c r="D20" s="113"/>
      <c r="E20" s="61"/>
      <c r="F20" s="111"/>
      <c r="G20" s="84"/>
      <c r="H20" s="78"/>
      <c r="I20" s="83"/>
      <c r="J20" s="80"/>
      <c r="K20" s="81"/>
      <c r="L20" s="82"/>
      <c r="M20" s="79"/>
      <c r="N20" s="64"/>
      <c r="O20" s="63"/>
      <c r="P20" s="64"/>
      <c r="Q20" s="65"/>
    </row>
    <row r="21" spans="1:21" ht="15" x14ac:dyDescent="0.2">
      <c r="A21" s="107"/>
      <c r="B21" s="115"/>
      <c r="C21" s="112"/>
      <c r="D21" s="113"/>
      <c r="E21" s="61"/>
      <c r="F21" s="111"/>
      <c r="G21" s="84"/>
      <c r="H21" s="78"/>
      <c r="I21" s="83"/>
      <c r="J21" s="80"/>
      <c r="K21" s="81"/>
      <c r="L21" s="82"/>
      <c r="M21" s="79"/>
      <c r="N21" s="64"/>
      <c r="O21" s="63"/>
      <c r="P21" s="64"/>
      <c r="Q21" s="65"/>
    </row>
    <row r="22" spans="1:21" ht="15" x14ac:dyDescent="0.2">
      <c r="A22" s="107"/>
      <c r="B22" s="116"/>
      <c r="C22" s="112"/>
      <c r="D22" s="113"/>
      <c r="E22" s="61"/>
      <c r="F22" s="111"/>
      <c r="G22" s="84"/>
      <c r="H22" s="78"/>
      <c r="I22" s="83"/>
      <c r="J22" s="80"/>
      <c r="K22" s="81"/>
      <c r="L22" s="82"/>
      <c r="M22" s="79"/>
      <c r="N22" s="64"/>
      <c r="O22" s="63"/>
      <c r="P22" s="64"/>
      <c r="Q22" s="65"/>
    </row>
    <row r="23" spans="1:21" ht="15" x14ac:dyDescent="0.2">
      <c r="A23" s="107"/>
      <c r="B23" s="115"/>
      <c r="C23" s="112"/>
      <c r="D23" s="113"/>
      <c r="E23" s="61"/>
      <c r="F23" s="111"/>
      <c r="G23" s="84"/>
      <c r="H23" s="78"/>
      <c r="I23" s="83"/>
      <c r="J23" s="80"/>
      <c r="K23" s="81"/>
      <c r="L23" s="82"/>
      <c r="M23" s="79"/>
      <c r="N23" s="64"/>
      <c r="O23" s="63"/>
      <c r="P23" s="64"/>
      <c r="Q23" s="65"/>
    </row>
    <row r="24" spans="1:21" ht="15" x14ac:dyDescent="0.2">
      <c r="A24" s="107"/>
      <c r="B24" s="116"/>
      <c r="C24" s="112"/>
      <c r="D24" s="114"/>
      <c r="E24" s="61"/>
      <c r="F24" s="111"/>
      <c r="G24" s="84"/>
      <c r="H24" s="78"/>
      <c r="I24" s="83"/>
      <c r="J24" s="80"/>
      <c r="K24" s="81"/>
      <c r="L24" s="82"/>
      <c r="M24" s="79"/>
      <c r="N24" s="64"/>
      <c r="O24" s="63"/>
      <c r="P24" s="64"/>
      <c r="Q24" s="65"/>
    </row>
    <row r="25" spans="1:21" ht="15" x14ac:dyDescent="0.2">
      <c r="A25" s="107"/>
      <c r="B25" s="115"/>
      <c r="C25" s="112"/>
      <c r="D25" s="114"/>
      <c r="E25" s="61"/>
      <c r="F25" s="111"/>
      <c r="G25" s="84"/>
      <c r="H25" s="78"/>
      <c r="I25" s="83"/>
      <c r="J25" s="80"/>
      <c r="K25" s="81"/>
      <c r="L25" s="82"/>
      <c r="M25" s="79"/>
      <c r="N25" s="64"/>
      <c r="O25" s="63"/>
      <c r="P25" s="64"/>
      <c r="Q25" s="65"/>
    </row>
    <row r="26" spans="1:21" ht="15" x14ac:dyDescent="0.2">
      <c r="A26" s="107"/>
      <c r="B26" s="116"/>
      <c r="C26" s="112"/>
      <c r="D26" s="114"/>
      <c r="E26" s="61"/>
      <c r="F26" s="111"/>
      <c r="G26" s="84"/>
      <c r="H26" s="78"/>
      <c r="I26" s="83"/>
      <c r="J26" s="80"/>
      <c r="K26" s="81"/>
      <c r="L26" s="82"/>
      <c r="M26" s="79"/>
      <c r="N26" s="64"/>
      <c r="O26" s="63"/>
      <c r="P26" s="64"/>
      <c r="Q26" s="65"/>
    </row>
    <row r="27" spans="1:21" ht="15" x14ac:dyDescent="0.2">
      <c r="A27" s="107"/>
      <c r="B27" s="115"/>
      <c r="C27" s="112"/>
      <c r="D27" s="114"/>
      <c r="E27" s="61"/>
      <c r="F27" s="111"/>
      <c r="G27" s="84"/>
      <c r="H27" s="78"/>
      <c r="I27" s="83"/>
      <c r="J27" s="80"/>
      <c r="K27" s="81"/>
      <c r="L27" s="82"/>
      <c r="M27" s="79"/>
      <c r="N27" s="64"/>
      <c r="O27" s="63"/>
      <c r="P27" s="64"/>
      <c r="Q27" s="65"/>
    </row>
    <row r="28" spans="1:21" ht="15" x14ac:dyDescent="0.2">
      <c r="A28" s="107"/>
      <c r="B28" s="116"/>
      <c r="C28" s="112"/>
      <c r="D28" s="114"/>
      <c r="E28" s="61"/>
      <c r="F28" s="111"/>
      <c r="G28" s="84"/>
      <c r="H28" s="78"/>
      <c r="I28" s="83"/>
      <c r="J28" s="80"/>
      <c r="K28" s="81"/>
      <c r="L28" s="82"/>
      <c r="M28" s="79"/>
      <c r="N28" s="64"/>
      <c r="O28" s="63"/>
      <c r="P28" s="64"/>
      <c r="Q28" s="65"/>
      <c r="S28" s="118"/>
    </row>
    <row r="29" spans="1:21" ht="15" x14ac:dyDescent="0.2">
      <c r="A29" s="107"/>
      <c r="B29" s="115"/>
      <c r="C29" s="112"/>
      <c r="D29" s="114"/>
      <c r="E29" s="61"/>
      <c r="F29" s="111"/>
      <c r="G29" s="84"/>
      <c r="H29" s="78"/>
      <c r="I29" s="83"/>
      <c r="J29" s="80"/>
      <c r="K29" s="81"/>
      <c r="L29" s="82"/>
      <c r="M29" s="79"/>
      <c r="N29" s="64"/>
      <c r="O29" s="63"/>
      <c r="P29" s="64"/>
      <c r="Q29" s="65"/>
      <c r="S29" s="118"/>
      <c r="U29" s="118"/>
    </row>
    <row r="30" spans="1:21" ht="15" x14ac:dyDescent="0.2">
      <c r="A30" s="107"/>
      <c r="B30" s="116"/>
      <c r="C30" s="112"/>
      <c r="D30" s="114"/>
      <c r="E30" s="61"/>
      <c r="F30" s="111"/>
      <c r="G30" s="84"/>
      <c r="H30" s="78"/>
      <c r="I30" s="83"/>
      <c r="J30" s="80"/>
      <c r="K30" s="81"/>
      <c r="L30" s="82"/>
      <c r="M30" s="79"/>
      <c r="N30" s="64"/>
      <c r="O30" s="63"/>
      <c r="P30" s="64"/>
      <c r="Q30" s="65"/>
      <c r="S30" s="118"/>
      <c r="T30" s="118"/>
    </row>
    <row r="31" spans="1:21" ht="15" x14ac:dyDescent="0.2">
      <c r="A31" s="107"/>
      <c r="B31" s="115"/>
      <c r="C31" s="112"/>
      <c r="D31" s="114"/>
      <c r="E31" s="61"/>
      <c r="F31" s="111"/>
      <c r="G31" s="84"/>
      <c r="H31" s="78"/>
      <c r="I31" s="83"/>
      <c r="J31" s="80"/>
      <c r="K31" s="81"/>
      <c r="L31" s="82"/>
      <c r="M31" s="79"/>
      <c r="N31" s="64"/>
      <c r="O31" s="63"/>
      <c r="P31" s="64"/>
      <c r="Q31" s="65"/>
      <c r="R31" s="118"/>
      <c r="S31" s="118"/>
      <c r="U31" s="118"/>
    </row>
    <row r="32" spans="1:21" ht="15" x14ac:dyDescent="0.2">
      <c r="A32" s="107"/>
      <c r="B32" s="116"/>
      <c r="C32" s="112"/>
      <c r="D32" s="114"/>
      <c r="E32" s="61"/>
      <c r="F32" s="111"/>
      <c r="G32" s="84"/>
      <c r="H32" s="78"/>
      <c r="I32" s="83"/>
      <c r="J32" s="80"/>
      <c r="K32" s="81"/>
      <c r="L32" s="82"/>
      <c r="M32" s="79"/>
      <c r="N32" s="64"/>
      <c r="O32" s="63"/>
      <c r="P32" s="64"/>
      <c r="Q32" s="65"/>
      <c r="S32" s="118"/>
    </row>
    <row r="33" spans="1:21" ht="15" x14ac:dyDescent="0.2">
      <c r="A33" s="107"/>
      <c r="B33" s="115"/>
      <c r="C33" s="112"/>
      <c r="D33" s="114"/>
      <c r="E33" s="61"/>
      <c r="F33" s="111"/>
      <c r="G33" s="84"/>
      <c r="H33" s="78"/>
      <c r="I33" s="83"/>
      <c r="J33" s="80"/>
      <c r="K33" s="81"/>
      <c r="L33" s="82"/>
      <c r="M33" s="79"/>
      <c r="N33" s="64"/>
      <c r="O33" s="63"/>
      <c r="P33" s="64"/>
      <c r="Q33" s="65"/>
      <c r="S33" s="118"/>
      <c r="U33" s="118"/>
    </row>
    <row r="34" spans="1:21" ht="15" x14ac:dyDescent="0.2">
      <c r="A34" s="107"/>
      <c r="B34" s="86"/>
      <c r="C34" s="112"/>
      <c r="D34" s="114"/>
      <c r="E34" s="61"/>
      <c r="F34" s="111"/>
      <c r="G34" s="84"/>
      <c r="H34" s="78"/>
      <c r="I34" s="83"/>
      <c r="J34" s="80"/>
      <c r="K34" s="81"/>
      <c r="L34" s="82"/>
      <c r="M34" s="79"/>
      <c r="N34" s="64"/>
      <c r="O34" s="63"/>
      <c r="P34" s="64"/>
      <c r="Q34" s="65"/>
      <c r="S34" s="118"/>
    </row>
    <row r="35" spans="1:21" ht="15" x14ac:dyDescent="0.2">
      <c r="A35" s="107"/>
      <c r="B35" s="115"/>
      <c r="C35" s="112"/>
      <c r="D35" s="114"/>
      <c r="E35" s="61"/>
      <c r="F35" s="111"/>
      <c r="G35" s="84"/>
      <c r="H35" s="78"/>
      <c r="I35" s="83"/>
      <c r="J35" s="80"/>
      <c r="K35" s="81"/>
      <c r="L35" s="82"/>
      <c r="M35" s="79"/>
      <c r="N35" s="64"/>
      <c r="O35" s="63"/>
      <c r="P35" s="64"/>
      <c r="Q35" s="65"/>
      <c r="S35" s="118"/>
    </row>
    <row r="36" spans="1:21" ht="15" x14ac:dyDescent="0.2">
      <c r="A36" s="107"/>
      <c r="B36" s="86"/>
      <c r="C36" s="112"/>
      <c r="D36" s="114"/>
      <c r="E36" s="61"/>
      <c r="F36" s="111"/>
      <c r="G36" s="84"/>
      <c r="H36" s="78"/>
      <c r="I36" s="83"/>
      <c r="J36" s="80"/>
      <c r="K36" s="81"/>
      <c r="L36" s="82"/>
      <c r="M36" s="79"/>
      <c r="N36" s="64"/>
      <c r="O36" s="63"/>
      <c r="P36" s="64"/>
      <c r="Q36" s="65"/>
      <c r="S36" s="118"/>
    </row>
    <row r="37" spans="1:21" ht="15" x14ac:dyDescent="0.2">
      <c r="A37" s="107"/>
      <c r="B37" s="115"/>
      <c r="C37" s="112"/>
      <c r="D37" s="114"/>
      <c r="E37" s="61"/>
      <c r="F37" s="111"/>
      <c r="G37" s="84"/>
      <c r="H37" s="78"/>
      <c r="I37" s="83"/>
      <c r="J37" s="80"/>
      <c r="K37" s="81"/>
      <c r="L37" s="82"/>
      <c r="M37" s="79"/>
      <c r="N37" s="64"/>
      <c r="O37" s="63"/>
      <c r="P37" s="64"/>
      <c r="Q37" s="65"/>
      <c r="S37" s="118"/>
    </row>
    <row r="38" spans="1:21" ht="15" x14ac:dyDescent="0.2">
      <c r="A38" s="107"/>
      <c r="B38" s="116"/>
      <c r="C38" s="112"/>
      <c r="D38" s="114"/>
      <c r="E38" s="61"/>
      <c r="F38" s="111"/>
      <c r="G38" s="84"/>
      <c r="H38" s="78"/>
      <c r="I38" s="83"/>
      <c r="J38" s="80"/>
      <c r="K38" s="81"/>
      <c r="L38" s="82"/>
      <c r="M38" s="79"/>
      <c r="N38" s="64"/>
      <c r="O38" s="63"/>
      <c r="P38" s="64"/>
      <c r="Q38" s="65"/>
      <c r="S38" s="118"/>
    </row>
    <row r="39" spans="1:21" ht="15" x14ac:dyDescent="0.2">
      <c r="A39" s="107"/>
      <c r="B39" s="115"/>
      <c r="C39" s="112"/>
      <c r="D39" s="114"/>
      <c r="E39" s="61"/>
      <c r="F39" s="111"/>
      <c r="G39" s="84"/>
      <c r="H39" s="78"/>
      <c r="I39" s="83"/>
      <c r="J39" s="80"/>
      <c r="K39" s="81"/>
      <c r="L39" s="82"/>
      <c r="M39" s="79"/>
      <c r="N39" s="64"/>
      <c r="O39" s="63"/>
      <c r="P39" s="64"/>
      <c r="Q39" s="65"/>
      <c r="S39" s="118"/>
    </row>
    <row r="40" spans="1:21" ht="15" x14ac:dyDescent="0.2">
      <c r="A40" s="107"/>
      <c r="B40" s="116"/>
      <c r="C40" s="112"/>
      <c r="D40" s="114"/>
      <c r="E40" s="61"/>
      <c r="F40" s="111"/>
      <c r="G40" s="84"/>
      <c r="H40" s="78"/>
      <c r="I40" s="83"/>
      <c r="J40" s="80"/>
      <c r="K40" s="81"/>
      <c r="L40" s="82"/>
      <c r="M40" s="79"/>
      <c r="N40" s="64"/>
      <c r="O40" s="63"/>
      <c r="P40" s="64"/>
      <c r="Q40" s="65"/>
      <c r="S40" s="118"/>
    </row>
    <row r="41" spans="1:21" ht="15" x14ac:dyDescent="0.2">
      <c r="A41" s="107"/>
      <c r="B41" s="115"/>
      <c r="C41" s="112"/>
      <c r="D41" s="114"/>
      <c r="E41" s="61"/>
      <c r="F41" s="111"/>
      <c r="G41" s="84"/>
      <c r="H41" s="78"/>
      <c r="I41" s="83"/>
      <c r="J41" s="80"/>
      <c r="K41" s="81"/>
      <c r="L41" s="82"/>
      <c r="M41" s="79"/>
      <c r="N41" s="64"/>
      <c r="O41" s="63"/>
      <c r="P41" s="64"/>
      <c r="Q41" s="65"/>
      <c r="S41" s="118"/>
    </row>
    <row r="42" spans="1:21" ht="15" x14ac:dyDescent="0.2">
      <c r="A42" s="107"/>
      <c r="B42" s="116"/>
      <c r="C42" s="112"/>
      <c r="D42" s="114"/>
      <c r="E42" s="61"/>
      <c r="F42" s="111"/>
      <c r="G42" s="84"/>
      <c r="H42" s="78"/>
      <c r="I42" s="83"/>
      <c r="J42" s="80"/>
      <c r="K42" s="81"/>
      <c r="L42" s="82"/>
      <c r="M42" s="79"/>
      <c r="N42" s="64"/>
      <c r="O42" s="63"/>
      <c r="P42" s="64"/>
      <c r="Q42" s="65"/>
      <c r="S42" s="118"/>
    </row>
    <row r="43" spans="1:21" ht="14.45" customHeight="1" x14ac:dyDescent="0.2">
      <c r="A43" s="107"/>
      <c r="B43" s="115"/>
      <c r="C43" s="112"/>
      <c r="D43" s="114"/>
      <c r="E43" s="61"/>
      <c r="F43" s="111"/>
      <c r="G43" s="84"/>
      <c r="H43" s="78"/>
      <c r="I43" s="83"/>
      <c r="J43" s="80"/>
      <c r="K43" s="81"/>
      <c r="L43" s="82"/>
      <c r="M43" s="79"/>
      <c r="N43" s="64"/>
      <c r="O43" s="63"/>
      <c r="P43" s="64"/>
      <c r="Q43" s="65"/>
      <c r="S43" s="118"/>
    </row>
    <row r="44" spans="1:21" ht="15" x14ac:dyDescent="0.2">
      <c r="A44" s="107"/>
      <c r="B44" s="116"/>
      <c r="C44" s="112"/>
      <c r="D44" s="114"/>
      <c r="E44" s="61"/>
      <c r="F44" s="111"/>
      <c r="G44" s="84"/>
      <c r="H44" s="78"/>
      <c r="I44" s="83"/>
      <c r="J44" s="80"/>
      <c r="K44" s="81"/>
      <c r="L44" s="82"/>
      <c r="M44" s="79"/>
      <c r="N44" s="64"/>
      <c r="O44" s="63"/>
      <c r="P44" s="64"/>
      <c r="Q44" s="65"/>
      <c r="S44" s="118"/>
    </row>
    <row r="45" spans="1:21" ht="15" x14ac:dyDescent="0.2">
      <c r="A45" s="107"/>
      <c r="B45" s="115"/>
      <c r="C45" s="112"/>
      <c r="D45" s="114"/>
      <c r="E45" s="61"/>
      <c r="F45" s="111"/>
      <c r="G45" s="84"/>
      <c r="H45" s="78"/>
      <c r="I45" s="83"/>
      <c r="J45" s="80"/>
      <c r="K45" s="81"/>
      <c r="L45" s="82"/>
      <c r="M45" s="79"/>
      <c r="N45" s="64"/>
      <c r="O45" s="63"/>
      <c r="P45" s="64"/>
      <c r="Q45" s="65"/>
      <c r="S45" s="118"/>
    </row>
    <row r="46" spans="1:21" ht="15" x14ac:dyDescent="0.2">
      <c r="A46" s="107"/>
      <c r="B46" s="116"/>
      <c r="C46" s="112"/>
      <c r="D46" s="114"/>
      <c r="E46" s="61"/>
      <c r="F46" s="111"/>
      <c r="G46" s="84"/>
      <c r="H46" s="78"/>
      <c r="I46" s="83"/>
      <c r="J46" s="80"/>
      <c r="K46" s="81"/>
      <c r="L46" s="82"/>
      <c r="M46" s="79"/>
      <c r="N46" s="64"/>
      <c r="O46" s="63"/>
      <c r="P46" s="64"/>
      <c r="Q46" s="65"/>
      <c r="S46" s="118"/>
    </row>
    <row r="47" spans="1:21" ht="15" x14ac:dyDescent="0.2">
      <c r="A47" s="107"/>
      <c r="B47" s="116"/>
      <c r="C47" s="112"/>
      <c r="D47" s="114"/>
      <c r="E47" s="61"/>
      <c r="F47" s="111"/>
      <c r="G47" s="84"/>
      <c r="H47" s="78"/>
      <c r="I47" s="83"/>
      <c r="J47" s="80"/>
      <c r="K47" s="81"/>
      <c r="L47" s="82"/>
      <c r="M47" s="79"/>
      <c r="N47" s="64"/>
      <c r="O47" s="63"/>
      <c r="P47" s="64"/>
      <c r="Q47" s="65"/>
      <c r="S47" s="118"/>
    </row>
    <row r="48" spans="1:21" ht="15" x14ac:dyDescent="0.2">
      <c r="A48" s="107"/>
      <c r="B48" s="116"/>
      <c r="C48" s="112"/>
      <c r="D48" s="114"/>
      <c r="E48" s="61"/>
      <c r="F48" s="111"/>
      <c r="G48" s="84"/>
      <c r="H48" s="78"/>
      <c r="I48" s="83"/>
      <c r="J48" s="80"/>
      <c r="K48" s="81"/>
      <c r="L48" s="82"/>
      <c r="M48" s="79"/>
      <c r="N48" s="64"/>
      <c r="O48" s="63"/>
      <c r="P48" s="64"/>
      <c r="Q48" s="65"/>
      <c r="S48" s="118"/>
      <c r="U48" s="118"/>
    </row>
    <row r="49" spans="1:19" ht="15" x14ac:dyDescent="0.2">
      <c r="A49" s="107"/>
      <c r="B49" s="116"/>
      <c r="C49" s="112"/>
      <c r="D49" s="114"/>
      <c r="E49" s="61"/>
      <c r="F49" s="111"/>
      <c r="G49" s="84"/>
      <c r="H49" s="78"/>
      <c r="I49" s="83"/>
      <c r="J49" s="80"/>
      <c r="K49" s="81"/>
      <c r="L49" s="82"/>
      <c r="M49" s="79"/>
      <c r="N49" s="64"/>
      <c r="O49" s="63"/>
      <c r="P49" s="64"/>
      <c r="Q49" s="65"/>
      <c r="S49" s="118"/>
    </row>
    <row r="50" spans="1:19" ht="15" x14ac:dyDescent="0.2">
      <c r="A50" s="107"/>
      <c r="B50" s="68"/>
      <c r="C50" s="112"/>
      <c r="D50" s="114"/>
      <c r="E50" s="61"/>
      <c r="F50" s="111"/>
      <c r="G50" s="84"/>
      <c r="H50" s="78"/>
      <c r="I50" s="83"/>
      <c r="J50" s="80"/>
      <c r="K50" s="81"/>
      <c r="L50" s="82"/>
      <c r="M50" s="79"/>
      <c r="N50" s="64"/>
      <c r="O50" s="63"/>
      <c r="P50" s="64"/>
      <c r="Q50" s="65"/>
      <c r="S50" s="118"/>
    </row>
    <row r="51" spans="1:19" ht="15" x14ac:dyDescent="0.25">
      <c r="A51" s="107"/>
      <c r="B51" s="129"/>
      <c r="C51" s="112"/>
      <c r="D51" s="114"/>
      <c r="E51" s="61"/>
      <c r="F51" s="111"/>
      <c r="G51" s="84"/>
      <c r="H51" s="78"/>
      <c r="I51" s="83"/>
      <c r="J51" s="80"/>
      <c r="K51" s="81"/>
      <c r="L51" s="82"/>
      <c r="M51" s="79"/>
      <c r="N51" s="64"/>
      <c r="O51" s="63"/>
      <c r="P51" s="64"/>
      <c r="Q51" s="65"/>
      <c r="S51" s="118"/>
    </row>
    <row r="52" spans="1:19" x14ac:dyDescent="0.2">
      <c r="A52" s="107"/>
      <c r="B52" s="86"/>
      <c r="C52" s="74"/>
      <c r="D52" s="66"/>
      <c r="E52" s="25"/>
      <c r="F52" s="60"/>
      <c r="G52" s="84"/>
      <c r="H52" s="78"/>
      <c r="I52" s="83"/>
      <c r="J52" s="80"/>
      <c r="K52" s="81"/>
      <c r="L52" s="82"/>
      <c r="M52" s="79"/>
      <c r="N52" s="64"/>
      <c r="O52" s="63"/>
      <c r="P52" s="64"/>
      <c r="Q52" s="65"/>
      <c r="S52" s="118"/>
    </row>
    <row r="53" spans="1:19" x14ac:dyDescent="0.2">
      <c r="A53" s="130"/>
      <c r="D53" s="54">
        <f>I53/F53</f>
        <v>1</v>
      </c>
      <c r="E53" s="55"/>
      <c r="F53" s="56">
        <f>SUM(F11:F52)</f>
        <v>35068</v>
      </c>
      <c r="G53" s="55"/>
      <c r="H53" s="41"/>
      <c r="I53" s="56">
        <f>SUM(I11:I52)</f>
        <v>35068</v>
      </c>
      <c r="J53" s="41"/>
      <c r="K53" s="56">
        <f>SUM(K11:K52)</f>
        <v>35068</v>
      </c>
      <c r="L53" s="55"/>
      <c r="M53" s="56">
        <f>SUM(M11:M52)</f>
        <v>0</v>
      </c>
      <c r="N53" s="55"/>
      <c r="O53" s="56">
        <f>SUM(O11:O52)</f>
        <v>0</v>
      </c>
      <c r="P53" s="55"/>
      <c r="Q53" s="56">
        <f>SUM(Q11:Q52)</f>
        <v>35068</v>
      </c>
    </row>
    <row r="54" spans="1:19" x14ac:dyDescent="0.2">
      <c r="H54" s="40"/>
      <c r="J54" s="40"/>
    </row>
    <row r="55" spans="1:19" x14ac:dyDescent="0.2">
      <c r="F55" s="118"/>
      <c r="H55" s="40"/>
      <c r="J55" s="40"/>
    </row>
    <row r="56" spans="1:19" ht="13.5" thickBot="1" x14ac:dyDescent="0.25">
      <c r="A56" s="43" t="s">
        <v>7</v>
      </c>
      <c r="F56" s="147" t="s">
        <v>59</v>
      </c>
      <c r="G56" s="148"/>
      <c r="H56" s="148"/>
      <c r="I56" s="148"/>
      <c r="J56" s="148"/>
      <c r="K56" s="148"/>
      <c r="L56" s="148"/>
      <c r="M56" s="148"/>
      <c r="N56" s="10"/>
      <c r="O56" s="77">
        <v>43367</v>
      </c>
    </row>
    <row r="57" spans="1:19" x14ac:dyDescent="0.2">
      <c r="H57" s="2"/>
      <c r="I57" s="44"/>
      <c r="J57" s="2"/>
      <c r="K57" s="4"/>
      <c r="O57" s="46" t="s">
        <v>3</v>
      </c>
    </row>
    <row r="58" spans="1:19" x14ac:dyDescent="0.2">
      <c r="H58" s="2"/>
      <c r="I58" s="44"/>
      <c r="J58" s="2"/>
      <c r="K58" s="4"/>
      <c r="O58" s="46"/>
    </row>
    <row r="59" spans="1:19" x14ac:dyDescent="0.2">
      <c r="A59" s="43" t="s">
        <v>8</v>
      </c>
      <c r="H59" s="2"/>
      <c r="I59" s="49"/>
      <c r="J59" s="7"/>
      <c r="K59" s="9"/>
      <c r="L59" s="10"/>
      <c r="M59" s="47"/>
      <c r="N59" s="10"/>
      <c r="O59" s="47"/>
    </row>
    <row r="60" spans="1:19" x14ac:dyDescent="0.2">
      <c r="O60" s="46" t="s">
        <v>3</v>
      </c>
    </row>
  </sheetData>
  <sheetProtection selectLockedCells="1"/>
  <mergeCells count="8">
    <mergeCell ref="A1:Q1"/>
    <mergeCell ref="A2:Q2"/>
    <mergeCell ref="A3:Q3"/>
    <mergeCell ref="F56:M56"/>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$B$11:$B$52</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M53 I53 I11:I1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2.75" x14ac:dyDescent="0.2"/>
  <cols>
    <col min="1" max="1" width="10.28515625" style="70" customWidth="1"/>
    <col min="2" max="2" width="13" style="70" customWidth="1"/>
    <col min="3" max="3" width="64.28515625" customWidth="1"/>
    <col min="4" max="4" width="16.7109375" bestFit="1" customWidth="1"/>
  </cols>
  <sheetData>
    <row r="1" spans="1:4" x14ac:dyDescent="0.2">
      <c r="A1" s="62" t="s">
        <v>49</v>
      </c>
      <c r="B1" s="62" t="s">
        <v>50</v>
      </c>
      <c r="C1" s="68" t="s">
        <v>46</v>
      </c>
      <c r="D1" s="68" t="s">
        <v>51</v>
      </c>
    </row>
    <row r="2" spans="1:4" x14ac:dyDescent="0.2">
      <c r="B2" s="76"/>
      <c r="D2" s="69"/>
    </row>
    <row r="3" spans="1:4" x14ac:dyDescent="0.2">
      <c r="B3" s="76"/>
      <c r="D3" s="69"/>
    </row>
    <row r="4" spans="1:4" x14ac:dyDescent="0.2">
      <c r="B4" s="76"/>
      <c r="D4" s="69"/>
    </row>
    <row r="5" spans="1:4" x14ac:dyDescent="0.2">
      <c r="B5" s="76"/>
      <c r="D5" s="69"/>
    </row>
    <row r="6" spans="1:4" x14ac:dyDescent="0.2">
      <c r="B6" s="76"/>
      <c r="D6" s="69"/>
    </row>
    <row r="7" spans="1:4" x14ac:dyDescent="0.2">
      <c r="B7" s="76"/>
      <c r="D7" s="69"/>
    </row>
    <row r="8" spans="1:4" x14ac:dyDescent="0.2">
      <c r="B8" s="76"/>
      <c r="D8" s="69"/>
    </row>
    <row r="9" spans="1:4" x14ac:dyDescent="0.2">
      <c r="D9" s="69"/>
    </row>
    <row r="10" spans="1:4" x14ac:dyDescent="0.2">
      <c r="D10" s="69"/>
    </row>
    <row r="11" spans="1:4" x14ac:dyDescent="0.2">
      <c r="D11" s="69"/>
    </row>
    <row r="12" spans="1:4" x14ac:dyDescent="0.2">
      <c r="D12" s="69"/>
    </row>
    <row r="13" spans="1:4" x14ac:dyDescent="0.2">
      <c r="D13" s="69"/>
    </row>
    <row r="14" spans="1:4" x14ac:dyDescent="0.2">
      <c r="A14" s="71"/>
      <c r="B14" s="71"/>
      <c r="D14" s="69"/>
    </row>
    <row r="15" spans="1:4" x14ac:dyDescent="0.2">
      <c r="A15" s="71"/>
      <c r="B15" s="71"/>
      <c r="D15" s="69"/>
    </row>
    <row r="16" spans="1:4" x14ac:dyDescent="0.2">
      <c r="A16" s="71"/>
      <c r="B16" s="71"/>
      <c r="D16" s="69"/>
    </row>
    <row r="17" spans="1:4" x14ac:dyDescent="0.2">
      <c r="A17" s="71"/>
      <c r="B17" s="71"/>
      <c r="D17" s="69"/>
    </row>
    <row r="18" spans="1:4" x14ac:dyDescent="0.2">
      <c r="A18" s="71"/>
      <c r="B18" s="71"/>
      <c r="D18" s="69"/>
    </row>
    <row r="19" spans="1:4" x14ac:dyDescent="0.2">
      <c r="A19" s="71"/>
      <c r="B19" s="71"/>
      <c r="D19" s="69"/>
    </row>
    <row r="20" spans="1:4" x14ac:dyDescent="0.2">
      <c r="A20" s="71"/>
      <c r="B20" s="71"/>
      <c r="D20" s="69"/>
    </row>
    <row r="21" spans="1:4" x14ac:dyDescent="0.2">
      <c r="A21" s="71"/>
      <c r="B21" s="71"/>
      <c r="D21" s="69"/>
    </row>
    <row r="22" spans="1:4" x14ac:dyDescent="0.2">
      <c r="A22" s="71"/>
      <c r="B22" s="71"/>
      <c r="D22" s="69"/>
    </row>
    <row r="23" spans="1:4" x14ac:dyDescent="0.2">
      <c r="A23" s="71"/>
      <c r="B23" s="71"/>
      <c r="D23" s="69"/>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Form'!$B$11:$B$52</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7" t="s">
        <v>48</v>
      </c>
      <c r="D3" t="s">
        <v>3</v>
      </c>
    </row>
    <row r="4" spans="2:4" x14ac:dyDescent="0.2">
      <c r="B4" s="58">
        <v>1</v>
      </c>
      <c r="D4" s="59">
        <v>42400</v>
      </c>
    </row>
    <row r="5" spans="2:4" x14ac:dyDescent="0.2">
      <c r="B5" s="58">
        <v>0.95</v>
      </c>
      <c r="D5" s="59">
        <v>42429</v>
      </c>
    </row>
    <row r="6" spans="2:4" x14ac:dyDescent="0.2">
      <c r="B6" s="58">
        <v>0.89999999999999991</v>
      </c>
      <c r="D6" s="59">
        <v>42460</v>
      </c>
    </row>
    <row r="7" spans="2:4" x14ac:dyDescent="0.2">
      <c r="B7" s="58">
        <v>0.84999999999999987</v>
      </c>
      <c r="D7" s="59">
        <v>42490</v>
      </c>
    </row>
    <row r="8" spans="2:4" x14ac:dyDescent="0.2">
      <c r="B8" s="58">
        <v>0.79999999999999982</v>
      </c>
      <c r="D8" s="59">
        <v>42521</v>
      </c>
    </row>
    <row r="9" spans="2:4" x14ac:dyDescent="0.2">
      <c r="B9" s="58">
        <v>0.74999999999999978</v>
      </c>
      <c r="D9" s="59">
        <v>42551</v>
      </c>
    </row>
    <row r="10" spans="2:4" x14ac:dyDescent="0.2">
      <c r="B10" s="58">
        <v>0.69999999999999973</v>
      </c>
      <c r="D10" s="59">
        <v>42582</v>
      </c>
    </row>
    <row r="11" spans="2:4" x14ac:dyDescent="0.2">
      <c r="B11" s="58">
        <v>0.64999999999999969</v>
      </c>
      <c r="D11" s="59">
        <v>42613</v>
      </c>
    </row>
    <row r="12" spans="2:4" x14ac:dyDescent="0.2">
      <c r="B12" s="58">
        <v>0.59999999999999964</v>
      </c>
      <c r="D12" s="59">
        <v>42643</v>
      </c>
    </row>
    <row r="13" spans="2:4" x14ac:dyDescent="0.2">
      <c r="B13" s="58">
        <v>0.5499999999999996</v>
      </c>
      <c r="D13" s="59">
        <v>42674</v>
      </c>
    </row>
    <row r="14" spans="2:4" x14ac:dyDescent="0.2">
      <c r="B14" s="58">
        <v>0.49999999999999961</v>
      </c>
      <c r="D14" s="59">
        <v>42704</v>
      </c>
    </row>
    <row r="15" spans="2:4" x14ac:dyDescent="0.2">
      <c r="B15" s="58">
        <v>0.44999999999999962</v>
      </c>
      <c r="D15" s="59">
        <v>42735</v>
      </c>
    </row>
    <row r="16" spans="2:4" x14ac:dyDescent="0.2">
      <c r="B16" s="58">
        <v>0.39999999999999963</v>
      </c>
      <c r="D16" s="59">
        <v>42766</v>
      </c>
    </row>
    <row r="17" spans="2:4" x14ac:dyDescent="0.2">
      <c r="B17" s="58">
        <v>0.34999999999999964</v>
      </c>
      <c r="D17" s="59">
        <v>42794</v>
      </c>
    </row>
    <row r="18" spans="2:4" x14ac:dyDescent="0.2">
      <c r="B18" s="58">
        <v>0.29999999999999966</v>
      </c>
      <c r="D18" s="59">
        <v>42825</v>
      </c>
    </row>
    <row r="19" spans="2:4" x14ac:dyDescent="0.2">
      <c r="B19" s="58">
        <v>0.24999999999999967</v>
      </c>
      <c r="D19" s="59">
        <v>42855</v>
      </c>
    </row>
    <row r="20" spans="2:4" x14ac:dyDescent="0.2">
      <c r="B20" s="58">
        <v>0.19999999999999968</v>
      </c>
      <c r="D20" s="59">
        <v>42886</v>
      </c>
    </row>
    <row r="21" spans="2:4" x14ac:dyDescent="0.2">
      <c r="B21" s="58">
        <v>0.14999999999999969</v>
      </c>
      <c r="D21" s="59">
        <v>42916</v>
      </c>
    </row>
    <row r="22" spans="2:4" x14ac:dyDescent="0.2">
      <c r="B22" s="58">
        <v>9.9999999999999686E-2</v>
      </c>
      <c r="D22" s="59">
        <v>42947</v>
      </c>
    </row>
    <row r="23" spans="2:4" x14ac:dyDescent="0.2">
      <c r="B23" s="58">
        <v>4.9999999999999684E-2</v>
      </c>
      <c r="D23" s="59">
        <v>42978</v>
      </c>
    </row>
    <row r="24" spans="2:4" x14ac:dyDescent="0.2">
      <c r="B24" s="58">
        <v>-3.1918911957973251E-16</v>
      </c>
      <c r="D24" s="59">
        <v>43008</v>
      </c>
    </row>
    <row r="25" spans="2:4" x14ac:dyDescent="0.2">
      <c r="D25" s="59">
        <v>43039</v>
      </c>
    </row>
    <row r="26" spans="2:4" x14ac:dyDescent="0.2">
      <c r="D26" s="59">
        <v>43069</v>
      </c>
    </row>
    <row r="27" spans="2:4" x14ac:dyDescent="0.2">
      <c r="D27" s="59">
        <v>43100</v>
      </c>
    </row>
    <row r="28" spans="2:4" x14ac:dyDescent="0.2">
      <c r="D28" s="59">
        <v>43131</v>
      </c>
    </row>
    <row r="29" spans="2:4" x14ac:dyDescent="0.2">
      <c r="D29" s="59">
        <v>43159</v>
      </c>
    </row>
    <row r="30" spans="2:4" x14ac:dyDescent="0.2">
      <c r="D30" s="59">
        <v>43190</v>
      </c>
    </row>
    <row r="31" spans="2:4" x14ac:dyDescent="0.2">
      <c r="D31" s="59">
        <v>43220</v>
      </c>
    </row>
    <row r="32" spans="2:4" x14ac:dyDescent="0.2">
      <c r="D32" s="59">
        <v>43251</v>
      </c>
    </row>
    <row r="33" spans="4:4" x14ac:dyDescent="0.2">
      <c r="D33" s="59">
        <v>43281</v>
      </c>
    </row>
    <row r="34" spans="4:4" x14ac:dyDescent="0.2">
      <c r="D34" s="59">
        <v>43312</v>
      </c>
    </row>
    <row r="35" spans="4:4" x14ac:dyDescent="0.2">
      <c r="D35" s="59">
        <v>43343</v>
      </c>
    </row>
    <row r="36" spans="4:4" x14ac:dyDescent="0.2">
      <c r="D36" s="59">
        <v>43373</v>
      </c>
    </row>
    <row r="37" spans="4:4" x14ac:dyDescent="0.2">
      <c r="D37" s="59">
        <v>43404</v>
      </c>
    </row>
    <row r="38" spans="4:4" x14ac:dyDescent="0.2">
      <c r="D38" s="59">
        <v>43434</v>
      </c>
    </row>
    <row r="39" spans="4:4" x14ac:dyDescent="0.2">
      <c r="D39" s="59">
        <v>43465</v>
      </c>
    </row>
    <row r="40" spans="4:4" x14ac:dyDescent="0.2">
      <c r="D40" s="59">
        <v>43496</v>
      </c>
    </row>
    <row r="41" spans="4:4" x14ac:dyDescent="0.2">
      <c r="D41" s="59">
        <v>43524</v>
      </c>
    </row>
    <row r="42" spans="4:4" x14ac:dyDescent="0.2">
      <c r="D42" s="59">
        <v>43555</v>
      </c>
    </row>
    <row r="43" spans="4:4" x14ac:dyDescent="0.2">
      <c r="D43" s="59">
        <v>43585</v>
      </c>
    </row>
    <row r="44" spans="4:4" x14ac:dyDescent="0.2">
      <c r="D44" s="59">
        <v>43616</v>
      </c>
    </row>
    <row r="45" spans="4:4" x14ac:dyDescent="0.2">
      <c r="D45" s="59">
        <v>43646</v>
      </c>
    </row>
    <row r="46" spans="4:4" x14ac:dyDescent="0.2">
      <c r="D46" s="59">
        <v>43677</v>
      </c>
    </row>
    <row r="47" spans="4:4" x14ac:dyDescent="0.2">
      <c r="D47" s="59">
        <v>43708</v>
      </c>
    </row>
    <row r="48" spans="4:4" x14ac:dyDescent="0.2">
      <c r="D48" s="59">
        <v>43738</v>
      </c>
    </row>
    <row r="49" spans="4:4" x14ac:dyDescent="0.2">
      <c r="D49" s="59">
        <v>43769</v>
      </c>
    </row>
    <row r="50" spans="4:4" x14ac:dyDescent="0.2">
      <c r="D50" s="59">
        <v>43799</v>
      </c>
    </row>
    <row r="51" spans="4:4" x14ac:dyDescent="0.2">
      <c r="D51" s="59">
        <v>43830</v>
      </c>
    </row>
    <row r="52" spans="4:4" x14ac:dyDescent="0.2">
      <c r="D52" s="59">
        <v>43861</v>
      </c>
    </row>
    <row r="53" spans="4:4" x14ac:dyDescent="0.2">
      <c r="D53" s="59">
        <v>43890</v>
      </c>
    </row>
    <row r="54" spans="4:4" x14ac:dyDescent="0.2">
      <c r="D54" s="59">
        <v>43921</v>
      </c>
    </row>
    <row r="55" spans="4:4" x14ac:dyDescent="0.2">
      <c r="D55" s="59">
        <v>43951</v>
      </c>
    </row>
    <row r="56" spans="4:4" x14ac:dyDescent="0.2">
      <c r="D56" s="59">
        <v>43982</v>
      </c>
    </row>
    <row r="57" spans="4:4" x14ac:dyDescent="0.2">
      <c r="D57" s="59">
        <v>44012</v>
      </c>
    </row>
    <row r="58" spans="4:4" x14ac:dyDescent="0.2">
      <c r="D58" s="59">
        <v>44043</v>
      </c>
    </row>
    <row r="59" spans="4:4" x14ac:dyDescent="0.2">
      <c r="D59" s="59">
        <v>44074</v>
      </c>
    </row>
    <row r="60" spans="4:4" x14ac:dyDescent="0.2">
      <c r="D60" s="59">
        <v>44104</v>
      </c>
    </row>
    <row r="61" spans="4:4" x14ac:dyDescent="0.2">
      <c r="D61" s="59">
        <v>44135</v>
      </c>
    </row>
    <row r="62" spans="4:4" x14ac:dyDescent="0.2">
      <c r="D62" s="59">
        <v>44165</v>
      </c>
    </row>
    <row r="63" spans="4:4" x14ac:dyDescent="0.2">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Kelly Krug</cp:lastModifiedBy>
  <cp:lastPrinted>2018-09-24T17:03:39Z</cp:lastPrinted>
  <dcterms:created xsi:type="dcterms:W3CDTF">2007-10-19T12:34:40Z</dcterms:created>
  <dcterms:modified xsi:type="dcterms:W3CDTF">2018-09-24T17:13:16Z</dcterms:modified>
</cp:coreProperties>
</file>