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2. Nov-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18" i="1" l="1"/>
  <c r="H22" i="3"/>
  <c r="J22" i="3" s="1"/>
  <c r="H21" i="3"/>
  <c r="J21" i="3"/>
  <c r="L21" i="3" s="1"/>
  <c r="H20" i="3"/>
  <c r="J20" i="3"/>
  <c r="L20" i="3"/>
  <c r="P20" i="3"/>
  <c r="C22" i="3"/>
  <c r="C21" i="3"/>
  <c r="C17" i="1" s="1"/>
  <c r="C20" i="3"/>
  <c r="C16" i="1" s="1"/>
  <c r="L22" i="3" l="1"/>
  <c r="P22" i="3" s="1"/>
  <c r="P21" i="3"/>
  <c r="H19" i="3"/>
  <c r="C19" i="3" s="1"/>
  <c r="C15" i="1" s="1"/>
  <c r="H18" i="3"/>
  <c r="C18" i="3" s="1"/>
  <c r="C14" i="1" s="1"/>
  <c r="H17" i="3"/>
  <c r="C17" i="3" s="1"/>
  <c r="C13" i="1" s="1"/>
  <c r="H16" i="3"/>
  <c r="C16" i="3" s="1"/>
  <c r="C12" i="1" s="1"/>
  <c r="N26" i="1"/>
  <c r="G15" i="1" l="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<sst xmlns="http://schemas.openxmlformats.org/spreadsheetml/2006/main" count="99" uniqueCount="57">
  <si>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</si>
  <si>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</si>
  <si>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</si>
  <si>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</si>
  <si>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</si>
  <si>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</si>
  <si>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</si>
  <si>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</si>
  <si>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</si>
  <si>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</si>
  <si>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</si>
  <si>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</si>
  <si>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</si>
  <si>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</si>
  <si>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</si>
  <si>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</si>
  <si>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</si>
  <si>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</si>
  <si>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</si>
  <si>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</si>
  <si>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</si>
  <si>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</si>
  <si>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</si>
  <si>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</si>
  <si>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</si>
  <si>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</si>
  <si>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</si>
  <si>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</si>
  <si>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</si>
  <si>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</si>
  <si>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</si>
  <si>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</si>
  <si>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</si>
  <si>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</si>
  <si>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</si>
  <si>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</si>
  <si>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</si>
  <si>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</si>
  <si>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</si>
  <si>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</si>
  <si>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</si>
  <si>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</si>
  <si>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</si>
  <si>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</si>
  <si>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</si>
  <si>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</si>
  <si>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</si>
  <si>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</si>
  <si>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</si>
  <si>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</si>
  <si>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</si>
  <si>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</si>
  <si>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</si>
  <si>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</si>
  <si>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18-C0419</t>
  </si>
  <si>
    <t>DELIVERY OF 4 RETREATED CAVITIES</t>
  </si>
  <si>
    <t>DELIVERY OF 3 RETREATED CAVITIES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</si>
</sst>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164" fontId="16" fillId="0" borderId="1" xfId="0" applyNumberFormat="1" applyFont="1" applyBorder="1" applyAlignment="1" applyProtection="1">
      <alignment horizontal="center"/>
      <protection locked="0"/>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1" applyNumberFormat="1" applyFont="1" applyBorder="1" applyProtection="1"/>
    <xf numFmtId="0" fontId="12" fillId="6" borderId="2" xfId="1" applyNumberFormat="1" applyFont="1" applyFill="1" applyBorder="1" applyAlignment="1" applyProtection="1">
      <alignment horizontal="center"/>
    </xf>
    <xf numFmtId="0" fontId="12" fillId="0" borderId="2" xfId="0" applyFont="1" applyBorder="1" applyAlignment="1" applyProtection="1">
      <alignment wrapText="1"/>
      <protection locked="0"/>
    </xf>
    <xf numFmtId="10" fontId="12" fillId="0" borderId="0" xfId="0" applyNumberFormat="1" applyFont="1" applyBorder="1" applyProtection="1"/>
  </cellXfs>
  <cellStyles count="2">
    <cellStyle name="Normal" xfId="0" builtinId="0"/>
    <cellStyle name="Percent" xfId="1" builtinId="5"/>
  </cellStyles>
  <dxfs count="1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activeCell="I12" sqref="I12:N12"/>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3" width="9.28515625" style="31" bestFit="1" customWidth="1"/>
    <col min="14" max="14" width="10.28515625" style="31" bestFit="1" customWidth="1"/>
    <col min="15" max="16384" width="8.85546875" style="31"/>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5">
      <c r="A5" s="30" t="s">
        <v>5</v>
      </c>
      <c r="B5" s="32"/>
      <c r="C5" s="94" t="s">
        <v>50</v>
      </c>
      <c r="D5" s="94"/>
      <c r="E5" s="94"/>
      <c r="F5" s="94"/>
      <c r="G5" s="94"/>
      <c r="H5" s="94"/>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90">
        <v>43434</v>
      </c>
      <c r="N7" s="90"/>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99" t="s">
        <v>40</v>
      </c>
      <c r="D10" s="100"/>
      <c r="E10" s="100"/>
      <c r="F10" s="100"/>
      <c r="G10" s="100"/>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114" customFormat="1" ht="47.25" customHeight="1" x14ac:dyDescent="0.2">
      <c r="A12" s="113">
        <v>1</v>
      </c>
      <c r="C12" s="115">
        <f>' Accting USE Data Entry Form'!C16</f>
        <v>1</v>
      </c>
      <c r="D12" s="74"/>
      <c r="E12" s="116"/>
      <c r="F12" s="117"/>
      <c r="G12" s="118" t="str">
        <f t="shared" ref="G12:G22" si="0">IF($N$5="yes","X"," ")</f>
        <v xml:space="preserve"> </v>
      </c>
      <c r="I12" s="119" t="s">
        <v>55</v>
      </c>
      <c r="J12" s="119"/>
      <c r="K12" s="119"/>
      <c r="L12" s="119"/>
      <c r="M12" s="119"/>
      <c r="N12" s="119"/>
    </row>
    <row r="13" spans="1:14" s="114" customFormat="1" ht="47.25" customHeight="1" x14ac:dyDescent="0.2">
      <c r="A13" s="113">
        <v>2</v>
      </c>
      <c r="C13" s="115">
        <f>' Accting USE Data Entry Form'!C17</f>
        <v>0.75</v>
      </c>
      <c r="D13" s="74"/>
      <c r="E13" s="116"/>
      <c r="F13" s="120"/>
      <c r="G13" s="118" t="str">
        <f t="shared" si="0"/>
        <v xml:space="preserve"> </v>
      </c>
      <c r="I13" s="119" t="s">
        <v>55</v>
      </c>
      <c r="J13" s="119"/>
      <c r="K13" s="119"/>
      <c r="L13" s="119"/>
      <c r="M13" s="119"/>
      <c r="N13" s="119"/>
    </row>
    <row r="14" spans="1:14" s="30" customFormat="1" ht="47.25" customHeight="1" x14ac:dyDescent="0.2">
      <c r="A14" s="85">
        <v>3</v>
      </c>
      <c r="C14" s="86">
        <f>' Accting USE Data Entry Form'!C18</f>
        <v>0</v>
      </c>
      <c r="D14" s="87"/>
      <c r="E14" s="88"/>
      <c r="F14" s="89"/>
      <c r="G14" s="83" t="str">
        <f t="shared" si="0"/>
        <v xml:space="preserve"> </v>
      </c>
      <c r="I14" s="91" t="s">
        <v>55</v>
      </c>
      <c r="J14" s="91"/>
      <c r="K14" s="91"/>
      <c r="L14" s="91"/>
      <c r="M14" s="91"/>
      <c r="N14" s="91"/>
    </row>
    <row r="15" spans="1:14" s="30" customFormat="1" ht="47.25" customHeight="1" x14ac:dyDescent="0.2">
      <c r="A15" s="85">
        <v>4</v>
      </c>
      <c r="C15" s="86">
        <f>' Accting USE Data Entry Form'!C19</f>
        <v>0</v>
      </c>
      <c r="D15" s="87"/>
      <c r="E15" s="88"/>
      <c r="F15" s="89"/>
      <c r="G15" s="83" t="str">
        <f t="shared" si="0"/>
        <v xml:space="preserve"> </v>
      </c>
      <c r="I15" s="91" t="s">
        <v>55</v>
      </c>
      <c r="J15" s="91"/>
      <c r="K15" s="91"/>
      <c r="L15" s="91"/>
      <c r="M15" s="91"/>
      <c r="N15" s="91"/>
    </row>
    <row r="16" spans="1:14" s="30" customFormat="1" ht="47.25" customHeight="1" x14ac:dyDescent="0.2">
      <c r="A16" s="85">
        <v>5</v>
      </c>
      <c r="C16" s="86">
        <f>' Accting USE Data Entry Form'!C20</f>
        <v>0</v>
      </c>
      <c r="D16" s="87"/>
      <c r="E16" s="88"/>
      <c r="F16" s="89"/>
      <c r="G16" s="83" t="str">
        <f t="shared" si="0"/>
        <v xml:space="preserve"> </v>
      </c>
      <c r="I16" s="91" t="s">
        <v>55</v>
      </c>
      <c r="J16" s="91"/>
      <c r="K16" s="91"/>
      <c r="L16" s="91"/>
      <c r="M16" s="91"/>
      <c r="N16" s="91"/>
    </row>
    <row r="17" spans="1:14" s="30" customFormat="1" ht="47.25" customHeight="1" x14ac:dyDescent="0.2">
      <c r="A17" s="85">
        <v>6</v>
      </c>
      <c r="C17" s="86">
        <f>' Accting USE Data Entry Form'!C21</f>
        <v>0</v>
      </c>
      <c r="D17" s="87"/>
      <c r="E17" s="88"/>
      <c r="F17" s="89"/>
      <c r="G17" s="83" t="str">
        <f t="shared" si="0"/>
        <v xml:space="preserve"> </v>
      </c>
      <c r="I17" s="91" t="s">
        <v>55</v>
      </c>
      <c r="J17" s="91"/>
      <c r="K17" s="91"/>
      <c r="L17" s="91"/>
      <c r="M17" s="91"/>
      <c r="N17" s="91"/>
    </row>
    <row r="18" spans="1:14" s="30" customFormat="1" ht="47.25" customHeight="1" x14ac:dyDescent="0.2">
      <c r="A18" s="85">
        <v>7</v>
      </c>
      <c r="C18" s="86">
        <f>' Accting USE Data Entry Form'!C22</f>
        <v>0</v>
      </c>
      <c r="D18" s="87"/>
      <c r="E18" s="88"/>
      <c r="F18" s="89"/>
      <c r="G18" s="83" t="str">
        <f t="shared" si="0"/>
        <v xml:space="preserve"> </v>
      </c>
      <c r="I18" s="91" t="s">
        <v>56</v>
      </c>
      <c r="J18" s="91"/>
      <c r="K18" s="91"/>
      <c r="L18" s="91"/>
      <c r="M18" s="91"/>
      <c r="N18" s="91"/>
    </row>
    <row r="19" spans="1:14" s="30" customFormat="1" ht="47.25" customHeight="1" x14ac:dyDescent="0.2">
      <c r="A19" s="85"/>
      <c r="C19" s="86"/>
      <c r="D19" s="87"/>
      <c r="E19" s="88"/>
      <c r="F19" s="89"/>
      <c r="G19" s="83" t="str">
        <f t="shared" si="0"/>
        <v xml:space="preserve"> </v>
      </c>
      <c r="I19" s="91"/>
      <c r="J19" s="91"/>
      <c r="K19" s="91"/>
      <c r="L19" s="91"/>
      <c r="M19" s="91"/>
      <c r="N19" s="91"/>
    </row>
    <row r="20" spans="1:14" ht="47.25" customHeight="1" x14ac:dyDescent="0.2">
      <c r="A20" s="85"/>
      <c r="C20" s="86"/>
      <c r="D20" s="74"/>
      <c r="E20" s="84"/>
      <c r="F20" s="71"/>
      <c r="G20" s="83" t="str">
        <f t="shared" si="0"/>
        <v xml:space="preserve"> </v>
      </c>
      <c r="I20" s="91"/>
      <c r="J20" s="92"/>
      <c r="K20" s="92"/>
      <c r="L20" s="92"/>
      <c r="M20" s="92"/>
      <c r="N20" s="92"/>
    </row>
    <row r="21" spans="1:14" ht="47.25" customHeight="1" x14ac:dyDescent="0.2">
      <c r="A21" s="85"/>
      <c r="C21" s="86"/>
      <c r="D21" s="74"/>
      <c r="E21" s="84"/>
      <c r="F21" s="71"/>
      <c r="G21" s="83"/>
      <c r="I21" s="91"/>
      <c r="J21" s="92"/>
      <c r="K21" s="92"/>
      <c r="L21" s="92"/>
      <c r="M21" s="92"/>
      <c r="N21" s="92"/>
    </row>
    <row r="22" spans="1:14" ht="47.25" customHeight="1" x14ac:dyDescent="0.2">
      <c r="A22" s="85"/>
      <c r="C22" s="86"/>
      <c r="D22" s="74"/>
      <c r="E22" s="84"/>
      <c r="F22" s="71"/>
      <c r="G22" s="83" t="str">
        <f t="shared" si="0"/>
        <v xml:space="preserve"> </v>
      </c>
      <c r="I22" s="91"/>
      <c r="J22" s="92"/>
      <c r="K22" s="92"/>
      <c r="L22" s="92"/>
      <c r="M22" s="92"/>
      <c r="N22" s="92"/>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97" t="s">
        <v>36</v>
      </c>
      <c r="I25" s="98"/>
      <c r="J25" s="98"/>
      <c r="K25" s="98"/>
      <c r="L25" s="98"/>
      <c r="M25" s="41"/>
      <c r="N25" s="41" t="s">
        <v>8</v>
      </c>
    </row>
    <row r="26" spans="1:14" x14ac:dyDescent="0.2">
      <c r="A26" s="30" t="s">
        <v>34</v>
      </c>
      <c r="H26" s="32"/>
      <c r="I26" s="32"/>
      <c r="J26" s="95" t="s">
        <v>52</v>
      </c>
      <c r="K26" s="96"/>
      <c r="L26" s="96"/>
      <c r="M26" s="14"/>
      <c r="N26" s="72">
        <f>M7</f>
        <v>43434</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J26:L26"/>
    <mergeCell ref="H25:L25"/>
    <mergeCell ref="I22:N22"/>
    <mergeCell ref="C10:G10"/>
    <mergeCell ref="I21:N21"/>
    <mergeCell ref="A4:L4"/>
    <mergeCell ref="A1:N1"/>
    <mergeCell ref="A2:N2"/>
    <mergeCell ref="A3:N3"/>
    <mergeCell ref="C5:H5"/>
    <mergeCell ref="M7:N7"/>
    <mergeCell ref="I12:N12"/>
    <mergeCell ref="I18:N18"/>
    <mergeCell ref="I19:N19"/>
    <mergeCell ref="I20:N20"/>
    <mergeCell ref="I13:N13"/>
    <mergeCell ref="I16:N16"/>
    <mergeCell ref="I17:N17"/>
    <mergeCell ref="I14:N14"/>
    <mergeCell ref="I15:N15"/>
  </mergeCells>
  <phoneticPr fontId="3" type="noConversion"/>
  <conditionalFormatting sqref="C12:C22">
    <cfRule type="expression" dxfId="10" priority="12" stopIfTrue="1">
      <formula>$N$5="yes"</formula>
    </cfRule>
  </conditionalFormatting>
  <conditionalFormatting sqref="G12">
    <cfRule type="expression" dxfId="9" priority="14" stopIfTrue="1">
      <formula>$N$5="no"</formula>
    </cfRule>
  </conditionalFormatting>
  <conditionalFormatting sqref="G18:G20 G22">
    <cfRule type="expression" dxfId="8" priority="15" stopIfTrue="1">
      <formula>$N$5="no"</formula>
    </cfRule>
  </conditionalFormatting>
  <conditionalFormatting sqref="E12">
    <cfRule type="expression" dxfId="7" priority="11" stopIfTrue="1">
      <formula>$N$5="yes"</formula>
    </cfRule>
  </conditionalFormatting>
  <conditionalFormatting sqref="E18:E20 E22">
    <cfRule type="expression" dxfId="6" priority="10" stopIfTrue="1">
      <formula>$N$5="yes"</formula>
    </cfRule>
  </conditionalFormatting>
  <conditionalFormatting sqref="G13 G16:G17">
    <cfRule type="expression" dxfId="5" priority="9" stopIfTrue="1">
      <formula>$N$5="no"</formula>
    </cfRule>
  </conditionalFormatting>
  <conditionalFormatting sqref="E13 E16:E17">
    <cfRule type="expression" dxfId="4" priority="7" stopIfTrue="1">
      <formula>$N$5="yes"</formula>
    </cfRule>
  </conditionalFormatting>
  <conditionalFormatting sqref="G14:G15">
    <cfRule type="expression" dxfId="3" priority="6" stopIfTrue="1">
      <formula>$N$5="no"</formula>
    </cfRule>
  </conditionalFormatting>
  <conditionalFormatting sqref="E14:E15">
    <cfRule type="expression" dxfId="2" priority="4" stopIfTrue="1">
      <formula>$N$5="yes"</formula>
    </cfRule>
  </conditionalFormatting>
  <conditionalFormatting sqref="G21">
    <cfRule type="expression" dxfId="1" priority="3" stopIfTrue="1">
      <formula>$N$5="no"</formula>
    </cfRule>
  </conditionalFormatting>
  <conditionalFormatting sqref="E21">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4" t="s">
        <v>43</v>
      </c>
      <c r="B5" s="102"/>
      <c r="C5" s="102"/>
      <c r="D5" s="102"/>
      <c r="E5" s="102"/>
      <c r="F5" s="102"/>
      <c r="G5" s="102"/>
      <c r="H5" s="102"/>
      <c r="I5" s="102"/>
      <c r="J5" s="102"/>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1" t="s">
        <v>21</v>
      </c>
      <c r="B10" s="80"/>
      <c r="C10" s="80"/>
      <c r="D10" s="80"/>
      <c r="E10" s="80"/>
      <c r="F10" s="80"/>
      <c r="G10" s="80"/>
      <c r="H10" s="80"/>
      <c r="K10" s="63"/>
    </row>
    <row r="11" spans="1:11" ht="30.75" customHeight="1" x14ac:dyDescent="0.2">
      <c r="A11" s="101" t="s">
        <v>44</v>
      </c>
      <c r="B11" s="106"/>
      <c r="C11" s="106"/>
      <c r="D11" s="106"/>
      <c r="E11" s="106"/>
      <c r="F11" s="106"/>
      <c r="G11" s="106"/>
      <c r="H11" s="106"/>
      <c r="I11" s="106"/>
      <c r="J11" s="106"/>
    </row>
    <row r="12" spans="1:11" ht="69.75" customHeight="1" x14ac:dyDescent="0.2">
      <c r="B12" s="101" t="s">
        <v>46</v>
      </c>
      <c r="C12" s="102"/>
      <c r="D12" s="102"/>
      <c r="E12" s="102"/>
      <c r="F12" s="102"/>
      <c r="G12" s="102"/>
      <c r="H12" s="102"/>
      <c r="I12" s="102"/>
      <c r="J12" s="63"/>
    </row>
    <row r="13" spans="1:11" ht="30" customHeight="1" x14ac:dyDescent="0.2">
      <c r="A13" s="29"/>
      <c r="B13" s="29"/>
      <c r="C13" s="29"/>
      <c r="D13" s="29"/>
      <c r="E13" s="29"/>
      <c r="F13" s="29"/>
      <c r="G13" s="29"/>
      <c r="H13" s="29"/>
    </row>
    <row r="14" spans="1:11" ht="45" customHeight="1" x14ac:dyDescent="0.2">
      <c r="A14" s="104" t="s">
        <v>47</v>
      </c>
      <c r="B14" s="111"/>
      <c r="C14" s="111"/>
      <c r="D14" s="111"/>
      <c r="E14" s="111"/>
      <c r="F14" s="111"/>
      <c r="G14" s="111"/>
      <c r="H14" s="111"/>
      <c r="I14" s="111"/>
      <c r="J14" s="111"/>
    </row>
    <row r="15" spans="1:11" ht="19.5" customHeight="1" x14ac:dyDescent="0.2">
      <c r="A15" s="29"/>
      <c r="B15" s="29"/>
      <c r="C15" s="29"/>
      <c r="D15" s="29"/>
      <c r="E15" s="29"/>
      <c r="F15" s="29"/>
      <c r="G15" s="29"/>
      <c r="H15" s="29"/>
    </row>
    <row r="16" spans="1:11" ht="72" customHeight="1" x14ac:dyDescent="0.2">
      <c r="A16" s="101" t="s">
        <v>48</v>
      </c>
      <c r="B16" s="108"/>
      <c r="C16" s="108"/>
      <c r="D16" s="108"/>
      <c r="E16" s="108"/>
      <c r="F16" s="108"/>
      <c r="G16" s="108"/>
      <c r="H16" s="108"/>
      <c r="I16" s="108"/>
      <c r="J16" s="108"/>
    </row>
    <row r="17" spans="1:10" ht="19.5" customHeight="1" x14ac:dyDescent="0.2"/>
    <row r="18" spans="1:10" ht="56.25" customHeight="1" x14ac:dyDescent="0.2">
      <c r="A18" s="107" t="s">
        <v>0</v>
      </c>
      <c r="B18" s="109"/>
      <c r="C18" s="109"/>
      <c r="D18" s="109"/>
      <c r="E18" s="109"/>
      <c r="F18" s="109"/>
      <c r="G18" s="109"/>
      <c r="H18" s="109"/>
      <c r="I18" s="109"/>
      <c r="J18" s="109"/>
    </row>
    <row r="19" spans="1:10" ht="20.25" customHeight="1" x14ac:dyDescent="0.2"/>
    <row r="20" spans="1:10" ht="57.75" customHeight="1" x14ac:dyDescent="0.2">
      <c r="A20" s="110" t="s">
        <v>49</v>
      </c>
      <c r="B20" s="109"/>
      <c r="C20" s="109"/>
      <c r="D20" s="109"/>
      <c r="E20" s="109"/>
      <c r="F20" s="109"/>
      <c r="G20" s="109"/>
      <c r="H20" s="109"/>
      <c r="I20" s="109"/>
      <c r="J20" s="109"/>
    </row>
    <row r="21" spans="1:10" ht="19.5" customHeight="1" x14ac:dyDescent="0.2"/>
    <row r="22" spans="1:10" ht="31.5" customHeight="1" x14ac:dyDescent="0.2">
      <c r="A22" s="107" t="s">
        <v>25</v>
      </c>
      <c r="B22" s="107"/>
      <c r="C22" s="107"/>
      <c r="D22" s="107"/>
      <c r="E22" s="107"/>
      <c r="F22" s="107"/>
      <c r="G22" s="107"/>
      <c r="H22" s="107"/>
      <c r="I22" s="107"/>
      <c r="J22" s="10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pane ySplit="15" topLeftCell="A16" activePane="bottomLeft" state="frozen"/>
      <selection pane="bottomLeft" activeCell="R18" sqref="R18"/>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03" t="s">
        <v>9</v>
      </c>
      <c r="B1" s="112"/>
      <c r="C1" s="112"/>
      <c r="D1" s="112"/>
      <c r="E1" s="112"/>
      <c r="F1" s="112"/>
      <c r="G1" s="112"/>
      <c r="H1" s="112"/>
      <c r="I1" s="112"/>
      <c r="J1" s="112"/>
      <c r="K1" s="112"/>
      <c r="L1" s="112"/>
      <c r="M1" s="112"/>
      <c r="N1" s="112"/>
      <c r="O1" s="112"/>
      <c r="P1" s="112"/>
    </row>
    <row r="2" spans="1:18" ht="15.75" x14ac:dyDescent="0.25">
      <c r="A2" s="103" t="s">
        <v>14</v>
      </c>
      <c r="B2" s="112"/>
      <c r="C2" s="112"/>
      <c r="D2" s="112"/>
      <c r="E2" s="112"/>
      <c r="F2" s="112"/>
      <c r="G2" s="112"/>
      <c r="H2" s="112"/>
      <c r="I2" s="112"/>
      <c r="J2" s="112"/>
      <c r="K2" s="112"/>
      <c r="L2" s="112"/>
      <c r="M2" s="112"/>
      <c r="N2" s="112"/>
      <c r="O2" s="112"/>
      <c r="P2" s="112"/>
    </row>
    <row r="3" spans="1:18" ht="15.75" x14ac:dyDescent="0.25">
      <c r="A3" s="103" t="s">
        <v>24</v>
      </c>
      <c r="B3" s="112"/>
      <c r="C3" s="112"/>
      <c r="D3" s="112"/>
      <c r="E3" s="112"/>
      <c r="F3" s="112"/>
      <c r="G3" s="112"/>
      <c r="H3" s="112"/>
      <c r="I3" s="112"/>
      <c r="J3" s="112"/>
      <c r="K3" s="112"/>
      <c r="L3" s="112"/>
      <c r="M3" s="112"/>
      <c r="N3" s="112"/>
      <c r="O3" s="112"/>
      <c r="P3" s="112"/>
    </row>
    <row r="5" spans="1:18" ht="24.75" customHeight="1" x14ac:dyDescent="0.25">
      <c r="A5" s="103"/>
      <c r="B5" s="103"/>
      <c r="C5" s="103"/>
      <c r="D5" s="103"/>
      <c r="E5" s="103"/>
      <c r="F5" s="103"/>
      <c r="G5" s="103"/>
      <c r="H5" s="103"/>
      <c r="I5" s="103"/>
      <c r="J5" s="103"/>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18-C0419</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148888.88</v>
      </c>
      <c r="F16" s="16"/>
      <c r="G16" s="9" t="s">
        <v>15</v>
      </c>
      <c r="H16" s="23">
        <f>N16+R16</f>
        <v>148888.88</v>
      </c>
      <c r="I16" s="24"/>
      <c r="J16" s="22">
        <f t="shared" ref="J16:J22" si="0">+H16</f>
        <v>148888.88</v>
      </c>
      <c r="K16" s="25" t="s">
        <v>17</v>
      </c>
      <c r="L16" s="23">
        <f>E16-J16</f>
        <v>0</v>
      </c>
      <c r="M16" s="26" t="s">
        <v>17</v>
      </c>
      <c r="N16" s="23">
        <v>0</v>
      </c>
      <c r="O16" s="26" t="s">
        <v>15</v>
      </c>
      <c r="P16" s="28">
        <f t="shared" ref="P16:P22" si="1">+J16-L16-N16</f>
        <v>148888.88</v>
      </c>
      <c r="R16" s="23">
        <v>148888.88</v>
      </c>
    </row>
    <row r="17" spans="1:18" ht="47.25" customHeight="1" x14ac:dyDescent="0.2">
      <c r="A17" s="15">
        <v>2</v>
      </c>
      <c r="C17" s="50">
        <f t="shared" ref="C17:C22" si="2">H17/E17</f>
        <v>0.75</v>
      </c>
      <c r="D17" s="52" t="s">
        <v>32</v>
      </c>
      <c r="E17" s="51">
        <v>148888.88</v>
      </c>
      <c r="F17" s="16"/>
      <c r="G17" s="9" t="s">
        <v>15</v>
      </c>
      <c r="H17" s="23">
        <f t="shared" ref="H17:H22" si="3">N17+R17</f>
        <v>111666.66</v>
      </c>
      <c r="I17" s="27"/>
      <c r="J17" s="22">
        <f t="shared" si="0"/>
        <v>111666.66</v>
      </c>
      <c r="K17" s="25" t="s">
        <v>17</v>
      </c>
      <c r="L17" s="23">
        <f t="shared" ref="L17:L22" si="4">E17-J17</f>
        <v>37222.22</v>
      </c>
      <c r="M17" s="26" t="s">
        <v>17</v>
      </c>
      <c r="N17" s="23">
        <v>0</v>
      </c>
      <c r="O17" s="26" t="s">
        <v>15</v>
      </c>
      <c r="P17" s="28">
        <f t="shared" si="1"/>
        <v>74444.44</v>
      </c>
      <c r="R17" s="23">
        <v>111666.66</v>
      </c>
    </row>
    <row r="18" spans="1:18" ht="47.25" customHeight="1" x14ac:dyDescent="0.2">
      <c r="A18" s="15">
        <v>3</v>
      </c>
      <c r="C18" s="50">
        <f t="shared" si="2"/>
        <v>0</v>
      </c>
      <c r="D18" s="52" t="s">
        <v>32</v>
      </c>
      <c r="E18" s="51">
        <v>148888.88</v>
      </c>
      <c r="F18" s="16"/>
      <c r="G18" s="9" t="s">
        <v>15</v>
      </c>
      <c r="H18" s="23">
        <f t="shared" si="3"/>
        <v>0</v>
      </c>
      <c r="I18" s="27"/>
      <c r="J18" s="22">
        <f t="shared" si="0"/>
        <v>0</v>
      </c>
      <c r="K18" s="25" t="s">
        <v>17</v>
      </c>
      <c r="L18" s="23">
        <f t="shared" si="4"/>
        <v>148888.88</v>
      </c>
      <c r="M18" s="26" t="s">
        <v>17</v>
      </c>
      <c r="N18" s="23">
        <v>0</v>
      </c>
      <c r="O18" s="26" t="s">
        <v>15</v>
      </c>
      <c r="P18" s="28">
        <f t="shared" si="1"/>
        <v>-148888.88</v>
      </c>
      <c r="R18" s="23"/>
    </row>
    <row r="19" spans="1:18" ht="47.25" customHeight="1" x14ac:dyDescent="0.2">
      <c r="A19" s="15">
        <v>4</v>
      </c>
      <c r="C19" s="50">
        <f t="shared" si="2"/>
        <v>0</v>
      </c>
      <c r="D19" s="52" t="s">
        <v>32</v>
      </c>
      <c r="E19" s="51">
        <v>148888.88</v>
      </c>
      <c r="F19" s="16"/>
      <c r="G19" s="9" t="s">
        <v>15</v>
      </c>
      <c r="H19" s="23">
        <f t="shared" si="3"/>
        <v>0</v>
      </c>
      <c r="I19" s="27"/>
      <c r="J19" s="22">
        <f t="shared" si="0"/>
        <v>0</v>
      </c>
      <c r="K19" s="25" t="s">
        <v>17</v>
      </c>
      <c r="L19" s="23">
        <f t="shared" si="4"/>
        <v>148888.88</v>
      </c>
      <c r="M19" s="26" t="s">
        <v>17</v>
      </c>
      <c r="N19" s="23">
        <v>0</v>
      </c>
      <c r="O19" s="26" t="s">
        <v>15</v>
      </c>
      <c r="P19" s="28">
        <f t="shared" si="1"/>
        <v>-148888.88</v>
      </c>
      <c r="R19" s="23"/>
    </row>
    <row r="20" spans="1:18" ht="47.25" customHeight="1" x14ac:dyDescent="0.2">
      <c r="A20" s="15">
        <v>5</v>
      </c>
      <c r="C20" s="50">
        <f t="shared" si="2"/>
        <v>0</v>
      </c>
      <c r="D20" s="52"/>
      <c r="E20" s="51">
        <v>148888.88</v>
      </c>
      <c r="F20" s="16"/>
      <c r="G20" s="9"/>
      <c r="H20" s="23">
        <f t="shared" si="3"/>
        <v>0</v>
      </c>
      <c r="I20" s="27"/>
      <c r="J20" s="22">
        <f t="shared" si="0"/>
        <v>0</v>
      </c>
      <c r="K20" s="25"/>
      <c r="L20" s="23">
        <f t="shared" si="4"/>
        <v>148888.88</v>
      </c>
      <c r="M20" s="26"/>
      <c r="N20" s="23">
        <v>0</v>
      </c>
      <c r="O20" s="26"/>
      <c r="P20" s="28">
        <f t="shared" si="1"/>
        <v>-148888.88</v>
      </c>
      <c r="R20" s="23"/>
    </row>
    <row r="21" spans="1:18" ht="47.25" customHeight="1" x14ac:dyDescent="0.2">
      <c r="A21" s="15">
        <v>6</v>
      </c>
      <c r="C21" s="50">
        <f t="shared" si="2"/>
        <v>0</v>
      </c>
      <c r="D21" s="52"/>
      <c r="E21" s="51">
        <v>148888.88</v>
      </c>
      <c r="F21" s="16"/>
      <c r="G21" s="9"/>
      <c r="H21" s="23">
        <f t="shared" si="3"/>
        <v>0</v>
      </c>
      <c r="I21" s="27"/>
      <c r="J21" s="22">
        <f t="shared" si="0"/>
        <v>0</v>
      </c>
      <c r="K21" s="25"/>
      <c r="L21" s="23">
        <f t="shared" si="4"/>
        <v>148888.88</v>
      </c>
      <c r="M21" s="26"/>
      <c r="N21" s="23">
        <v>0</v>
      </c>
      <c r="O21" s="26"/>
      <c r="P21" s="28">
        <f t="shared" si="1"/>
        <v>-148888.88</v>
      </c>
      <c r="R21" s="23"/>
    </row>
    <row r="22" spans="1:18" ht="47.25" customHeight="1" x14ac:dyDescent="0.2">
      <c r="A22" s="15">
        <v>7</v>
      </c>
      <c r="C22" s="50">
        <f t="shared" si="2"/>
        <v>0</v>
      </c>
      <c r="D22" s="52"/>
      <c r="E22" s="51">
        <v>111666.66</v>
      </c>
      <c r="F22" s="16"/>
      <c r="G22" s="9"/>
      <c r="H22" s="23">
        <f t="shared" si="3"/>
        <v>0</v>
      </c>
      <c r="I22" s="27"/>
      <c r="J22" s="22">
        <f t="shared" si="0"/>
        <v>0</v>
      </c>
      <c r="K22" s="25"/>
      <c r="L22" s="23">
        <f t="shared" si="4"/>
        <v>111666.66</v>
      </c>
      <c r="M22" s="26"/>
      <c r="N22" s="23">
        <v>0</v>
      </c>
      <c r="O22" s="26"/>
      <c r="P22" s="28">
        <f t="shared" si="1"/>
        <v>-111666.66</v>
      </c>
      <c r="R22" s="23"/>
    </row>
    <row r="23" spans="1:18" ht="47.25" customHeight="1" x14ac:dyDescent="0.2">
      <c r="A23" s="15"/>
      <c r="C23" s="50"/>
      <c r="D23" s="52"/>
      <c r="E23" s="51"/>
      <c r="F23" s="16"/>
      <c r="G23" s="9"/>
      <c r="H23" s="23"/>
      <c r="I23" s="27"/>
      <c r="J23" s="22"/>
      <c r="K23" s="25"/>
      <c r="L23" s="23"/>
      <c r="M23" s="26"/>
      <c r="N23" s="23"/>
      <c r="O23" s="26"/>
      <c r="P23" s="28"/>
      <c r="R23" s="23"/>
    </row>
    <row r="24" spans="1:18" ht="47.25" customHeight="1" x14ac:dyDescent="0.2">
      <c r="A24" s="15"/>
      <c r="C24" s="50"/>
      <c r="D24" s="52"/>
      <c r="E24" s="51"/>
      <c r="F24" s="16"/>
      <c r="G24" s="9"/>
      <c r="H24" s="23"/>
      <c r="I24" s="27"/>
      <c r="J24" s="22"/>
      <c r="K24" s="25"/>
      <c r="L24" s="23"/>
      <c r="M24" s="26"/>
      <c r="N24" s="23"/>
      <c r="O24" s="26"/>
      <c r="P24" s="28"/>
      <c r="R24" s="23"/>
    </row>
    <row r="25" spans="1:18" ht="47.25"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27" spans="1:18" ht="47.25" hidden="1" customHeight="1" x14ac:dyDescent="0.2">
      <c r="A27" s="15"/>
      <c r="C27" s="50"/>
      <c r="D27" s="52"/>
      <c r="E27" s="51"/>
      <c r="F27" s="16"/>
      <c r="G27" s="9"/>
      <c r="H27" s="23"/>
      <c r="I27" s="27"/>
      <c r="J27" s="22"/>
      <c r="K27" s="25"/>
      <c r="L27" s="23"/>
      <c r="M27" s="26"/>
      <c r="N27" s="23"/>
      <c r="O27" s="26"/>
      <c r="P27" s="28"/>
      <c r="R27" s="23"/>
    </row>
    <row r="28" spans="1:18" ht="47.25" hidden="1" customHeight="1" x14ac:dyDescent="0.2">
      <c r="A28" s="15"/>
      <c r="C28" s="50"/>
      <c r="D28" s="52"/>
      <c r="E28" s="51"/>
      <c r="F28" s="16"/>
      <c r="G28" s="9"/>
      <c r="H28" s="23"/>
      <c r="I28" s="27"/>
      <c r="J28" s="22"/>
      <c r="K28" s="25"/>
      <c r="L28" s="23"/>
      <c r="M28" s="26"/>
      <c r="N28" s="23"/>
      <c r="O28" s="26"/>
      <c r="P28" s="28"/>
      <c r="R28" s="23"/>
    </row>
    <row r="29" spans="1:18" ht="47.25" hidden="1" customHeight="1" x14ac:dyDescent="0.2">
      <c r="A29" s="15"/>
      <c r="C29" s="50"/>
      <c r="D29" s="52"/>
      <c r="E29" s="51"/>
      <c r="F29" s="16"/>
      <c r="G29" s="9"/>
      <c r="H29" s="23"/>
      <c r="I29" s="27"/>
      <c r="J29" s="22"/>
      <c r="K29" s="25"/>
      <c r="L29" s="23"/>
      <c r="M29" s="26"/>
      <c r="N29" s="23"/>
      <c r="O29" s="26"/>
      <c r="P29" s="28"/>
      <c r="R29" s="23"/>
    </row>
    <row r="33" spans="1:14" x14ac:dyDescent="0.2">
      <c r="A33" s="7" t="s">
        <v>12</v>
      </c>
      <c r="G33" s="16"/>
      <c r="H33" s="16"/>
      <c r="I33" s="16"/>
      <c r="J33" s="20"/>
      <c r="K33" s="21"/>
      <c r="L33" s="21"/>
      <c r="M33" s="21"/>
      <c r="N33" s="21"/>
    </row>
    <row r="34" spans="1:14" ht="23.25" customHeight="1" x14ac:dyDescent="0.2">
      <c r="G34" s="2"/>
      <c r="H34" s="2"/>
      <c r="I34" s="2"/>
      <c r="J34" s="8"/>
      <c r="N34" s="3" t="s">
        <v>8</v>
      </c>
    </row>
    <row r="35" spans="1:14" ht="23.25" customHeight="1" x14ac:dyDescent="0.2">
      <c r="G35" s="2"/>
      <c r="H35" s="2"/>
      <c r="I35" s="2"/>
      <c r="J35" s="8"/>
      <c r="N35" s="3"/>
    </row>
    <row r="36" spans="1:14" x14ac:dyDescent="0.2">
      <c r="A36" s="7" t="s">
        <v>13</v>
      </c>
      <c r="G36" s="2"/>
      <c r="H36" s="16"/>
      <c r="I36" s="16"/>
      <c r="J36" s="20"/>
      <c r="K36" s="21"/>
      <c r="L36" s="21"/>
      <c r="M36" s="21"/>
      <c r="N36" s="21"/>
    </row>
    <row r="37" spans="1:14" x14ac:dyDescent="0.2">
      <c r="N37"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2018-12-03T19:55:25Z</dcterms:modified>
</cp:coreProperties>
</file>