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3. Dec-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N6" i="3" l="1"/>
  <c r="H114" i="3" l="1"/>
  <c r="J114" i="3" s="1"/>
  <c r="H113" i="3"/>
  <c r="J113" i="3" s="1"/>
  <c r="H112" i="3"/>
  <c r="C112" i="3" s="1"/>
  <c r="C104" i="6" s="1"/>
  <c r="H111" i="3"/>
  <c r="J111" i="3" s="1"/>
  <c r="L114" i="3" l="1"/>
  <c r="P114" i="3" s="1"/>
  <c r="C114" i="3"/>
  <c r="C106" i="6" s="1"/>
  <c r="L113" i="3"/>
  <c r="P113" i="3" s="1"/>
  <c r="C113" i="3"/>
  <c r="C105" i="6" s="1"/>
  <c r="J112" i="3"/>
  <c r="L111" i="3"/>
  <c r="P111" i="3" s="1"/>
  <c r="C111" i="3"/>
  <c r="C103" i="6" s="1"/>
  <c r="H110" i="3"/>
  <c r="C110" i="3" s="1"/>
  <c r="C102" i="6" s="1"/>
  <c r="L112" i="3" l="1"/>
  <c r="P112" i="3" s="1"/>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<sst xmlns="http://schemas.openxmlformats.org/spreadsheetml/2006/main" count="669" uniqueCount="147">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</sst>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4" fontId="0" fillId="0" borderId="0" xfId="0" applyNumberFormat="1"/>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2" xfId="0" applyFont="1" applyBorder="1" applyAlignment="1" applyProtection="1">
      <alignment horizontal="left" wrapText="1"/>
    </xf>
    <xf numFmtId="0" fontId="4" fillId="0" borderId="2" xfId="0" applyFont="1" applyBorder="1" applyAlignment="1" applyProtection="1">
      <alignment horizontal="left" wrapText="1"/>
    </xf>
    <xf numFmtId="0" fontId="16"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0" xfId="0" applyFont="1" applyFill="1" applyAlignment="1">
      <alignment wrapText="1"/>
    </xf>
    <xf numFmtId="0" fontId="12"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0" activePane="bottomRight" state="frozen"/>
      <selection pane="topRight" activeCell="C1" sqref="C1"/>
      <selection pane="bottomLeft" activeCell="A8" sqref="A8"/>
      <selection pane="bottomRight" activeCell="X87" sqref="X87"/>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0" t="s">
        <v>9</v>
      </c>
      <c r="B1" s="90"/>
      <c r="C1" s="90"/>
      <c r="D1" s="90"/>
      <c r="E1" s="90"/>
      <c r="F1" s="90"/>
      <c r="G1" s="90"/>
      <c r="H1" s="90"/>
      <c r="I1" s="90"/>
      <c r="J1" s="90"/>
      <c r="K1" s="90"/>
      <c r="L1" s="90"/>
    </row>
    <row r="2" spans="1:12" ht="15.75" x14ac:dyDescent="0.25">
      <c r="A2" s="90" t="s">
        <v>50</v>
      </c>
      <c r="B2" s="90"/>
      <c r="C2" s="90"/>
      <c r="D2" s="90"/>
      <c r="E2" s="90"/>
      <c r="F2" s="90"/>
      <c r="G2" s="90"/>
      <c r="H2" s="90"/>
      <c r="I2" s="90"/>
      <c r="J2" s="90"/>
      <c r="K2" s="90"/>
      <c r="L2" s="90"/>
    </row>
    <row r="3" spans="1:12" ht="15.75" x14ac:dyDescent="0.25">
      <c r="A3" s="90" t="s">
        <v>23</v>
      </c>
      <c r="B3" s="90"/>
      <c r="C3" s="90"/>
      <c r="D3" s="90"/>
      <c r="E3" s="90"/>
      <c r="F3" s="90"/>
      <c r="G3" s="90"/>
      <c r="H3" s="90"/>
      <c r="I3" s="90"/>
      <c r="J3" s="90"/>
      <c r="K3" s="90"/>
      <c r="L3" s="90"/>
    </row>
    <row r="4" spans="1:12" ht="23.25" customHeight="1" x14ac:dyDescent="0.25">
      <c r="A4" s="91" t="s">
        <v>5</v>
      </c>
      <c r="B4" s="91"/>
      <c r="C4" s="92" t="s">
        <v>137</v>
      </c>
      <c r="D4" s="92"/>
      <c r="E4" s="92"/>
      <c r="F4" s="92"/>
      <c r="G4" s="92"/>
      <c r="H4" s="92"/>
      <c r="I4" s="30"/>
      <c r="J4" s="31"/>
      <c r="K4" s="32" t="s">
        <v>33</v>
      </c>
      <c r="L4" s="78"/>
    </row>
    <row r="5" spans="1:12" ht="20.45" customHeight="1" x14ac:dyDescent="0.2">
      <c r="A5" s="29" t="s">
        <v>7</v>
      </c>
      <c r="B5" s="30"/>
      <c r="C5" s="93" t="s">
        <v>138</v>
      </c>
      <c r="D5" s="93"/>
      <c r="E5" s="93"/>
      <c r="F5" s="40"/>
      <c r="G5" s="77" t="s">
        <v>1</v>
      </c>
      <c r="H5" s="14" t="s">
        <v>49</v>
      </c>
      <c r="I5" s="46"/>
      <c r="J5" s="33" t="s">
        <v>4</v>
      </c>
      <c r="K5" s="94">
        <v>43465</v>
      </c>
      <c r="L5" s="94"/>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95" t="s">
        <v>51</v>
      </c>
      <c r="H8" s="95"/>
      <c r="I8" s="95"/>
      <c r="J8" s="95"/>
      <c r="K8" s="95"/>
      <c r="L8" s="95"/>
    </row>
    <row r="9" spans="1:12" ht="13.15" customHeight="1" x14ac:dyDescent="0.2">
      <c r="A9" s="71">
        <f>' Accting USE Data Entry Form'!A17</f>
        <v>2</v>
      </c>
      <c r="C9" s="70">
        <f>' Accting USE Data Entry Form'!C17</f>
        <v>1</v>
      </c>
      <c r="D9" s="49"/>
      <c r="E9" s="69" t="str">
        <f>IF($L$4="yes","X"," ")</f>
        <v xml:space="preserve"> </v>
      </c>
      <c r="G9" s="95" t="s">
        <v>52</v>
      </c>
      <c r="H9" s="95"/>
      <c r="I9" s="95"/>
      <c r="J9" s="95"/>
      <c r="K9" s="95"/>
      <c r="L9" s="95"/>
    </row>
    <row r="10" spans="1:12" ht="13.15" customHeight="1" x14ac:dyDescent="0.2">
      <c r="A10" s="71">
        <f>' Accting USE Data Entry Form'!A18</f>
        <v>3</v>
      </c>
      <c r="C10" s="70">
        <f>' Accting USE Data Entry Form'!C18</f>
        <v>1</v>
      </c>
      <c r="D10" s="49"/>
      <c r="E10" s="69" t="str">
        <f>IF($L$4="yes","X"," ")</f>
        <v xml:space="preserve"> </v>
      </c>
      <c r="G10" s="95" t="s">
        <v>53</v>
      </c>
      <c r="H10" s="95"/>
      <c r="I10" s="95"/>
      <c r="J10" s="95"/>
      <c r="K10" s="95"/>
      <c r="L10" s="95"/>
    </row>
    <row r="11" spans="1:12" ht="13.15" customHeight="1" x14ac:dyDescent="0.2">
      <c r="A11" s="71">
        <f>' Accting USE Data Entry Form'!A19</f>
        <v>4</v>
      </c>
      <c r="C11" s="70">
        <f>' Accting USE Data Entry Form'!C19</f>
        <v>1</v>
      </c>
      <c r="D11" s="49"/>
      <c r="E11" s="69"/>
      <c r="G11" s="95" t="s">
        <v>54</v>
      </c>
      <c r="H11" s="95"/>
      <c r="I11" s="95"/>
      <c r="J11" s="95"/>
      <c r="K11" s="95"/>
      <c r="L11" s="95"/>
    </row>
    <row r="12" spans="1:12" ht="13.15" customHeight="1" x14ac:dyDescent="0.2">
      <c r="A12" s="71">
        <f>' Accting USE Data Entry Form'!A20</f>
        <v>5</v>
      </c>
      <c r="C12" s="70">
        <f>' Accting USE Data Entry Form'!C20</f>
        <v>1</v>
      </c>
      <c r="D12" s="49"/>
      <c r="E12" s="69"/>
      <c r="G12" s="95" t="s">
        <v>55</v>
      </c>
      <c r="H12" s="95"/>
      <c r="I12" s="95"/>
      <c r="J12" s="95"/>
      <c r="K12" s="95"/>
      <c r="L12" s="95"/>
    </row>
    <row r="13" spans="1:12" ht="13.15" customHeight="1" x14ac:dyDescent="0.2">
      <c r="A13" s="71">
        <f>' Accting USE Data Entry Form'!A21</f>
        <v>6</v>
      </c>
      <c r="C13" s="70">
        <f>' Accting USE Data Entry Form'!C21</f>
        <v>1</v>
      </c>
      <c r="D13" s="49"/>
      <c r="E13" s="69"/>
      <c r="G13" s="95" t="s">
        <v>56</v>
      </c>
      <c r="H13" s="95"/>
      <c r="I13" s="95"/>
      <c r="J13" s="95"/>
      <c r="K13" s="95"/>
      <c r="L13" s="95"/>
    </row>
    <row r="14" spans="1:12" ht="13.15" customHeight="1" x14ac:dyDescent="0.2">
      <c r="A14" s="71">
        <f>' Accting USE Data Entry Form'!A22</f>
        <v>7</v>
      </c>
      <c r="C14" s="70">
        <f>' Accting USE Data Entry Form'!C22</f>
        <v>1</v>
      </c>
      <c r="D14" s="49"/>
      <c r="E14" s="69"/>
      <c r="G14" s="95" t="s">
        <v>57</v>
      </c>
      <c r="H14" s="95"/>
      <c r="I14" s="95"/>
      <c r="J14" s="95"/>
      <c r="K14" s="95"/>
      <c r="L14" s="95"/>
    </row>
    <row r="15" spans="1:12" ht="13.15" customHeight="1" x14ac:dyDescent="0.2">
      <c r="A15" s="71">
        <f>' Accting USE Data Entry Form'!A23</f>
        <v>8</v>
      </c>
      <c r="C15" s="70">
        <f>' Accting USE Data Entry Form'!C23</f>
        <v>1</v>
      </c>
      <c r="D15" s="49"/>
      <c r="E15" s="69"/>
      <c r="G15" s="95" t="s">
        <v>58</v>
      </c>
      <c r="H15" s="95"/>
      <c r="I15" s="95"/>
      <c r="J15" s="95"/>
      <c r="K15" s="95"/>
      <c r="L15" s="95"/>
    </row>
    <row r="16" spans="1:12" ht="13.15" customHeight="1" x14ac:dyDescent="0.2">
      <c r="A16" s="71">
        <f>' Accting USE Data Entry Form'!A24</f>
        <v>9</v>
      </c>
      <c r="C16" s="70">
        <f>' Accting USE Data Entry Form'!C24</f>
        <v>1</v>
      </c>
      <c r="D16" s="49"/>
      <c r="E16" s="69"/>
      <c r="G16" s="95" t="s">
        <v>59</v>
      </c>
      <c r="H16" s="95"/>
      <c r="I16" s="95"/>
      <c r="J16" s="95"/>
      <c r="K16" s="95"/>
      <c r="L16" s="95"/>
    </row>
    <row r="17" spans="1:12" ht="13.15" customHeight="1" x14ac:dyDescent="0.2">
      <c r="A17" s="71">
        <f>' Accting USE Data Entry Form'!A25</f>
        <v>10</v>
      </c>
      <c r="C17" s="70">
        <f>' Accting USE Data Entry Form'!C25</f>
        <v>1</v>
      </c>
      <c r="D17" s="49"/>
      <c r="E17" s="69"/>
      <c r="G17" s="95" t="s">
        <v>60</v>
      </c>
      <c r="H17" s="95"/>
      <c r="I17" s="95"/>
      <c r="J17" s="95"/>
      <c r="K17" s="95"/>
      <c r="L17" s="95"/>
    </row>
    <row r="18" spans="1:12" ht="13.15" customHeight="1" x14ac:dyDescent="0.2">
      <c r="A18" s="71">
        <f>' Accting USE Data Entry Form'!A26</f>
        <v>11</v>
      </c>
      <c r="C18" s="70">
        <f>' Accting USE Data Entry Form'!C26</f>
        <v>1</v>
      </c>
      <c r="D18" s="49"/>
      <c r="E18" s="69"/>
      <c r="G18" s="95" t="s">
        <v>61</v>
      </c>
      <c r="H18" s="95"/>
      <c r="I18" s="95"/>
      <c r="J18" s="95"/>
      <c r="K18" s="95"/>
      <c r="L18" s="95"/>
    </row>
    <row r="19" spans="1:12" ht="13.15" customHeight="1" x14ac:dyDescent="0.2">
      <c r="A19" s="71">
        <f>' Accting USE Data Entry Form'!A27</f>
        <v>12</v>
      </c>
      <c r="C19" s="70">
        <f>' Accting USE Data Entry Form'!C27</f>
        <v>1</v>
      </c>
      <c r="D19" s="49"/>
      <c r="E19" s="69"/>
      <c r="G19" s="95" t="s">
        <v>62</v>
      </c>
      <c r="H19" s="95"/>
      <c r="I19" s="95"/>
      <c r="J19" s="95"/>
      <c r="K19" s="95"/>
      <c r="L19" s="95"/>
    </row>
    <row r="20" spans="1:12" ht="13.15" customHeight="1" x14ac:dyDescent="0.2">
      <c r="A20" s="71">
        <f>' Accting USE Data Entry Form'!A28</f>
        <v>13</v>
      </c>
      <c r="C20" s="70">
        <f>' Accting USE Data Entry Form'!C28</f>
        <v>1</v>
      </c>
      <c r="D20" s="49"/>
      <c r="E20" s="69"/>
      <c r="G20" s="95" t="s">
        <v>63</v>
      </c>
      <c r="H20" s="95"/>
      <c r="I20" s="95"/>
      <c r="J20" s="95"/>
      <c r="K20" s="95"/>
      <c r="L20" s="95"/>
    </row>
    <row r="21" spans="1:12" ht="13.15" customHeight="1" x14ac:dyDescent="0.2">
      <c r="A21" s="71">
        <f>' Accting USE Data Entry Form'!A29</f>
        <v>14</v>
      </c>
      <c r="C21" s="70">
        <f>' Accting USE Data Entry Form'!C29</f>
        <v>1</v>
      </c>
      <c r="D21" s="49"/>
      <c r="E21" s="69"/>
      <c r="G21" s="95" t="s">
        <v>64</v>
      </c>
      <c r="H21" s="95"/>
      <c r="I21" s="95"/>
      <c r="J21" s="95"/>
      <c r="K21" s="95"/>
      <c r="L21" s="95"/>
    </row>
    <row r="22" spans="1:12" ht="13.15" customHeight="1" x14ac:dyDescent="0.2">
      <c r="A22" s="71">
        <f>' Accting USE Data Entry Form'!A30</f>
        <v>15</v>
      </c>
      <c r="C22" s="70">
        <f>' Accting USE Data Entry Form'!C30</f>
        <v>1</v>
      </c>
      <c r="D22" s="49"/>
      <c r="E22" s="69"/>
      <c r="G22" s="95" t="s">
        <v>65</v>
      </c>
      <c r="H22" s="95"/>
      <c r="I22" s="95"/>
      <c r="J22" s="95"/>
      <c r="K22" s="95"/>
      <c r="L22" s="95"/>
    </row>
    <row r="23" spans="1:12" ht="13.15" customHeight="1" x14ac:dyDescent="0.2">
      <c r="A23" s="71">
        <f>' Accting USE Data Entry Form'!A31</f>
        <v>16</v>
      </c>
      <c r="C23" s="70">
        <f>' Accting USE Data Entry Form'!C31</f>
        <v>1</v>
      </c>
      <c r="D23" s="49"/>
      <c r="E23" s="69"/>
      <c r="G23" s="95" t="s">
        <v>66</v>
      </c>
      <c r="H23" s="95"/>
      <c r="I23" s="95"/>
      <c r="J23" s="95"/>
      <c r="K23" s="95"/>
      <c r="L23" s="95"/>
    </row>
    <row r="24" spans="1:12" ht="13.15" customHeight="1" x14ac:dyDescent="0.2">
      <c r="A24" s="71">
        <f>' Accting USE Data Entry Form'!A32</f>
        <v>17</v>
      </c>
      <c r="C24" s="70">
        <f>' Accting USE Data Entry Form'!C32</f>
        <v>1</v>
      </c>
      <c r="D24" s="49"/>
      <c r="E24" s="69"/>
      <c r="G24" s="95" t="s">
        <v>67</v>
      </c>
      <c r="H24" s="95"/>
      <c r="I24" s="95"/>
      <c r="J24" s="95"/>
      <c r="K24" s="95"/>
      <c r="L24" s="95"/>
    </row>
    <row r="25" spans="1:12" ht="13.15" customHeight="1" x14ac:dyDescent="0.2">
      <c r="A25" s="71">
        <f>' Accting USE Data Entry Form'!A33</f>
        <v>18</v>
      </c>
      <c r="C25" s="70">
        <f>' Accting USE Data Entry Form'!C33</f>
        <v>1</v>
      </c>
      <c r="D25" s="49"/>
      <c r="E25" s="69"/>
      <c r="G25" s="95" t="s">
        <v>68</v>
      </c>
      <c r="H25" s="95"/>
      <c r="I25" s="95"/>
      <c r="J25" s="95"/>
      <c r="K25" s="95"/>
      <c r="L25" s="95"/>
    </row>
    <row r="26" spans="1:12" ht="13.15" customHeight="1" x14ac:dyDescent="0.2">
      <c r="A26" s="71">
        <f>' Accting USE Data Entry Form'!A34</f>
        <v>19</v>
      </c>
      <c r="C26" s="70">
        <f>' Accting USE Data Entry Form'!C34</f>
        <v>1</v>
      </c>
      <c r="D26" s="49"/>
      <c r="E26" s="69"/>
      <c r="G26" s="95" t="s">
        <v>69</v>
      </c>
      <c r="H26" s="95"/>
      <c r="I26" s="95"/>
      <c r="J26" s="95"/>
      <c r="K26" s="95"/>
      <c r="L26" s="95"/>
    </row>
    <row r="27" spans="1:12" ht="13.15" customHeight="1" x14ac:dyDescent="0.2">
      <c r="A27" s="71">
        <f>' Accting USE Data Entry Form'!A35</f>
        <v>20</v>
      </c>
      <c r="C27" s="70">
        <f>' Accting USE Data Entry Form'!C35</f>
        <v>1</v>
      </c>
      <c r="D27" s="49"/>
      <c r="E27" s="69"/>
      <c r="G27" s="95" t="s">
        <v>70</v>
      </c>
      <c r="H27" s="95"/>
      <c r="I27" s="95"/>
      <c r="J27" s="95"/>
      <c r="K27" s="95"/>
      <c r="L27" s="95"/>
    </row>
    <row r="28" spans="1:12" ht="13.15" customHeight="1" x14ac:dyDescent="0.2">
      <c r="A28" s="71">
        <f>' Accting USE Data Entry Form'!A36</f>
        <v>21</v>
      </c>
      <c r="C28" s="70">
        <f>' Accting USE Data Entry Form'!C36</f>
        <v>1</v>
      </c>
      <c r="D28" s="49"/>
      <c r="E28" s="69"/>
      <c r="G28" s="95" t="s">
        <v>71</v>
      </c>
      <c r="H28" s="95"/>
      <c r="I28" s="95"/>
      <c r="J28" s="95"/>
      <c r="K28" s="95"/>
      <c r="L28" s="95"/>
    </row>
    <row r="29" spans="1:12" ht="13.15" customHeight="1" x14ac:dyDescent="0.2">
      <c r="A29" s="71">
        <f>' Accting USE Data Entry Form'!A37</f>
        <v>22</v>
      </c>
      <c r="C29" s="70">
        <f>' Accting USE Data Entry Form'!C37</f>
        <v>0.86</v>
      </c>
      <c r="D29" s="49"/>
      <c r="E29" s="69"/>
      <c r="G29" s="95" t="s">
        <v>72</v>
      </c>
      <c r="H29" s="95"/>
      <c r="I29" s="95"/>
      <c r="J29" s="95"/>
      <c r="K29" s="95"/>
      <c r="L29" s="95"/>
    </row>
    <row r="30" spans="1:12" ht="13.15" customHeight="1" x14ac:dyDescent="0.2">
      <c r="A30" s="71">
        <f>' Accting USE Data Entry Form'!A38</f>
        <v>23</v>
      </c>
      <c r="C30" s="70">
        <f>' Accting USE Data Entry Form'!C38</f>
        <v>1</v>
      </c>
      <c r="D30" s="49"/>
      <c r="E30" s="69"/>
      <c r="G30" s="95" t="s">
        <v>73</v>
      </c>
      <c r="H30" s="95"/>
      <c r="I30" s="95"/>
      <c r="J30" s="95"/>
      <c r="K30" s="95"/>
      <c r="L30" s="95"/>
    </row>
    <row r="31" spans="1:12" ht="13.15" customHeight="1" x14ac:dyDescent="0.2">
      <c r="A31" s="71">
        <f>' Accting USE Data Entry Form'!A39</f>
        <v>24</v>
      </c>
      <c r="C31" s="70">
        <f>' Accting USE Data Entry Form'!C39</f>
        <v>1</v>
      </c>
      <c r="D31" s="49"/>
      <c r="E31" s="69"/>
      <c r="G31" s="95" t="s">
        <v>74</v>
      </c>
      <c r="H31" s="95"/>
      <c r="I31" s="95"/>
      <c r="J31" s="95"/>
      <c r="K31" s="95"/>
      <c r="L31" s="95"/>
    </row>
    <row r="32" spans="1:12" ht="13.15" customHeight="1" x14ac:dyDescent="0.2">
      <c r="A32" s="71">
        <f>' Accting USE Data Entry Form'!A40</f>
        <v>25</v>
      </c>
      <c r="C32" s="70">
        <f>' Accting USE Data Entry Form'!C40</f>
        <v>1</v>
      </c>
      <c r="D32" s="49"/>
      <c r="E32" s="69"/>
      <c r="G32" s="95" t="s">
        <v>75</v>
      </c>
      <c r="H32" s="95"/>
      <c r="I32" s="95"/>
      <c r="J32" s="95"/>
      <c r="K32" s="95"/>
      <c r="L32" s="95"/>
    </row>
    <row r="33" spans="1:12" ht="13.15" customHeight="1" x14ac:dyDescent="0.2">
      <c r="A33" s="71">
        <f>' Accting USE Data Entry Form'!A41</f>
        <v>26</v>
      </c>
      <c r="C33" s="70">
        <f>' Accting USE Data Entry Form'!C41</f>
        <v>1</v>
      </c>
      <c r="D33" s="49"/>
      <c r="E33" s="69"/>
      <c r="G33" s="95" t="s">
        <v>76</v>
      </c>
      <c r="H33" s="95"/>
      <c r="I33" s="95"/>
      <c r="J33" s="95"/>
      <c r="K33" s="95"/>
      <c r="L33" s="95"/>
    </row>
    <row r="34" spans="1:12" ht="13.15" customHeight="1" x14ac:dyDescent="0.2">
      <c r="A34" s="71">
        <f>' Accting USE Data Entry Form'!A42</f>
        <v>27</v>
      </c>
      <c r="C34" s="70">
        <f>' Accting USE Data Entry Form'!C42</f>
        <v>1</v>
      </c>
      <c r="D34" s="49"/>
      <c r="E34" s="69"/>
      <c r="G34" s="95" t="s">
        <v>77</v>
      </c>
      <c r="H34" s="95"/>
      <c r="I34" s="95"/>
      <c r="J34" s="95"/>
      <c r="K34" s="95"/>
      <c r="L34" s="95"/>
    </row>
    <row r="35" spans="1:12" ht="13.15" customHeight="1" x14ac:dyDescent="0.2">
      <c r="A35" s="71">
        <f>' Accting USE Data Entry Form'!A43</f>
        <v>28</v>
      </c>
      <c r="C35" s="70">
        <f>' Accting USE Data Entry Form'!C43</f>
        <v>1</v>
      </c>
      <c r="D35" s="49"/>
      <c r="E35" s="69"/>
      <c r="G35" s="95" t="s">
        <v>78</v>
      </c>
      <c r="H35" s="95"/>
      <c r="I35" s="95"/>
      <c r="J35" s="95"/>
      <c r="K35" s="95"/>
      <c r="L35" s="95"/>
    </row>
    <row r="36" spans="1:12" ht="13.15" customHeight="1" x14ac:dyDescent="0.2">
      <c r="A36" s="71">
        <f>' Accting USE Data Entry Form'!A44</f>
        <v>29</v>
      </c>
      <c r="C36" s="70">
        <f>' Accting USE Data Entry Form'!C44</f>
        <v>1</v>
      </c>
      <c r="D36" s="49"/>
      <c r="E36" s="69"/>
      <c r="G36" s="95" t="s">
        <v>79</v>
      </c>
      <c r="H36" s="95"/>
      <c r="I36" s="95"/>
      <c r="J36" s="95"/>
      <c r="K36" s="95"/>
      <c r="L36" s="95"/>
    </row>
    <row r="37" spans="1:12" ht="13.15" customHeight="1" x14ac:dyDescent="0.2">
      <c r="A37" s="71">
        <f>' Accting USE Data Entry Form'!A45</f>
        <v>30</v>
      </c>
      <c r="C37" s="70">
        <f>' Accting USE Data Entry Form'!C45</f>
        <v>1</v>
      </c>
      <c r="D37" s="49"/>
      <c r="E37" s="69" t="str">
        <f>IF($L$4="yes","X"," ")</f>
        <v xml:space="preserve"> </v>
      </c>
      <c r="G37" s="95" t="s">
        <v>80</v>
      </c>
      <c r="H37" s="95"/>
      <c r="I37" s="95"/>
      <c r="J37" s="95"/>
      <c r="K37" s="95"/>
      <c r="L37" s="95"/>
    </row>
    <row r="38" spans="1:12" ht="13.15" customHeight="1" x14ac:dyDescent="0.2">
      <c r="A38" s="71">
        <f>' Accting USE Data Entry Form'!A46</f>
        <v>31</v>
      </c>
      <c r="C38" s="70">
        <f>' Accting USE Data Entry Form'!C46</f>
        <v>1</v>
      </c>
      <c r="D38" s="49"/>
      <c r="E38" s="69"/>
      <c r="G38" s="95" t="s">
        <v>81</v>
      </c>
      <c r="H38" s="95"/>
      <c r="I38" s="95"/>
      <c r="J38" s="95"/>
      <c r="K38" s="95"/>
      <c r="L38" s="95"/>
    </row>
    <row r="39" spans="1:12" ht="13.15" customHeight="1" x14ac:dyDescent="0.2">
      <c r="A39" s="71">
        <f>' Accting USE Data Entry Form'!A47</f>
        <v>32</v>
      </c>
      <c r="C39" s="70">
        <f>' Accting USE Data Entry Form'!C47</f>
        <v>1</v>
      </c>
      <c r="D39" s="49"/>
      <c r="E39" s="69"/>
      <c r="G39" s="95" t="s">
        <v>82</v>
      </c>
      <c r="H39" s="95"/>
      <c r="I39" s="95"/>
      <c r="J39" s="95"/>
      <c r="K39" s="95"/>
      <c r="L39" s="95"/>
    </row>
    <row r="40" spans="1:12" ht="13.15" customHeight="1" x14ac:dyDescent="0.2">
      <c r="A40" s="71">
        <f>' Accting USE Data Entry Form'!A48</f>
        <v>33</v>
      </c>
      <c r="C40" s="70">
        <f>' Accting USE Data Entry Form'!C48</f>
        <v>1</v>
      </c>
      <c r="D40" s="49"/>
      <c r="E40" s="69"/>
      <c r="G40" s="95" t="s">
        <v>83</v>
      </c>
      <c r="H40" s="95"/>
      <c r="I40" s="95"/>
      <c r="J40" s="95"/>
      <c r="K40" s="95"/>
      <c r="L40" s="95"/>
    </row>
    <row r="41" spans="1:12" ht="13.15" customHeight="1" x14ac:dyDescent="0.2">
      <c r="A41" s="71">
        <f>' Accting USE Data Entry Form'!A49</f>
        <v>34</v>
      </c>
      <c r="C41" s="70">
        <f>' Accting USE Data Entry Form'!C49</f>
        <v>1</v>
      </c>
      <c r="D41" s="49"/>
      <c r="E41" s="69"/>
      <c r="G41" s="95" t="s">
        <v>84</v>
      </c>
      <c r="H41" s="95"/>
      <c r="I41" s="95"/>
      <c r="J41" s="95"/>
      <c r="K41" s="95"/>
      <c r="L41" s="95"/>
    </row>
    <row r="42" spans="1:12" ht="13.15" customHeight="1" x14ac:dyDescent="0.2">
      <c r="A42" s="71">
        <f>' Accting USE Data Entry Form'!A50</f>
        <v>35</v>
      </c>
      <c r="C42" s="70">
        <f>' Accting USE Data Entry Form'!C50</f>
        <v>1</v>
      </c>
      <c r="D42" s="49"/>
      <c r="E42" s="69"/>
      <c r="G42" s="95" t="s">
        <v>85</v>
      </c>
      <c r="H42" s="95"/>
      <c r="I42" s="95"/>
      <c r="J42" s="95"/>
      <c r="K42" s="95"/>
      <c r="L42" s="95"/>
    </row>
    <row r="43" spans="1:12" ht="13.15" customHeight="1" x14ac:dyDescent="0.2">
      <c r="A43" s="71">
        <f>' Accting USE Data Entry Form'!A51</f>
        <v>36</v>
      </c>
      <c r="C43" s="70">
        <f>' Accting USE Data Entry Form'!C51</f>
        <v>1</v>
      </c>
      <c r="D43" s="49"/>
      <c r="E43" s="69"/>
      <c r="G43" s="95" t="s">
        <v>86</v>
      </c>
      <c r="H43" s="95"/>
      <c r="I43" s="95"/>
      <c r="J43" s="95"/>
      <c r="K43" s="95"/>
      <c r="L43" s="95"/>
    </row>
    <row r="44" spans="1:12" ht="13.15" customHeight="1" x14ac:dyDescent="0.2">
      <c r="A44" s="71">
        <f>' Accting USE Data Entry Form'!A52</f>
        <v>37</v>
      </c>
      <c r="C44" s="70">
        <f>' Accting USE Data Entry Form'!C52</f>
        <v>1</v>
      </c>
      <c r="D44" s="49"/>
      <c r="E44" s="69"/>
      <c r="G44" s="95" t="s">
        <v>87</v>
      </c>
      <c r="H44" s="95"/>
      <c r="I44" s="95"/>
      <c r="J44" s="95"/>
      <c r="K44" s="95"/>
      <c r="L44" s="95"/>
    </row>
    <row r="45" spans="1:12" ht="13.15" customHeight="1" x14ac:dyDescent="0.2">
      <c r="A45" s="71">
        <f>' Accting USE Data Entry Form'!A53</f>
        <v>38</v>
      </c>
      <c r="C45" s="70">
        <f>' Accting USE Data Entry Form'!C53</f>
        <v>1</v>
      </c>
      <c r="D45" s="49"/>
      <c r="E45" s="69"/>
      <c r="G45" s="95" t="s">
        <v>88</v>
      </c>
      <c r="H45" s="95"/>
      <c r="I45" s="95"/>
      <c r="J45" s="95"/>
      <c r="K45" s="95"/>
      <c r="L45" s="95"/>
    </row>
    <row r="46" spans="1:12" ht="13.15" customHeight="1" x14ac:dyDescent="0.2">
      <c r="A46" s="71">
        <f>' Accting USE Data Entry Form'!A54</f>
        <v>39</v>
      </c>
      <c r="C46" s="70">
        <f>' Accting USE Data Entry Form'!C54</f>
        <v>1</v>
      </c>
      <c r="D46" s="49"/>
      <c r="E46" s="69"/>
      <c r="G46" s="95" t="s">
        <v>89</v>
      </c>
      <c r="H46" s="95"/>
      <c r="I46" s="95"/>
      <c r="J46" s="95"/>
      <c r="K46" s="95"/>
      <c r="L46" s="95"/>
    </row>
    <row r="47" spans="1:12" ht="13.15" customHeight="1" x14ac:dyDescent="0.2">
      <c r="A47" s="71">
        <f>' Accting USE Data Entry Form'!A55</f>
        <v>40</v>
      </c>
      <c r="C47" s="70">
        <f>' Accting USE Data Entry Form'!C55</f>
        <v>1</v>
      </c>
      <c r="D47" s="49"/>
      <c r="E47" s="69"/>
      <c r="G47" s="95" t="s">
        <v>90</v>
      </c>
      <c r="H47" s="95"/>
      <c r="I47" s="95"/>
      <c r="J47" s="95"/>
      <c r="K47" s="95"/>
      <c r="L47" s="95"/>
    </row>
    <row r="48" spans="1:12" ht="13.15" customHeight="1" x14ac:dyDescent="0.2">
      <c r="A48" s="71">
        <f>' Accting USE Data Entry Form'!A56</f>
        <v>41</v>
      </c>
      <c r="C48" s="70">
        <f>' Accting USE Data Entry Form'!C56</f>
        <v>1</v>
      </c>
      <c r="D48" s="49"/>
      <c r="E48" s="69"/>
      <c r="G48" s="95" t="s">
        <v>91</v>
      </c>
      <c r="H48" s="95"/>
      <c r="I48" s="95"/>
      <c r="J48" s="95"/>
      <c r="K48" s="95"/>
      <c r="L48" s="95"/>
    </row>
    <row r="49" spans="1:12" ht="13.15" customHeight="1" x14ac:dyDescent="0.2">
      <c r="A49" s="71">
        <f>' Accting USE Data Entry Form'!A57</f>
        <v>42</v>
      </c>
      <c r="C49" s="70">
        <f>' Accting USE Data Entry Form'!C57</f>
        <v>1</v>
      </c>
      <c r="D49" s="49"/>
      <c r="E49" s="69"/>
      <c r="G49" s="95" t="s">
        <v>92</v>
      </c>
      <c r="H49" s="95"/>
      <c r="I49" s="95"/>
      <c r="J49" s="95"/>
      <c r="K49" s="95"/>
      <c r="L49" s="95"/>
    </row>
    <row r="50" spans="1:12" ht="13.15" customHeight="1" x14ac:dyDescent="0.2">
      <c r="A50" s="71">
        <f>' Accting USE Data Entry Form'!A58</f>
        <v>43</v>
      </c>
      <c r="C50" s="70">
        <f>' Accting USE Data Entry Form'!C58</f>
        <v>1</v>
      </c>
      <c r="D50" s="49"/>
      <c r="E50" s="69"/>
      <c r="G50" s="95" t="s">
        <v>93</v>
      </c>
      <c r="H50" s="95"/>
      <c r="I50" s="95"/>
      <c r="J50" s="95"/>
      <c r="K50" s="95"/>
      <c r="L50" s="95"/>
    </row>
    <row r="51" spans="1:12" ht="13.15" customHeight="1" x14ac:dyDescent="0.2">
      <c r="A51" s="71">
        <f>' Accting USE Data Entry Form'!A59</f>
        <v>44</v>
      </c>
      <c r="C51" s="70">
        <f>' Accting USE Data Entry Form'!C59</f>
        <v>1</v>
      </c>
      <c r="D51" s="49"/>
      <c r="E51" s="69" t="str">
        <f t="shared" ref="E51:E76" si="0">IF($L$4="yes","X"," ")</f>
        <v xml:space="preserve"> </v>
      </c>
      <c r="G51" s="95" t="s">
        <v>94</v>
      </c>
      <c r="H51" s="95"/>
      <c r="I51" s="95"/>
      <c r="J51" s="95"/>
      <c r="K51" s="95"/>
      <c r="L51" s="95"/>
    </row>
    <row r="52" spans="1:12" s="67" customFormat="1" x14ac:dyDescent="0.2">
      <c r="A52" s="71">
        <f>' Accting USE Data Entry Form'!A60</f>
        <v>45</v>
      </c>
      <c r="B52" s="29"/>
      <c r="C52" s="70">
        <f>' Accting USE Data Entry Form'!C60</f>
        <v>1</v>
      </c>
      <c r="D52" s="72"/>
      <c r="E52" s="69" t="str">
        <f t="shared" si="0"/>
        <v xml:space="preserve"> </v>
      </c>
      <c r="G52" s="95" t="s">
        <v>95</v>
      </c>
      <c r="H52" s="95"/>
      <c r="I52" s="95"/>
      <c r="J52" s="95"/>
      <c r="K52" s="95"/>
      <c r="L52" s="95"/>
    </row>
    <row r="53" spans="1:12" x14ac:dyDescent="0.2">
      <c r="A53" s="71">
        <f>' Accting USE Data Entry Form'!A61</f>
        <v>46</v>
      </c>
      <c r="C53" s="70">
        <f>' Accting USE Data Entry Form'!C61</f>
        <v>1</v>
      </c>
      <c r="D53" s="49"/>
      <c r="E53" s="69" t="str">
        <f t="shared" si="0"/>
        <v xml:space="preserve"> </v>
      </c>
      <c r="G53" s="95" t="s">
        <v>96</v>
      </c>
      <c r="H53" s="95"/>
      <c r="I53" s="95"/>
      <c r="J53" s="95"/>
      <c r="K53" s="95"/>
      <c r="L53" s="95"/>
    </row>
    <row r="54" spans="1:12" x14ac:dyDescent="0.2">
      <c r="A54" s="71">
        <f>' Accting USE Data Entry Form'!A62</f>
        <v>47</v>
      </c>
      <c r="C54" s="70">
        <f>' Accting USE Data Entry Form'!C62</f>
        <v>1</v>
      </c>
      <c r="D54" s="49"/>
      <c r="E54" s="69" t="str">
        <f t="shared" si="0"/>
        <v xml:space="preserve"> </v>
      </c>
      <c r="G54" s="95" t="s">
        <v>97</v>
      </c>
      <c r="H54" s="95"/>
      <c r="I54" s="95"/>
      <c r="J54" s="95"/>
      <c r="K54" s="95"/>
      <c r="L54" s="95"/>
    </row>
    <row r="55" spans="1:12" x14ac:dyDescent="0.2">
      <c r="A55" s="71">
        <f>' Accting USE Data Entry Form'!A63</f>
        <v>48</v>
      </c>
      <c r="C55" s="70">
        <f>' Accting USE Data Entry Form'!C63</f>
        <v>1</v>
      </c>
      <c r="D55" s="49"/>
      <c r="E55" s="69" t="str">
        <f t="shared" si="0"/>
        <v xml:space="preserve"> </v>
      </c>
      <c r="G55" s="95" t="s">
        <v>98</v>
      </c>
      <c r="H55" s="95"/>
      <c r="I55" s="95"/>
      <c r="J55" s="95"/>
      <c r="K55" s="95"/>
      <c r="L55" s="95"/>
    </row>
    <row r="56" spans="1:12" x14ac:dyDescent="0.2">
      <c r="A56" s="71">
        <f>' Accting USE Data Entry Form'!A64</f>
        <v>49</v>
      </c>
      <c r="C56" s="70">
        <f>' Accting USE Data Entry Form'!C64</f>
        <v>1</v>
      </c>
      <c r="D56" s="49"/>
      <c r="E56" s="69" t="str">
        <f t="shared" si="0"/>
        <v xml:space="preserve"> </v>
      </c>
      <c r="G56" s="95" t="s">
        <v>99</v>
      </c>
      <c r="H56" s="95"/>
      <c r="I56" s="95"/>
      <c r="J56" s="95"/>
      <c r="K56" s="95"/>
      <c r="L56" s="95"/>
    </row>
    <row r="57" spans="1:12" x14ac:dyDescent="0.2">
      <c r="A57" s="71">
        <f>' Accting USE Data Entry Form'!A65</f>
        <v>50</v>
      </c>
      <c r="C57" s="70">
        <f>' Accting USE Data Entry Form'!C65</f>
        <v>1</v>
      </c>
      <c r="D57" s="49"/>
      <c r="E57" s="69" t="str">
        <f t="shared" si="0"/>
        <v xml:space="preserve"> </v>
      </c>
      <c r="G57" s="95" t="s">
        <v>100</v>
      </c>
      <c r="H57" s="95"/>
      <c r="I57" s="95"/>
      <c r="J57" s="95"/>
      <c r="K57" s="95"/>
      <c r="L57" s="95"/>
    </row>
    <row r="58" spans="1:12" x14ac:dyDescent="0.2">
      <c r="A58" s="71">
        <f>' Accting USE Data Entry Form'!A66</f>
        <v>51</v>
      </c>
      <c r="C58" s="70">
        <f>' Accting USE Data Entry Form'!C66</f>
        <v>1</v>
      </c>
      <c r="D58" s="49"/>
      <c r="E58" s="69" t="str">
        <f t="shared" si="0"/>
        <v xml:space="preserve"> </v>
      </c>
      <c r="G58" s="95" t="s">
        <v>101</v>
      </c>
      <c r="H58" s="95"/>
      <c r="I58" s="95"/>
      <c r="J58" s="95"/>
      <c r="K58" s="95"/>
      <c r="L58" s="95"/>
    </row>
    <row r="59" spans="1:12" x14ac:dyDescent="0.2">
      <c r="A59" s="71">
        <f>' Accting USE Data Entry Form'!A67</f>
        <v>52</v>
      </c>
      <c r="C59" s="70">
        <f>' Accting USE Data Entry Form'!C67</f>
        <v>1</v>
      </c>
      <c r="D59" s="49"/>
      <c r="E59" s="69" t="str">
        <f t="shared" si="0"/>
        <v xml:space="preserve"> </v>
      </c>
      <c r="G59" s="95" t="s">
        <v>102</v>
      </c>
      <c r="H59" s="95"/>
      <c r="I59" s="95"/>
      <c r="J59" s="95"/>
      <c r="K59" s="95"/>
      <c r="L59" s="95"/>
    </row>
    <row r="60" spans="1:12" ht="12" customHeight="1" x14ac:dyDescent="0.2">
      <c r="A60" s="71">
        <f>' Accting USE Data Entry Form'!A68</f>
        <v>53</v>
      </c>
      <c r="C60" s="70">
        <f>' Accting USE Data Entry Form'!C68</f>
        <v>1</v>
      </c>
      <c r="D60" s="49"/>
      <c r="E60" s="69" t="str">
        <f t="shared" si="0"/>
        <v xml:space="preserve"> </v>
      </c>
      <c r="G60" s="95" t="s">
        <v>103</v>
      </c>
      <c r="H60" s="95"/>
      <c r="I60" s="95"/>
      <c r="J60" s="95"/>
      <c r="K60" s="95"/>
      <c r="L60" s="95"/>
    </row>
    <row r="61" spans="1:12" x14ac:dyDescent="0.2">
      <c r="A61" s="71">
        <f>' Accting USE Data Entry Form'!A69</f>
        <v>54</v>
      </c>
      <c r="C61" s="70">
        <f>' Accting USE Data Entry Form'!C69</f>
        <v>1</v>
      </c>
      <c r="D61" s="49"/>
      <c r="E61" s="69" t="str">
        <f t="shared" si="0"/>
        <v xml:space="preserve"> </v>
      </c>
      <c r="G61" s="95" t="s">
        <v>104</v>
      </c>
      <c r="H61" s="95"/>
      <c r="I61" s="95"/>
      <c r="J61" s="95"/>
      <c r="K61" s="95"/>
      <c r="L61" s="95"/>
    </row>
    <row r="62" spans="1:12" x14ac:dyDescent="0.2">
      <c r="A62" s="71">
        <f>' Accting USE Data Entry Form'!A70</f>
        <v>55</v>
      </c>
      <c r="C62" s="70">
        <f>' Accting USE Data Entry Form'!C70</f>
        <v>1</v>
      </c>
      <c r="D62" s="49"/>
      <c r="E62" s="69" t="str">
        <f t="shared" si="0"/>
        <v xml:space="preserve"> </v>
      </c>
      <c r="G62" s="95" t="s">
        <v>105</v>
      </c>
      <c r="H62" s="95"/>
      <c r="I62" s="95"/>
      <c r="J62" s="95"/>
      <c r="K62" s="95"/>
      <c r="L62" s="95"/>
    </row>
    <row r="63" spans="1:12" x14ac:dyDescent="0.2">
      <c r="A63" s="71">
        <f>' Accting USE Data Entry Form'!A71</f>
        <v>56</v>
      </c>
      <c r="C63" s="70">
        <f>' Accting USE Data Entry Form'!C71</f>
        <v>1</v>
      </c>
      <c r="D63" s="49"/>
      <c r="E63" s="69" t="str">
        <f t="shared" si="0"/>
        <v xml:space="preserve"> </v>
      </c>
      <c r="G63" s="95" t="s">
        <v>106</v>
      </c>
      <c r="H63" s="95"/>
      <c r="I63" s="95"/>
      <c r="J63" s="95"/>
      <c r="K63" s="95"/>
      <c r="L63" s="95"/>
    </row>
    <row r="64" spans="1:12" x14ac:dyDescent="0.2">
      <c r="A64" s="71">
        <f>' Accting USE Data Entry Form'!A72</f>
        <v>57</v>
      </c>
      <c r="C64" s="70">
        <f>' Accting USE Data Entry Form'!C72</f>
        <v>1</v>
      </c>
      <c r="D64" s="49"/>
      <c r="E64" s="69" t="str">
        <f t="shared" si="0"/>
        <v xml:space="preserve"> </v>
      </c>
      <c r="G64" s="95" t="s">
        <v>107</v>
      </c>
      <c r="H64" s="95"/>
      <c r="I64" s="95"/>
      <c r="J64" s="95"/>
      <c r="K64" s="95"/>
      <c r="L64" s="95"/>
    </row>
    <row r="65" spans="1:12" s="80" customFormat="1" x14ac:dyDescent="0.2">
      <c r="A65" s="79">
        <f>' Accting USE Data Entry Form'!A73</f>
        <v>58</v>
      </c>
      <c r="C65" s="81">
        <f>' Accting USE Data Entry Form'!C73</f>
        <v>1</v>
      </c>
      <c r="D65" s="82"/>
      <c r="E65" s="83" t="str">
        <f t="shared" si="0"/>
        <v xml:space="preserve"> </v>
      </c>
      <c r="G65" s="96" t="s">
        <v>108</v>
      </c>
      <c r="H65" s="96"/>
      <c r="I65" s="96"/>
      <c r="J65" s="96"/>
      <c r="K65" s="96"/>
      <c r="L65" s="96"/>
    </row>
    <row r="66" spans="1:12" s="80" customFormat="1" x14ac:dyDescent="0.2">
      <c r="A66" s="79">
        <f>' Accting USE Data Entry Form'!A74</f>
        <v>59</v>
      </c>
      <c r="C66" s="81">
        <f>' Accting USE Data Entry Form'!C74</f>
        <v>1</v>
      </c>
      <c r="D66" s="82"/>
      <c r="E66" s="83" t="str">
        <f t="shared" si="0"/>
        <v xml:space="preserve"> </v>
      </c>
      <c r="G66" s="96" t="s">
        <v>108</v>
      </c>
      <c r="H66" s="96"/>
      <c r="I66" s="96"/>
      <c r="J66" s="96"/>
      <c r="K66" s="96"/>
      <c r="L66" s="96"/>
    </row>
    <row r="67" spans="1:12" s="80" customFormat="1" x14ac:dyDescent="0.2">
      <c r="A67" s="79">
        <f>' Accting USE Data Entry Form'!A75</f>
        <v>60</v>
      </c>
      <c r="C67" s="81">
        <f>' Accting USE Data Entry Form'!C75</f>
        <v>1</v>
      </c>
      <c r="D67" s="82"/>
      <c r="E67" s="83" t="str">
        <f t="shared" si="0"/>
        <v xml:space="preserve"> </v>
      </c>
      <c r="G67" s="96" t="s">
        <v>108</v>
      </c>
      <c r="H67" s="96"/>
      <c r="I67" s="96"/>
      <c r="J67" s="96"/>
      <c r="K67" s="96"/>
      <c r="L67" s="96"/>
    </row>
    <row r="68" spans="1:12" s="80" customFormat="1" x14ac:dyDescent="0.2">
      <c r="A68" s="79">
        <f>' Accting USE Data Entry Form'!A76</f>
        <v>61</v>
      </c>
      <c r="C68" s="81">
        <f>' Accting USE Data Entry Form'!C76</f>
        <v>1</v>
      </c>
      <c r="D68" s="82"/>
      <c r="E68" s="83" t="str">
        <f t="shared" si="0"/>
        <v xml:space="preserve"> </v>
      </c>
      <c r="G68" s="96" t="s">
        <v>108</v>
      </c>
      <c r="H68" s="96"/>
      <c r="I68" s="96"/>
      <c r="J68" s="96"/>
      <c r="K68" s="96"/>
      <c r="L68" s="96"/>
    </row>
    <row r="69" spans="1:12" s="80" customFormat="1" ht="13.15" customHeight="1" x14ac:dyDescent="0.2">
      <c r="A69" s="79">
        <f>' Accting USE Data Entry Form'!A77</f>
        <v>62</v>
      </c>
      <c r="C69" s="81">
        <f>' Accting USE Data Entry Form'!C77</f>
        <v>1</v>
      </c>
      <c r="D69" s="82"/>
      <c r="E69" s="83" t="str">
        <f t="shared" si="0"/>
        <v xml:space="preserve"> </v>
      </c>
      <c r="G69" s="96" t="s">
        <v>108</v>
      </c>
      <c r="H69" s="96"/>
      <c r="I69" s="96"/>
      <c r="J69" s="96"/>
      <c r="K69" s="96"/>
      <c r="L69" s="96"/>
    </row>
    <row r="70" spans="1:12" s="80" customFormat="1" x14ac:dyDescent="0.2">
      <c r="A70" s="79">
        <f>' Accting USE Data Entry Form'!A78</f>
        <v>63</v>
      </c>
      <c r="C70" s="81">
        <f>' Accting USE Data Entry Form'!C78</f>
        <v>1</v>
      </c>
      <c r="D70" s="82"/>
      <c r="E70" s="83" t="str">
        <f t="shared" si="0"/>
        <v xml:space="preserve"> </v>
      </c>
      <c r="G70" s="96" t="s">
        <v>108</v>
      </c>
      <c r="H70" s="96"/>
      <c r="I70" s="96"/>
      <c r="J70" s="96"/>
      <c r="K70" s="96"/>
      <c r="L70" s="96"/>
    </row>
    <row r="71" spans="1:12" s="80" customFormat="1" x14ac:dyDescent="0.2">
      <c r="A71" s="79">
        <f>' Accting USE Data Entry Form'!A79</f>
        <v>64</v>
      </c>
      <c r="C71" s="81">
        <f>' Accting USE Data Entry Form'!C79</f>
        <v>1</v>
      </c>
      <c r="D71" s="82"/>
      <c r="E71" s="83" t="str">
        <f t="shared" si="0"/>
        <v xml:space="preserve"> </v>
      </c>
      <c r="G71" s="96" t="s">
        <v>108</v>
      </c>
      <c r="H71" s="96"/>
      <c r="I71" s="96"/>
      <c r="J71" s="96"/>
      <c r="K71" s="96"/>
      <c r="L71" s="96"/>
    </row>
    <row r="72" spans="1:12" s="80" customFormat="1" x14ac:dyDescent="0.2">
      <c r="A72" s="79">
        <f>' Accting USE Data Entry Form'!A80</f>
        <v>65</v>
      </c>
      <c r="C72" s="81">
        <f>' Accting USE Data Entry Form'!C80</f>
        <v>1</v>
      </c>
      <c r="D72" s="82"/>
      <c r="E72" s="83" t="str">
        <f t="shared" si="0"/>
        <v xml:space="preserve"> </v>
      </c>
      <c r="G72" s="96" t="s">
        <v>108</v>
      </c>
      <c r="H72" s="96"/>
      <c r="I72" s="96"/>
      <c r="J72" s="96"/>
      <c r="K72" s="96"/>
      <c r="L72" s="96"/>
    </row>
    <row r="73" spans="1:12" s="80" customFormat="1" x14ac:dyDescent="0.2">
      <c r="A73" s="79">
        <f>' Accting USE Data Entry Form'!A81</f>
        <v>66</v>
      </c>
      <c r="C73" s="81">
        <f>' Accting USE Data Entry Form'!C81</f>
        <v>1</v>
      </c>
      <c r="D73" s="82"/>
      <c r="E73" s="83" t="str">
        <f t="shared" si="0"/>
        <v xml:space="preserve"> </v>
      </c>
      <c r="G73" s="96" t="s">
        <v>109</v>
      </c>
      <c r="H73" s="96"/>
      <c r="I73" s="96"/>
      <c r="J73" s="96"/>
      <c r="K73" s="96"/>
      <c r="L73" s="96"/>
    </row>
    <row r="74" spans="1:12" s="85" customFormat="1" x14ac:dyDescent="0.2">
      <c r="A74" s="84">
        <f>' Accting USE Data Entry Form'!A82</f>
        <v>67</v>
      </c>
      <c r="C74" s="86">
        <f>' Accting USE Data Entry Form'!C82</f>
        <v>0.89032258064516134</v>
      </c>
      <c r="D74" s="87"/>
      <c r="E74" s="88" t="str">
        <f t="shared" si="0"/>
        <v xml:space="preserve"> </v>
      </c>
      <c r="G74" s="97" t="s">
        <v>110</v>
      </c>
      <c r="H74" s="97"/>
      <c r="I74" s="97"/>
      <c r="J74" s="97"/>
      <c r="K74" s="97"/>
      <c r="L74" s="97"/>
    </row>
    <row r="75" spans="1:12" s="80" customFormat="1" x14ac:dyDescent="0.2">
      <c r="A75" s="79">
        <f>' Accting USE Data Entry Form'!A83</f>
        <v>68</v>
      </c>
      <c r="C75" s="81">
        <f>' Accting USE Data Entry Form'!C83</f>
        <v>1</v>
      </c>
      <c r="D75" s="82"/>
      <c r="E75" s="83" t="str">
        <f t="shared" si="0"/>
        <v xml:space="preserve"> </v>
      </c>
      <c r="G75" s="96" t="s">
        <v>111</v>
      </c>
      <c r="H75" s="96"/>
      <c r="I75" s="96"/>
      <c r="J75" s="96"/>
      <c r="K75" s="96"/>
      <c r="L75" s="96"/>
    </row>
    <row r="76" spans="1:12" s="80" customFormat="1" x14ac:dyDescent="0.2">
      <c r="A76" s="79">
        <f>' Accting USE Data Entry Form'!A84</f>
        <v>69</v>
      </c>
      <c r="C76" s="81">
        <f>' Accting USE Data Entry Form'!C84</f>
        <v>1</v>
      </c>
      <c r="D76" s="82"/>
      <c r="E76" s="83" t="str">
        <f t="shared" si="0"/>
        <v xml:space="preserve"> </v>
      </c>
      <c r="G76" s="96" t="s">
        <v>112</v>
      </c>
      <c r="H76" s="96"/>
      <c r="I76" s="96"/>
      <c r="J76" s="96"/>
      <c r="K76" s="96"/>
      <c r="L76" s="96"/>
    </row>
    <row r="77" spans="1:12" s="80" customFormat="1" x14ac:dyDescent="0.2">
      <c r="A77" s="79">
        <f>' Accting USE Data Entry Form'!A85</f>
        <v>70</v>
      </c>
      <c r="C77" s="81">
        <f>' Accting USE Data Entry Form'!C85</f>
        <v>1</v>
      </c>
      <c r="D77" s="82"/>
      <c r="E77" s="83"/>
      <c r="G77" s="96" t="s">
        <v>113</v>
      </c>
      <c r="H77" s="96"/>
      <c r="I77" s="96"/>
      <c r="J77" s="96"/>
      <c r="K77" s="96"/>
      <c r="L77" s="96"/>
    </row>
    <row r="78" spans="1:12" s="80" customFormat="1" x14ac:dyDescent="0.2">
      <c r="A78" s="79">
        <f>' Accting USE Data Entry Form'!A86</f>
        <v>71</v>
      </c>
      <c r="C78" s="81">
        <f>' Accting USE Data Entry Form'!C86</f>
        <v>1</v>
      </c>
      <c r="D78" s="82"/>
      <c r="E78" s="83"/>
      <c r="G78" s="96" t="s">
        <v>114</v>
      </c>
      <c r="H78" s="96"/>
      <c r="I78" s="96"/>
      <c r="J78" s="96"/>
      <c r="K78" s="96"/>
      <c r="L78" s="96"/>
    </row>
    <row r="79" spans="1:12" s="80" customFormat="1" x14ac:dyDescent="0.2">
      <c r="A79" s="79">
        <f>' Accting USE Data Entry Form'!A87</f>
        <v>72</v>
      </c>
      <c r="C79" s="81">
        <f>' Accting USE Data Entry Form'!C87</f>
        <v>1</v>
      </c>
      <c r="D79" s="82"/>
      <c r="E79" s="83"/>
      <c r="G79" s="96" t="s">
        <v>115</v>
      </c>
      <c r="H79" s="96"/>
      <c r="I79" s="96"/>
      <c r="J79" s="96"/>
      <c r="K79" s="96"/>
      <c r="L79" s="96"/>
    </row>
    <row r="80" spans="1:12" s="80" customFormat="1" x14ac:dyDescent="0.2">
      <c r="A80" s="79">
        <f>' Accting USE Data Entry Form'!A88</f>
        <v>73</v>
      </c>
      <c r="C80" s="81">
        <f>' Accting USE Data Entry Form'!C88</f>
        <v>1</v>
      </c>
      <c r="D80" s="82"/>
      <c r="E80" s="83"/>
      <c r="G80" s="96" t="s">
        <v>116</v>
      </c>
      <c r="H80" s="96"/>
      <c r="I80" s="96"/>
      <c r="J80" s="96"/>
      <c r="K80" s="96"/>
      <c r="L80" s="96"/>
    </row>
    <row r="81" spans="1:12" s="80" customFormat="1" x14ac:dyDescent="0.2">
      <c r="A81" s="79">
        <f>' Accting USE Data Entry Form'!A89</f>
        <v>74</v>
      </c>
      <c r="C81" s="81">
        <f>' Accting USE Data Entry Form'!C89</f>
        <v>1</v>
      </c>
      <c r="D81" s="82"/>
      <c r="E81" s="83"/>
      <c r="G81" s="96" t="s">
        <v>117</v>
      </c>
      <c r="H81" s="96"/>
      <c r="I81" s="96"/>
      <c r="J81" s="96"/>
      <c r="K81" s="96"/>
      <c r="L81" s="96"/>
    </row>
    <row r="82" spans="1:12" s="80" customFormat="1" x14ac:dyDescent="0.2">
      <c r="A82" s="79">
        <f>' Accting USE Data Entry Form'!A90</f>
        <v>75</v>
      </c>
      <c r="C82" s="81">
        <f>' Accting USE Data Entry Form'!C90</f>
        <v>1</v>
      </c>
      <c r="D82" s="82"/>
      <c r="E82" s="83"/>
      <c r="G82" s="96" t="s">
        <v>118</v>
      </c>
      <c r="H82" s="96"/>
      <c r="I82" s="96"/>
      <c r="J82" s="96"/>
      <c r="K82" s="96"/>
      <c r="L82" s="96"/>
    </row>
    <row r="83" spans="1:12" s="85" customFormat="1" x14ac:dyDescent="0.2">
      <c r="A83" s="84">
        <f>' Accting USE Data Entry Form'!A91</f>
        <v>76</v>
      </c>
      <c r="C83" s="86">
        <f>' Accting USE Data Entry Form'!C91</f>
        <v>1</v>
      </c>
      <c r="D83" s="87"/>
      <c r="E83" s="88"/>
      <c r="G83" s="97" t="s">
        <v>119</v>
      </c>
      <c r="H83" s="97"/>
      <c r="I83" s="97"/>
      <c r="J83" s="97"/>
      <c r="K83" s="97"/>
      <c r="L83" s="97"/>
    </row>
    <row r="84" spans="1:12" s="85" customFormat="1" x14ac:dyDescent="0.2">
      <c r="A84" s="84">
        <f>' Accting USE Data Entry Form'!A92</f>
        <v>77</v>
      </c>
      <c r="C84" s="86">
        <f>' Accting USE Data Entry Form'!C92</f>
        <v>1</v>
      </c>
      <c r="D84" s="87"/>
      <c r="E84" s="88"/>
      <c r="G84" s="97" t="s">
        <v>120</v>
      </c>
      <c r="H84" s="97"/>
      <c r="I84" s="97"/>
      <c r="J84" s="97"/>
      <c r="K84" s="97"/>
      <c r="L84" s="97"/>
    </row>
    <row r="85" spans="1:12" s="80" customFormat="1" x14ac:dyDescent="0.2">
      <c r="A85" s="79">
        <f>' Accting USE Data Entry Form'!A93</f>
        <v>78</v>
      </c>
      <c r="C85" s="81">
        <f>' Accting USE Data Entry Form'!C93</f>
        <v>1</v>
      </c>
      <c r="D85" s="82"/>
      <c r="E85" s="83"/>
      <c r="G85" s="96" t="s">
        <v>121</v>
      </c>
      <c r="H85" s="96"/>
      <c r="I85" s="96"/>
      <c r="J85" s="96"/>
      <c r="K85" s="96"/>
      <c r="L85" s="96"/>
    </row>
    <row r="86" spans="1:12" s="80" customFormat="1" x14ac:dyDescent="0.2">
      <c r="A86" s="79">
        <f>' Accting USE Data Entry Form'!A94</f>
        <v>79</v>
      </c>
      <c r="C86" s="81">
        <f>' Accting USE Data Entry Form'!C94</f>
        <v>1</v>
      </c>
      <c r="D86" s="82"/>
      <c r="E86" s="83"/>
      <c r="G86" s="96" t="s">
        <v>122</v>
      </c>
      <c r="H86" s="96"/>
      <c r="I86" s="96"/>
      <c r="J86" s="96"/>
      <c r="K86" s="96"/>
      <c r="L86" s="96"/>
    </row>
    <row r="87" spans="1:12" s="80" customFormat="1" x14ac:dyDescent="0.2">
      <c r="A87" s="79">
        <f>' Accting USE Data Entry Form'!A95</f>
        <v>80</v>
      </c>
      <c r="C87" s="81">
        <f>' Accting USE Data Entry Form'!C95</f>
        <v>1</v>
      </c>
      <c r="D87" s="82"/>
      <c r="E87" s="83"/>
      <c r="G87" s="96" t="s">
        <v>123</v>
      </c>
      <c r="H87" s="96"/>
      <c r="I87" s="96"/>
      <c r="J87" s="96"/>
      <c r="K87" s="96"/>
      <c r="L87" s="96"/>
    </row>
    <row r="88" spans="1:12" s="80" customFormat="1" x14ac:dyDescent="0.2">
      <c r="A88" s="79">
        <f>' Accting USE Data Entry Form'!A96</f>
        <v>81</v>
      </c>
      <c r="C88" s="81">
        <f>' Accting USE Data Entry Form'!C96</f>
        <v>0</v>
      </c>
      <c r="D88" s="82"/>
      <c r="E88" s="83"/>
      <c r="G88" s="96" t="s">
        <v>124</v>
      </c>
      <c r="H88" s="96"/>
      <c r="I88" s="96"/>
      <c r="J88" s="96"/>
      <c r="K88" s="96"/>
      <c r="L88" s="96"/>
    </row>
    <row r="89" spans="1:12" s="80" customFormat="1" x14ac:dyDescent="0.2">
      <c r="A89" s="79">
        <f>' Accting USE Data Entry Form'!A97</f>
        <v>82</v>
      </c>
      <c r="C89" s="81">
        <f>' Accting USE Data Entry Form'!C97</f>
        <v>1</v>
      </c>
      <c r="D89" s="82"/>
      <c r="E89" s="83"/>
      <c r="G89" s="96" t="s">
        <v>125</v>
      </c>
      <c r="H89" s="96"/>
      <c r="I89" s="96"/>
      <c r="J89" s="96"/>
      <c r="K89" s="96"/>
      <c r="L89" s="96"/>
    </row>
    <row r="90" spans="1:12" s="80" customFormat="1" x14ac:dyDescent="0.2">
      <c r="A90" s="79">
        <f>' Accting USE Data Entry Form'!A98</f>
        <v>83</v>
      </c>
      <c r="C90" s="81">
        <f>' Accting USE Data Entry Form'!C98</f>
        <v>1</v>
      </c>
      <c r="D90" s="82"/>
      <c r="E90" s="83"/>
      <c r="G90" s="96" t="s">
        <v>126</v>
      </c>
      <c r="H90" s="96"/>
      <c r="I90" s="96"/>
      <c r="J90" s="96"/>
      <c r="K90" s="96"/>
      <c r="L90" s="96"/>
    </row>
    <row r="91" spans="1:12" s="80" customFormat="1" x14ac:dyDescent="0.2">
      <c r="A91" s="79">
        <f>' Accting USE Data Entry Form'!A99</f>
        <v>84</v>
      </c>
      <c r="C91" s="81">
        <f>' Accting USE Data Entry Form'!C99</f>
        <v>1</v>
      </c>
      <c r="D91" s="82"/>
      <c r="E91" s="83"/>
      <c r="G91" s="96" t="s">
        <v>127</v>
      </c>
      <c r="H91" s="96"/>
      <c r="I91" s="96"/>
      <c r="J91" s="96"/>
      <c r="K91" s="96"/>
      <c r="L91" s="96"/>
    </row>
    <row r="92" spans="1:12" s="80" customFormat="1" x14ac:dyDescent="0.2">
      <c r="A92" s="79">
        <f>' Accting USE Data Entry Form'!A100</f>
        <v>85</v>
      </c>
      <c r="C92" s="81">
        <f>' Accting USE Data Entry Form'!C100</f>
        <v>1</v>
      </c>
      <c r="D92" s="82"/>
      <c r="E92" s="83"/>
      <c r="G92" s="96" t="s">
        <v>128</v>
      </c>
      <c r="H92" s="96"/>
      <c r="I92" s="96"/>
      <c r="J92" s="96"/>
      <c r="K92" s="96"/>
      <c r="L92" s="96"/>
    </row>
    <row r="93" spans="1:12" s="80" customFormat="1" x14ac:dyDescent="0.2">
      <c r="A93" s="79">
        <f>' Accting USE Data Entry Form'!A101</f>
        <v>86</v>
      </c>
      <c r="C93" s="81">
        <f>' Accting USE Data Entry Form'!C101</f>
        <v>1</v>
      </c>
      <c r="D93" s="82"/>
      <c r="E93" s="83"/>
      <c r="G93" s="96" t="s">
        <v>129</v>
      </c>
      <c r="H93" s="96"/>
      <c r="I93" s="96"/>
      <c r="J93" s="96"/>
      <c r="K93" s="96"/>
      <c r="L93" s="96"/>
    </row>
    <row r="94" spans="1:12" s="80" customFormat="1" x14ac:dyDescent="0.2">
      <c r="A94" s="79">
        <f>' Accting USE Data Entry Form'!A102</f>
        <v>87</v>
      </c>
      <c r="C94" s="81">
        <f>' Accting USE Data Entry Form'!C102</f>
        <v>1</v>
      </c>
      <c r="D94" s="82"/>
      <c r="E94" s="83"/>
      <c r="G94" s="96" t="s">
        <v>130</v>
      </c>
      <c r="H94" s="96"/>
      <c r="I94" s="96"/>
      <c r="J94" s="96"/>
      <c r="K94" s="96"/>
      <c r="L94" s="96"/>
    </row>
    <row r="95" spans="1:12" s="80" customFormat="1" x14ac:dyDescent="0.2">
      <c r="A95" s="79">
        <f>' Accting USE Data Entry Form'!A103</f>
        <v>88</v>
      </c>
      <c r="C95" s="81">
        <f>' Accting USE Data Entry Form'!C103</f>
        <v>1</v>
      </c>
      <c r="D95" s="82"/>
      <c r="E95" s="83"/>
      <c r="G95" s="96" t="s">
        <v>131</v>
      </c>
      <c r="H95" s="96"/>
      <c r="I95" s="96"/>
      <c r="J95" s="96"/>
      <c r="K95" s="96"/>
      <c r="L95" s="96"/>
    </row>
    <row r="96" spans="1:12" s="80" customFormat="1" x14ac:dyDescent="0.2">
      <c r="A96" s="79">
        <f>' Accting USE Data Entry Form'!A104</f>
        <v>89</v>
      </c>
      <c r="C96" s="81">
        <f>' Accting USE Data Entry Form'!C104</f>
        <v>1</v>
      </c>
      <c r="D96" s="82"/>
      <c r="E96" s="83"/>
      <c r="G96" s="96" t="s">
        <v>132</v>
      </c>
      <c r="H96" s="96"/>
      <c r="I96" s="96"/>
      <c r="J96" s="96"/>
      <c r="K96" s="96"/>
      <c r="L96" s="96"/>
    </row>
    <row r="97" spans="1:12" s="80" customFormat="1" x14ac:dyDescent="0.2">
      <c r="A97" s="79">
        <f>' Accting USE Data Entry Form'!A105</f>
        <v>90</v>
      </c>
      <c r="C97" s="81">
        <f>' Accting USE Data Entry Form'!C105</f>
        <v>1</v>
      </c>
      <c r="D97" s="82"/>
      <c r="E97" s="83"/>
      <c r="G97" s="96" t="s">
        <v>133</v>
      </c>
      <c r="H97" s="96"/>
      <c r="I97" s="96"/>
      <c r="J97" s="96"/>
      <c r="K97" s="96"/>
      <c r="L97" s="96"/>
    </row>
    <row r="98" spans="1:12" s="80" customFormat="1" x14ac:dyDescent="0.2">
      <c r="A98" s="79">
        <f>' Accting USE Data Entry Form'!A106</f>
        <v>91</v>
      </c>
      <c r="C98" s="81">
        <f>' Accting USE Data Entry Form'!C106</f>
        <v>1</v>
      </c>
      <c r="D98" s="82"/>
      <c r="E98" s="83"/>
      <c r="G98" s="96" t="s">
        <v>134</v>
      </c>
      <c r="H98" s="96"/>
      <c r="I98" s="96"/>
      <c r="J98" s="96"/>
      <c r="K98" s="96"/>
      <c r="L98" s="96"/>
    </row>
    <row r="99" spans="1:12" s="80" customFormat="1" x14ac:dyDescent="0.2">
      <c r="A99" s="79">
        <f>' Accting USE Data Entry Form'!A107</f>
        <v>92</v>
      </c>
      <c r="C99" s="81">
        <f>' Accting USE Data Entry Form'!C107</f>
        <v>1</v>
      </c>
      <c r="D99" s="82"/>
      <c r="E99" s="83"/>
      <c r="G99" s="96" t="s">
        <v>135</v>
      </c>
      <c r="H99" s="96"/>
      <c r="I99" s="96"/>
      <c r="J99" s="96"/>
      <c r="K99" s="96"/>
      <c r="L99" s="96"/>
    </row>
    <row r="100" spans="1:12" s="80" customFormat="1" x14ac:dyDescent="0.2">
      <c r="A100" s="79">
        <f>' Accting USE Data Entry Form'!A108</f>
        <v>93</v>
      </c>
      <c r="C100" s="81">
        <f>' Accting USE Data Entry Form'!C108</f>
        <v>1</v>
      </c>
      <c r="D100" s="82"/>
      <c r="E100" s="83"/>
      <c r="G100" s="96" t="s">
        <v>136</v>
      </c>
      <c r="H100" s="96"/>
      <c r="I100" s="96"/>
      <c r="J100" s="96"/>
      <c r="K100" s="96"/>
      <c r="L100" s="96"/>
    </row>
    <row r="101" spans="1:12" s="80" customFormat="1" x14ac:dyDescent="0.2">
      <c r="A101" s="79">
        <v>94</v>
      </c>
      <c r="C101" s="81">
        <f>' Accting USE Data Entry Form'!C109</f>
        <v>0.4946236559139785</v>
      </c>
      <c r="D101" s="82"/>
      <c r="E101" s="83"/>
      <c r="G101" s="96" t="s">
        <v>140</v>
      </c>
      <c r="H101" s="96"/>
      <c r="I101" s="96"/>
      <c r="J101" s="96"/>
      <c r="K101" s="96"/>
      <c r="L101" s="96"/>
    </row>
    <row r="102" spans="1:12" s="80" customFormat="1" x14ac:dyDescent="0.2">
      <c r="A102" s="79">
        <v>95</v>
      </c>
      <c r="C102" s="81">
        <f>' Accting USE Data Entry Form'!C110</f>
        <v>1</v>
      </c>
      <c r="D102" s="82"/>
      <c r="E102" s="83"/>
      <c r="G102" s="96" t="s">
        <v>142</v>
      </c>
      <c r="H102" s="96"/>
      <c r="I102" s="96"/>
      <c r="J102" s="96"/>
      <c r="K102" s="96"/>
      <c r="L102" s="96"/>
    </row>
    <row r="103" spans="1:12" s="80" customFormat="1" x14ac:dyDescent="0.2">
      <c r="A103" s="79">
        <v>96</v>
      </c>
      <c r="C103" s="81">
        <f>' Accting USE Data Entry Form'!C111</f>
        <v>1</v>
      </c>
      <c r="D103" s="82"/>
      <c r="E103" s="83"/>
      <c r="G103" s="96" t="s">
        <v>143</v>
      </c>
      <c r="H103" s="96"/>
      <c r="I103" s="96"/>
      <c r="J103" s="96"/>
      <c r="K103" s="96"/>
      <c r="L103" s="96"/>
    </row>
    <row r="104" spans="1:12" s="80" customFormat="1" x14ac:dyDescent="0.2">
      <c r="A104" s="79">
        <v>97</v>
      </c>
      <c r="C104" s="81">
        <f>' Accting USE Data Entry Form'!C112</f>
        <v>1</v>
      </c>
      <c r="D104" s="82"/>
      <c r="E104" s="83"/>
      <c r="G104" s="96" t="s">
        <v>144</v>
      </c>
      <c r="H104" s="96"/>
      <c r="I104" s="96"/>
      <c r="J104" s="96"/>
      <c r="K104" s="96"/>
      <c r="L104" s="96"/>
    </row>
    <row r="105" spans="1:12" s="80" customFormat="1" x14ac:dyDescent="0.2">
      <c r="A105" s="79">
        <v>98</v>
      </c>
      <c r="C105" s="81">
        <f>' Accting USE Data Entry Form'!C113</f>
        <v>1</v>
      </c>
      <c r="D105" s="82"/>
      <c r="E105" s="83"/>
      <c r="G105" s="96" t="s">
        <v>145</v>
      </c>
      <c r="H105" s="96"/>
      <c r="I105" s="96"/>
      <c r="J105" s="96"/>
      <c r="K105" s="96"/>
      <c r="L105" s="96"/>
    </row>
    <row r="106" spans="1:12" s="80" customFormat="1" x14ac:dyDescent="0.2">
      <c r="A106" s="79">
        <v>99</v>
      </c>
      <c r="C106" s="81">
        <f>' Accting USE Data Entry Form'!C114</f>
        <v>1</v>
      </c>
      <c r="D106" s="82"/>
      <c r="E106" s="83"/>
      <c r="G106" s="96" t="s">
        <v>146</v>
      </c>
      <c r="H106" s="96"/>
      <c r="I106" s="96"/>
      <c r="J106" s="96"/>
      <c r="K106" s="96"/>
      <c r="L106" s="96"/>
    </row>
    <row r="107" spans="1:12" s="80" customFormat="1" x14ac:dyDescent="0.2">
      <c r="A107" s="79">
        <v>100</v>
      </c>
      <c r="C107" s="81">
        <v>0</v>
      </c>
      <c r="D107" s="82"/>
      <c r="E107" s="83"/>
      <c r="G107" s="96" t="s">
        <v>141</v>
      </c>
      <c r="H107" s="96"/>
      <c r="I107" s="96"/>
      <c r="J107" s="96"/>
      <c r="K107" s="96"/>
      <c r="L107" s="96"/>
    </row>
    <row r="108" spans="1:12" s="80" customFormat="1" x14ac:dyDescent="0.2">
      <c r="A108" s="79">
        <v>101</v>
      </c>
      <c r="C108" s="81">
        <v>0</v>
      </c>
      <c r="D108" s="82"/>
      <c r="E108" s="83"/>
      <c r="G108" s="96" t="s">
        <v>141</v>
      </c>
      <c r="H108" s="96"/>
      <c r="I108" s="96"/>
      <c r="J108" s="96"/>
      <c r="K108" s="96"/>
      <c r="L108" s="96"/>
    </row>
    <row r="109" spans="1:12" x14ac:dyDescent="0.2">
      <c r="A109" s="71">
        <v>102</v>
      </c>
      <c r="C109" s="70">
        <v>0</v>
      </c>
      <c r="D109" s="49"/>
      <c r="E109" s="69"/>
      <c r="G109" s="95" t="s">
        <v>141</v>
      </c>
      <c r="H109" s="95"/>
      <c r="I109" s="95"/>
      <c r="J109" s="95"/>
      <c r="K109" s="95"/>
      <c r="L109" s="95"/>
    </row>
    <row r="110" spans="1:12" x14ac:dyDescent="0.2">
      <c r="A110" s="71">
        <v>103</v>
      </c>
      <c r="C110" s="70">
        <v>0</v>
      </c>
      <c r="D110" s="49"/>
      <c r="E110" s="69"/>
      <c r="G110" s="95" t="s">
        <v>141</v>
      </c>
      <c r="H110" s="95"/>
      <c r="I110" s="95"/>
      <c r="J110" s="95"/>
      <c r="K110" s="95"/>
      <c r="L110" s="95"/>
    </row>
    <row r="111" spans="1:12" x14ac:dyDescent="0.2">
      <c r="A111" s="71">
        <v>104</v>
      </c>
      <c r="C111" s="70">
        <v>0</v>
      </c>
      <c r="D111" s="49"/>
      <c r="E111" s="69"/>
      <c r="G111" s="95" t="s">
        <v>141</v>
      </c>
      <c r="H111" s="95"/>
      <c r="I111" s="95"/>
      <c r="J111" s="95"/>
      <c r="K111" s="95"/>
      <c r="L111" s="95"/>
    </row>
    <row r="112" spans="1:12" x14ac:dyDescent="0.2">
      <c r="A112" s="71">
        <v>105</v>
      </c>
      <c r="C112" s="70">
        <v>0</v>
      </c>
      <c r="D112" s="49"/>
      <c r="E112" s="69" t="str">
        <f>IF($L$4="yes","X"," ")</f>
        <v xml:space="preserve"> </v>
      </c>
      <c r="G112" s="95" t="s">
        <v>141</v>
      </c>
      <c r="H112" s="95"/>
      <c r="I112" s="95"/>
      <c r="J112" s="95"/>
      <c r="K112" s="95"/>
      <c r="L112" s="95"/>
    </row>
    <row r="113" spans="1:12" x14ac:dyDescent="0.2">
      <c r="A113" s="71">
        <v>106</v>
      </c>
      <c r="C113" s="70">
        <v>0</v>
      </c>
      <c r="D113" s="49"/>
      <c r="E113" s="69" t="str">
        <f>IF($L$4="yes","X"," ")</f>
        <v xml:space="preserve"> </v>
      </c>
      <c r="G113" s="95" t="s">
        <v>141</v>
      </c>
      <c r="H113" s="95"/>
      <c r="I113" s="95"/>
      <c r="J113" s="95"/>
      <c r="K113" s="95"/>
      <c r="L113" s="95"/>
    </row>
    <row r="114" spans="1:12" ht="12" customHeight="1" x14ac:dyDescent="0.2">
      <c r="C114" s="29"/>
      <c r="E114" s="29"/>
      <c r="G114" s="95"/>
      <c r="H114" s="95"/>
      <c r="I114" s="95"/>
      <c r="J114" s="95"/>
      <c r="K114" s="95"/>
      <c r="L114" s="95"/>
    </row>
    <row r="115" spans="1:12" ht="12" customHeight="1" x14ac:dyDescent="0.2">
      <c r="A115" s="67" t="s">
        <v>35</v>
      </c>
      <c r="C115" s="48"/>
      <c r="D115" s="30"/>
      <c r="E115" s="48"/>
      <c r="F115" s="30"/>
      <c r="G115" s="30"/>
      <c r="H115" s="14"/>
      <c r="I115" s="14"/>
      <c r="J115" s="39"/>
      <c r="K115" s="14"/>
      <c r="L115" s="14"/>
    </row>
    <row r="116" spans="1:12" ht="23.25" customHeight="1" x14ac:dyDescent="0.2">
      <c r="F116" s="100" t="s">
        <v>36</v>
      </c>
      <c r="G116" s="100"/>
      <c r="H116" s="100"/>
      <c r="I116" s="100"/>
      <c r="J116" s="100"/>
      <c r="K116" s="37"/>
      <c r="L116" s="37" t="s">
        <v>8</v>
      </c>
    </row>
    <row r="117" spans="1:12" x14ac:dyDescent="0.2">
      <c r="A117" s="67" t="s">
        <v>34</v>
      </c>
      <c r="F117" s="30"/>
      <c r="G117" s="30"/>
      <c r="H117" s="98" t="s">
        <v>48</v>
      </c>
      <c r="I117" s="99"/>
      <c r="J117" s="99"/>
      <c r="K117" s="14"/>
      <c r="L117" s="68">
        <f>K5</f>
        <v>43465</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 ref="G91:L91"/>
    <mergeCell ref="G92:L92"/>
    <mergeCell ref="G93:L93"/>
    <mergeCell ref="G94:L94"/>
    <mergeCell ref="G95:L95"/>
    <mergeCell ref="G96:L96"/>
    <mergeCell ref="G97:L97"/>
    <mergeCell ref="G98:L98"/>
    <mergeCell ref="G99:L99"/>
    <mergeCell ref="G82:L82"/>
    <mergeCell ref="G83:L83"/>
    <mergeCell ref="G84:L84"/>
    <mergeCell ref="G85:L85"/>
    <mergeCell ref="G86:L86"/>
    <mergeCell ref="G87:L87"/>
    <mergeCell ref="G88:L88"/>
    <mergeCell ref="G89:L89"/>
    <mergeCell ref="G90:L90"/>
    <mergeCell ref="G73:L73"/>
    <mergeCell ref="G74:L74"/>
    <mergeCell ref="G75:L75"/>
    <mergeCell ref="G76:L76"/>
    <mergeCell ref="G77:L77"/>
    <mergeCell ref="G78:L78"/>
    <mergeCell ref="G79:L79"/>
    <mergeCell ref="G80:L80"/>
    <mergeCell ref="G81:L81"/>
    <mergeCell ref="G64:L64"/>
    <mergeCell ref="G65:L65"/>
    <mergeCell ref="G66:L66"/>
    <mergeCell ref="G67:L67"/>
    <mergeCell ref="G68:L68"/>
    <mergeCell ref="G69:L69"/>
    <mergeCell ref="G70:L70"/>
    <mergeCell ref="G71:L71"/>
    <mergeCell ref="G72:L72"/>
    <mergeCell ref="G55:L55"/>
    <mergeCell ref="G56:L56"/>
    <mergeCell ref="G57:L57"/>
    <mergeCell ref="G58:L58"/>
    <mergeCell ref="G59:L59"/>
    <mergeCell ref="G60:L60"/>
    <mergeCell ref="G61:L61"/>
    <mergeCell ref="G62:L62"/>
    <mergeCell ref="G63:L63"/>
    <mergeCell ref="G46:L46"/>
    <mergeCell ref="G47:L47"/>
    <mergeCell ref="G48:L48"/>
    <mergeCell ref="G49:L49"/>
    <mergeCell ref="G50:L50"/>
    <mergeCell ref="G51:L51"/>
    <mergeCell ref="G52:L52"/>
    <mergeCell ref="G53:L53"/>
    <mergeCell ref="G54:L54"/>
    <mergeCell ref="G37:L37"/>
    <mergeCell ref="G38:L38"/>
    <mergeCell ref="G39:L39"/>
    <mergeCell ref="G40:L40"/>
    <mergeCell ref="G41:L41"/>
    <mergeCell ref="G42:L42"/>
    <mergeCell ref="G43:L43"/>
    <mergeCell ref="G44:L44"/>
    <mergeCell ref="G45:L45"/>
    <mergeCell ref="G28:L28"/>
    <mergeCell ref="G29:L29"/>
    <mergeCell ref="G30:L30"/>
    <mergeCell ref="G31:L31"/>
    <mergeCell ref="G32:L32"/>
    <mergeCell ref="G33:L33"/>
    <mergeCell ref="G34:L34"/>
    <mergeCell ref="G35:L35"/>
    <mergeCell ref="G36:L36"/>
    <mergeCell ref="G19:L19"/>
    <mergeCell ref="G20:L20"/>
    <mergeCell ref="G21:L21"/>
    <mergeCell ref="G22:L22"/>
    <mergeCell ref="G23:L23"/>
    <mergeCell ref="G24:L24"/>
    <mergeCell ref="G25:L25"/>
    <mergeCell ref="G26:L26"/>
    <mergeCell ref="G27:L27"/>
    <mergeCell ref="G10:L10"/>
    <mergeCell ref="G11:L11"/>
    <mergeCell ref="G12:L12"/>
    <mergeCell ref="G13:L13"/>
    <mergeCell ref="G14:L14"/>
    <mergeCell ref="G15:L15"/>
    <mergeCell ref="G16:L16"/>
    <mergeCell ref="G17:L17"/>
    <mergeCell ref="G18:L18"/>
    <mergeCell ref="A1:L1"/>
    <mergeCell ref="A2:L2"/>
    <mergeCell ref="A3:L3"/>
    <mergeCell ref="A4:B4"/>
    <mergeCell ref="C4:H4"/>
    <mergeCell ref="C5:E5"/>
    <mergeCell ref="K5:L5"/>
    <mergeCell ref="G8:L8"/>
    <mergeCell ref="G9:L9"/>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9" t="s">
        <v>9</v>
      </c>
      <c r="B1" s="109"/>
      <c r="C1" s="109"/>
      <c r="D1" s="109"/>
      <c r="E1" s="109"/>
      <c r="F1" s="109"/>
      <c r="G1" s="109"/>
      <c r="H1" s="109"/>
      <c r="I1" s="109"/>
      <c r="J1" s="109"/>
    </row>
    <row r="2" spans="1:11" ht="15.75" x14ac:dyDescent="0.25">
      <c r="A2" s="109" t="s">
        <v>39</v>
      </c>
      <c r="B2" s="109"/>
      <c r="C2" s="109"/>
      <c r="D2" s="109"/>
      <c r="E2" s="109"/>
      <c r="F2" s="109"/>
      <c r="G2" s="109"/>
      <c r="H2" s="109"/>
      <c r="I2" s="109"/>
      <c r="J2" s="109"/>
    </row>
    <row r="3" spans="1:11" ht="15.75" x14ac:dyDescent="0.25">
      <c r="A3" s="109" t="s">
        <v>3</v>
      </c>
      <c r="B3" s="109"/>
      <c r="C3" s="109"/>
      <c r="D3" s="109"/>
      <c r="E3" s="109"/>
      <c r="F3" s="109"/>
      <c r="G3" s="109"/>
      <c r="H3" s="109"/>
      <c r="I3" s="109"/>
      <c r="J3" s="109"/>
    </row>
    <row r="5" spans="1:11" ht="42.75" customHeight="1" x14ac:dyDescent="0.2">
      <c r="A5" s="106" t="s">
        <v>41</v>
      </c>
      <c r="B5" s="108"/>
      <c r="C5" s="108"/>
      <c r="D5" s="108"/>
      <c r="E5" s="108"/>
      <c r="F5" s="108"/>
      <c r="G5" s="108"/>
      <c r="H5" s="108"/>
      <c r="I5" s="108"/>
      <c r="J5" s="108"/>
    </row>
    <row r="6" spans="1:11" ht="19.5" customHeight="1" x14ac:dyDescent="0.2"/>
    <row r="7" spans="1:11" ht="40.5" customHeight="1" x14ac:dyDescent="0.2">
      <c r="A7" s="110" t="s">
        <v>43</v>
      </c>
      <c r="B7" s="111"/>
      <c r="C7" s="111"/>
      <c r="D7" s="111"/>
      <c r="E7" s="111"/>
      <c r="F7" s="111"/>
      <c r="G7" s="111"/>
      <c r="H7" s="111"/>
      <c r="I7" s="111"/>
      <c r="J7" s="111"/>
    </row>
    <row r="8" spans="1:11" ht="19.5" customHeight="1" x14ac:dyDescent="0.2"/>
    <row r="9" spans="1:11" ht="30.75" customHeight="1" x14ac:dyDescent="0.2">
      <c r="A9" s="108" t="s">
        <v>40</v>
      </c>
      <c r="B9" s="108"/>
      <c r="C9" s="108"/>
      <c r="D9" s="108"/>
      <c r="E9" s="108"/>
      <c r="F9" s="108"/>
      <c r="G9" s="108"/>
      <c r="H9" s="108"/>
      <c r="I9" s="108"/>
      <c r="J9" s="108"/>
    </row>
    <row r="10" spans="1:11" ht="22.5" customHeight="1" x14ac:dyDescent="0.3">
      <c r="A10" s="52" t="s">
        <v>21</v>
      </c>
      <c r="B10" s="51"/>
      <c r="C10" s="51"/>
      <c r="D10" s="51"/>
      <c r="E10" s="51"/>
      <c r="F10" s="51"/>
      <c r="G10" s="51"/>
      <c r="H10" s="51"/>
      <c r="K10" s="45"/>
    </row>
    <row r="11" spans="1:11" ht="30.75" customHeight="1" x14ac:dyDescent="0.2">
      <c r="A11" s="102" t="s">
        <v>42</v>
      </c>
      <c r="B11" s="111"/>
      <c r="C11" s="111"/>
      <c r="D11" s="111"/>
      <c r="E11" s="111"/>
      <c r="F11" s="111"/>
      <c r="G11" s="111"/>
      <c r="H11" s="111"/>
      <c r="I11" s="111"/>
      <c r="J11" s="111"/>
    </row>
    <row r="12" spans="1:11" ht="69.75" customHeight="1" x14ac:dyDescent="0.2">
      <c r="B12" s="102" t="s">
        <v>44</v>
      </c>
      <c r="C12" s="108"/>
      <c r="D12" s="108"/>
      <c r="E12" s="108"/>
      <c r="F12" s="108"/>
      <c r="G12" s="108"/>
      <c r="H12" s="108"/>
      <c r="I12" s="108"/>
      <c r="J12" s="45"/>
    </row>
    <row r="13" spans="1:11" ht="30" customHeight="1" x14ac:dyDescent="0.2">
      <c r="A13" s="28"/>
      <c r="B13" s="28"/>
      <c r="C13" s="28"/>
      <c r="D13" s="28"/>
      <c r="E13" s="28"/>
      <c r="F13" s="28"/>
      <c r="G13" s="28"/>
      <c r="H13" s="28"/>
    </row>
    <row r="14" spans="1:11" ht="45" customHeight="1" x14ac:dyDescent="0.2">
      <c r="A14" s="106" t="s">
        <v>45</v>
      </c>
      <c r="B14" s="107"/>
      <c r="C14" s="107"/>
      <c r="D14" s="107"/>
      <c r="E14" s="107"/>
      <c r="F14" s="107"/>
      <c r="G14" s="107"/>
      <c r="H14" s="107"/>
      <c r="I14" s="107"/>
      <c r="J14" s="107"/>
    </row>
    <row r="15" spans="1:11" ht="19.5" customHeight="1" x14ac:dyDescent="0.2">
      <c r="A15" s="28"/>
      <c r="B15" s="28"/>
      <c r="C15" s="28"/>
      <c r="D15" s="28"/>
      <c r="E15" s="28"/>
      <c r="F15" s="28"/>
      <c r="G15" s="28"/>
      <c r="H15" s="28"/>
    </row>
    <row r="16" spans="1:11" ht="72" customHeight="1" x14ac:dyDescent="0.2">
      <c r="A16" s="102" t="s">
        <v>46</v>
      </c>
      <c r="B16" s="103"/>
      <c r="C16" s="103"/>
      <c r="D16" s="103"/>
      <c r="E16" s="103"/>
      <c r="F16" s="103"/>
      <c r="G16" s="103"/>
      <c r="H16" s="103"/>
      <c r="I16" s="103"/>
      <c r="J16" s="103"/>
    </row>
    <row r="17" spans="1:10" ht="19.5" customHeight="1" x14ac:dyDescent="0.2"/>
    <row r="18" spans="1:10" ht="56.25" customHeight="1" x14ac:dyDescent="0.2">
      <c r="A18" s="101" t="s">
        <v>0</v>
      </c>
      <c r="B18" s="104"/>
      <c r="C18" s="104"/>
      <c r="D18" s="104"/>
      <c r="E18" s="104"/>
      <c r="F18" s="104"/>
      <c r="G18" s="104"/>
      <c r="H18" s="104"/>
      <c r="I18" s="104"/>
      <c r="J18" s="104"/>
    </row>
    <row r="19" spans="1:10" ht="20.25" customHeight="1" x14ac:dyDescent="0.2"/>
    <row r="20" spans="1:10" ht="57.75" customHeight="1" x14ac:dyDescent="0.2">
      <c r="A20" s="105" t="s">
        <v>47</v>
      </c>
      <c r="B20" s="104"/>
      <c r="C20" s="104"/>
      <c r="D20" s="104"/>
      <c r="E20" s="104"/>
      <c r="F20" s="104"/>
      <c r="G20" s="104"/>
      <c r="H20" s="104"/>
      <c r="I20" s="104"/>
      <c r="J20" s="104"/>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2"/>
  <sheetViews>
    <sheetView workbookViewId="0">
      <pane ySplit="15" topLeftCell="A88" activePane="bottomLeft" state="frozen"/>
      <selection pane="bottomLeft" activeCell="R93" sqref="R93"/>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9" t="s">
        <v>9</v>
      </c>
      <c r="B1" s="112"/>
      <c r="C1" s="112"/>
      <c r="D1" s="112"/>
      <c r="E1" s="112"/>
      <c r="F1" s="112"/>
      <c r="G1" s="112"/>
      <c r="H1" s="112"/>
      <c r="I1" s="112"/>
      <c r="J1" s="112"/>
      <c r="K1" s="112"/>
      <c r="L1" s="112"/>
      <c r="M1" s="112"/>
      <c r="N1" s="112"/>
      <c r="O1" s="112"/>
      <c r="P1" s="112"/>
    </row>
    <row r="2" spans="1:18" ht="15.75" x14ac:dyDescent="0.25">
      <c r="A2" s="109" t="s">
        <v>14</v>
      </c>
      <c r="B2" s="112"/>
      <c r="C2" s="112"/>
      <c r="D2" s="112"/>
      <c r="E2" s="112"/>
      <c r="F2" s="112"/>
      <c r="G2" s="112"/>
      <c r="H2" s="112"/>
      <c r="I2" s="112"/>
      <c r="J2" s="112"/>
      <c r="K2" s="112"/>
      <c r="L2" s="112"/>
      <c r="M2" s="112"/>
      <c r="N2" s="112"/>
      <c r="O2" s="112"/>
      <c r="P2" s="112"/>
    </row>
    <row r="3" spans="1:18" ht="15.75" x14ac:dyDescent="0.25">
      <c r="A3" s="109" t="s">
        <v>24</v>
      </c>
      <c r="B3" s="112"/>
      <c r="C3" s="112"/>
      <c r="D3" s="112"/>
      <c r="E3" s="112"/>
      <c r="F3" s="112"/>
      <c r="G3" s="112"/>
      <c r="H3" s="112"/>
      <c r="I3" s="112"/>
      <c r="J3" s="112"/>
      <c r="K3" s="112"/>
      <c r="L3" s="112"/>
      <c r="M3" s="112"/>
      <c r="N3" s="112"/>
      <c r="O3" s="112"/>
      <c r="P3" s="112"/>
    </row>
    <row r="5" spans="1:18" ht="24.75" customHeight="1" x14ac:dyDescent="0.25">
      <c r="A5" s="109"/>
      <c r="B5" s="109"/>
      <c r="C5" s="109"/>
      <c r="D5" s="109"/>
      <c r="E5" s="109"/>
      <c r="F5" s="109"/>
      <c r="G5" s="109"/>
      <c r="H5" s="109"/>
      <c r="I5" s="109"/>
      <c r="J5" s="109"/>
    </row>
    <row r="6" spans="1:18" ht="21" customHeight="1" x14ac:dyDescent="0.2">
      <c r="A6" t="s">
        <v>5</v>
      </c>
      <c r="B6" s="2"/>
      <c r="C6" s="14" t="str">
        <f>Form!C4</f>
        <v>RI Research Instruments</v>
      </c>
      <c r="D6" s="14"/>
      <c r="E6" s="14"/>
      <c r="F6" s="14"/>
      <c r="G6" s="15"/>
      <c r="H6" s="14"/>
      <c r="I6" s="15"/>
      <c r="J6" s="2"/>
      <c r="K6" s="2" t="s">
        <v>31</v>
      </c>
      <c r="N6" s="94">
        <f>Form!K5</f>
        <v>43465</v>
      </c>
      <c r="O6" s="94"/>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0.86</v>
      </c>
      <c r="D37" s="44" t="s">
        <v>32</v>
      </c>
      <c r="E37" s="43">
        <v>49696</v>
      </c>
      <c r="F37" s="16"/>
      <c r="G37" s="9" t="s">
        <v>15</v>
      </c>
      <c r="H37" s="43">
        <f>N37+R37</f>
        <v>42738.559999999998</v>
      </c>
      <c r="I37" s="24"/>
      <c r="J37" s="22">
        <f t="shared" si="4"/>
        <v>42738.559999999998</v>
      </c>
      <c r="K37" s="25" t="s">
        <v>17</v>
      </c>
      <c r="L37" s="43">
        <f t="shared" si="2"/>
        <v>6957.4400000000023</v>
      </c>
      <c r="M37" s="26" t="s">
        <v>17</v>
      </c>
      <c r="N37" s="23">
        <v>42738.559999999998</v>
      </c>
      <c r="O37" s="26" t="s">
        <v>15</v>
      </c>
      <c r="P37" s="27">
        <f t="shared" si="3"/>
        <v>-6957.4400000000023</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1</v>
      </c>
      <c r="D39" s="44" t="s">
        <v>32</v>
      </c>
      <c r="E39" s="43">
        <v>246240</v>
      </c>
      <c r="F39" s="16"/>
      <c r="G39" s="9" t="s">
        <v>15</v>
      </c>
      <c r="H39" s="43">
        <f t="shared" si="1"/>
        <v>246240</v>
      </c>
      <c r="I39" s="24"/>
      <c r="J39" s="22">
        <f t="shared" si="4"/>
        <v>246240</v>
      </c>
      <c r="K39" s="25" t="s">
        <v>17</v>
      </c>
      <c r="L39" s="43">
        <f t="shared" si="2"/>
        <v>0</v>
      </c>
      <c r="M39" s="26" t="s">
        <v>17</v>
      </c>
      <c r="N39" s="23">
        <v>246240</v>
      </c>
      <c r="O39" s="26" t="s">
        <v>15</v>
      </c>
      <c r="P39" s="27">
        <f t="shared" si="3"/>
        <v>0</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1</v>
      </c>
      <c r="D64" s="44" t="s">
        <v>32</v>
      </c>
      <c r="E64" s="43">
        <v>57800</v>
      </c>
      <c r="F64" s="16"/>
      <c r="G64" s="9" t="s">
        <v>15</v>
      </c>
      <c r="H64" s="43">
        <f t="shared" si="1"/>
        <v>57800</v>
      </c>
      <c r="I64" s="24"/>
      <c r="J64" s="22">
        <f t="shared" si="5"/>
        <v>57800</v>
      </c>
      <c r="K64" s="25" t="s">
        <v>17</v>
      </c>
      <c r="L64" s="43">
        <f t="shared" si="2"/>
        <v>0</v>
      </c>
      <c r="M64" s="26" t="s">
        <v>17</v>
      </c>
      <c r="N64" s="23">
        <v>57800</v>
      </c>
      <c r="O64" s="26" t="s">
        <v>15</v>
      </c>
      <c r="P64" s="27">
        <f t="shared" si="6"/>
        <v>0</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1</v>
      </c>
      <c r="D68" s="44" t="s">
        <v>32</v>
      </c>
      <c r="E68" s="43">
        <v>58240</v>
      </c>
      <c r="F68" s="16"/>
      <c r="G68" s="9" t="s">
        <v>15</v>
      </c>
      <c r="H68" s="43">
        <f t="shared" si="1"/>
        <v>58240</v>
      </c>
      <c r="I68" s="24"/>
      <c r="J68" s="22">
        <f t="shared" si="5"/>
        <v>58240</v>
      </c>
      <c r="K68" s="25" t="s">
        <v>17</v>
      </c>
      <c r="L68" s="43">
        <f t="shared" si="2"/>
        <v>0</v>
      </c>
      <c r="M68" s="26" t="s">
        <v>17</v>
      </c>
      <c r="N68" s="23">
        <v>58240</v>
      </c>
      <c r="O68" s="26" t="s">
        <v>15</v>
      </c>
      <c r="P68" s="27">
        <f t="shared" si="6"/>
        <v>0</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1</v>
      </c>
      <c r="D76" s="44" t="s">
        <v>32</v>
      </c>
      <c r="E76" s="43">
        <v>299200</v>
      </c>
      <c r="F76" s="16"/>
      <c r="G76" s="9" t="s">
        <v>15</v>
      </c>
      <c r="H76" s="43">
        <f t="shared" si="1"/>
        <v>299200</v>
      </c>
      <c r="I76" s="24"/>
      <c r="J76" s="22">
        <f t="shared" si="5"/>
        <v>299200</v>
      </c>
      <c r="K76" s="25" t="s">
        <v>17</v>
      </c>
      <c r="L76" s="43">
        <f t="shared" si="2"/>
        <v>0</v>
      </c>
      <c r="M76" s="26" t="s">
        <v>17</v>
      </c>
      <c r="N76" s="23">
        <v>299200</v>
      </c>
      <c r="O76" s="26" t="s">
        <v>15</v>
      </c>
      <c r="P76" s="27">
        <f t="shared" si="6"/>
        <v>0</v>
      </c>
      <c r="R76" s="23"/>
    </row>
    <row r="77" spans="1:18" ht="47.25" customHeight="1" x14ac:dyDescent="0.2">
      <c r="A77" s="15">
        <v>62</v>
      </c>
      <c r="C77" s="42">
        <f t="shared" si="0"/>
        <v>1</v>
      </c>
      <c r="D77" s="44" t="s">
        <v>32</v>
      </c>
      <c r="E77" s="43">
        <v>299200</v>
      </c>
      <c r="F77" s="16"/>
      <c r="G77" s="9" t="s">
        <v>15</v>
      </c>
      <c r="H77" s="43">
        <f t="shared" si="1"/>
        <v>299200</v>
      </c>
      <c r="I77" s="24"/>
      <c r="J77" s="22">
        <f t="shared" si="5"/>
        <v>299200</v>
      </c>
      <c r="K77" s="25" t="s">
        <v>17</v>
      </c>
      <c r="L77" s="43">
        <f t="shared" si="2"/>
        <v>0</v>
      </c>
      <c r="M77" s="26" t="s">
        <v>17</v>
      </c>
      <c r="N77" s="23">
        <v>299200</v>
      </c>
      <c r="O77" s="26" t="s">
        <v>15</v>
      </c>
      <c r="P77" s="27">
        <f t="shared" si="6"/>
        <v>0</v>
      </c>
      <c r="R77" s="23"/>
    </row>
    <row r="78" spans="1:18" ht="47.25" customHeight="1" x14ac:dyDescent="0.2">
      <c r="A78" s="15">
        <v>63</v>
      </c>
      <c r="C78" s="42">
        <f t="shared" si="0"/>
        <v>1</v>
      </c>
      <c r="D78" s="44" t="s">
        <v>32</v>
      </c>
      <c r="E78" s="43">
        <v>299200</v>
      </c>
      <c r="F78" s="16"/>
      <c r="G78" s="9" t="s">
        <v>15</v>
      </c>
      <c r="H78" s="43">
        <f t="shared" si="1"/>
        <v>299200</v>
      </c>
      <c r="I78" s="24"/>
      <c r="J78" s="22">
        <f t="shared" si="5"/>
        <v>299200</v>
      </c>
      <c r="K78" s="25" t="s">
        <v>17</v>
      </c>
      <c r="L78" s="43">
        <f t="shared" si="2"/>
        <v>0</v>
      </c>
      <c r="M78" s="26" t="s">
        <v>17</v>
      </c>
      <c r="N78" s="23">
        <v>299200</v>
      </c>
      <c r="O78" s="26" t="s">
        <v>15</v>
      </c>
      <c r="P78" s="27">
        <f t="shared" si="6"/>
        <v>0</v>
      </c>
      <c r="R78" s="23"/>
    </row>
    <row r="79" spans="1:18" ht="47.25" customHeight="1" x14ac:dyDescent="0.2">
      <c r="A79" s="15">
        <v>64</v>
      </c>
      <c r="C79" s="42">
        <f t="shared" si="0"/>
        <v>1</v>
      </c>
      <c r="D79" s="44" t="s">
        <v>32</v>
      </c>
      <c r="E79" s="43">
        <v>299200</v>
      </c>
      <c r="F79" s="16"/>
      <c r="G79" s="9" t="s">
        <v>15</v>
      </c>
      <c r="H79" s="43">
        <f t="shared" si="1"/>
        <v>299200</v>
      </c>
      <c r="I79" s="24"/>
      <c r="J79" s="22">
        <f t="shared" ref="J79:J92" si="7">+H79</f>
        <v>299200</v>
      </c>
      <c r="K79" s="25" t="s">
        <v>17</v>
      </c>
      <c r="L79" s="43">
        <f t="shared" si="2"/>
        <v>0</v>
      </c>
      <c r="M79" s="26" t="s">
        <v>17</v>
      </c>
      <c r="N79" s="23">
        <v>299200</v>
      </c>
      <c r="O79" s="26" t="s">
        <v>15</v>
      </c>
      <c r="P79" s="27">
        <f t="shared" ref="P79:P92" si="8">+J79-L79-N79</f>
        <v>0</v>
      </c>
      <c r="R79" s="23"/>
    </row>
    <row r="80" spans="1:18" ht="47.25" customHeight="1" x14ac:dyDescent="0.2">
      <c r="A80" s="15">
        <v>65</v>
      </c>
      <c r="C80" s="42">
        <f t="shared" si="0"/>
        <v>1</v>
      </c>
      <c r="D80" s="44" t="s">
        <v>32</v>
      </c>
      <c r="E80" s="43">
        <v>299200</v>
      </c>
      <c r="F80" s="16"/>
      <c r="G80" s="9" t="s">
        <v>15</v>
      </c>
      <c r="H80" s="43">
        <f t="shared" si="1"/>
        <v>299200</v>
      </c>
      <c r="I80" s="24"/>
      <c r="J80" s="22">
        <f t="shared" si="7"/>
        <v>299200</v>
      </c>
      <c r="K80" s="25" t="s">
        <v>17</v>
      </c>
      <c r="L80" s="43">
        <f t="shared" si="2"/>
        <v>0</v>
      </c>
      <c r="M80" s="26" t="s">
        <v>17</v>
      </c>
      <c r="N80" s="23">
        <v>299200</v>
      </c>
      <c r="O80" s="26" t="s">
        <v>15</v>
      </c>
      <c r="P80" s="27">
        <f t="shared" si="8"/>
        <v>0</v>
      </c>
      <c r="R80" s="23"/>
    </row>
    <row r="81" spans="1:22"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22" ht="47.25" customHeight="1" x14ac:dyDescent="0.2">
      <c r="A82" s="15">
        <v>67</v>
      </c>
      <c r="C82" s="42">
        <f t="shared" si="9"/>
        <v>0.89032258064516134</v>
      </c>
      <c r="D82" s="44" t="s">
        <v>32</v>
      </c>
      <c r="E82" s="43">
        <v>93000</v>
      </c>
      <c r="F82" s="16"/>
      <c r="G82" s="9" t="s">
        <v>15</v>
      </c>
      <c r="H82" s="43">
        <f t="shared" si="10"/>
        <v>82800</v>
      </c>
      <c r="I82" s="24"/>
      <c r="J82" s="22">
        <f t="shared" si="7"/>
        <v>82800</v>
      </c>
      <c r="K82" s="25" t="s">
        <v>17</v>
      </c>
      <c r="L82" s="43">
        <f t="shared" si="11"/>
        <v>10200</v>
      </c>
      <c r="M82" s="26" t="s">
        <v>17</v>
      </c>
      <c r="N82" s="23">
        <v>92004.9</v>
      </c>
      <c r="O82" s="26" t="s">
        <v>15</v>
      </c>
      <c r="P82" s="27">
        <f>+J82-L82-N82</f>
        <v>-19404.899999999994</v>
      </c>
      <c r="R82" s="23">
        <v>-9204.9</v>
      </c>
      <c r="V82" s="89"/>
    </row>
    <row r="83" spans="1:22"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22"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22"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22"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22"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22"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22"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22"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22" ht="47.25" customHeight="1" x14ac:dyDescent="0.2">
      <c r="A91" s="15">
        <v>76</v>
      </c>
      <c r="C91" s="42">
        <f t="shared" si="9"/>
        <v>1</v>
      </c>
      <c r="D91" s="44" t="s">
        <v>32</v>
      </c>
      <c r="E91" s="43">
        <v>4500</v>
      </c>
      <c r="F91" s="16"/>
      <c r="G91" s="9" t="s">
        <v>15</v>
      </c>
      <c r="H91" s="43">
        <f t="shared" si="10"/>
        <v>4500</v>
      </c>
      <c r="I91" s="24"/>
      <c r="J91" s="22">
        <f t="shared" si="7"/>
        <v>4500</v>
      </c>
      <c r="K91" s="25" t="s">
        <v>17</v>
      </c>
      <c r="L91" s="43">
        <f t="shared" si="11"/>
        <v>0</v>
      </c>
      <c r="M91" s="26" t="s">
        <v>17</v>
      </c>
      <c r="N91" s="23">
        <v>0</v>
      </c>
      <c r="O91" s="26" t="s">
        <v>15</v>
      </c>
      <c r="P91" s="27">
        <f t="shared" si="8"/>
        <v>4500</v>
      </c>
      <c r="R91" s="23">
        <v>4500</v>
      </c>
    </row>
    <row r="92" spans="1:22" ht="47.25" customHeight="1" x14ac:dyDescent="0.2">
      <c r="A92" s="15">
        <v>77</v>
      </c>
      <c r="C92" s="42">
        <f t="shared" si="9"/>
        <v>1</v>
      </c>
      <c r="D92" s="44" t="s">
        <v>32</v>
      </c>
      <c r="E92" s="43">
        <v>52300</v>
      </c>
      <c r="F92" s="16"/>
      <c r="G92" s="9" t="s">
        <v>15</v>
      </c>
      <c r="H92" s="43">
        <f t="shared" si="10"/>
        <v>52300</v>
      </c>
      <c r="I92" s="24"/>
      <c r="J92" s="22">
        <f t="shared" si="7"/>
        <v>52300</v>
      </c>
      <c r="K92" s="25" t="s">
        <v>17</v>
      </c>
      <c r="L92" s="43">
        <f t="shared" si="11"/>
        <v>0</v>
      </c>
      <c r="M92" s="26" t="s">
        <v>17</v>
      </c>
      <c r="N92" s="23">
        <v>0</v>
      </c>
      <c r="O92" s="26" t="s">
        <v>15</v>
      </c>
      <c r="P92" s="27">
        <f t="shared" si="8"/>
        <v>52300</v>
      </c>
      <c r="R92" s="23">
        <v>52300</v>
      </c>
    </row>
    <row r="93" spans="1:22"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22"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22"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22" ht="47.25" customHeight="1" x14ac:dyDescent="0.2">
      <c r="A96" s="15">
        <v>81</v>
      </c>
      <c r="C96" s="42">
        <f t="shared" si="9"/>
        <v>0</v>
      </c>
      <c r="D96" s="44" t="s">
        <v>32</v>
      </c>
      <c r="E96" s="43">
        <v>19400</v>
      </c>
      <c r="F96" s="16"/>
      <c r="G96" s="9" t="s">
        <v>15</v>
      </c>
      <c r="H96" s="43">
        <f t="shared" si="10"/>
        <v>0</v>
      </c>
      <c r="I96" s="24"/>
      <c r="J96" s="22">
        <f t="shared" si="12"/>
        <v>0</v>
      </c>
      <c r="K96" s="25" t="s">
        <v>17</v>
      </c>
      <c r="L96" s="43">
        <f t="shared" si="11"/>
        <v>19400</v>
      </c>
      <c r="M96" s="26" t="s">
        <v>17</v>
      </c>
      <c r="N96" s="23">
        <v>19400</v>
      </c>
      <c r="O96" s="26" t="s">
        <v>15</v>
      </c>
      <c r="P96" s="27">
        <f t="shared" si="13"/>
        <v>-38800</v>
      </c>
      <c r="R96" s="23">
        <v>-19400</v>
      </c>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1</v>
      </c>
      <c r="D106" s="44" t="s">
        <v>32</v>
      </c>
      <c r="E106" s="43">
        <v>224400</v>
      </c>
      <c r="F106" s="16"/>
      <c r="G106" s="9" t="s">
        <v>15</v>
      </c>
      <c r="H106" s="43">
        <f t="shared" si="10"/>
        <v>224400</v>
      </c>
      <c r="I106" s="24"/>
      <c r="J106" s="22">
        <f t="shared" si="14"/>
        <v>224400</v>
      </c>
      <c r="K106" s="25" t="s">
        <v>17</v>
      </c>
      <c r="L106" s="43">
        <f t="shared" si="11"/>
        <v>0</v>
      </c>
      <c r="M106" s="26" t="s">
        <v>17</v>
      </c>
      <c r="N106" s="23">
        <v>224400</v>
      </c>
      <c r="O106" s="26" t="s">
        <v>15</v>
      </c>
      <c r="P106" s="27">
        <f t="shared" si="15"/>
        <v>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0.4946236559139785</v>
      </c>
      <c r="D109" s="44" t="s">
        <v>32</v>
      </c>
      <c r="E109" s="43">
        <v>93000</v>
      </c>
      <c r="F109" s="16"/>
      <c r="G109" s="9" t="s">
        <v>15</v>
      </c>
      <c r="H109" s="43">
        <f t="shared" ref="H109" si="19">N109+R109</f>
        <v>46000</v>
      </c>
      <c r="I109" s="24"/>
      <c r="J109" s="22">
        <f t="shared" ref="J109" si="20">+H109</f>
        <v>46000</v>
      </c>
      <c r="K109" s="25" t="s">
        <v>17</v>
      </c>
      <c r="L109" s="43">
        <f t="shared" ref="L109" si="21">E109-J109</f>
        <v>47000</v>
      </c>
      <c r="M109" s="26" t="s">
        <v>17</v>
      </c>
      <c r="N109" s="23">
        <v>46000</v>
      </c>
      <c r="O109" s="26" t="s">
        <v>15</v>
      </c>
      <c r="P109" s="27">
        <f t="shared" ref="P109" si="22">+J109-L109-N109</f>
        <v>-47000</v>
      </c>
      <c r="R109" s="23"/>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1</v>
      </c>
      <c r="D111" s="44" t="s">
        <v>32</v>
      </c>
      <c r="E111" s="43">
        <v>74800</v>
      </c>
      <c r="F111" s="16"/>
      <c r="G111" s="9" t="s">
        <v>15</v>
      </c>
      <c r="H111" s="43">
        <f t="shared" ref="H111" si="29">N111+R111</f>
        <v>74800</v>
      </c>
      <c r="I111" s="24"/>
      <c r="J111" s="22">
        <f t="shared" ref="J111" si="30">+H111</f>
        <v>74800</v>
      </c>
      <c r="K111" s="25" t="s">
        <v>17</v>
      </c>
      <c r="L111" s="43">
        <f t="shared" ref="L111" si="31">E111-J111</f>
        <v>0</v>
      </c>
      <c r="M111" s="26" t="s">
        <v>17</v>
      </c>
      <c r="N111" s="23">
        <v>74800</v>
      </c>
      <c r="O111" s="26" t="s">
        <v>15</v>
      </c>
      <c r="P111" s="27">
        <f t="shared" ref="P111" si="32">+J111-L111-N111</f>
        <v>0</v>
      </c>
      <c r="R111" s="23"/>
    </row>
    <row r="112" spans="1:18" ht="47.25" customHeight="1" x14ac:dyDescent="0.2">
      <c r="A112" s="15">
        <v>97</v>
      </c>
      <c r="C112" s="42">
        <f t="shared" ref="C112" si="33">H112/E112</f>
        <v>1</v>
      </c>
      <c r="D112" s="44" t="s">
        <v>32</v>
      </c>
      <c r="E112" s="43">
        <v>74800</v>
      </c>
      <c r="F112" s="16"/>
      <c r="G112" s="9" t="s">
        <v>15</v>
      </c>
      <c r="H112" s="43">
        <f t="shared" ref="H112" si="34">N112+R112</f>
        <v>74800</v>
      </c>
      <c r="I112" s="24"/>
      <c r="J112" s="22">
        <f t="shared" ref="J112" si="35">+H112</f>
        <v>74800</v>
      </c>
      <c r="K112" s="25" t="s">
        <v>17</v>
      </c>
      <c r="L112" s="43">
        <f t="shared" ref="L112" si="36">E112-J112</f>
        <v>0</v>
      </c>
      <c r="M112" s="26" t="s">
        <v>17</v>
      </c>
      <c r="N112" s="23">
        <v>74800</v>
      </c>
      <c r="O112" s="26" t="s">
        <v>15</v>
      </c>
      <c r="P112" s="27">
        <f t="shared" ref="P112" si="37">+J112-L112-N112</f>
        <v>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1</v>
      </c>
      <c r="D114" s="44" t="s">
        <v>32</v>
      </c>
      <c r="E114" s="43">
        <v>21570</v>
      </c>
      <c r="F114" s="16"/>
      <c r="G114" s="9" t="s">
        <v>15</v>
      </c>
      <c r="H114" s="43">
        <f t="shared" ref="H114" si="44">N114+R114</f>
        <v>21570</v>
      </c>
      <c r="I114" s="24"/>
      <c r="J114" s="22">
        <f t="shared" ref="J114" si="45">+H114</f>
        <v>21570</v>
      </c>
      <c r="K114" s="25" t="s">
        <v>17</v>
      </c>
      <c r="L114" s="43">
        <f t="shared" ref="L114" si="46">E114-J114</f>
        <v>0</v>
      </c>
      <c r="M114" s="26" t="s">
        <v>17</v>
      </c>
      <c r="N114" s="23">
        <v>21570</v>
      </c>
      <c r="O114" s="26" t="s">
        <v>15</v>
      </c>
      <c r="P114" s="27">
        <f t="shared" ref="P114" si="47">+J114-L114-N114</f>
        <v>0</v>
      </c>
      <c r="R114" s="23"/>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2019-01-04T20:37:52Z</dcterms:modified>
</cp:coreProperties>
</file>