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3"/>
  </bookViews>
  <sheets>
    <sheet name="ODU " sheetId="24" r:id="rId1"/>
    <sheet name="ODU  (2)" sheetId="34" r:id="rId2"/>
    <sheet name="ODU  (3)" sheetId="35" r:id="rId3"/>
    <sheet name="ODU  (4)" sheetId="36" r:id="rId4"/>
    <sheet name="Process" sheetId="4" r:id="rId5"/>
    <sheet name=" Accting USE Data Entry Form" sheetId="3" r:id="rId6"/>
  </sheets>
  <calcPr calcId="162913"/>
</workbook>
</file>

<file path=xl/calcChain.xml><?xml version="1.0" encoding="utf-8"?>
<calcChain xmlns="http://schemas.openxmlformats.org/spreadsheetml/2006/main">
  <c r="C11" i="36" l="1"/>
  <c r="E14" i="36"/>
  <c r="E13" i="36"/>
  <c r="E12" i="36"/>
  <c r="E11" i="36"/>
  <c r="E10" i="36"/>
  <c r="C11" i="35"/>
  <c r="C10" i="35"/>
  <c r="E14" i="35"/>
  <c r="E13" i="35"/>
  <c r="E12" i="35"/>
  <c r="E11" i="35"/>
  <c r="E10" i="35"/>
  <c r="C14" i="24"/>
  <c r="C13" i="24"/>
  <c r="C12" i="24"/>
  <c r="C11" i="24"/>
  <c r="E14" i="34" l="1"/>
  <c r="E13" i="34"/>
  <c r="E12" i="34"/>
  <c r="E11" i="34"/>
  <c r="E10" i="34"/>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<sst xmlns="http://schemas.openxmlformats.org/spreadsheetml/2006/main" count="183" uniqueCount="52">
  <si>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</si>
  <si>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</si>
  <si>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</si>
  <si>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</si>
  <si>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</si>
  <si>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</si>
  <si>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</si>
  <si>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</si>
  <si>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</si>
  <si>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</si>
  <si>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</si>
  <si>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</si>
  <si>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</si>
  <si>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</si>
  <si>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</si>
  <si>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</si>
  <si>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</si>
  <si>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</si>
  <si>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</si>
  <si>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</si>
  <si>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</si>
  <si>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</si>
  <si>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</si>
  <si>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</si>
  <si>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</si>
  <si>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</si>
  <si>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</si>
  <si>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</si>
  <si>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</si>
  <si>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</si>
  <si>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</si>
  <si>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</si>
  <si>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</si>
  <si>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</si>
  <si>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</si>
  <si>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</si>
  <si>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</si>
  <si>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</si>
  <si>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</si>
  <si>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</si>
  <si>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</si>
  <si>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</si>
  <si>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</si>
  <si>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</si>
  <si>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</si>
  <si>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</si>
  <si>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</si>
  <si>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</si>
  <si>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</si>
  <si>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17-C1093</t>
  </si>
  <si>
    <t>Old Dominion University</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</si>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</sst>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0" fillId="0" borderId="0" xfId="0" applyNumberFormat="1" applyProtection="1">
      <protection locked="0"/>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A14" sqref="A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v>1</v>
      </c>
      <c r="D10" s="79"/>
      <c r="E10" s="77" t="str">
        <f>IF($L$5="yes","X"," ")</f>
        <v xml:space="preserve"> </v>
      </c>
      <c r="G10" s="83"/>
      <c r="H10" s="83"/>
      <c r="I10" s="83"/>
      <c r="J10" s="83"/>
      <c r="K10" s="83"/>
      <c r="L10" s="83"/>
    </row>
    <row r="11" spans="1:12" ht="47.25" customHeight="1" x14ac:dyDescent="0.2">
      <c r="A11" s="15">
        <v>51</v>
      </c>
      <c r="C11" s="52">
        <f>9/10</f>
        <v>0.9</v>
      </c>
      <c r="D11" s="80"/>
      <c r="E11" s="77" t="str">
        <f t="shared" ref="E11:E14" si="0">IF($L$5="yes","X"," ")</f>
        <v xml:space="preserve"> </v>
      </c>
      <c r="G11" s="83"/>
      <c r="H11" s="83"/>
      <c r="I11" s="83"/>
      <c r="J11" s="83"/>
      <c r="K11" s="83"/>
      <c r="L11" s="83"/>
    </row>
    <row r="12" spans="1:12" ht="47.25" customHeight="1" x14ac:dyDescent="0.2">
      <c r="A12" s="15">
        <v>59</v>
      </c>
      <c r="C12" s="52">
        <f>8/9</f>
        <v>0.88888888888888884</v>
      </c>
      <c r="D12" s="80"/>
      <c r="E12" s="77" t="str">
        <f t="shared" si="0"/>
        <v xml:space="preserve"> </v>
      </c>
      <c r="G12" s="83"/>
      <c r="H12" s="83"/>
      <c r="I12" s="83"/>
      <c r="J12" s="83"/>
      <c r="K12" s="83"/>
      <c r="L12" s="83"/>
    </row>
    <row r="13" spans="1:12" ht="47.25" customHeight="1" x14ac:dyDescent="0.2">
      <c r="A13" s="15">
        <v>66</v>
      </c>
      <c r="C13" s="52">
        <f>6.25/7.25</f>
        <v>0.86206896551724133</v>
      </c>
      <c r="D13" s="80"/>
      <c r="E13" s="77" t="str">
        <f t="shared" si="0"/>
        <v xml:space="preserve"> </v>
      </c>
      <c r="G13" s="83"/>
      <c r="H13" s="83"/>
      <c r="I13" s="83"/>
      <c r="J13" s="83"/>
      <c r="K13" s="83"/>
      <c r="L13" s="83"/>
    </row>
    <row r="14" spans="1:12" ht="47.25" customHeight="1" x14ac:dyDescent="0.2">
      <c r="A14" s="15">
        <v>69</v>
      </c>
      <c r="C14" s="52">
        <f>4/5</f>
        <v>0.8</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70</v>
      </c>
      <c r="C10" s="52">
        <v>0.8</v>
      </c>
      <c r="D10" s="79"/>
      <c r="E10" s="77" t="str">
        <f>IF($L$5="yes","X"," ")</f>
        <v xml:space="preserve"> </v>
      </c>
      <c r="G10" s="83"/>
      <c r="H10" s="83"/>
      <c r="I10" s="83"/>
      <c r="J10" s="83"/>
      <c r="K10" s="83"/>
      <c r="L10" s="83"/>
    </row>
    <row r="11" spans="1:12" ht="47.25" customHeight="1" x14ac:dyDescent="0.2">
      <c r="A11" s="15">
        <v>71</v>
      </c>
      <c r="C11" s="52">
        <v>0.8</v>
      </c>
      <c r="D11" s="80"/>
      <c r="E11" s="77" t="str">
        <f t="shared" ref="E11:E14" si="0">IF($L$5="yes","X"," ")</f>
        <v xml:space="preserve"> </v>
      </c>
      <c r="G11" s="83"/>
      <c r="H11" s="83"/>
      <c r="I11" s="83"/>
      <c r="J11" s="83"/>
      <c r="K11" s="83"/>
      <c r="L11" s="83"/>
    </row>
    <row r="12" spans="1:12" ht="47.25" customHeight="1" x14ac:dyDescent="0.2">
      <c r="A12" s="15">
        <v>72</v>
      </c>
      <c r="C12" s="52">
        <v>0.8</v>
      </c>
      <c r="D12" s="80"/>
      <c r="E12" s="77" t="str">
        <f t="shared" si="0"/>
        <v xml:space="preserve"> </v>
      </c>
      <c r="G12" s="83"/>
      <c r="H12" s="83"/>
      <c r="I12" s="83"/>
      <c r="J12" s="83"/>
      <c r="K12" s="83"/>
      <c r="L12" s="83"/>
    </row>
    <row r="13" spans="1:12" ht="47.25" customHeight="1" x14ac:dyDescent="0.2">
      <c r="A13" s="15">
        <v>73</v>
      </c>
      <c r="C13" s="52">
        <v>0.8</v>
      </c>
      <c r="D13" s="80"/>
      <c r="E13" s="77" t="str">
        <f t="shared" si="0"/>
        <v xml:space="preserve"> </v>
      </c>
      <c r="G13" s="83"/>
      <c r="H13" s="83"/>
      <c r="I13" s="83"/>
      <c r="J13" s="83"/>
      <c r="K13" s="83"/>
      <c r="L13" s="83"/>
    </row>
    <row r="14" spans="1:12" ht="47.25" customHeight="1" x14ac:dyDescent="0.2">
      <c r="A14" s="15">
        <v>74</v>
      </c>
      <c r="C14" s="52">
        <v>0.8</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A14" sqref="A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42247</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75</v>
      </c>
      <c r="C10" s="52">
        <f>3/4</f>
        <v>0.75</v>
      </c>
      <c r="D10" s="79"/>
      <c r="E10" s="77" t="str">
        <f>IF($L$5="yes","X"," ")</f>
        <v xml:space="preserve"> </v>
      </c>
      <c r="G10" s="83"/>
      <c r="H10" s="83"/>
      <c r="I10" s="83"/>
      <c r="J10" s="83"/>
      <c r="K10" s="83"/>
      <c r="L10" s="83"/>
    </row>
    <row r="11" spans="1:12" ht="47.25" customHeight="1" x14ac:dyDescent="0.2">
      <c r="A11" s="15">
        <v>78</v>
      </c>
      <c r="C11" s="52">
        <f>2/3</f>
        <v>0.66666666666666663</v>
      </c>
      <c r="D11" s="80"/>
      <c r="E11" s="77" t="str">
        <f t="shared" ref="E11:E14" si="0">IF($L$5="yes","X"," ")</f>
        <v xml:space="preserve"> </v>
      </c>
      <c r="G11" s="83"/>
      <c r="H11" s="83"/>
      <c r="I11" s="83"/>
      <c r="J11" s="83"/>
      <c r="K11" s="83"/>
      <c r="L11" s="83"/>
    </row>
    <row r="12" spans="1:12" ht="47.25" customHeight="1" x14ac:dyDescent="0.2">
      <c r="A12" s="15">
        <v>79</v>
      </c>
      <c r="C12" s="95">
        <v>0.66669999999999996</v>
      </c>
      <c r="D12" s="80"/>
      <c r="E12" s="77" t="str">
        <f t="shared" si="0"/>
        <v xml:space="preserve"> </v>
      </c>
      <c r="G12" s="83"/>
      <c r="H12" s="83"/>
      <c r="I12" s="83"/>
      <c r="J12" s="83"/>
      <c r="K12" s="83"/>
      <c r="L12" s="83"/>
    </row>
    <row r="13" spans="1:12" ht="47.25" customHeight="1" x14ac:dyDescent="0.2">
      <c r="A13" s="15">
        <v>80</v>
      </c>
      <c r="C13" s="52">
        <v>0.66666666666666663</v>
      </c>
      <c r="D13" s="80"/>
      <c r="E13" s="77" t="str">
        <f t="shared" si="0"/>
        <v xml:space="preserve"> </v>
      </c>
      <c r="G13" s="83"/>
      <c r="H13" s="83"/>
      <c r="I13" s="83"/>
      <c r="J13" s="83"/>
      <c r="K13" s="83"/>
      <c r="L13" s="83"/>
    </row>
    <row r="14" spans="1:12" ht="47.25" customHeight="1" x14ac:dyDescent="0.2">
      <c r="A14" s="15">
        <v>81</v>
      </c>
      <c r="C14" s="52">
        <v>0.66666666666666663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C11 C13">
    <cfRule type="expression" dxfId="7" priority="4">
      <formula>$L$5="yes"</formula>
    </cfRule>
  </conditionalFormatting>
  <conditionalFormatting sqref="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50</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51</v>
      </c>
      <c r="I7" s="69"/>
      <c r="J7" s="36" t="s">
        <v>45</v>
      </c>
      <c r="K7" s="78">
        <v>42247</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82</v>
      </c>
      <c r="C10" s="52">
        <v>1</v>
      </c>
      <c r="D10" s="79"/>
      <c r="E10" s="77" t="str">
        <f>IF($L$5="yes","X"," ")</f>
        <v xml:space="preserve"> </v>
      </c>
      <c r="G10" s="83"/>
      <c r="H10" s="83"/>
      <c r="I10" s="83"/>
      <c r="J10" s="83"/>
      <c r="K10" s="83"/>
      <c r="L10" s="83"/>
    </row>
    <row r="11" spans="1:12" ht="47.25" customHeight="1" x14ac:dyDescent="0.2">
      <c r="A11" s="15">
        <v>84</v>
      </c>
      <c r="C11" s="52">
        <f>2/3</f>
        <v>0.66666666666666663</v>
      </c>
      <c r="D11" s="80"/>
      <c r="E11" s="77" t="str">
        <f t="shared" ref="E11:E14" si="0">IF($L$5="yes","X"," ")</f>
        <v xml:space="preserve"> </v>
      </c>
      <c r="G11" s="83"/>
      <c r="H11" s="83"/>
      <c r="I11" s="83"/>
      <c r="J11" s="83"/>
      <c r="K11" s="83"/>
      <c r="L11" s="83"/>
    </row>
    <row r="12" spans="1:12" ht="47.25" customHeight="1" x14ac:dyDescent="0.2">
      <c r="A12" s="15">
        <v>85</v>
      </c>
      <c r="C12" s="95">
        <v>0.66666666666666663</v>
      </c>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C11 C13">
    <cfRule type="expression" dxfId="3" priority="4">
      <formula>$L$5="yes"</formula>
    </cfRule>
  </conditionalFormatting>
  <conditionalFormatting sqref="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2019-08-29T13:31:06Z</dcterms:modified>
</cp:coreProperties>
</file>