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'FY21'!$A$3:$N$11</definedName>
    <definedName name="_xlnm.Print_Area" localSheetId="0">'FY21'!$A$1:$N$11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<sst xmlns="http://schemas.openxmlformats.org/spreadsheetml/2006/main" count="86" uniqueCount="60">
  <si>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</si>
  <si>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</si>
  <si>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</si>
  <si>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</si>
  <si>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</si>
  <si>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</si>
  <si>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</si>
  <si>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</si>
  <si>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</si>
  <si>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</si>
  <si>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</si>
  <si>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</si>
  <si>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</si>
  <si>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</si>
  <si>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</si>
  <si>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</si>
  <si>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19C0197010</t>
  </si>
  <si>
    <t>20-D1427</t>
  </si>
  <si>
    <t>21-C0007</t>
  </si>
  <si>
    <t>20-C1137</t>
  </si>
  <si>
    <t>21-C1176</t>
  </si>
  <si>
    <t>Open Count</t>
  </si>
  <si>
    <t/>
  </si>
  <si>
    <t>Open</t>
  </si>
  <si>
    <t>HUQUE, NAEEM A</t>
  </si>
  <si>
    <t>huque@jlab.org</t>
  </si>
  <si>
    <t>BENNU GROUP INC</t>
  </si>
  <si>
    <t>THOMAS HURATIAK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</si>
  <si>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</si>
  <si>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</si>
  <si>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</si>
  <si>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</si>
  <si>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</si>
  <si>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</si>
  <si>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</si>
  <si>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rfries@jlab.org</t>
  </si>
  <si>
    <t>kwilson@jlab.org</t>
  </si>
  <si>
    <t>ckeith@jlab.org</t>
  </si>
  <si>
    <t>HURATIAK, THOMAS</t>
  </si>
  <si>
    <t>huratiak@jlab.org</t>
  </si>
  <si>
    <t>DANFYSIK A/S</t>
  </si>
  <si>
    <t>D GRIFFITH</t>
  </si>
  <si>
    <t>PHILIP, SARIN</t>
  </si>
  <si>
    <t>philip@jlab.org</t>
  </si>
  <si>
    <t>dolbeck@jlab.org</t>
  </si>
  <si>
    <t>MACHINE BUILD TECH</t>
  </si>
  <si>
    <t>BILL HUNEWILL</t>
  </si>
  <si>
    <t>PERRY, CHRISTOPHER C</t>
  </si>
  <si>
    <t>cperry@jlab.org</t>
  </si>
  <si>
    <t>NEXT INTENT INC</t>
  </si>
  <si>
    <t>DEANN MADDOX</t>
  </si>
  <si>
    <t>N HUQUE</t>
  </si>
  <si>
    <t>MADDOX, DEANN J</t>
  </si>
  <si>
    <t>maddox@jlab.org</t>
  </si>
  <si>
    <t>ZORN, CARL J</t>
  </si>
  <si>
    <t>zorn@jlab.org</t>
  </si>
  <si>
    <t xml:space="preserve">THE RESEARCH FOUNDATION </t>
  </si>
  <si>
    <t>C ZORN</t>
  </si>
  <si>
    <t>21-D1425</t>
  </si>
  <si>
    <t>B WISSLER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</si>
</sst>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6"/>
  <sheetViews>
    <sheetView tabSelected="1" zoomScale="116" zoomScaleNormal="116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L11" sqref="L11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44453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58</v>
      </c>
      <c r="B4" s="13" t="s">
        <v>23</v>
      </c>
      <c r="C4" s="13" t="s">
        <v>26</v>
      </c>
      <c r="D4" s="14">
        <v>113.88200000000001</v>
      </c>
      <c r="E4" s="14">
        <v>0</v>
      </c>
      <c r="F4" s="14">
        <v>0</v>
      </c>
      <c r="G4" s="14">
        <v>113.88200000000001</v>
      </c>
      <c r="H4" s="14">
        <v>113.88200000000001</v>
      </c>
      <c r="I4" s="13" t="s">
        <v>27</v>
      </c>
      <c r="J4" s="15" t="s">
        <v>59</v>
      </c>
      <c r="K4" s="16" t="s">
        <v>47</v>
      </c>
      <c r="L4" s="16" t="s">
        <v>22</v>
      </c>
      <c r="M4" s="16" t="s">
        <v>48</v>
      </c>
      <c r="N4" s="16" t="s">
        <v>22</v>
      </c>
    </row>
    <row r="5" spans="1:14" ht="57.75" customHeight="1" x14ac:dyDescent="0.25">
      <c r="A5" s="13" t="s">
        <v>16</v>
      </c>
      <c r="B5" s="13" t="s">
        <v>23</v>
      </c>
      <c r="C5" s="13" t="s">
        <v>28</v>
      </c>
      <c r="D5" s="14">
        <v>3304.3038999999999</v>
      </c>
      <c r="E5" s="14">
        <v>2286.4872700000001</v>
      </c>
      <c r="F5" s="14">
        <v>2153.41275</v>
      </c>
      <c r="G5" s="14">
        <v>1017.8166299999998</v>
      </c>
      <c r="H5" s="14">
        <v>1150.8911499999999</v>
      </c>
      <c r="I5" s="13" t="s">
        <v>29</v>
      </c>
      <c r="J5" s="15" t="s">
        <v>30</v>
      </c>
      <c r="K5" s="16" t="s">
        <v>31</v>
      </c>
      <c r="L5" s="16" t="s">
        <v>32</v>
      </c>
      <c r="M5" s="16" t="s">
        <v>33</v>
      </c>
      <c r="N5" s="16" t="s">
        <v>34</v>
      </c>
    </row>
    <row r="6" spans="1:14" ht="56" customHeight="1" x14ac:dyDescent="0.25">
      <c r="A6" s="13" t="s">
        <v>17</v>
      </c>
      <c r="B6" s="13" t="s">
        <v>23</v>
      </c>
      <c r="C6" s="13" t="s">
        <v>40</v>
      </c>
      <c r="D6" s="14">
        <v>155</v>
      </c>
      <c r="E6" s="14">
        <v>110</v>
      </c>
      <c r="F6" s="14">
        <v>110</v>
      </c>
      <c r="G6" s="14">
        <v>45</v>
      </c>
      <c r="H6" s="14">
        <v>45</v>
      </c>
      <c r="I6" s="13" t="s">
        <v>27</v>
      </c>
      <c r="J6" s="15" t="s">
        <v>41</v>
      </c>
      <c r="K6" s="16" t="s">
        <v>42</v>
      </c>
      <c r="L6" s="16" t="s">
        <v>22</v>
      </c>
      <c r="M6" s="16" t="s">
        <v>43</v>
      </c>
      <c r="N6" s="16" t="s">
        <v>22</v>
      </c>
    </row>
    <row r="7" spans="1:14" ht="55" customHeight="1" x14ac:dyDescent="0.25">
      <c r="A7" s="13" t="s">
        <v>18</v>
      </c>
      <c r="B7" s="13" t="s">
        <v>23</v>
      </c>
      <c r="C7" s="13" t="s">
        <v>45</v>
      </c>
      <c r="D7" s="14">
        <v>253.71</v>
      </c>
      <c r="E7" s="14">
        <v>199.596</v>
      </c>
      <c r="F7" s="14">
        <v>199.596</v>
      </c>
      <c r="G7" s="14">
        <v>54.114000000000004</v>
      </c>
      <c r="H7" s="14">
        <v>54.114000000000004</v>
      </c>
      <c r="I7" s="13" t="s">
        <v>27</v>
      </c>
      <c r="J7" s="15" t="s">
        <v>46</v>
      </c>
      <c r="K7" s="16" t="s">
        <v>47</v>
      </c>
      <c r="L7" s="16" t="s">
        <v>38</v>
      </c>
      <c r="M7" s="16" t="s">
        <v>48</v>
      </c>
      <c r="N7" s="16" t="s">
        <v>39</v>
      </c>
    </row>
    <row r="8" spans="1:14" ht="63.65" customHeight="1" x14ac:dyDescent="0.25">
      <c r="A8" s="13" t="s">
        <v>19</v>
      </c>
      <c r="B8" s="13" t="s">
        <v>23</v>
      </c>
      <c r="C8" s="13" t="s">
        <v>49</v>
      </c>
      <c r="D8" s="14">
        <v>314.76900000000001</v>
      </c>
      <c r="E8" s="14">
        <v>254.81299999999999</v>
      </c>
      <c r="F8" s="14">
        <v>254.81299999999999</v>
      </c>
      <c r="G8" s="14">
        <v>59.956000000000017</v>
      </c>
      <c r="H8" s="14">
        <v>59.956000000000017</v>
      </c>
      <c r="I8" s="13" t="s">
        <v>50</v>
      </c>
      <c r="J8" s="15" t="s">
        <v>51</v>
      </c>
      <c r="K8" s="16" t="s">
        <v>24</v>
      </c>
      <c r="L8" s="16" t="s">
        <v>52</v>
      </c>
      <c r="M8" s="16" t="s">
        <v>25</v>
      </c>
      <c r="N8" s="16" t="s">
        <v>53</v>
      </c>
    </row>
    <row r="9" spans="1:14" ht="55" customHeight="1" x14ac:dyDescent="0.25">
      <c r="A9" s="13" t="s">
        <v>20</v>
      </c>
      <c r="B9" s="13" t="s">
        <v>23</v>
      </c>
      <c r="C9" s="13" t="s">
        <v>56</v>
      </c>
      <c r="D9" s="14">
        <v>591.11755000000005</v>
      </c>
      <c r="E9" s="14">
        <v>0</v>
      </c>
      <c r="F9" s="14">
        <v>0</v>
      </c>
      <c r="G9" s="14">
        <v>591.11755000000005</v>
      </c>
      <c r="H9" s="14">
        <v>591.11755000000005</v>
      </c>
      <c r="I9" s="13" t="s">
        <v>27</v>
      </c>
      <c r="J9" s="15" t="s">
        <v>57</v>
      </c>
      <c r="K9" s="16" t="s">
        <v>54</v>
      </c>
      <c r="L9" s="16" t="s">
        <v>22</v>
      </c>
      <c r="M9" s="16" t="s">
        <v>55</v>
      </c>
      <c r="N9" s="16" t="s">
        <v>22</v>
      </c>
    </row>
    <row r="10" spans="1:14" ht="55" customHeight="1" thickBot="1" x14ac:dyDescent="0.4">
      <c r="A10" s="17" t="s">
        <v>21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</row>
    <row r="11" spans="1:14" ht="55" customHeight="1" thickBot="1" x14ac:dyDescent="0.4">
      <c r="A11" s="20">
        <f>COUNTIF(B1:B10,"Open")</f>
        <v>6</v>
      </c>
      <c r="B11" s="20">
        <v>6</v>
      </c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</row>
    <row r="12" spans="1:14" ht="31.5" customHeight="1" x14ac:dyDescent="0.25"/>
    <row r="13" spans="1:14" s="10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</sheetData>
  <conditionalFormatting sqref="B10 B12:B1048576 B1:B4">
    <cfRule type="cellIs" dxfId="8" priority="1827" operator="equal">
      <formula>"System Closed"</formula>
    </cfRule>
  </conditionalFormatting>
  <conditionalFormatting sqref="L1 F1">
    <cfRule type="containsText" dxfId="7" priority="1825" operator="containsText" text="DONE">
      <formula>NOT(ISERROR(SEARCH("DONE",F1)))</formula>
    </cfRule>
    <cfRule type="containsText" dxfId="6" priority="1826" operator="containsText" text="NEW">
      <formula>NOT(ISERROR(SEARCH("NEW",F1)))</formula>
    </cfRule>
  </conditionalFormatting>
  <conditionalFormatting sqref="G4:H4 G7:H7">
    <cfRule type="cellIs" dxfId="5" priority="814" operator="equal">
      <formula>0</formula>
    </cfRule>
  </conditionalFormatting>
  <conditionalFormatting sqref="G8:H8">
    <cfRule type="cellIs" dxfId="4" priority="804" operator="equal">
      <formula>0</formula>
    </cfRule>
  </conditionalFormatting>
  <conditionalFormatting sqref="G5:H5">
    <cfRule type="cellIs" dxfId="3" priority="803" operator="equal">
      <formula>0</formula>
    </cfRule>
  </conditionalFormatting>
  <conditionalFormatting sqref="G6:H6">
    <cfRule type="cellIs" dxfId="2" priority="798" operator="equal">
      <formula>0</formula>
    </cfRule>
  </conditionalFormatting>
  <conditionalFormatting sqref="B9">
    <cfRule type="cellIs" dxfId="1" priority="20" operator="equal">
      <formula>"System Closed"</formula>
    </cfRule>
  </conditionalFormatting>
  <conditionalFormatting sqref="G9:H9">
    <cfRule type="cellIs" dxfId="0" priority="19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1"/>
  <sheetViews>
    <sheetView workbookViewId="0">
      <selection activeCell="F12" sqref="F12"/>
    </sheetView>
  </sheetViews>
  <sheetFormatPr defaultRowHeight="14.5" x14ac:dyDescent="0.35"/>
  <cols>
    <col min="4" max="4" width="21.7265625" customWidth="1"/>
    <col min="6" max="6" width="19.36328125" customWidth="1"/>
    <col min="8" max="8" width="22.1796875" customWidth="1"/>
  </cols>
  <sheetData>
    <row r="4" spans="4:8" x14ac:dyDescent="0.35">
      <c r="D4" t="s">
        <v>37</v>
      </c>
      <c r="F4" t="s">
        <v>44</v>
      </c>
      <c r="H4" t="s">
        <v>22</v>
      </c>
    </row>
    <row r="5" spans="4:8" x14ac:dyDescent="0.35">
      <c r="D5" t="s">
        <v>48</v>
      </c>
      <c r="F5" t="s">
        <v>39</v>
      </c>
      <c r="H5" t="s">
        <v>22</v>
      </c>
    </row>
    <row r="6" spans="4:8" x14ac:dyDescent="0.35">
      <c r="D6" t="s">
        <v>25</v>
      </c>
      <c r="F6" t="s">
        <v>53</v>
      </c>
      <c r="H6" t="s">
        <v>22</v>
      </c>
    </row>
    <row r="7" spans="4:8" x14ac:dyDescent="0.35">
      <c r="D7" t="s">
        <v>36</v>
      </c>
      <c r="F7" t="s">
        <v>34</v>
      </c>
    </row>
    <row r="8" spans="4:8" x14ac:dyDescent="0.35">
      <c r="D8" t="s">
        <v>43</v>
      </c>
    </row>
    <row r="9" spans="4:8" x14ac:dyDescent="0.35">
      <c r="D9" t="s">
        <v>35</v>
      </c>
    </row>
    <row r="10" spans="4:8" x14ac:dyDescent="0.35">
      <c r="D10" t="s">
        <v>33</v>
      </c>
    </row>
    <row r="11" spans="4:8" x14ac:dyDescent="0.35">
      <c r="D11" t="s">
        <v>55</v>
      </c>
    </row>
  </sheetData>
  <sortState ref="H4:H13">
    <sortCondition ref="H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2021-09-14T18:05:33Z</dcterms:created>
  <dcterms:modified xsi:type="dcterms:W3CDTF">2021-09-20T12:34:44Z</dcterms:modified>
</cp:coreProperties>
</file>