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ADAMS\..C\"/>
    </mc:Choice>
  </mc:AlternateContent>
  <bookViews>
    <workbookView xWindow="0" yWindow="0" windowWidth="19200" windowHeight="6180"/>
  </bookViews>
  <sheets>
    <sheet name="FY23" sheetId="1" r:id="rId1"/>
    <sheet name="Sheet2" sheetId="2" r:id="rId2"/>
  </sheets>
  <externalReferences>
    <externalReference r:id="rId3"/>
  </externalReferences>
  <definedNames>
    <definedName name="_xlnm._FilterDatabase" localSheetId="0" hidden="1">'FY23'!$A$3:$BB$10</definedName>
    <definedName name="_xlnm.Print_Area" localSheetId="0">'FY23'!$A$1:$W$10</definedName>
    <definedName name="_xlnm.Print_Titles" localSheetId="0">'FY23'!$3:$3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A10" i="1" l="1"/>
</calcChain>
</file>

<file path=xl/sharedStrings.xml><?xml version="1.0" encoding="utf-8"?>
<sst xmlns="http://schemas.openxmlformats.org/spreadsheetml/2006/main" count="70" uniqueCount="54">
  <si>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</si>
  <si>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</si>
  <si>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</si>
  <si>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</si>
  <si>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</si>
  <si>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</si>
  <si>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</si>
  <si>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</si>
  <si>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</si>
  <si>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</si>
  <si>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</si>
  <si>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</si>
  <si>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</si>
  <si>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</si>
  <si>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</si>
  <si>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</si>
  <si>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Abbrevs</t>
  </si>
  <si>
    <t>22-C1425</t>
  </si>
  <si>
    <t>23-C0849</t>
  </si>
  <si>
    <t>22-C0008</t>
  </si>
  <si>
    <t>21-D1483</t>
  </si>
  <si>
    <t>21-C1532</t>
  </si>
  <si>
    <t>Open Count</t>
  </si>
  <si>
    <t>WARWICK PLUMBING&amp;HEATING</t>
  </si>
  <si>
    <t/>
  </si>
  <si>
    <t>CIOVATI, GIANLUIGI</t>
  </si>
  <si>
    <t>gciovati@jlab.org</t>
  </si>
  <si>
    <t>DOLBECK, JOEL</t>
  </si>
  <si>
    <t>dolbeck@jlab.org</t>
  </si>
  <si>
    <t>MELISSA TORRES</t>
  </si>
  <si>
    <t>HUFF, JOHNATHON</t>
  </si>
  <si>
    <t>jhuff@jlab.org</t>
  </si>
  <si>
    <t>GIUSEPPINA TENBUSCH</t>
  </si>
  <si>
    <t>ENT, ROLF</t>
  </si>
  <si>
    <t>ent@jlab.org</t>
  </si>
  <si>
    <t>THOMAS, SHERRY L</t>
  </si>
  <si>
    <t>sthomas@jlab.org</t>
  </si>
  <si>
    <t>torres@jlab.org</t>
  </si>
  <si>
    <t>laney@jlab.org</t>
  </si>
  <si>
    <t>G CIOVATI</t>
  </si>
  <si>
    <t>TENBUSCH, GIUSEPPINA</t>
  </si>
  <si>
    <t>jessie@jlab.org</t>
  </si>
  <si>
    <t>CHUDAKOV, EUGENE A</t>
  </si>
  <si>
    <t>gen@jlab.org</t>
  </si>
  <si>
    <t>CHARLIE KIM</t>
  </si>
  <si>
    <t>E CHUDAKOV</t>
  </si>
  <si>
    <t>WILLOUGHBY, JASON</t>
  </si>
  <si>
    <t>jasonw@jlab.org</t>
  </si>
  <si>
    <t xml:space="preserve">CORRY SMITH </t>
  </si>
  <si>
    <t>CAPITAL EDGE CONSULTING</t>
  </si>
  <si>
    <t xml:space="preserve">INFN  ISTITUTO NAZIONALE </t>
  </si>
  <si>
    <t>RI RESEARCH INSTRUMENTS</t>
  </si>
  <si>
    <t>UNIVERSITY OF REGINA</t>
  </si>
  <si>
    <t>ckim@jlab.org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</si>
</sst>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49" fontId="6" fillId="3" borderId="2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13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in/SUBCONTRACT%20POs/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FY22"/>
      <sheetName val="FY23"/>
      <sheetName val="Buyers"/>
      <sheetName val="Suprvs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SYSTEMS,INC.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SYSTEMS,INC.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GRAPHICS, INC.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ASSOC.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C</v>
          </cell>
          <cell r="I190" t="str">
            <v>Closed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T3334</v>
          </cell>
          <cell r="E217" t="str">
            <v>BRITTANY TOLBERT</v>
          </cell>
          <cell r="F217" t="str">
            <v>OLDDO4</v>
          </cell>
          <cell r="G217" t="str">
            <v>OLD DOMINION UNIV. RESEAR</v>
          </cell>
          <cell r="H217" t="str">
            <v>S</v>
          </cell>
          <cell r="I217" t="str">
            <v>System Closed</v>
          </cell>
          <cell r="J217">
            <v>4254729.3099999996</v>
          </cell>
          <cell r="K217">
            <v>4254729.3099999996</v>
          </cell>
          <cell r="L217">
            <v>4254729.3099999996</v>
          </cell>
          <cell r="M217">
            <v>4254729.3099999996</v>
          </cell>
          <cell r="N217" t="str">
            <v>J TENBUSCH/TANYA STEWART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S</v>
          </cell>
          <cell r="I219" t="str">
            <v>System Closed</v>
          </cell>
          <cell r="J219">
            <v>534963.47</v>
          </cell>
          <cell r="K219">
            <v>534963.47</v>
          </cell>
          <cell r="L219">
            <v>534963.47</v>
          </cell>
          <cell r="M219">
            <v>534963.47</v>
          </cell>
          <cell r="N219" t="str">
            <v>M KHASIDIS/TANYA STEWART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T3153</v>
          </cell>
          <cell r="E220" t="str">
            <v>MELISSA TORRES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867339.8</v>
          </cell>
          <cell r="K220">
            <v>860214.8</v>
          </cell>
          <cell r="L220">
            <v>860157.34</v>
          </cell>
          <cell r="M220">
            <v>860157.34</v>
          </cell>
          <cell r="N220" t="str">
            <v>D LEARY/TANYA STEWART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T3334</v>
          </cell>
          <cell r="E221" t="str">
            <v>BRITTANY TOLBERT</v>
          </cell>
          <cell r="F221" t="str">
            <v>OLDDO4</v>
          </cell>
          <cell r="G221" t="str">
            <v>OLD DOMINION UNIV. RESEAR</v>
          </cell>
          <cell r="H221" t="str">
            <v>S</v>
          </cell>
          <cell r="I221" t="str">
            <v>System Closed</v>
          </cell>
          <cell r="J221">
            <v>2224992.59</v>
          </cell>
          <cell r="K221">
            <v>2224998.59</v>
          </cell>
          <cell r="L221">
            <v>2224992.59</v>
          </cell>
          <cell r="M221">
            <v>2224992.59</v>
          </cell>
          <cell r="N221" t="str">
            <v>J TENBUSCH/TANYA STEWART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T3334</v>
          </cell>
          <cell r="E222" t="str">
            <v>BRITTANY TOLBERT</v>
          </cell>
          <cell r="F222" t="str">
            <v>HAMUNI</v>
          </cell>
          <cell r="G222" t="str">
            <v>HAMPTON UNIVERSITY</v>
          </cell>
          <cell r="H222" t="str">
            <v>S</v>
          </cell>
          <cell r="I222" t="str">
            <v>System Closed</v>
          </cell>
          <cell r="J222">
            <v>318250</v>
          </cell>
          <cell r="K222">
            <v>318250</v>
          </cell>
          <cell r="L222">
            <v>318250</v>
          </cell>
          <cell r="M222">
            <v>318250</v>
          </cell>
          <cell r="N222" t="str">
            <v>J TENBUSCH/TANYA STEWART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S</v>
          </cell>
          <cell r="I227" t="str">
            <v>System Closed</v>
          </cell>
          <cell r="J227">
            <v>339556.89</v>
          </cell>
          <cell r="K227">
            <v>343896.77</v>
          </cell>
          <cell r="L227">
            <v>339556.89</v>
          </cell>
          <cell r="M227">
            <v>339556.89</v>
          </cell>
          <cell r="N227" t="str">
            <v>J TENBUSCH/TANYA STEWART</v>
          </cell>
        </row>
        <row r="228">
          <cell r="A228" t="str">
            <v>18-C0326A</v>
          </cell>
          <cell r="B228">
            <v>0</v>
          </cell>
          <cell r="C228" t="str">
            <v>S</v>
          </cell>
          <cell r="D228" t="str">
            <v>H3243</v>
          </cell>
          <cell r="E228" t="str">
            <v>THOMAS HURATIAK</v>
          </cell>
          <cell r="F228" t="str">
            <v>STELLS</v>
          </cell>
          <cell r="G228" t="str">
            <v>STELLANT SYSTEMS INC</v>
          </cell>
          <cell r="H228" t="str">
            <v>S</v>
          </cell>
          <cell r="I228" t="str">
            <v>System Closed</v>
          </cell>
          <cell r="J228">
            <v>1054278.6000000001</v>
          </cell>
          <cell r="K228">
            <v>1054278.6000000001</v>
          </cell>
          <cell r="L228">
            <v>1054278.6000000001</v>
          </cell>
          <cell r="M228">
            <v>1054278.6000000001</v>
          </cell>
          <cell r="N228" t="str">
            <v>T HURATIAK/R NELSON/55B</v>
          </cell>
        </row>
        <row r="229">
          <cell r="A229" t="str">
            <v>18-C0331</v>
          </cell>
          <cell r="B229">
            <v>0</v>
          </cell>
          <cell r="C229" t="str">
            <v>S</v>
          </cell>
          <cell r="D229" t="str">
            <v>T3153</v>
          </cell>
          <cell r="E229" t="str">
            <v>MELISSA TORRES</v>
          </cell>
          <cell r="F229" t="str">
            <v>WEKAAG</v>
          </cell>
          <cell r="G229" t="str">
            <v>WEKA AG</v>
          </cell>
          <cell r="H229" t="str">
            <v>S</v>
          </cell>
          <cell r="I229" t="str">
            <v>System Closed</v>
          </cell>
          <cell r="J229">
            <v>302512.34000000003</v>
          </cell>
          <cell r="K229">
            <v>302512.34000000003</v>
          </cell>
          <cell r="L229">
            <v>302512.34000000003</v>
          </cell>
          <cell r="M229">
            <v>302512.34000000003</v>
          </cell>
          <cell r="N229" t="str">
            <v>M TORRES/C KAUFMANN</v>
          </cell>
        </row>
        <row r="230">
          <cell r="A230" t="str">
            <v>18-C0415</v>
          </cell>
          <cell r="B230">
            <v>0</v>
          </cell>
          <cell r="C230" t="str">
            <v>S</v>
          </cell>
          <cell r="D230" t="str">
            <v>P2226</v>
          </cell>
          <cell r="E230" t="str">
            <v>THEODORE PESHEHONOFF</v>
          </cell>
          <cell r="F230" t="str">
            <v>AIRLI3</v>
          </cell>
          <cell r="G230" t="str">
            <v>AIR LIQUIDE ADVANCED TECH</v>
          </cell>
          <cell r="H230" t="str">
            <v>S</v>
          </cell>
          <cell r="I230" t="str">
            <v>System Closed</v>
          </cell>
          <cell r="J230">
            <v>2512855</v>
          </cell>
          <cell r="K230">
            <v>2512855</v>
          </cell>
          <cell r="L230">
            <v>2512855</v>
          </cell>
          <cell r="M230">
            <v>2512855</v>
          </cell>
          <cell r="N230" t="str">
            <v>T PESHEHONOFF/NORTON</v>
          </cell>
        </row>
        <row r="231">
          <cell r="A231" t="str">
            <v>18-C0419</v>
          </cell>
          <cell r="B231">
            <v>0</v>
          </cell>
          <cell r="C231" t="str">
            <v>S</v>
          </cell>
          <cell r="D231" t="str">
            <v>L3135</v>
          </cell>
          <cell r="E231" t="str">
            <v>MITCHELL LANEY</v>
          </cell>
          <cell r="F231" t="str">
            <v>RIRESE</v>
          </cell>
          <cell r="G231" t="str">
            <v>RI RESEARCH INSTRUMENTS</v>
          </cell>
          <cell r="H231" t="str">
            <v>S</v>
          </cell>
          <cell r="I231" t="str">
            <v>System Closed</v>
          </cell>
          <cell r="J231">
            <v>1004999.94</v>
          </cell>
          <cell r="K231">
            <v>1004999.94</v>
          </cell>
          <cell r="L231">
            <v>1004999.94</v>
          </cell>
          <cell r="M231">
            <v>1004999.94</v>
          </cell>
          <cell r="N231" t="str">
            <v>M LANEY/K WILSON</v>
          </cell>
        </row>
        <row r="232">
          <cell r="A232" t="str">
            <v>18-C0426</v>
          </cell>
          <cell r="B232">
            <v>0</v>
          </cell>
          <cell r="C232" t="str">
            <v>S</v>
          </cell>
          <cell r="D232" t="str">
            <v>T3153</v>
          </cell>
          <cell r="E232" t="str">
            <v>MELISSA TORRES</v>
          </cell>
          <cell r="F232" t="str">
            <v>INSTR2</v>
          </cell>
          <cell r="G232" t="str">
            <v xml:space="preserve">INSTRUMENT &amp; CON SYS ENG </v>
          </cell>
          <cell r="H232" t="str">
            <v>S</v>
          </cell>
          <cell r="I232" t="str">
            <v>System Closed</v>
          </cell>
          <cell r="J232">
            <v>673382.6</v>
          </cell>
          <cell r="K232">
            <v>673382.6</v>
          </cell>
          <cell r="L232">
            <v>673382.6</v>
          </cell>
          <cell r="M232">
            <v>673382.6</v>
          </cell>
          <cell r="N232" t="str">
            <v>M TORRES/C SCANLON/SLAC</v>
          </cell>
        </row>
        <row r="233">
          <cell r="A233" t="str">
            <v>18-C0507</v>
          </cell>
          <cell r="B233">
            <v>0</v>
          </cell>
          <cell r="C233" t="str">
            <v>S</v>
          </cell>
          <cell r="D233" t="str">
            <v>T3153</v>
          </cell>
          <cell r="E233" t="str">
            <v>MELISSA TORRES</v>
          </cell>
          <cell r="F233" t="str">
            <v>W&amp;M</v>
          </cell>
          <cell r="G233" t="str">
            <v>COLLEGE OF WILLIAM &amp; MARY</v>
          </cell>
          <cell r="H233" t="str">
            <v>O</v>
          </cell>
          <cell r="I233" t="str">
            <v>Open</v>
          </cell>
          <cell r="J233">
            <v>1743427.66</v>
          </cell>
          <cell r="K233">
            <v>1717555.28</v>
          </cell>
          <cell r="L233">
            <v>1717555.27</v>
          </cell>
          <cell r="M233">
            <v>1717555.27</v>
          </cell>
          <cell r="N233" t="str">
            <v>D LEARY/TANYA STEWART</v>
          </cell>
        </row>
        <row r="234">
          <cell r="A234" t="str">
            <v>18-C0547</v>
          </cell>
          <cell r="B234">
            <v>0</v>
          </cell>
          <cell r="C234" t="str">
            <v>S</v>
          </cell>
          <cell r="D234" t="str">
            <v>M8395</v>
          </cell>
          <cell r="E234" t="str">
            <v>DEANN MADDOX</v>
          </cell>
          <cell r="F234" t="str">
            <v>DABIND</v>
          </cell>
          <cell r="G234" t="str">
            <v>DABAR INDUSTRIES LLC</v>
          </cell>
          <cell r="H234" t="str">
            <v>S</v>
          </cell>
          <cell r="I234" t="str">
            <v>System Closed</v>
          </cell>
          <cell r="J234">
            <v>190780</v>
          </cell>
          <cell r="K234">
            <v>190780</v>
          </cell>
          <cell r="L234">
            <v>190780</v>
          </cell>
          <cell r="M234">
            <v>190780</v>
          </cell>
          <cell r="N234" t="str">
            <v>D MADDOXK MACHA</v>
          </cell>
        </row>
        <row r="235">
          <cell r="A235" t="str">
            <v>18-C0548</v>
          </cell>
          <cell r="B235">
            <v>0</v>
          </cell>
          <cell r="C235" t="str">
            <v>S</v>
          </cell>
          <cell r="D235" t="str">
            <v>H3243</v>
          </cell>
          <cell r="E235" t="str">
            <v>THOMAS HURATIAK</v>
          </cell>
          <cell r="F235" t="str">
            <v>DANFYS</v>
          </cell>
          <cell r="G235" t="str">
            <v>DANFYSIK A/S</v>
          </cell>
          <cell r="H235" t="str">
            <v>S</v>
          </cell>
          <cell r="I235" t="str">
            <v>System Closed</v>
          </cell>
          <cell r="J235">
            <v>492842</v>
          </cell>
          <cell r="K235">
            <v>492842</v>
          </cell>
          <cell r="L235">
            <v>492842</v>
          </cell>
          <cell r="M235">
            <v>492842</v>
          </cell>
          <cell r="N235" t="str">
            <v>J HURATIAK/JAMES COLEMAN</v>
          </cell>
        </row>
        <row r="236">
          <cell r="A236" t="str">
            <v>18-C0651</v>
          </cell>
          <cell r="B236">
            <v>0</v>
          </cell>
          <cell r="C236" t="str">
            <v>S</v>
          </cell>
          <cell r="D236" t="str">
            <v>T3153</v>
          </cell>
          <cell r="E236" t="str">
            <v>MELISSA TORRES</v>
          </cell>
          <cell r="F236" t="str">
            <v>DEMHOL</v>
          </cell>
          <cell r="G236" t="str">
            <v>DEMACO HOLLAND BV</v>
          </cell>
          <cell r="H236" t="str">
            <v>S</v>
          </cell>
          <cell r="I236" t="str">
            <v>System Closed</v>
          </cell>
          <cell r="J236">
            <v>2098254.2400000002</v>
          </cell>
          <cell r="K236">
            <v>2098254.2400000002</v>
          </cell>
          <cell r="L236">
            <v>2098254.2400000002</v>
          </cell>
          <cell r="M236">
            <v>2098254.2400000002</v>
          </cell>
          <cell r="N236" t="str">
            <v>M TORRES/C KAUFMANN</v>
          </cell>
        </row>
        <row r="237">
          <cell r="A237" t="str">
            <v>18-C0760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PHPKTE</v>
          </cell>
          <cell r="G237" t="str">
            <v>KENDALL HOLDINGS LTD.</v>
          </cell>
          <cell r="H237" t="str">
            <v>S</v>
          </cell>
          <cell r="I237" t="str">
            <v>System Closed</v>
          </cell>
          <cell r="J237">
            <v>668650</v>
          </cell>
          <cell r="K237">
            <v>668650</v>
          </cell>
          <cell r="L237">
            <v>668650</v>
          </cell>
          <cell r="M237">
            <v>668650</v>
          </cell>
          <cell r="N237" t="str">
            <v>PESHEH/LAVERDURE</v>
          </cell>
        </row>
        <row r="238">
          <cell r="A238" t="str">
            <v>18-C0761</v>
          </cell>
          <cell r="B238">
            <v>0</v>
          </cell>
          <cell r="C238" t="str">
            <v>S</v>
          </cell>
          <cell r="D238" t="str">
            <v>P2226</v>
          </cell>
          <cell r="E238" t="str">
            <v>THEODORE PESHEHONOFF</v>
          </cell>
          <cell r="F238" t="str">
            <v>LINDEE</v>
          </cell>
          <cell r="G238" t="str">
            <v xml:space="preserve">LINDE ENGINEERING NORTH </v>
          </cell>
          <cell r="H238" t="str">
            <v>S</v>
          </cell>
          <cell r="I238" t="str">
            <v>System Closed</v>
          </cell>
          <cell r="J238">
            <v>890289.42</v>
          </cell>
          <cell r="K238">
            <v>890289.42</v>
          </cell>
          <cell r="L238">
            <v>890289.42</v>
          </cell>
          <cell r="M238">
            <v>890289.42</v>
          </cell>
          <cell r="N238" t="str">
            <v>PESHEHONOFF/LAVERDURE</v>
          </cell>
        </row>
        <row r="239">
          <cell r="A239" t="str">
            <v>18-C0837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MASONA</v>
          </cell>
          <cell r="G239" t="str">
            <v>ROBERT E MASON &amp; ASSOCIAT</v>
          </cell>
          <cell r="H239" t="str">
            <v>S</v>
          </cell>
          <cell r="I239" t="str">
            <v>System Closed</v>
          </cell>
          <cell r="J239">
            <v>344018.75</v>
          </cell>
          <cell r="K239">
            <v>344018.75</v>
          </cell>
          <cell r="L239">
            <v>344018.75</v>
          </cell>
          <cell r="M239">
            <v>344018.75</v>
          </cell>
          <cell r="N239" t="str">
            <v>T HURATIAK/CHASE DUBBE</v>
          </cell>
        </row>
        <row r="240">
          <cell r="A240" t="str">
            <v>18-C0946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ABILIT</v>
          </cell>
          <cell r="G240" t="str">
            <v>BENNU GROUP INC</v>
          </cell>
          <cell r="H240" t="str">
            <v>S</v>
          </cell>
          <cell r="I240" t="str">
            <v>System Closed</v>
          </cell>
          <cell r="J240">
            <v>198086</v>
          </cell>
          <cell r="K240">
            <v>198086</v>
          </cell>
          <cell r="L240">
            <v>198086</v>
          </cell>
          <cell r="M240">
            <v>198086</v>
          </cell>
          <cell r="N240" t="str">
            <v>T HURATIAK/C KAUFMANN</v>
          </cell>
        </row>
        <row r="241">
          <cell r="A241" t="str">
            <v>18-C0948A</v>
          </cell>
          <cell r="B241">
            <v>0</v>
          </cell>
          <cell r="C241" t="str">
            <v>S</v>
          </cell>
          <cell r="D241" t="str">
            <v>H3243</v>
          </cell>
          <cell r="E241" t="str">
            <v>THOMAS HURATIAK</v>
          </cell>
          <cell r="F241" t="str">
            <v>CRYTUR</v>
          </cell>
          <cell r="G241" t="str">
            <v>CRYTUR LTD</v>
          </cell>
          <cell r="H241" t="str">
            <v>S</v>
          </cell>
          <cell r="I241" t="str">
            <v>System Closed</v>
          </cell>
          <cell r="J241">
            <v>166500</v>
          </cell>
          <cell r="K241">
            <v>166500</v>
          </cell>
          <cell r="L241">
            <v>166500</v>
          </cell>
          <cell r="M241">
            <v>166500</v>
          </cell>
          <cell r="N241" t="str">
            <v>T HURATIAK/ROLF ENT</v>
          </cell>
        </row>
        <row r="242">
          <cell r="A242" t="str">
            <v>18-C1361</v>
          </cell>
          <cell r="B242">
            <v>0</v>
          </cell>
          <cell r="C242" t="str">
            <v>S</v>
          </cell>
          <cell r="D242" t="str">
            <v>T3334</v>
          </cell>
          <cell r="E242" t="str">
            <v>BRITTANY TOLBERT</v>
          </cell>
          <cell r="F242" t="str">
            <v>HAMUNI</v>
          </cell>
          <cell r="G242" t="str">
            <v>HAMPTON UNIVERSITY</v>
          </cell>
          <cell r="H242" t="str">
            <v>O</v>
          </cell>
          <cell r="I242" t="str">
            <v>Open</v>
          </cell>
          <cell r="J242">
            <v>738436.09</v>
          </cell>
          <cell r="K242">
            <v>699107.94</v>
          </cell>
          <cell r="L242">
            <v>673202.05</v>
          </cell>
          <cell r="M242">
            <v>673202.05</v>
          </cell>
          <cell r="N242" t="str">
            <v>J TENBUSCH/TANYA STEWART</v>
          </cell>
        </row>
        <row r="243">
          <cell r="A243" t="str">
            <v>18-C1373</v>
          </cell>
          <cell r="B243">
            <v>0</v>
          </cell>
          <cell r="C243" t="str">
            <v>S</v>
          </cell>
          <cell r="D243" t="str">
            <v>T3334</v>
          </cell>
          <cell r="E243" t="str">
            <v>BRITTANY TOLBERT</v>
          </cell>
          <cell r="F243" t="str">
            <v>INDIAN</v>
          </cell>
          <cell r="G243" t="str">
            <v>TRUSTEES OF INDIANA UNIVE</v>
          </cell>
          <cell r="H243" t="str">
            <v>O</v>
          </cell>
          <cell r="I243" t="str">
            <v>Open</v>
          </cell>
          <cell r="J243">
            <v>619577.52</v>
          </cell>
          <cell r="K243">
            <v>596771.36</v>
          </cell>
          <cell r="L243">
            <v>596771.36</v>
          </cell>
          <cell r="M243">
            <v>596771.36</v>
          </cell>
          <cell r="N243" t="str">
            <v>J TENBUSCH/TANYA STEWART</v>
          </cell>
        </row>
        <row r="244">
          <cell r="A244" t="str">
            <v>18-D0451</v>
          </cell>
          <cell r="B244">
            <v>0</v>
          </cell>
          <cell r="C244" t="str">
            <v>S</v>
          </cell>
          <cell r="D244" t="str">
            <v>P2226</v>
          </cell>
          <cell r="E244" t="str">
            <v>THEODORE PESHEHONOFF</v>
          </cell>
          <cell r="F244" t="str">
            <v>CHAE&amp;C</v>
          </cell>
          <cell r="G244" t="str">
            <v xml:space="preserve">CHART ENERGY &amp; CHEMICALS </v>
          </cell>
          <cell r="H244" t="str">
            <v>S</v>
          </cell>
          <cell r="I244" t="str">
            <v>System Closed</v>
          </cell>
          <cell r="J244">
            <v>116000</v>
          </cell>
          <cell r="K244">
            <v>116000</v>
          </cell>
          <cell r="L244">
            <v>116000</v>
          </cell>
          <cell r="M244">
            <v>116000</v>
          </cell>
          <cell r="N244" t="str">
            <v>Peshehonoff /Shirley Yang</v>
          </cell>
        </row>
        <row r="245">
          <cell r="A245" t="str">
            <v>18-D0491</v>
          </cell>
          <cell r="B245">
            <v>0</v>
          </cell>
          <cell r="C245" t="str">
            <v>S</v>
          </cell>
          <cell r="D245" t="str">
            <v>T3335</v>
          </cell>
          <cell r="E245" t="str">
            <v>GIUSEPPINA TENBUSCH</v>
          </cell>
          <cell r="F245" t="str">
            <v>CARREL</v>
          </cell>
          <cell r="G245" t="str">
            <v>CARR ELECTRICAL TECHNOLOG</v>
          </cell>
          <cell r="H245" t="str">
            <v>S</v>
          </cell>
          <cell r="I245" t="str">
            <v>System Closed</v>
          </cell>
          <cell r="J245">
            <v>111770</v>
          </cell>
          <cell r="K245">
            <v>111770</v>
          </cell>
          <cell r="L245">
            <v>111770</v>
          </cell>
          <cell r="M245">
            <v>111770</v>
          </cell>
          <cell r="N245" t="str">
            <v>J TENBUSCH/M SOLAROLI</v>
          </cell>
        </row>
        <row r="246">
          <cell r="A246" t="str">
            <v>18-D0642</v>
          </cell>
          <cell r="B246">
            <v>0</v>
          </cell>
          <cell r="C246" t="str">
            <v>S</v>
          </cell>
          <cell r="D246" t="str">
            <v>M8395</v>
          </cell>
          <cell r="E246" t="str">
            <v>DEANN MADDOX</v>
          </cell>
          <cell r="F246" t="str">
            <v>PHPKTE</v>
          </cell>
          <cell r="G246" t="str">
            <v>KENDALL HOLDINGS LTD.</v>
          </cell>
          <cell r="H246" t="str">
            <v>S</v>
          </cell>
          <cell r="I246" t="str">
            <v>System Closed</v>
          </cell>
          <cell r="J246">
            <v>89525</v>
          </cell>
          <cell r="K246">
            <v>89525</v>
          </cell>
          <cell r="L246">
            <v>89525</v>
          </cell>
          <cell r="M246">
            <v>89525</v>
          </cell>
          <cell r="N246" t="str">
            <v>D MADDOX/SHIRLEY YANG</v>
          </cell>
        </row>
        <row r="247">
          <cell r="A247" t="str">
            <v>18-D0912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CRAFT</v>
          </cell>
          <cell r="G247" t="str">
            <v>CRAFT MACHINE WORKS, INC.</v>
          </cell>
          <cell r="H247" t="str">
            <v>S</v>
          </cell>
          <cell r="I247" t="str">
            <v>System Closed</v>
          </cell>
          <cell r="J247">
            <v>79638.48</v>
          </cell>
          <cell r="K247">
            <v>79638.48</v>
          </cell>
          <cell r="L247">
            <v>79638.48</v>
          </cell>
          <cell r="M247">
            <v>79638.48</v>
          </cell>
          <cell r="N247" t="str">
            <v>PESHEHONOFF/J MATALEVICH</v>
          </cell>
        </row>
        <row r="248">
          <cell r="A248" t="str">
            <v>18-D1063</v>
          </cell>
          <cell r="B248">
            <v>0</v>
          </cell>
          <cell r="C248" t="str">
            <v>S</v>
          </cell>
          <cell r="D248" t="str">
            <v>P2226</v>
          </cell>
          <cell r="E248" t="str">
            <v>THEODORE PESHEHONOFF</v>
          </cell>
          <cell r="F248" t="str">
            <v>ABILIT</v>
          </cell>
          <cell r="G248" t="str">
            <v>BENNU GROUP INC</v>
          </cell>
          <cell r="H248" t="str">
            <v>S</v>
          </cell>
          <cell r="I248" t="str">
            <v>System Closed</v>
          </cell>
          <cell r="J248">
            <v>130635</v>
          </cell>
          <cell r="K248">
            <v>130635</v>
          </cell>
          <cell r="L248">
            <v>130635</v>
          </cell>
          <cell r="M248">
            <v>130635</v>
          </cell>
          <cell r="N248" t="str">
            <v>PESHEHONOFF/SHIRLEY YANG</v>
          </cell>
        </row>
        <row r="249">
          <cell r="A249" t="str">
            <v>18-P1387</v>
          </cell>
          <cell r="B249">
            <v>0</v>
          </cell>
          <cell r="C249" t="str">
            <v>S</v>
          </cell>
          <cell r="D249" t="str">
            <v>K7103</v>
          </cell>
          <cell r="E249" t="str">
            <v>MICHELE KHASIDIS</v>
          </cell>
          <cell r="F249" t="str">
            <v>THECAT</v>
          </cell>
          <cell r="G249" t="str">
            <v xml:space="preserve">THE CATHOLIC UNIVERSITY  </v>
          </cell>
          <cell r="H249" t="str">
            <v>O</v>
          </cell>
          <cell r="I249" t="str">
            <v>Open</v>
          </cell>
          <cell r="J249">
            <v>125246.95</v>
          </cell>
          <cell r="K249">
            <v>112246.93</v>
          </cell>
          <cell r="L249">
            <v>112246.93</v>
          </cell>
          <cell r="M249">
            <v>112246.93</v>
          </cell>
          <cell r="N249" t="str">
            <v>M KHASIDIS/TANYA STEWART</v>
          </cell>
        </row>
        <row r="250">
          <cell r="A250" t="str">
            <v>19-C0747</v>
          </cell>
          <cell r="B250">
            <v>0</v>
          </cell>
          <cell r="C250" t="str">
            <v>S</v>
          </cell>
          <cell r="D250" t="str">
            <v>H3243</v>
          </cell>
          <cell r="E250" t="str">
            <v>THOMAS HURATIAK</v>
          </cell>
          <cell r="F250" t="str">
            <v>DANFYS</v>
          </cell>
          <cell r="G250" t="str">
            <v>DANFYSIK A/S</v>
          </cell>
          <cell r="H250" t="str">
            <v>S</v>
          </cell>
          <cell r="I250" t="str">
            <v>System Closed</v>
          </cell>
          <cell r="J250">
            <v>435900</v>
          </cell>
          <cell r="K250">
            <v>435900</v>
          </cell>
          <cell r="L250">
            <v>435900</v>
          </cell>
          <cell r="M250">
            <v>435900</v>
          </cell>
          <cell r="N250" t="str">
            <v>T HURATIAK/S LASSITER</v>
          </cell>
        </row>
        <row r="251">
          <cell r="A251" t="str">
            <v>19-C0777</v>
          </cell>
          <cell r="B251">
            <v>0</v>
          </cell>
          <cell r="C251" t="str">
            <v>S</v>
          </cell>
          <cell r="D251" t="str">
            <v>S0684</v>
          </cell>
          <cell r="E251" t="str">
            <v>CAROLYN STEPNEY</v>
          </cell>
          <cell r="F251" t="str">
            <v>D&amp;DMEC</v>
          </cell>
          <cell r="G251" t="str">
            <v>D&amp;D MECHANICAL INC</v>
          </cell>
          <cell r="H251" t="str">
            <v>S</v>
          </cell>
          <cell r="I251" t="str">
            <v>System Closed</v>
          </cell>
          <cell r="J251">
            <v>360077.79</v>
          </cell>
          <cell r="K251">
            <v>360077.79</v>
          </cell>
          <cell r="L251">
            <v>360077.79</v>
          </cell>
          <cell r="M251">
            <v>360077.79</v>
          </cell>
          <cell r="N251" t="str">
            <v>C STEPNEY/J WILLOUGHBY</v>
          </cell>
        </row>
        <row r="252">
          <cell r="A252" t="str">
            <v>19-C0871</v>
          </cell>
          <cell r="B252">
            <v>0</v>
          </cell>
          <cell r="C252" t="str">
            <v>S</v>
          </cell>
          <cell r="D252" t="str">
            <v>T3153</v>
          </cell>
          <cell r="E252" t="str">
            <v>MELISSA TORRES</v>
          </cell>
          <cell r="F252" t="str">
            <v>CARREL</v>
          </cell>
          <cell r="G252" t="str">
            <v>CARR ELECTRICAL TECHNOLOG</v>
          </cell>
          <cell r="H252" t="str">
            <v>S</v>
          </cell>
          <cell r="I252" t="str">
            <v>System Closed</v>
          </cell>
          <cell r="J252">
            <v>778543</v>
          </cell>
          <cell r="K252">
            <v>778543</v>
          </cell>
          <cell r="L252">
            <v>778543</v>
          </cell>
          <cell r="M252">
            <v>778543</v>
          </cell>
          <cell r="N252" t="str">
            <v>M TORRES/J WILLOUGHBY</v>
          </cell>
        </row>
        <row r="253">
          <cell r="A253" t="str">
            <v>19-C0904</v>
          </cell>
          <cell r="B253">
            <v>0</v>
          </cell>
          <cell r="C253" t="str">
            <v>S</v>
          </cell>
          <cell r="D253" t="str">
            <v>S0684</v>
          </cell>
          <cell r="E253" t="str">
            <v>CAROLYN STEPNEY</v>
          </cell>
          <cell r="F253" t="str">
            <v>HOMCON</v>
          </cell>
          <cell r="G253" t="str">
            <v>HOMELAND CONTRACTING CORP</v>
          </cell>
          <cell r="H253" t="str">
            <v>O</v>
          </cell>
          <cell r="I253" t="str">
            <v>Open</v>
          </cell>
          <cell r="J253">
            <v>1517137</v>
          </cell>
          <cell r="K253">
            <v>1514828.79</v>
          </cell>
          <cell r="L253">
            <v>1514692</v>
          </cell>
          <cell r="M253">
            <v>1514692</v>
          </cell>
          <cell r="N253" t="str">
            <v>C STEPNEY/T RENZO</v>
          </cell>
        </row>
        <row r="254">
          <cell r="A254" t="str">
            <v>19-C1456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NORSTA</v>
          </cell>
          <cell r="G254" t="str">
            <v>NORFOLK STATE UNIVERSITY</v>
          </cell>
          <cell r="H254" t="str">
            <v>O</v>
          </cell>
          <cell r="I254" t="str">
            <v>Open</v>
          </cell>
          <cell r="J254">
            <v>254021.53</v>
          </cell>
          <cell r="K254">
            <v>242977.12</v>
          </cell>
          <cell r="L254">
            <v>228251.24</v>
          </cell>
          <cell r="M254">
            <v>228251.24</v>
          </cell>
          <cell r="N254" t="str">
            <v>M KHASIDIS/T STEWART</v>
          </cell>
        </row>
        <row r="255">
          <cell r="A255" t="str">
            <v>19-D0046A</v>
          </cell>
          <cell r="B255">
            <v>0</v>
          </cell>
          <cell r="C255" t="str">
            <v>S</v>
          </cell>
          <cell r="D255" t="str">
            <v>K7103</v>
          </cell>
          <cell r="E255" t="str">
            <v>MICHELE KHASIDIS</v>
          </cell>
          <cell r="F255" t="str">
            <v>SOUMET</v>
          </cell>
          <cell r="G255" t="str">
            <v>SOUTHERN METHODIST UNIVER</v>
          </cell>
          <cell r="H255" t="str">
            <v>S</v>
          </cell>
          <cell r="I255" t="str">
            <v>System Closed</v>
          </cell>
          <cell r="J255">
            <v>10000</v>
          </cell>
          <cell r="K255">
            <v>10000</v>
          </cell>
          <cell r="L255">
            <v>10000</v>
          </cell>
          <cell r="M255">
            <v>10000</v>
          </cell>
          <cell r="N255" t="str">
            <v xml:space="preserve">M KHASIDIS/T STEWART </v>
          </cell>
        </row>
        <row r="256">
          <cell r="A256" t="str">
            <v>19-D0253</v>
          </cell>
          <cell r="B256">
            <v>0</v>
          </cell>
          <cell r="C256" t="str">
            <v>S</v>
          </cell>
          <cell r="D256" t="str">
            <v>T3334</v>
          </cell>
          <cell r="E256" t="str">
            <v>BRITTANY TOLBERT</v>
          </cell>
          <cell r="F256" t="str">
            <v>FLOSTA</v>
          </cell>
          <cell r="G256" t="str">
            <v>FLORIDA STATE UNIVERSITY</v>
          </cell>
          <cell r="H256" t="str">
            <v>O</v>
          </cell>
          <cell r="I256" t="str">
            <v>Open</v>
          </cell>
          <cell r="J256">
            <v>159217.48000000001</v>
          </cell>
          <cell r="K256">
            <v>153506.13</v>
          </cell>
          <cell r="L256">
            <v>152447.01</v>
          </cell>
          <cell r="M256">
            <v>152447.01</v>
          </cell>
          <cell r="N256" t="str">
            <v>G TENBUSCH/TANYA STEWART</v>
          </cell>
        </row>
        <row r="257">
          <cell r="A257" t="str">
            <v>19-D0288</v>
          </cell>
          <cell r="B257">
            <v>0</v>
          </cell>
          <cell r="C257" t="str">
            <v>S</v>
          </cell>
          <cell r="D257" t="str">
            <v>T3335</v>
          </cell>
          <cell r="E257" t="str">
            <v>GIUSEPPINA TENBUSCH</v>
          </cell>
          <cell r="F257" t="str">
            <v>TEMPLE</v>
          </cell>
          <cell r="G257" t="str">
            <v>TEMPLE UNIVERSITY</v>
          </cell>
          <cell r="H257" t="str">
            <v>S</v>
          </cell>
          <cell r="I257" t="str">
            <v>System Closed</v>
          </cell>
          <cell r="J257">
            <v>11403</v>
          </cell>
          <cell r="K257">
            <v>11403</v>
          </cell>
          <cell r="L257">
            <v>11403</v>
          </cell>
          <cell r="M257">
            <v>11403</v>
          </cell>
          <cell r="N257" t="str">
            <v>G TENBUSCH/TANYA STEWART</v>
          </cell>
        </row>
        <row r="258">
          <cell r="A258" t="str">
            <v>19-D0351</v>
          </cell>
          <cell r="B258">
            <v>0</v>
          </cell>
          <cell r="C258" t="str">
            <v>S</v>
          </cell>
          <cell r="D258" t="str">
            <v>T3153</v>
          </cell>
          <cell r="E258" t="str">
            <v>MELISSA TORRES</v>
          </cell>
          <cell r="F258" t="str">
            <v>WESSIN</v>
          </cell>
          <cell r="G258" t="str">
            <v>WESSINGTON CRYOGENICS LTD</v>
          </cell>
          <cell r="H258" t="str">
            <v>S</v>
          </cell>
          <cell r="I258" t="str">
            <v>System Closed</v>
          </cell>
          <cell r="J258">
            <v>148545.87</v>
          </cell>
          <cell r="K258">
            <v>150622.01999999999</v>
          </cell>
          <cell r="L258">
            <v>148545.87</v>
          </cell>
          <cell r="M258">
            <v>148545.87</v>
          </cell>
          <cell r="N258" t="str">
            <v>M TORRES/C KAUFMANN</v>
          </cell>
        </row>
        <row r="259">
          <cell r="A259" t="str">
            <v>19-D0382</v>
          </cell>
          <cell r="B259">
            <v>0</v>
          </cell>
          <cell r="C259" t="str">
            <v>S</v>
          </cell>
          <cell r="D259" t="str">
            <v>K7103</v>
          </cell>
          <cell r="E259" t="str">
            <v>MICHELE KHASIDIS</v>
          </cell>
          <cell r="F259" t="str">
            <v>MICHIG</v>
          </cell>
          <cell r="G259" t="str">
            <v>MICHIGAN STATE UNIVERSITY</v>
          </cell>
          <cell r="H259" t="str">
            <v>S</v>
          </cell>
          <cell r="I259" t="str">
            <v>System Closed</v>
          </cell>
          <cell r="J259">
            <v>124123.04</v>
          </cell>
          <cell r="K259">
            <v>124123.04</v>
          </cell>
          <cell r="L259">
            <v>124123.04</v>
          </cell>
          <cell r="M259">
            <v>124123.04</v>
          </cell>
          <cell r="N259" t="str">
            <v>M KHASIDIS/TANYA STEWART</v>
          </cell>
        </row>
        <row r="260">
          <cell r="A260" t="str">
            <v>19-D0461</v>
          </cell>
          <cell r="B260">
            <v>0</v>
          </cell>
          <cell r="C260" t="str">
            <v>S</v>
          </cell>
          <cell r="D260" t="str">
            <v>T3335</v>
          </cell>
          <cell r="E260" t="str">
            <v>GIUSEPPINA TENBUSCH</v>
          </cell>
          <cell r="F260" t="str">
            <v>DAVCOL</v>
          </cell>
          <cell r="G260" t="str">
            <v>DAVIDSON COLLEGE</v>
          </cell>
          <cell r="H260" t="str">
            <v>S</v>
          </cell>
          <cell r="I260" t="str">
            <v>System Closed</v>
          </cell>
          <cell r="J260">
            <v>60736.82</v>
          </cell>
          <cell r="K260">
            <v>60736.82</v>
          </cell>
          <cell r="L260">
            <v>60736.82</v>
          </cell>
          <cell r="M260">
            <v>60736.82</v>
          </cell>
          <cell r="N260" t="str">
            <v>J TENBUSCH/TANYA STEWART</v>
          </cell>
        </row>
        <row r="261">
          <cell r="A261" t="str">
            <v>19-D0485</v>
          </cell>
          <cell r="B261">
            <v>0</v>
          </cell>
          <cell r="C261" t="str">
            <v>S</v>
          </cell>
          <cell r="D261" t="str">
            <v>K7103</v>
          </cell>
          <cell r="E261" t="str">
            <v>MICHELE KHASIDIS</v>
          </cell>
          <cell r="F261" t="str">
            <v>OHIOUN</v>
          </cell>
          <cell r="G261" t="str">
            <v>OHIO UNIVERSITY</v>
          </cell>
          <cell r="H261" t="str">
            <v>S</v>
          </cell>
          <cell r="I261" t="str">
            <v>System Closed</v>
          </cell>
          <cell r="J261">
            <v>85171.68</v>
          </cell>
          <cell r="K261">
            <v>85171.68</v>
          </cell>
          <cell r="L261">
            <v>85171.68</v>
          </cell>
          <cell r="M261">
            <v>85171.68</v>
          </cell>
          <cell r="N261" t="str">
            <v>M KHASIDIS/TANYA STEWART</v>
          </cell>
        </row>
        <row r="262">
          <cell r="A262" t="str">
            <v>19-D0681</v>
          </cell>
          <cell r="B262">
            <v>0</v>
          </cell>
          <cell r="C262" t="str">
            <v>S</v>
          </cell>
          <cell r="D262" t="str">
            <v>T3335</v>
          </cell>
          <cell r="E262" t="str">
            <v>GIUSEPPINA TENBUSCH</v>
          </cell>
          <cell r="F262" t="str">
            <v>CNRS</v>
          </cell>
          <cell r="G262" t="str">
            <v>CENTRE NATIONALE DE</v>
          </cell>
          <cell r="H262" t="str">
            <v>S</v>
          </cell>
          <cell r="I262" t="str">
            <v>System Closed</v>
          </cell>
          <cell r="J262">
            <v>15600</v>
          </cell>
          <cell r="K262">
            <v>15600</v>
          </cell>
          <cell r="L262">
            <v>15600</v>
          </cell>
          <cell r="M262">
            <v>15600</v>
          </cell>
          <cell r="N262" t="str">
            <v>J TENBUSCH/TANYA STEWART</v>
          </cell>
        </row>
        <row r="263">
          <cell r="A263" t="str">
            <v>19-D1020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8207.94</v>
          </cell>
          <cell r="K263">
            <v>8207.94</v>
          </cell>
          <cell r="L263">
            <v>8207.94</v>
          </cell>
          <cell r="M263">
            <v>8207.94</v>
          </cell>
          <cell r="N263" t="str">
            <v>M KHASIDIS/TANYA STEWART</v>
          </cell>
        </row>
        <row r="264">
          <cell r="A264" t="str">
            <v>19-D1151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GEOWAS</v>
          </cell>
          <cell r="G264" t="str">
            <v>GEORGE WASHINGTON UNIV</v>
          </cell>
          <cell r="H264" t="str">
            <v>S</v>
          </cell>
          <cell r="I264" t="str">
            <v>System Closed</v>
          </cell>
          <cell r="J264">
            <v>9391.7999999999993</v>
          </cell>
          <cell r="K264">
            <v>9391.7999999999993</v>
          </cell>
          <cell r="L264">
            <v>9391.7999999999993</v>
          </cell>
          <cell r="M264">
            <v>9391.7999999999993</v>
          </cell>
          <cell r="N264" t="str">
            <v>M KHASIDIS/TANYA STEWART</v>
          </cell>
        </row>
        <row r="265">
          <cell r="A265" t="str">
            <v>19-D1166</v>
          </cell>
          <cell r="B265">
            <v>0</v>
          </cell>
          <cell r="C265" t="str">
            <v>S</v>
          </cell>
          <cell r="D265" t="str">
            <v>K7103</v>
          </cell>
          <cell r="E265" t="str">
            <v>MICHELE KHASIDIS</v>
          </cell>
          <cell r="F265" t="str">
            <v>UNICO3</v>
          </cell>
          <cell r="G265" t="str">
            <v>UNIVERSITY OF CONNECTICUT</v>
          </cell>
          <cell r="H265" t="str">
            <v>O</v>
          </cell>
          <cell r="I265" t="str">
            <v>Open</v>
          </cell>
          <cell r="J265">
            <v>117550.75</v>
          </cell>
          <cell r="K265">
            <v>100662.25</v>
          </cell>
          <cell r="L265">
            <v>80959</v>
          </cell>
          <cell r="M265">
            <v>80959</v>
          </cell>
          <cell r="N265" t="str">
            <v>M KHASIDIS/TANYA STEWART</v>
          </cell>
        </row>
        <row r="266">
          <cell r="A266" t="str">
            <v>19-D1431</v>
          </cell>
          <cell r="B266">
            <v>0</v>
          </cell>
          <cell r="C266" t="str">
            <v>S</v>
          </cell>
          <cell r="D266" t="str">
            <v>T3335</v>
          </cell>
          <cell r="E266" t="str">
            <v>GIUSEPPINA TENBUSCH</v>
          </cell>
          <cell r="F266" t="str">
            <v>INDIAN</v>
          </cell>
          <cell r="G266" t="str">
            <v>TRUSTEES OF INDIANA UNIVE</v>
          </cell>
          <cell r="H266" t="str">
            <v>S</v>
          </cell>
          <cell r="I266" t="str">
            <v>System Closed</v>
          </cell>
          <cell r="J266">
            <v>54625</v>
          </cell>
          <cell r="K266">
            <v>54625</v>
          </cell>
          <cell r="L266">
            <v>54625</v>
          </cell>
          <cell r="M266">
            <v>54625</v>
          </cell>
          <cell r="N266" t="str">
            <v>J TENBUSCH/T STEWART</v>
          </cell>
        </row>
        <row r="267">
          <cell r="A267" t="str">
            <v>19C0197010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CLARKN</v>
          </cell>
          <cell r="G267" t="str">
            <v>CLARK NEXSEN INC</v>
          </cell>
          <cell r="H267" t="str">
            <v>O</v>
          </cell>
          <cell r="I267" t="str">
            <v>Open</v>
          </cell>
          <cell r="J267">
            <v>3896161.21</v>
          </cell>
          <cell r="K267">
            <v>3532713.78</v>
          </cell>
          <cell r="L267">
            <v>3277921.42</v>
          </cell>
          <cell r="M267">
            <v>3277921.42</v>
          </cell>
          <cell r="N267" t="str">
            <v>M TORRES/C SNETTER</v>
          </cell>
        </row>
        <row r="268">
          <cell r="A268" t="str">
            <v>20-C0004</v>
          </cell>
          <cell r="B268">
            <v>0</v>
          </cell>
          <cell r="C268" t="str">
            <v>S</v>
          </cell>
          <cell r="D268" t="str">
            <v>T3153</v>
          </cell>
          <cell r="E268" t="str">
            <v>MELISSA TORRES</v>
          </cell>
          <cell r="F268" t="str">
            <v>SUMIT2</v>
          </cell>
          <cell r="G268" t="str">
            <v>SUMITOMO CORP OF AMERICAS</v>
          </cell>
          <cell r="H268" t="str">
            <v>S</v>
          </cell>
          <cell r="I268" t="str">
            <v>System Closed</v>
          </cell>
          <cell r="J268">
            <v>368872</v>
          </cell>
          <cell r="K268">
            <v>368872</v>
          </cell>
          <cell r="L268">
            <v>368872</v>
          </cell>
          <cell r="M268">
            <v>368872</v>
          </cell>
          <cell r="N268" t="str">
            <v>M TORRES/G CHENG</v>
          </cell>
        </row>
        <row r="269">
          <cell r="A269" t="str">
            <v>20-C0007</v>
          </cell>
          <cell r="B269">
            <v>0</v>
          </cell>
          <cell r="C269" t="str">
            <v>S</v>
          </cell>
          <cell r="D269" t="str">
            <v>370932</v>
          </cell>
          <cell r="E269" t="str">
            <v>CHARLIE KIM</v>
          </cell>
          <cell r="F269" t="str">
            <v>ANDDAH</v>
          </cell>
          <cell r="G269" t="str">
            <v>ANDERSON &amp; DAHLEN INC</v>
          </cell>
          <cell r="H269" t="str">
            <v>S</v>
          </cell>
          <cell r="I269" t="str">
            <v>System Closed</v>
          </cell>
          <cell r="J269">
            <v>1573625.98</v>
          </cell>
          <cell r="K269">
            <v>1573625.98</v>
          </cell>
          <cell r="L269">
            <v>1573625.98</v>
          </cell>
          <cell r="M269">
            <v>1573625.98</v>
          </cell>
          <cell r="N269" t="str">
            <v>C KIM/MARCHLIK</v>
          </cell>
        </row>
        <row r="270">
          <cell r="A270" t="str">
            <v>20-C0009</v>
          </cell>
          <cell r="B270">
            <v>0</v>
          </cell>
          <cell r="C270" t="str">
            <v>S</v>
          </cell>
          <cell r="D270" t="str">
            <v>370932</v>
          </cell>
          <cell r="E270" t="str">
            <v>CHARLIE KIM</v>
          </cell>
          <cell r="F270" t="str">
            <v>KELTEC</v>
          </cell>
          <cell r="G270" t="str">
            <v>KELLER TECHNOLOGY CORP.</v>
          </cell>
          <cell r="H270" t="str">
            <v>S</v>
          </cell>
          <cell r="I270" t="str">
            <v>System Closed</v>
          </cell>
          <cell r="J270">
            <v>283136.48</v>
          </cell>
          <cell r="K270">
            <v>283136.48</v>
          </cell>
          <cell r="L270">
            <v>283136.48</v>
          </cell>
          <cell r="M270">
            <v>283136.48</v>
          </cell>
          <cell r="N270" t="str">
            <v>T PESHEHONOFF/N HUQUE</v>
          </cell>
        </row>
        <row r="271">
          <cell r="A271" t="str">
            <v>20-C0011</v>
          </cell>
          <cell r="B271">
            <v>0</v>
          </cell>
          <cell r="C271" t="str">
            <v>S</v>
          </cell>
          <cell r="D271" t="str">
            <v>P2226</v>
          </cell>
          <cell r="E271" t="str">
            <v>THEODORE PESHEHONOFF</v>
          </cell>
          <cell r="F271" t="str">
            <v>SCIAKY</v>
          </cell>
          <cell r="G271" t="str">
            <v>SCIAKY INC</v>
          </cell>
          <cell r="H271" t="str">
            <v>S</v>
          </cell>
          <cell r="I271" t="str">
            <v>System Closed</v>
          </cell>
          <cell r="J271">
            <v>1588647</v>
          </cell>
          <cell r="K271">
            <v>1588647</v>
          </cell>
          <cell r="L271">
            <v>1588647</v>
          </cell>
          <cell r="M271">
            <v>1588647</v>
          </cell>
          <cell r="N271" t="str">
            <v>PESHEHONOFF/PHILIP DENNY</v>
          </cell>
        </row>
        <row r="272">
          <cell r="A272" t="str">
            <v>20-C0029</v>
          </cell>
          <cell r="B272">
            <v>0</v>
          </cell>
          <cell r="C272" t="str">
            <v>S</v>
          </cell>
          <cell r="D272" t="str">
            <v>H3243</v>
          </cell>
          <cell r="E272" t="str">
            <v>THOMAS HURATIAK</v>
          </cell>
          <cell r="F272" t="str">
            <v>JOSOAT</v>
          </cell>
          <cell r="G272" t="str">
            <v>JOSEPH OAT CORPORATION</v>
          </cell>
          <cell r="H272" t="str">
            <v>S</v>
          </cell>
          <cell r="I272" t="str">
            <v>System Closed</v>
          </cell>
          <cell r="J272">
            <v>1848089.6000000001</v>
          </cell>
          <cell r="K272">
            <v>1848089.6000000001</v>
          </cell>
          <cell r="L272">
            <v>1848089.6000000001</v>
          </cell>
          <cell r="M272">
            <v>1848089.6000000001</v>
          </cell>
          <cell r="N272" t="str">
            <v>T HURITIAK/K WILSON/MIKED</v>
          </cell>
        </row>
        <row r="273">
          <cell r="A273" t="str">
            <v>20-C0031</v>
          </cell>
          <cell r="B273">
            <v>0</v>
          </cell>
          <cell r="C273" t="str">
            <v>S</v>
          </cell>
          <cell r="D273" t="str">
            <v>K7103</v>
          </cell>
          <cell r="E273" t="str">
            <v>MICHELE KHASIDIS</v>
          </cell>
          <cell r="F273" t="str">
            <v>GEOWAS</v>
          </cell>
          <cell r="G273" t="str">
            <v>GEORGE WASHINGTON UNIV</v>
          </cell>
          <cell r="H273" t="str">
            <v>O</v>
          </cell>
          <cell r="I273" t="str">
            <v>Open</v>
          </cell>
          <cell r="J273">
            <v>322614.21000000002</v>
          </cell>
          <cell r="K273">
            <v>301376.46000000002</v>
          </cell>
          <cell r="L273">
            <v>298544.75</v>
          </cell>
          <cell r="M273">
            <v>298544.75</v>
          </cell>
          <cell r="N273" t="str">
            <v>M KHASIDIS/T STEWART</v>
          </cell>
        </row>
        <row r="274">
          <cell r="A274" t="str">
            <v>20-C0248</v>
          </cell>
          <cell r="B274">
            <v>0</v>
          </cell>
          <cell r="C274" t="str">
            <v>S</v>
          </cell>
          <cell r="D274" t="str">
            <v>H3243</v>
          </cell>
          <cell r="E274" t="str">
            <v>THOMAS HURATIAK</v>
          </cell>
          <cell r="F274" t="str">
            <v>ABILIT</v>
          </cell>
          <cell r="G274" t="str">
            <v>BENNU GROUP INC</v>
          </cell>
          <cell r="H274" t="str">
            <v>S</v>
          </cell>
          <cell r="I274" t="str">
            <v>System Closed</v>
          </cell>
          <cell r="J274">
            <v>430818</v>
          </cell>
          <cell r="K274">
            <v>430818</v>
          </cell>
          <cell r="L274">
            <v>430818</v>
          </cell>
          <cell r="M274">
            <v>430818</v>
          </cell>
          <cell r="N274" t="str">
            <v>T HURATIAK/M MARCHLIK</v>
          </cell>
        </row>
        <row r="275">
          <cell r="A275" t="str">
            <v>20-C0336</v>
          </cell>
          <cell r="B275">
            <v>0</v>
          </cell>
          <cell r="C275" t="str">
            <v>S</v>
          </cell>
          <cell r="D275" t="str">
            <v>H3243</v>
          </cell>
          <cell r="E275" t="str">
            <v>THOMAS HURATIAK</v>
          </cell>
          <cell r="F275" t="str">
            <v>COMPOW</v>
          </cell>
          <cell r="G275" t="str">
            <v>CPI INTERNATIONAL INC</v>
          </cell>
          <cell r="H275" t="str">
            <v>O</v>
          </cell>
          <cell r="I275" t="str">
            <v>Open</v>
          </cell>
          <cell r="J275">
            <v>7058641.75</v>
          </cell>
          <cell r="K275">
            <v>5392647.25</v>
          </cell>
          <cell r="L275">
            <v>5358897.25</v>
          </cell>
          <cell r="M275">
            <v>5358897.25</v>
          </cell>
          <cell r="N275" t="str">
            <v>HURATIAK/HUQUE</v>
          </cell>
        </row>
        <row r="276">
          <cell r="A276" t="str">
            <v>20-C0375</v>
          </cell>
          <cell r="B276">
            <v>0</v>
          </cell>
          <cell r="C276" t="str">
            <v>S</v>
          </cell>
          <cell r="D276" t="str">
            <v>T3153</v>
          </cell>
          <cell r="E276" t="str">
            <v>MELISSA TORRES</v>
          </cell>
          <cell r="F276" t="str">
            <v>TECPR2</v>
          </cell>
          <cell r="G276" t="str">
            <v>TECHNIFAB PRODUCTS INC</v>
          </cell>
          <cell r="H276" t="str">
            <v>S</v>
          </cell>
          <cell r="I276" t="str">
            <v>System Closed</v>
          </cell>
          <cell r="J276">
            <v>197860.1</v>
          </cell>
          <cell r="K276">
            <v>197864.74</v>
          </cell>
          <cell r="L276">
            <v>197860.1</v>
          </cell>
          <cell r="M276">
            <v>197860.1</v>
          </cell>
          <cell r="N276" t="str">
            <v>M TORRES/N LAVERDURE</v>
          </cell>
        </row>
        <row r="277">
          <cell r="A277" t="str">
            <v>20-C0439</v>
          </cell>
          <cell r="B277">
            <v>0</v>
          </cell>
          <cell r="C277" t="str">
            <v>S</v>
          </cell>
          <cell r="D277" t="str">
            <v>M8395</v>
          </cell>
          <cell r="E277" t="str">
            <v>DEANN MADDOX</v>
          </cell>
          <cell r="F277" t="str">
            <v>MEYER</v>
          </cell>
          <cell r="G277" t="str">
            <v>MEYER TOOL &amp; MFG INC</v>
          </cell>
          <cell r="H277" t="str">
            <v>S</v>
          </cell>
          <cell r="I277" t="str">
            <v>System Closed</v>
          </cell>
          <cell r="J277">
            <v>335820</v>
          </cell>
          <cell r="K277">
            <v>335820</v>
          </cell>
          <cell r="L277">
            <v>335820</v>
          </cell>
          <cell r="M277">
            <v>335820</v>
          </cell>
          <cell r="N277" t="str">
            <v>D MADDOX/M MARCHLIK</v>
          </cell>
        </row>
        <row r="278">
          <cell r="A278" t="str">
            <v>20-C0499</v>
          </cell>
          <cell r="B278">
            <v>0</v>
          </cell>
          <cell r="C278" t="str">
            <v>S</v>
          </cell>
          <cell r="D278" t="str">
            <v>L3135</v>
          </cell>
          <cell r="E278" t="str">
            <v>MITCHELL LANEY</v>
          </cell>
          <cell r="F278" t="str">
            <v>MEYER</v>
          </cell>
          <cell r="G278" t="str">
            <v>MEYER TOOL &amp; MFG INC</v>
          </cell>
          <cell r="H278" t="str">
            <v>O</v>
          </cell>
          <cell r="I278" t="str">
            <v>Open</v>
          </cell>
          <cell r="J278">
            <v>1791614</v>
          </cell>
          <cell r="K278">
            <v>1534847.28</v>
          </cell>
          <cell r="L278">
            <v>1534822.32</v>
          </cell>
          <cell r="M278">
            <v>1534822.32</v>
          </cell>
          <cell r="N278" t="str">
            <v>M LANEY/G CHENG</v>
          </cell>
        </row>
        <row r="279">
          <cell r="A279" t="str">
            <v>20-C0568</v>
          </cell>
          <cell r="B279">
            <v>0</v>
          </cell>
          <cell r="C279" t="str">
            <v>S</v>
          </cell>
          <cell r="D279" t="str">
            <v>K7103</v>
          </cell>
          <cell r="E279" t="str">
            <v>MICHELE KHASIDIS</v>
          </cell>
          <cell r="F279" t="str">
            <v>UCRIVR</v>
          </cell>
          <cell r="G279" t="str">
            <v>UNIVERSITY OF CALIFORNIA</v>
          </cell>
          <cell r="H279" t="str">
            <v>O</v>
          </cell>
          <cell r="I279" t="str">
            <v>Open</v>
          </cell>
          <cell r="J279">
            <v>297634.11</v>
          </cell>
          <cell r="K279">
            <v>232450.75</v>
          </cell>
          <cell r="L279">
            <v>232450.75</v>
          </cell>
          <cell r="M279">
            <v>232450.75</v>
          </cell>
          <cell r="N279" t="str">
            <v>M KHASIDIS/T STEWART</v>
          </cell>
        </row>
        <row r="280">
          <cell r="A280" t="str">
            <v>20-C0726</v>
          </cell>
          <cell r="B280">
            <v>0</v>
          </cell>
          <cell r="C280" t="str">
            <v>S</v>
          </cell>
          <cell r="D280" t="str">
            <v>T3153</v>
          </cell>
          <cell r="E280" t="str">
            <v>MELISSA TORRES</v>
          </cell>
          <cell r="F280" t="str">
            <v>RIRESE</v>
          </cell>
          <cell r="G280" t="str">
            <v>RI RESEARCH INSTRUMENTS</v>
          </cell>
          <cell r="H280" t="str">
            <v>S</v>
          </cell>
          <cell r="I280" t="str">
            <v>System Closed</v>
          </cell>
          <cell r="J280">
            <v>279825</v>
          </cell>
          <cell r="K280">
            <v>279825</v>
          </cell>
          <cell r="L280">
            <v>279825</v>
          </cell>
          <cell r="M280">
            <v>279825</v>
          </cell>
          <cell r="N280" t="str">
            <v>M TORRES/G CIVOVATI</v>
          </cell>
        </row>
        <row r="281">
          <cell r="A281" t="str">
            <v>20-C0733</v>
          </cell>
          <cell r="B281">
            <v>0</v>
          </cell>
          <cell r="C281" t="str">
            <v>S</v>
          </cell>
          <cell r="D281" t="str">
            <v>S0684</v>
          </cell>
          <cell r="E281" t="str">
            <v>CAROLYN STEPNEY</v>
          </cell>
          <cell r="F281" t="str">
            <v>CARREL</v>
          </cell>
          <cell r="G281" t="str">
            <v>CARR ELECTRICAL TECHNOLOG</v>
          </cell>
          <cell r="H281" t="str">
            <v>S</v>
          </cell>
          <cell r="I281" t="str">
            <v>System Closed</v>
          </cell>
          <cell r="J281">
            <v>435306</v>
          </cell>
          <cell r="K281">
            <v>435306</v>
          </cell>
          <cell r="L281">
            <v>435306</v>
          </cell>
          <cell r="M281">
            <v>435306</v>
          </cell>
          <cell r="N281" t="str">
            <v>C STEPNEY/J WILLOUGHBY</v>
          </cell>
        </row>
        <row r="282">
          <cell r="A282" t="str">
            <v>20-C0820</v>
          </cell>
          <cell r="B282">
            <v>0</v>
          </cell>
          <cell r="C282" t="str">
            <v>S</v>
          </cell>
          <cell r="D282" t="str">
            <v>S0684</v>
          </cell>
          <cell r="E282" t="str">
            <v>CAROLYN STEPNEY</v>
          </cell>
          <cell r="F282" t="str">
            <v>CARREL</v>
          </cell>
          <cell r="G282" t="str">
            <v>CARR ELECTRICAL TECHNOLOG</v>
          </cell>
          <cell r="H282" t="str">
            <v>S</v>
          </cell>
          <cell r="I282" t="str">
            <v>System Closed</v>
          </cell>
          <cell r="J282">
            <v>342669</v>
          </cell>
          <cell r="K282">
            <v>342669</v>
          </cell>
          <cell r="L282">
            <v>342669</v>
          </cell>
          <cell r="M282">
            <v>342669</v>
          </cell>
          <cell r="N282" t="str">
            <v>C STEPNEY/E WINSLOW</v>
          </cell>
        </row>
        <row r="283">
          <cell r="A283" t="str">
            <v>20-C0825</v>
          </cell>
          <cell r="B283">
            <v>0</v>
          </cell>
          <cell r="C283" t="str">
            <v>S</v>
          </cell>
          <cell r="D283" t="str">
            <v>H3243</v>
          </cell>
          <cell r="E283" t="str">
            <v>THOMAS HURATIAK</v>
          </cell>
          <cell r="F283" t="str">
            <v>SHANGH</v>
          </cell>
          <cell r="G283" t="str">
            <v>SHANGHAI SICCAS HIGH TECH</v>
          </cell>
          <cell r="H283" t="str">
            <v>O</v>
          </cell>
          <cell r="I283" t="str">
            <v>Open</v>
          </cell>
          <cell r="J283">
            <v>484000</v>
          </cell>
          <cell r="K283">
            <v>165000</v>
          </cell>
          <cell r="L283">
            <v>0</v>
          </cell>
          <cell r="M283">
            <v>0</v>
          </cell>
          <cell r="N283" t="str">
            <v>T HURATIAK/A SOMOV</v>
          </cell>
        </row>
        <row r="284">
          <cell r="A284" t="str">
            <v>20-C1137</v>
          </cell>
          <cell r="B284">
            <v>0</v>
          </cell>
          <cell r="C284" t="str">
            <v>S</v>
          </cell>
          <cell r="D284" t="str">
            <v>M8395</v>
          </cell>
          <cell r="E284" t="str">
            <v>DEANN MADDOX</v>
          </cell>
          <cell r="F284" t="str">
            <v>NEXTIN</v>
          </cell>
          <cell r="G284" t="str">
            <v>NEXT INTENT INC</v>
          </cell>
          <cell r="H284" t="str">
            <v>O</v>
          </cell>
          <cell r="I284" t="str">
            <v>Open</v>
          </cell>
          <cell r="J284">
            <v>385269</v>
          </cell>
          <cell r="K284">
            <v>314769</v>
          </cell>
          <cell r="L284">
            <v>314769</v>
          </cell>
          <cell r="M284">
            <v>314769</v>
          </cell>
          <cell r="N284" t="str">
            <v>D MADDOX/N HUQUE</v>
          </cell>
        </row>
        <row r="285">
          <cell r="A285" t="str">
            <v>20-C1142</v>
          </cell>
          <cell r="B285">
            <v>0</v>
          </cell>
          <cell r="C285" t="str">
            <v>S</v>
          </cell>
          <cell r="D285" t="str">
            <v>K7103</v>
          </cell>
          <cell r="E285" t="str">
            <v>MICHELE KHASIDIS</v>
          </cell>
          <cell r="F285" t="str">
            <v>HITTEL</v>
          </cell>
          <cell r="G285" t="str">
            <v>HITT ELECTRIC CORP.</v>
          </cell>
          <cell r="H285" t="str">
            <v>S</v>
          </cell>
          <cell r="I285" t="str">
            <v>System Closed</v>
          </cell>
          <cell r="J285">
            <v>322023.03000000003</v>
          </cell>
          <cell r="K285">
            <v>322023.03000000003</v>
          </cell>
          <cell r="L285">
            <v>322023.03000000003</v>
          </cell>
          <cell r="M285">
            <v>322023.03000000003</v>
          </cell>
          <cell r="N285" t="str">
            <v>M KHASIDIS/J RIESBECK</v>
          </cell>
        </row>
        <row r="286">
          <cell r="A286" t="str">
            <v>20-C1174</v>
          </cell>
          <cell r="B286">
            <v>0</v>
          </cell>
          <cell r="C286" t="str">
            <v>S</v>
          </cell>
          <cell r="D286" t="str">
            <v>S0684</v>
          </cell>
          <cell r="E286" t="str">
            <v>CAROLYN STEPNEY</v>
          </cell>
          <cell r="F286" t="str">
            <v>BFPEIN</v>
          </cell>
          <cell r="G286" t="str">
            <v>BFPE INTERNATIONAL INC</v>
          </cell>
          <cell r="H286" t="str">
            <v>S</v>
          </cell>
          <cell r="I286" t="str">
            <v>System Closed</v>
          </cell>
          <cell r="J286">
            <v>1057575</v>
          </cell>
          <cell r="K286">
            <v>1057575</v>
          </cell>
          <cell r="L286">
            <v>1057575</v>
          </cell>
          <cell r="M286">
            <v>1057575</v>
          </cell>
          <cell r="N286" t="str">
            <v>C STEPNEY/T RENZO</v>
          </cell>
        </row>
        <row r="287">
          <cell r="A287" t="str">
            <v>20-C1207</v>
          </cell>
          <cell r="B287">
            <v>0</v>
          </cell>
          <cell r="C287" t="str">
            <v>S</v>
          </cell>
          <cell r="D287" t="str">
            <v>H3243</v>
          </cell>
          <cell r="E287" t="str">
            <v>THOMAS HURATIAK</v>
          </cell>
          <cell r="F287" t="str">
            <v>OMNISE</v>
          </cell>
          <cell r="G287" t="str">
            <v xml:space="preserve">OMNISENSING PHOTONICS </v>
          </cell>
          <cell r="H287" t="str">
            <v>S</v>
          </cell>
          <cell r="I287" t="str">
            <v>System Closed</v>
          </cell>
          <cell r="J287">
            <v>358000</v>
          </cell>
          <cell r="K287">
            <v>358000</v>
          </cell>
          <cell r="L287">
            <v>358000</v>
          </cell>
          <cell r="M287">
            <v>358000</v>
          </cell>
          <cell r="N287" t="str">
            <v>PESHEHONOFF/CARL ZORN</v>
          </cell>
        </row>
        <row r="288">
          <cell r="A288" t="str">
            <v>20-C1342</v>
          </cell>
          <cell r="B288">
            <v>0</v>
          </cell>
          <cell r="C288" t="str">
            <v>S</v>
          </cell>
          <cell r="D288" t="str">
            <v>T3153</v>
          </cell>
          <cell r="E288" t="str">
            <v>MELISSA TORRES</v>
          </cell>
          <cell r="F288" t="str">
            <v>SCIMAG</v>
          </cell>
          <cell r="G288" t="str">
            <v>SPACE CRYOMAGNETICS LTD</v>
          </cell>
          <cell r="H288" t="str">
            <v>S</v>
          </cell>
          <cell r="I288" t="str">
            <v>System Closed</v>
          </cell>
          <cell r="J288">
            <v>409411</v>
          </cell>
          <cell r="K288">
            <v>409411</v>
          </cell>
          <cell r="L288">
            <v>409411</v>
          </cell>
          <cell r="M288">
            <v>409411</v>
          </cell>
          <cell r="N288" t="str">
            <v>M TORRES/C KEITH</v>
          </cell>
        </row>
        <row r="289">
          <cell r="A289" t="str">
            <v>20-C1456</v>
          </cell>
          <cell r="B289">
            <v>0</v>
          </cell>
          <cell r="C289" t="str">
            <v>S</v>
          </cell>
          <cell r="D289" t="str">
            <v>K7103</v>
          </cell>
          <cell r="E289" t="str">
            <v>MICHELE KHASIDIS</v>
          </cell>
          <cell r="F289" t="str">
            <v>VIRGIN</v>
          </cell>
          <cell r="G289" t="str">
            <v>VIRGINIA POLYTECHNIC INST</v>
          </cell>
          <cell r="H289" t="str">
            <v>O</v>
          </cell>
          <cell r="I289" t="str">
            <v>Open</v>
          </cell>
          <cell r="J289">
            <v>193032.48</v>
          </cell>
          <cell r="K289">
            <v>183833.85</v>
          </cell>
          <cell r="L289">
            <v>151511.76999999999</v>
          </cell>
          <cell r="M289">
            <v>151511.76999999999</v>
          </cell>
          <cell r="N289" t="str">
            <v>M KHASIDIS/TANYA STEWART</v>
          </cell>
        </row>
        <row r="290">
          <cell r="A290" t="str">
            <v>20-D0103</v>
          </cell>
          <cell r="B290">
            <v>0</v>
          </cell>
          <cell r="C290" t="str">
            <v>S</v>
          </cell>
          <cell r="D290" t="str">
            <v>K7103</v>
          </cell>
          <cell r="E290" t="str">
            <v>MICHELE KHASIDIS</v>
          </cell>
          <cell r="F290" t="str">
            <v>MIT</v>
          </cell>
          <cell r="G290" t="str">
            <v>MASSACHUSETTS INST OF TEC</v>
          </cell>
          <cell r="H290" t="str">
            <v>S</v>
          </cell>
          <cell r="I290" t="str">
            <v>System Closed</v>
          </cell>
          <cell r="J290">
            <v>25000</v>
          </cell>
          <cell r="K290">
            <v>25000</v>
          </cell>
          <cell r="L290">
            <v>25000</v>
          </cell>
          <cell r="M290">
            <v>25000</v>
          </cell>
          <cell r="N290" t="str">
            <v>M KHASIDIS/T STEWART</v>
          </cell>
        </row>
        <row r="291">
          <cell r="A291" t="str">
            <v>20-D0376</v>
          </cell>
          <cell r="B291">
            <v>0</v>
          </cell>
          <cell r="C291" t="str">
            <v>S</v>
          </cell>
          <cell r="D291" t="str">
            <v>K7103</v>
          </cell>
          <cell r="E291" t="str">
            <v>MICHELE KHASIDIS</v>
          </cell>
          <cell r="F291" t="str">
            <v>THECAT</v>
          </cell>
          <cell r="G291" t="str">
            <v xml:space="preserve">THE CATHOLIC UNIVERSITY  </v>
          </cell>
          <cell r="H291" t="str">
            <v>S</v>
          </cell>
          <cell r="I291" t="str">
            <v>System Closed</v>
          </cell>
          <cell r="J291">
            <v>50875</v>
          </cell>
          <cell r="K291">
            <v>50875</v>
          </cell>
          <cell r="L291">
            <v>50875</v>
          </cell>
          <cell r="M291">
            <v>50875</v>
          </cell>
          <cell r="N291" t="str">
            <v>M KHASIDIS/T STEWART</v>
          </cell>
        </row>
        <row r="292">
          <cell r="A292" t="str">
            <v>20-D0554</v>
          </cell>
          <cell r="B292">
            <v>0</v>
          </cell>
          <cell r="C292" t="str">
            <v>S</v>
          </cell>
          <cell r="D292" t="str">
            <v>K7103</v>
          </cell>
          <cell r="E292" t="str">
            <v>MICHELE KHASIDIS</v>
          </cell>
          <cell r="F292" t="str">
            <v>MISSIS</v>
          </cell>
          <cell r="G292" t="str">
            <v>MISSISSIPPI STATE UNIVER.</v>
          </cell>
          <cell r="H292" t="str">
            <v>S</v>
          </cell>
          <cell r="I292" t="str">
            <v>System Closed</v>
          </cell>
          <cell r="J292">
            <v>34631</v>
          </cell>
          <cell r="K292">
            <v>34631</v>
          </cell>
          <cell r="L292">
            <v>34631</v>
          </cell>
          <cell r="M292">
            <v>34631</v>
          </cell>
          <cell r="N292" t="str">
            <v>M KHASIDIS/T STEWART</v>
          </cell>
        </row>
        <row r="293">
          <cell r="A293" t="str">
            <v>20-D0972</v>
          </cell>
          <cell r="B293">
            <v>0</v>
          </cell>
          <cell r="C293" t="str">
            <v>S</v>
          </cell>
          <cell r="D293" t="str">
            <v>T3334</v>
          </cell>
          <cell r="E293" t="str">
            <v>BRITTANY TOLBERT</v>
          </cell>
          <cell r="F293" t="str">
            <v>OLDDO4</v>
          </cell>
          <cell r="G293" t="str">
            <v>OLD DOMINION UNIV. RESEAR</v>
          </cell>
          <cell r="H293" t="str">
            <v>O</v>
          </cell>
          <cell r="I293" t="str">
            <v>Open</v>
          </cell>
          <cell r="J293">
            <v>753654.35</v>
          </cell>
          <cell r="K293">
            <v>713420.35</v>
          </cell>
          <cell r="L293">
            <v>713420.35</v>
          </cell>
          <cell r="M293">
            <v>713420.35</v>
          </cell>
          <cell r="N293" t="str">
            <v>J TENBUSCH/TANYA STEWART</v>
          </cell>
        </row>
        <row r="294">
          <cell r="A294" t="str">
            <v>20-D0982</v>
          </cell>
          <cell r="B294">
            <v>0</v>
          </cell>
          <cell r="C294" t="str">
            <v>S</v>
          </cell>
          <cell r="D294" t="str">
            <v>K7103</v>
          </cell>
          <cell r="E294" t="str">
            <v>MICHELE KHASIDIS</v>
          </cell>
          <cell r="F294" t="str">
            <v>UVA</v>
          </cell>
          <cell r="G294" t="str">
            <v>UNIVERSITY OF VIRGINIA</v>
          </cell>
          <cell r="H294" t="str">
            <v>S</v>
          </cell>
          <cell r="I294" t="str">
            <v>System Closed</v>
          </cell>
          <cell r="J294">
            <v>40512</v>
          </cell>
          <cell r="K294">
            <v>40512</v>
          </cell>
          <cell r="L294">
            <v>40512</v>
          </cell>
          <cell r="M294">
            <v>40512</v>
          </cell>
          <cell r="N294" t="str">
            <v>M KHASIDIS/TANYA STEWART</v>
          </cell>
        </row>
        <row r="295">
          <cell r="A295" t="str">
            <v>20-D1030</v>
          </cell>
          <cell r="B295">
            <v>0</v>
          </cell>
          <cell r="C295" t="str">
            <v>S</v>
          </cell>
          <cell r="D295" t="str">
            <v>K7103</v>
          </cell>
          <cell r="E295" t="str">
            <v>MICHELE KHASIDIS</v>
          </cell>
          <cell r="F295" t="str">
            <v>UNIMAS</v>
          </cell>
          <cell r="G295" t="str">
            <v>UNIV OF MASSACHUSETTS</v>
          </cell>
          <cell r="H295" t="str">
            <v>S</v>
          </cell>
          <cell r="I295" t="str">
            <v>System Closed</v>
          </cell>
          <cell r="J295">
            <v>61207.02</v>
          </cell>
          <cell r="K295">
            <v>61207.02</v>
          </cell>
          <cell r="L295">
            <v>61207.02</v>
          </cell>
          <cell r="M295">
            <v>61207.02</v>
          </cell>
          <cell r="N295" t="str">
            <v>M KHASIDIS/TANYA STEWART</v>
          </cell>
        </row>
        <row r="296">
          <cell r="A296" t="str">
            <v>20-D1082A</v>
          </cell>
          <cell r="B296">
            <v>0</v>
          </cell>
          <cell r="C296" t="str">
            <v>S</v>
          </cell>
          <cell r="D296" t="str">
            <v>H3243</v>
          </cell>
          <cell r="E296" t="str">
            <v>THOMAS HURATIAK</v>
          </cell>
          <cell r="F296" t="str">
            <v>CRYTUR</v>
          </cell>
          <cell r="G296" t="str">
            <v>CRYTUR LTD</v>
          </cell>
          <cell r="H296" t="str">
            <v>S</v>
          </cell>
          <cell r="I296" t="str">
            <v>System Closed</v>
          </cell>
          <cell r="J296">
            <v>370000</v>
          </cell>
          <cell r="K296">
            <v>370000</v>
          </cell>
          <cell r="L296">
            <v>370000</v>
          </cell>
          <cell r="M296">
            <v>370000</v>
          </cell>
          <cell r="N296" t="str">
            <v>STEVE WOOD</v>
          </cell>
        </row>
        <row r="297">
          <cell r="A297" t="str">
            <v>20-D1427</v>
          </cell>
          <cell r="B297">
            <v>0</v>
          </cell>
          <cell r="C297" t="str">
            <v>S</v>
          </cell>
          <cell r="D297" t="str">
            <v>H3243</v>
          </cell>
          <cell r="E297" t="str">
            <v>THOMAS HURATIAK</v>
          </cell>
          <cell r="F297" t="str">
            <v>DANFYS</v>
          </cell>
          <cell r="G297" t="str">
            <v>DANFYSIK A/S</v>
          </cell>
          <cell r="H297" t="str">
            <v>S</v>
          </cell>
          <cell r="I297" t="str">
            <v>System Closed</v>
          </cell>
          <cell r="J297">
            <v>155000</v>
          </cell>
          <cell r="K297">
            <v>155000</v>
          </cell>
          <cell r="L297">
            <v>155000</v>
          </cell>
          <cell r="M297">
            <v>155000</v>
          </cell>
          <cell r="N297" t="str">
            <v>T HURATIAK/D GRIFFITH</v>
          </cell>
        </row>
        <row r="298">
          <cell r="A298" t="str">
            <v>21-C0001</v>
          </cell>
          <cell r="B298">
            <v>0</v>
          </cell>
          <cell r="C298" t="str">
            <v>S</v>
          </cell>
          <cell r="D298" t="str">
            <v>M8395</v>
          </cell>
          <cell r="E298" t="str">
            <v>DEANN MADDOX</v>
          </cell>
          <cell r="F298" t="str">
            <v>NOMURA</v>
          </cell>
          <cell r="G298" t="str">
            <v>NOMURA PLATING CO., LTD.</v>
          </cell>
          <cell r="H298" t="str">
            <v>O</v>
          </cell>
          <cell r="I298" t="str">
            <v>Open</v>
          </cell>
          <cell r="J298">
            <v>795875.03</v>
          </cell>
          <cell r="K298">
            <v>684044.24</v>
          </cell>
          <cell r="L298">
            <v>683621.43</v>
          </cell>
          <cell r="M298">
            <v>683621.43</v>
          </cell>
          <cell r="N298" t="str">
            <v>D Maddox/Weinmann</v>
          </cell>
        </row>
        <row r="299">
          <cell r="A299" t="str">
            <v>21-C0004</v>
          </cell>
          <cell r="B299">
            <v>0</v>
          </cell>
          <cell r="C299" t="str">
            <v>S</v>
          </cell>
          <cell r="D299" t="str">
            <v>H3243</v>
          </cell>
          <cell r="E299" t="str">
            <v>THOMAS HURATIAK</v>
          </cell>
          <cell r="F299" t="str">
            <v>PHYINS</v>
          </cell>
          <cell r="G299" t="str">
            <v>PI (PHYSIK INSTRUMENTE)</v>
          </cell>
          <cell r="H299" t="str">
            <v>S</v>
          </cell>
          <cell r="I299" t="str">
            <v>System Closed</v>
          </cell>
          <cell r="J299">
            <v>528720</v>
          </cell>
          <cell r="K299">
            <v>528720</v>
          </cell>
          <cell r="L299">
            <v>528720</v>
          </cell>
          <cell r="M299">
            <v>528720</v>
          </cell>
          <cell r="N299" t="str">
            <v>T HURATIAK/PETER OWEN</v>
          </cell>
        </row>
        <row r="300">
          <cell r="A300" t="str">
            <v>21-C0005</v>
          </cell>
          <cell r="B300">
            <v>0</v>
          </cell>
          <cell r="C300" t="str">
            <v>S</v>
          </cell>
          <cell r="D300" t="str">
            <v>H3243</v>
          </cell>
          <cell r="E300" t="str">
            <v>THOMAS HURATIAK</v>
          </cell>
          <cell r="F300" t="str">
            <v>PHYTRO</v>
          </cell>
          <cell r="G300" t="str">
            <v>PHYTRON INC</v>
          </cell>
          <cell r="H300" t="str">
            <v>S</v>
          </cell>
          <cell r="I300" t="str">
            <v>System Closed</v>
          </cell>
          <cell r="J300">
            <v>928960</v>
          </cell>
          <cell r="K300">
            <v>928960</v>
          </cell>
          <cell r="L300">
            <v>928960</v>
          </cell>
          <cell r="M300">
            <v>928960</v>
          </cell>
          <cell r="N300" t="str">
            <v>T HURATIAK/PETER OWEN</v>
          </cell>
        </row>
        <row r="301">
          <cell r="A301" t="str">
            <v>21-C0006</v>
          </cell>
          <cell r="B301">
            <v>0</v>
          </cell>
          <cell r="C301" t="str">
            <v>S</v>
          </cell>
          <cell r="D301" t="str">
            <v>K7103</v>
          </cell>
          <cell r="E301" t="str">
            <v>MICHELE KHASIDIS</v>
          </cell>
          <cell r="F301" t="str">
            <v>CNC</v>
          </cell>
          <cell r="G301" t="str">
            <v>CHRISTOPHER NEWPORT UNIV.</v>
          </cell>
          <cell r="H301" t="str">
            <v>O</v>
          </cell>
          <cell r="I301" t="str">
            <v>Open</v>
          </cell>
          <cell r="J301">
            <v>582173.9</v>
          </cell>
          <cell r="K301">
            <v>544981.88</v>
          </cell>
          <cell r="L301">
            <v>520187.2</v>
          </cell>
          <cell r="M301">
            <v>520187.2</v>
          </cell>
          <cell r="N301" t="str">
            <v>M KHASIDIS/TANYA STEWART</v>
          </cell>
        </row>
        <row r="302">
          <cell r="A302" t="str">
            <v>21-C0007</v>
          </cell>
          <cell r="B302">
            <v>0</v>
          </cell>
          <cell r="C302" t="str">
            <v>S</v>
          </cell>
          <cell r="D302" t="str">
            <v>H3243</v>
          </cell>
          <cell r="E302" t="str">
            <v>THOMAS HURATIAK</v>
          </cell>
          <cell r="F302" t="str">
            <v>SPRFAB</v>
          </cell>
          <cell r="G302" t="str">
            <v>MACHINE BUILD TECH</v>
          </cell>
          <cell r="H302" t="str">
            <v>S</v>
          </cell>
          <cell r="I302" t="str">
            <v>System Closed</v>
          </cell>
          <cell r="J302">
            <v>253710</v>
          </cell>
          <cell r="K302">
            <v>253710</v>
          </cell>
          <cell r="L302">
            <v>253710</v>
          </cell>
          <cell r="M302">
            <v>253710</v>
          </cell>
          <cell r="N302" t="str">
            <v>T HURATIAK/BILL HUNEWILL</v>
          </cell>
        </row>
        <row r="303">
          <cell r="A303" t="str">
            <v>21-C0253</v>
          </cell>
          <cell r="B303">
            <v>0</v>
          </cell>
          <cell r="C303" t="str">
            <v>S</v>
          </cell>
          <cell r="D303" t="str">
            <v>H3243</v>
          </cell>
          <cell r="E303" t="str">
            <v>THOMAS HURATIAK</v>
          </cell>
          <cell r="F303" t="str">
            <v>L3COMM</v>
          </cell>
          <cell r="G303" t="str">
            <v>L3 TECHNOLOGIES INC</v>
          </cell>
          <cell r="H303" t="str">
            <v>C</v>
          </cell>
          <cell r="I303" t="str">
            <v>Closed</v>
          </cell>
          <cell r="J303">
            <v>426728</v>
          </cell>
          <cell r="K303">
            <v>426728</v>
          </cell>
          <cell r="L303">
            <v>426728</v>
          </cell>
          <cell r="M303">
            <v>426728</v>
          </cell>
          <cell r="N303" t="str">
            <v>T HURITAK/R NELSON</v>
          </cell>
        </row>
        <row r="304">
          <cell r="A304" t="str">
            <v>21-C0253A</v>
          </cell>
          <cell r="B304">
            <v>0</v>
          </cell>
          <cell r="C304" t="str">
            <v>S</v>
          </cell>
          <cell r="D304" t="str">
            <v>H3243</v>
          </cell>
          <cell r="E304" t="str">
            <v>THOMAS HURATIAK</v>
          </cell>
          <cell r="F304" t="str">
            <v>STELLS</v>
          </cell>
          <cell r="G304" t="str">
            <v>STELLANT SYSTEMS INC</v>
          </cell>
          <cell r="H304" t="str">
            <v>S</v>
          </cell>
          <cell r="I304" t="str">
            <v>System Closed</v>
          </cell>
          <cell r="J304">
            <v>106682</v>
          </cell>
          <cell r="K304">
            <v>106682</v>
          </cell>
          <cell r="L304">
            <v>106682</v>
          </cell>
          <cell r="M304">
            <v>106682</v>
          </cell>
          <cell r="N304" t="str">
            <v>T HURITAK/R NELSON</v>
          </cell>
        </row>
        <row r="305">
          <cell r="A305" t="str">
            <v>21-C0468</v>
          </cell>
          <cell r="B305">
            <v>0</v>
          </cell>
          <cell r="C305" t="str">
            <v>S</v>
          </cell>
          <cell r="D305" t="str">
            <v>K7103</v>
          </cell>
          <cell r="E305" t="str">
            <v>MICHELE KHASIDIS</v>
          </cell>
          <cell r="F305" t="str">
            <v>UVA</v>
          </cell>
          <cell r="G305" t="str">
            <v>UNIVERSITY OF VIRGINIA</v>
          </cell>
          <cell r="H305" t="str">
            <v>S</v>
          </cell>
          <cell r="I305" t="str">
            <v>System Closed</v>
          </cell>
          <cell r="J305">
            <v>210864.76</v>
          </cell>
          <cell r="K305">
            <v>210864.76</v>
          </cell>
          <cell r="L305">
            <v>210864.76</v>
          </cell>
          <cell r="M305">
            <v>210864.76</v>
          </cell>
          <cell r="N305" t="str">
            <v>M KHASIDIS/TANYA STEWART</v>
          </cell>
        </row>
        <row r="306">
          <cell r="A306" t="str">
            <v>21-C0524</v>
          </cell>
          <cell r="B306">
            <v>0</v>
          </cell>
          <cell r="C306" t="str">
            <v>S</v>
          </cell>
          <cell r="D306" t="str">
            <v>H3243</v>
          </cell>
          <cell r="E306" t="str">
            <v>THOMAS HURATIAK</v>
          </cell>
          <cell r="F306" t="str">
            <v>VISMAC</v>
          </cell>
          <cell r="G306" t="str">
            <v>VISION MACHINE &amp; FABRICAT</v>
          </cell>
          <cell r="H306" t="str">
            <v>O</v>
          </cell>
          <cell r="I306" t="str">
            <v>Open</v>
          </cell>
          <cell r="J306">
            <v>646873.59999999998</v>
          </cell>
          <cell r="K306">
            <v>616618.6</v>
          </cell>
          <cell r="L306">
            <v>616618.6</v>
          </cell>
          <cell r="M306">
            <v>616618.6</v>
          </cell>
          <cell r="N306" t="str">
            <v>T HURATIAK/PETER OWEN</v>
          </cell>
        </row>
        <row r="307">
          <cell r="A307" t="str">
            <v>21-C0537</v>
          </cell>
          <cell r="B307">
            <v>0</v>
          </cell>
          <cell r="C307" t="str">
            <v>S</v>
          </cell>
          <cell r="D307" t="str">
            <v>S0684</v>
          </cell>
          <cell r="E307" t="str">
            <v>CAROLYN STEPNEY</v>
          </cell>
          <cell r="F307" t="str">
            <v>WARWIC</v>
          </cell>
          <cell r="G307" t="str">
            <v>WARWICK PLUMBING&amp;HEATING</v>
          </cell>
          <cell r="H307" t="str">
            <v>S</v>
          </cell>
          <cell r="I307" t="str">
            <v>System Closed</v>
          </cell>
          <cell r="J307">
            <v>1044643.43</v>
          </cell>
          <cell r="K307">
            <v>1044643.43</v>
          </cell>
          <cell r="L307">
            <v>1044643.43</v>
          </cell>
          <cell r="M307">
            <v>1044643.43</v>
          </cell>
          <cell r="N307" t="str">
            <v>C STEPNEY/TOM RENZO</v>
          </cell>
        </row>
        <row r="308">
          <cell r="A308" t="str">
            <v>21-C0638</v>
          </cell>
          <cell r="B308">
            <v>0</v>
          </cell>
          <cell r="C308" t="str">
            <v>S</v>
          </cell>
          <cell r="D308" t="str">
            <v>S0684</v>
          </cell>
          <cell r="E308" t="str">
            <v>CAROLYN STEPNEY</v>
          </cell>
          <cell r="F308" t="str">
            <v>COLWEB</v>
          </cell>
          <cell r="G308" t="str">
            <v>COLONIAL WEBB CONTRACTORS</v>
          </cell>
          <cell r="H308" t="str">
            <v>S</v>
          </cell>
          <cell r="I308" t="str">
            <v>System Closed</v>
          </cell>
          <cell r="J308">
            <v>1166492</v>
          </cell>
          <cell r="K308">
            <v>1166492</v>
          </cell>
          <cell r="L308">
            <v>1166492</v>
          </cell>
          <cell r="M308">
            <v>1166492</v>
          </cell>
          <cell r="N308" t="str">
            <v>C STEPNEY/C WHITLATCH</v>
          </cell>
        </row>
        <row r="309">
          <cell r="A309" t="str">
            <v>21-C0815</v>
          </cell>
          <cell r="B309">
            <v>0</v>
          </cell>
          <cell r="C309" t="str">
            <v>S</v>
          </cell>
          <cell r="D309" t="str">
            <v>L3135</v>
          </cell>
          <cell r="E309" t="str">
            <v>MITCHELL LANEY</v>
          </cell>
          <cell r="F309" t="str">
            <v>MIT</v>
          </cell>
          <cell r="G309" t="str">
            <v>MASSACHUSETTS INST OF TEC</v>
          </cell>
          <cell r="H309" t="str">
            <v>O</v>
          </cell>
          <cell r="I309" t="str">
            <v>Open</v>
          </cell>
          <cell r="J309">
            <v>560760</v>
          </cell>
          <cell r="K309">
            <v>484609.09</v>
          </cell>
          <cell r="L309">
            <v>380868.74</v>
          </cell>
          <cell r="M309">
            <v>380868.74</v>
          </cell>
          <cell r="N309" t="str">
            <v>MICHAEL DION</v>
          </cell>
        </row>
        <row r="310">
          <cell r="A310" t="str">
            <v>21-C0955</v>
          </cell>
          <cell r="B310">
            <v>0</v>
          </cell>
          <cell r="C310" t="str">
            <v>S</v>
          </cell>
          <cell r="D310" t="str">
            <v>T3153</v>
          </cell>
          <cell r="E310" t="str">
            <v>MELISSA TORRES</v>
          </cell>
          <cell r="F310" t="str">
            <v>STARBU</v>
          </cell>
          <cell r="G310" t="str">
            <v>STARBURST CONSTRUCTION</v>
          </cell>
          <cell r="H310" t="str">
            <v>S</v>
          </cell>
          <cell r="I310" t="str">
            <v>System Closed</v>
          </cell>
          <cell r="J310">
            <v>477700</v>
          </cell>
          <cell r="K310">
            <v>477700</v>
          </cell>
          <cell r="L310">
            <v>477700</v>
          </cell>
          <cell r="M310">
            <v>477700</v>
          </cell>
          <cell r="N310" t="str">
            <v>RUSS FRIES</v>
          </cell>
        </row>
        <row r="311">
          <cell r="A311" t="str">
            <v>21-C1176</v>
          </cell>
          <cell r="B311">
            <v>0</v>
          </cell>
          <cell r="C311" t="str">
            <v>S</v>
          </cell>
          <cell r="D311" t="str">
            <v>H3243</v>
          </cell>
          <cell r="E311" t="str">
            <v>THOMAS HURATIAK</v>
          </cell>
          <cell r="F311" t="str">
            <v>STONYU</v>
          </cell>
          <cell r="G311" t="str">
            <v xml:space="preserve">THE RESEARCH FOUNDATION </v>
          </cell>
          <cell r="H311" t="str">
            <v>O</v>
          </cell>
          <cell r="I311" t="str">
            <v>Open</v>
          </cell>
          <cell r="J311">
            <v>319087</v>
          </cell>
          <cell r="K311">
            <v>247077.47</v>
          </cell>
          <cell r="L311">
            <v>247067.64</v>
          </cell>
          <cell r="M311">
            <v>247067.64</v>
          </cell>
          <cell r="N311" t="str">
            <v>T HURATIAK/C ZORN</v>
          </cell>
        </row>
        <row r="312">
          <cell r="A312" t="str">
            <v>21-C1179</v>
          </cell>
          <cell r="B312">
            <v>0</v>
          </cell>
          <cell r="C312" t="str">
            <v>S</v>
          </cell>
          <cell r="D312" t="str">
            <v>H3243</v>
          </cell>
          <cell r="E312" t="str">
            <v>THOMAS HURATIAK</v>
          </cell>
          <cell r="F312" t="str">
            <v>JOSOAT</v>
          </cell>
          <cell r="G312" t="str">
            <v>JOSEPH OAT CORPORATION</v>
          </cell>
          <cell r="H312" t="str">
            <v>S</v>
          </cell>
          <cell r="I312" t="str">
            <v>System Closed</v>
          </cell>
          <cell r="J312">
            <v>437957</v>
          </cell>
          <cell r="K312">
            <v>437957</v>
          </cell>
          <cell r="L312">
            <v>437957</v>
          </cell>
          <cell r="M312">
            <v>437957</v>
          </cell>
          <cell r="N312" t="str">
            <v>T HURATIAK/K WILSON</v>
          </cell>
        </row>
        <row r="313">
          <cell r="A313" t="str">
            <v>21-C1310</v>
          </cell>
          <cell r="B313">
            <v>0</v>
          </cell>
          <cell r="C313" t="str">
            <v>S</v>
          </cell>
          <cell r="D313" t="str">
            <v>H3243</v>
          </cell>
          <cell r="E313" t="str">
            <v>THOMAS HURATIAK</v>
          </cell>
          <cell r="F313" t="str">
            <v>HAYASH</v>
          </cell>
          <cell r="G313" t="str">
            <v>HAYASHI-REPIC CO LTD</v>
          </cell>
          <cell r="H313" t="str">
            <v>S</v>
          </cell>
          <cell r="I313" t="str">
            <v>System Closed</v>
          </cell>
          <cell r="J313">
            <v>350000</v>
          </cell>
          <cell r="K313">
            <v>350000</v>
          </cell>
          <cell r="L313">
            <v>350000</v>
          </cell>
          <cell r="M313">
            <v>350000</v>
          </cell>
          <cell r="N313" t="str">
            <v xml:space="preserve">HURATIAK/GIGI CIOVATI </v>
          </cell>
        </row>
        <row r="314">
          <cell r="A314" t="str">
            <v>21-C1383</v>
          </cell>
          <cell r="B314">
            <v>0</v>
          </cell>
          <cell r="C314" t="str">
            <v>S</v>
          </cell>
          <cell r="D314" t="str">
            <v>M8395</v>
          </cell>
          <cell r="E314" t="str">
            <v>DEANN MADDOX</v>
          </cell>
          <cell r="F314" t="str">
            <v>ADVEN3</v>
          </cell>
          <cell r="G314" t="str">
            <v>ADVANCED ENG SYSTEMS LLC</v>
          </cell>
          <cell r="H314" t="str">
            <v>O</v>
          </cell>
          <cell r="I314" t="str">
            <v>Open</v>
          </cell>
          <cell r="J314">
            <v>732700</v>
          </cell>
          <cell r="K314">
            <v>537700</v>
          </cell>
          <cell r="L314">
            <v>512700</v>
          </cell>
          <cell r="M314">
            <v>512700</v>
          </cell>
          <cell r="N314" t="str">
            <v>D MADDOX/S YANG</v>
          </cell>
        </row>
        <row r="315">
          <cell r="A315" t="str">
            <v>21-C1478</v>
          </cell>
          <cell r="B315">
            <v>0</v>
          </cell>
          <cell r="C315" t="str">
            <v>S</v>
          </cell>
          <cell r="D315" t="str">
            <v>T3153</v>
          </cell>
          <cell r="E315" t="str">
            <v>MELISSA TORRES</v>
          </cell>
          <cell r="F315" t="str">
            <v>ALLCON</v>
          </cell>
          <cell r="G315" t="str">
            <v>ALLCON CONTRACTING CORP</v>
          </cell>
          <cell r="H315" t="str">
            <v>S</v>
          </cell>
          <cell r="I315" t="str">
            <v>System Closed</v>
          </cell>
          <cell r="J315">
            <v>361400</v>
          </cell>
          <cell r="K315">
            <v>361400</v>
          </cell>
          <cell r="L315">
            <v>361400</v>
          </cell>
          <cell r="M315">
            <v>361400</v>
          </cell>
          <cell r="N315" t="str">
            <v>M TORRES/TOM RENZO</v>
          </cell>
        </row>
        <row r="316">
          <cell r="A316" t="str">
            <v>21-C1486</v>
          </cell>
          <cell r="B316">
            <v>0</v>
          </cell>
          <cell r="C316" t="str">
            <v>S</v>
          </cell>
          <cell r="D316" t="str">
            <v>H3243</v>
          </cell>
          <cell r="E316" t="str">
            <v>THOMAS HURATIAK</v>
          </cell>
          <cell r="F316" t="str">
            <v>NINGXI</v>
          </cell>
          <cell r="G316" t="str">
            <v>NINGXIA ORIENT TANTALUM</v>
          </cell>
          <cell r="H316" t="str">
            <v>S</v>
          </cell>
          <cell r="I316" t="str">
            <v>System Closed</v>
          </cell>
          <cell r="J316">
            <v>377875</v>
          </cell>
          <cell r="K316">
            <v>377875</v>
          </cell>
          <cell r="L316">
            <v>377875</v>
          </cell>
          <cell r="M316">
            <v>377875</v>
          </cell>
          <cell r="N316" t="str">
            <v>T HURATIAK/JIQUAN GUO</v>
          </cell>
        </row>
        <row r="317">
          <cell r="A317" t="str">
            <v>21-C1495</v>
          </cell>
          <cell r="B317">
            <v>0</v>
          </cell>
          <cell r="C317" t="str">
            <v>S</v>
          </cell>
          <cell r="D317" t="str">
            <v>M8395</v>
          </cell>
          <cell r="E317" t="str">
            <v>DEANN MADDOX</v>
          </cell>
          <cell r="F317" t="str">
            <v>EVETES</v>
          </cell>
          <cell r="G317" t="str">
            <v>EVERSON TESLA INC</v>
          </cell>
          <cell r="H317" t="str">
            <v>S</v>
          </cell>
          <cell r="I317" t="str">
            <v>System Closed</v>
          </cell>
          <cell r="J317">
            <v>183280</v>
          </cell>
          <cell r="K317">
            <v>183280</v>
          </cell>
          <cell r="L317">
            <v>183280</v>
          </cell>
          <cell r="M317">
            <v>183280</v>
          </cell>
          <cell r="N317" t="str">
            <v>D MADDOX/D KASHY/55E</v>
          </cell>
        </row>
        <row r="318">
          <cell r="A318" t="str">
            <v>21-C1532</v>
          </cell>
          <cell r="B318">
            <v>0</v>
          </cell>
          <cell r="C318" t="str">
            <v>S</v>
          </cell>
          <cell r="D318" t="str">
            <v>T3153</v>
          </cell>
          <cell r="E318" t="str">
            <v>MELISSA TORRES</v>
          </cell>
          <cell r="F318" t="str">
            <v>WARWIC</v>
          </cell>
          <cell r="G318" t="str">
            <v>WARWICK PLUMBING&amp;HEATING</v>
          </cell>
          <cell r="H318" t="str">
            <v>O</v>
          </cell>
          <cell r="I318" t="str">
            <v>Open</v>
          </cell>
          <cell r="J318">
            <v>335326.49</v>
          </cell>
          <cell r="K318">
            <v>334501.49</v>
          </cell>
          <cell r="L318">
            <v>325926.49</v>
          </cell>
          <cell r="M318">
            <v>325926.49</v>
          </cell>
          <cell r="N318" t="str">
            <v xml:space="preserve">J TENBUSCH/CORRY SMITH </v>
          </cell>
        </row>
        <row r="319">
          <cell r="A319" t="str">
            <v>21-D0008</v>
          </cell>
          <cell r="B319">
            <v>0</v>
          </cell>
          <cell r="C319" t="str">
            <v>S</v>
          </cell>
          <cell r="D319" t="str">
            <v>P2226</v>
          </cell>
          <cell r="E319" t="str">
            <v>THEODORE PESHEHONOFF</v>
          </cell>
          <cell r="F319" t="str">
            <v>DURAFL</v>
          </cell>
          <cell r="G319" t="str">
            <v>DURAFLEX INC</v>
          </cell>
          <cell r="H319" t="str">
            <v>S</v>
          </cell>
          <cell r="I319" t="str">
            <v>System Closed</v>
          </cell>
          <cell r="J319">
            <v>52613.5</v>
          </cell>
          <cell r="K319">
            <v>52613.5</v>
          </cell>
          <cell r="L319">
            <v>52613.5</v>
          </cell>
          <cell r="M319">
            <v>52613.5</v>
          </cell>
          <cell r="N319" t="str">
            <v>PESH/MATT MARCHLIK</v>
          </cell>
        </row>
        <row r="320">
          <cell r="A320" t="str">
            <v>21-D0108</v>
          </cell>
          <cell r="B320">
            <v>0</v>
          </cell>
          <cell r="C320" t="str">
            <v>S</v>
          </cell>
          <cell r="D320" t="str">
            <v>K7103</v>
          </cell>
          <cell r="E320" t="str">
            <v>MICHELE KHASIDIS</v>
          </cell>
          <cell r="F320" t="str">
            <v>UVA</v>
          </cell>
          <cell r="G320" t="str">
            <v>UNIVERSITY OF VIRGINIA</v>
          </cell>
          <cell r="H320" t="str">
            <v>S</v>
          </cell>
          <cell r="I320" t="str">
            <v>System Closed</v>
          </cell>
          <cell r="J320">
            <v>97597.54</v>
          </cell>
          <cell r="K320">
            <v>97597.54</v>
          </cell>
          <cell r="L320">
            <v>97597.54</v>
          </cell>
          <cell r="M320">
            <v>97597.54</v>
          </cell>
          <cell r="N320" t="str">
            <v>M KHASIDIS/T STEWART</v>
          </cell>
        </row>
        <row r="321">
          <cell r="A321" t="str">
            <v>21-D0142</v>
          </cell>
          <cell r="B321">
            <v>0</v>
          </cell>
          <cell r="C321" t="str">
            <v>S</v>
          </cell>
          <cell r="D321" t="str">
            <v>K7103</v>
          </cell>
          <cell r="E321" t="str">
            <v>MICHELE KHASIDIS</v>
          </cell>
          <cell r="F321" t="str">
            <v>MIT</v>
          </cell>
          <cell r="G321" t="str">
            <v>MASSACHUSETTS INST OF TEC</v>
          </cell>
          <cell r="H321" t="str">
            <v>S</v>
          </cell>
          <cell r="I321" t="str">
            <v>System Closed</v>
          </cell>
          <cell r="J321">
            <v>12999.96</v>
          </cell>
          <cell r="K321">
            <v>12999.96</v>
          </cell>
          <cell r="L321">
            <v>12999.96</v>
          </cell>
          <cell r="M321">
            <v>12999.96</v>
          </cell>
          <cell r="N321" t="str">
            <v>M KHASIDIS/TANYA STEWART</v>
          </cell>
        </row>
        <row r="322">
          <cell r="A322" t="str">
            <v>21-D0188</v>
          </cell>
          <cell r="B322">
            <v>0</v>
          </cell>
          <cell r="C322" t="str">
            <v>S</v>
          </cell>
          <cell r="D322" t="str">
            <v>T3334</v>
          </cell>
          <cell r="E322" t="str">
            <v>BRITTANY TOLBERT</v>
          </cell>
          <cell r="F322" t="str">
            <v>OLDDO4</v>
          </cell>
          <cell r="G322" t="str">
            <v>OLD DOMINION UNIV. RESEAR</v>
          </cell>
          <cell r="H322" t="str">
            <v>S</v>
          </cell>
          <cell r="I322" t="str">
            <v>System Closed</v>
          </cell>
          <cell r="J322">
            <v>235477.52</v>
          </cell>
          <cell r="K322">
            <v>235477.52</v>
          </cell>
          <cell r="L322">
            <v>235477.52</v>
          </cell>
          <cell r="M322">
            <v>235477.52</v>
          </cell>
          <cell r="N322" t="str">
            <v>J TENBUSCH/TANYA STEWART</v>
          </cell>
        </row>
        <row r="323">
          <cell r="A323" t="str">
            <v>21-D0242</v>
          </cell>
          <cell r="B323">
            <v>0</v>
          </cell>
          <cell r="C323" t="str">
            <v>S</v>
          </cell>
          <cell r="D323" t="str">
            <v>H3243</v>
          </cell>
          <cell r="E323" t="str">
            <v>THOMAS HURATIAK</v>
          </cell>
          <cell r="F323" t="str">
            <v>CRYONO</v>
          </cell>
          <cell r="G323" t="str">
            <v xml:space="preserve">CRYONOVA PROCESS SYSTEMS </v>
          </cell>
          <cell r="H323" t="str">
            <v>O</v>
          </cell>
          <cell r="I323" t="str">
            <v>Open</v>
          </cell>
          <cell r="J323">
            <v>213894.2</v>
          </cell>
          <cell r="K323">
            <v>162095.18</v>
          </cell>
          <cell r="L323">
            <v>162095.18</v>
          </cell>
          <cell r="M323">
            <v>162095.18</v>
          </cell>
          <cell r="N323" t="str">
            <v>HURATIAK/T WIJERATNE</v>
          </cell>
        </row>
        <row r="324">
          <cell r="A324" t="str">
            <v>21-D0260</v>
          </cell>
          <cell r="B324">
            <v>0</v>
          </cell>
          <cell r="C324" t="str">
            <v>S</v>
          </cell>
          <cell r="D324" t="str">
            <v>T3335</v>
          </cell>
          <cell r="E324" t="str">
            <v>GIUSEPPINA TENBUSCH</v>
          </cell>
          <cell r="F324" t="str">
            <v>SOTOSA</v>
          </cell>
          <cell r="G324" t="str">
            <v>ORLANDO J SOTO SANDOVAL</v>
          </cell>
          <cell r="H324" t="str">
            <v>S</v>
          </cell>
          <cell r="I324" t="str">
            <v>System Closed</v>
          </cell>
          <cell r="J324">
            <v>6667</v>
          </cell>
          <cell r="K324">
            <v>6667</v>
          </cell>
          <cell r="L324">
            <v>6667</v>
          </cell>
          <cell r="M324">
            <v>6667</v>
          </cell>
          <cell r="N324" t="str">
            <v>J TENBUSCH/TANYA STEWART</v>
          </cell>
        </row>
        <row r="325">
          <cell r="A325" t="str">
            <v>21-D0284</v>
          </cell>
          <cell r="B325">
            <v>0</v>
          </cell>
          <cell r="C325" t="str">
            <v>S</v>
          </cell>
          <cell r="D325" t="str">
            <v>T3335</v>
          </cell>
          <cell r="E325" t="str">
            <v>GIUSEPPINA TENBUSCH</v>
          </cell>
          <cell r="F325" t="str">
            <v>BARION</v>
          </cell>
          <cell r="G325" t="str">
            <v>LUCA BARION</v>
          </cell>
          <cell r="H325" t="str">
            <v>S</v>
          </cell>
          <cell r="I325" t="str">
            <v>System Closed</v>
          </cell>
          <cell r="J325">
            <v>15000</v>
          </cell>
          <cell r="K325">
            <v>15000</v>
          </cell>
          <cell r="L325">
            <v>15000</v>
          </cell>
          <cell r="M325">
            <v>15000</v>
          </cell>
          <cell r="N325" t="str">
            <v>J TENBUSCH/T STEWART</v>
          </cell>
        </row>
        <row r="326">
          <cell r="A326" t="str">
            <v>21-D0303</v>
          </cell>
          <cell r="B326">
            <v>0</v>
          </cell>
          <cell r="C326" t="str">
            <v>S</v>
          </cell>
          <cell r="D326" t="str">
            <v>K7103</v>
          </cell>
          <cell r="E326" t="str">
            <v>MICHELE KHASIDIS</v>
          </cell>
          <cell r="F326" t="str">
            <v>UNICO3</v>
          </cell>
          <cell r="G326" t="str">
            <v>UNIVERSITY OF CONNECTICUT</v>
          </cell>
          <cell r="H326" t="str">
            <v>S</v>
          </cell>
          <cell r="I326" t="str">
            <v>System Closed</v>
          </cell>
          <cell r="J326">
            <v>62283</v>
          </cell>
          <cell r="K326">
            <v>62283</v>
          </cell>
          <cell r="L326">
            <v>62283</v>
          </cell>
          <cell r="M326">
            <v>62283</v>
          </cell>
          <cell r="N326" t="str">
            <v>M KHASIDIS/TANYA STEWART</v>
          </cell>
        </row>
        <row r="327">
          <cell r="A327" t="str">
            <v>21-D0319</v>
          </cell>
          <cell r="B327">
            <v>0</v>
          </cell>
          <cell r="C327" t="str">
            <v>S</v>
          </cell>
          <cell r="D327" t="str">
            <v>H3243</v>
          </cell>
          <cell r="E327" t="str">
            <v>THOMAS HURATIAK</v>
          </cell>
          <cell r="F327" t="str">
            <v>CRYTUR</v>
          </cell>
          <cell r="G327" t="str">
            <v>CRYTUR LTD</v>
          </cell>
          <cell r="H327" t="str">
            <v>S</v>
          </cell>
          <cell r="I327" t="str">
            <v>System Closed</v>
          </cell>
          <cell r="J327">
            <v>277500</v>
          </cell>
          <cell r="K327">
            <v>277500</v>
          </cell>
          <cell r="L327">
            <v>277500</v>
          </cell>
          <cell r="M327">
            <v>277500</v>
          </cell>
          <cell r="N327" t="str">
            <v xml:space="preserve"> </v>
          </cell>
        </row>
        <row r="328">
          <cell r="A328" t="str">
            <v>21-D0495</v>
          </cell>
          <cell r="B328">
            <v>0</v>
          </cell>
          <cell r="C328" t="str">
            <v>S</v>
          </cell>
          <cell r="D328" t="str">
            <v>K7103</v>
          </cell>
          <cell r="E328" t="str">
            <v>MICHELE KHASIDIS</v>
          </cell>
          <cell r="F328" t="str">
            <v>UVA</v>
          </cell>
          <cell r="G328" t="str">
            <v>UNIVERSITY OF VIRGINIA</v>
          </cell>
          <cell r="H328" t="str">
            <v>S</v>
          </cell>
          <cell r="I328" t="str">
            <v>System Closed</v>
          </cell>
          <cell r="J328">
            <v>25389.84</v>
          </cell>
          <cell r="K328">
            <v>25389.84</v>
          </cell>
          <cell r="L328">
            <v>25389.84</v>
          </cell>
          <cell r="M328">
            <v>25389.84</v>
          </cell>
          <cell r="N328" t="str">
            <v>M KHASIDIS/TANYA STEWART</v>
          </cell>
        </row>
        <row r="329">
          <cell r="A329" t="str">
            <v>21-D0496</v>
          </cell>
          <cell r="B329">
            <v>0</v>
          </cell>
          <cell r="C329" t="str">
            <v>S</v>
          </cell>
          <cell r="D329" t="str">
            <v>T3335</v>
          </cell>
          <cell r="E329" t="str">
            <v>GIUSEPPINA TENBUSCH</v>
          </cell>
          <cell r="F329" t="str">
            <v>UNIPAV</v>
          </cell>
          <cell r="G329" t="str">
            <v>UNIVERSITA PAVIA</v>
          </cell>
          <cell r="H329" t="str">
            <v>S</v>
          </cell>
          <cell r="I329" t="str">
            <v>System Closed</v>
          </cell>
          <cell r="J329">
            <v>12999.96</v>
          </cell>
          <cell r="K329">
            <v>12999.96</v>
          </cell>
          <cell r="L329">
            <v>12999.96</v>
          </cell>
          <cell r="M329">
            <v>12999.96</v>
          </cell>
          <cell r="N329" t="str">
            <v>J TENBUSH/T STEWART</v>
          </cell>
        </row>
        <row r="330">
          <cell r="A330" t="str">
            <v>21-D0505</v>
          </cell>
          <cell r="B330">
            <v>0</v>
          </cell>
          <cell r="C330" t="str">
            <v>S</v>
          </cell>
          <cell r="D330" t="str">
            <v>K7103</v>
          </cell>
          <cell r="E330" t="str">
            <v>MICHELE KHASIDIS</v>
          </cell>
          <cell r="F330" t="str">
            <v>UNICSB</v>
          </cell>
          <cell r="G330" t="str">
            <v>REGENTS OF THE UNIVERSITY</v>
          </cell>
          <cell r="H330" t="str">
            <v>O</v>
          </cell>
          <cell r="I330" t="str">
            <v>Open</v>
          </cell>
          <cell r="J330">
            <v>294038.09000000003</v>
          </cell>
          <cell r="K330">
            <v>275150.94</v>
          </cell>
          <cell r="L330">
            <v>259517.32</v>
          </cell>
          <cell r="M330">
            <v>259517.32</v>
          </cell>
          <cell r="N330" t="str">
            <v>M KHASIDIS/TANYA STEWART</v>
          </cell>
        </row>
        <row r="331">
          <cell r="A331" t="str">
            <v>21-D0552</v>
          </cell>
          <cell r="B331">
            <v>0</v>
          </cell>
          <cell r="C331" t="str">
            <v>S</v>
          </cell>
          <cell r="D331" t="str">
            <v>K7103</v>
          </cell>
          <cell r="E331" t="str">
            <v>MICHELE KHASIDIS</v>
          </cell>
          <cell r="F331" t="str">
            <v>UVA</v>
          </cell>
          <cell r="G331" t="str">
            <v>UNIVERSITY OF VIRGINIA</v>
          </cell>
          <cell r="H331" t="str">
            <v>S</v>
          </cell>
          <cell r="I331" t="str">
            <v>System Closed</v>
          </cell>
          <cell r="J331">
            <v>41308.019999999997</v>
          </cell>
          <cell r="K331">
            <v>41308.019999999997</v>
          </cell>
          <cell r="L331">
            <v>41308.019999999997</v>
          </cell>
          <cell r="M331">
            <v>41308.019999999997</v>
          </cell>
          <cell r="N331" t="str">
            <v>M KHASIDIS/TANYA STEWART</v>
          </cell>
        </row>
        <row r="332">
          <cell r="A332" t="str">
            <v>21-D0688</v>
          </cell>
          <cell r="B332">
            <v>0</v>
          </cell>
          <cell r="C332" t="str">
            <v>S</v>
          </cell>
          <cell r="D332" t="str">
            <v>K7103</v>
          </cell>
          <cell r="E332" t="str">
            <v>MICHELE KHASIDIS</v>
          </cell>
          <cell r="F332" t="str">
            <v>OHIOUN</v>
          </cell>
          <cell r="G332" t="str">
            <v>OHIO UNIVERSITY</v>
          </cell>
          <cell r="H332" t="str">
            <v>S</v>
          </cell>
          <cell r="I332" t="str">
            <v>System Closed</v>
          </cell>
          <cell r="J332">
            <v>89718.98</v>
          </cell>
          <cell r="K332">
            <v>89718.98</v>
          </cell>
          <cell r="L332">
            <v>89718.98</v>
          </cell>
          <cell r="M332">
            <v>89718.98</v>
          </cell>
          <cell r="N332" t="str">
            <v>M KHASIDIS/TANYA STEWART</v>
          </cell>
        </row>
        <row r="333">
          <cell r="A333" t="str">
            <v>21-D0733</v>
          </cell>
          <cell r="B333">
            <v>0</v>
          </cell>
          <cell r="C333" t="str">
            <v>S</v>
          </cell>
          <cell r="D333" t="str">
            <v>T3335</v>
          </cell>
          <cell r="E333" t="str">
            <v>GIUSEPPINA TENBUSCH</v>
          </cell>
          <cell r="F333" t="str">
            <v>CNRS</v>
          </cell>
          <cell r="G333" t="str">
            <v>CENTRE NATIONALE DE</v>
          </cell>
          <cell r="H333" t="str">
            <v>S</v>
          </cell>
          <cell r="I333" t="str">
            <v>System Closed</v>
          </cell>
          <cell r="J333">
            <v>36000</v>
          </cell>
          <cell r="K333">
            <v>36000</v>
          </cell>
          <cell r="L333">
            <v>36000</v>
          </cell>
          <cell r="M333">
            <v>36000</v>
          </cell>
          <cell r="N333" t="str">
            <v>J TENBUSCH/TANYA STEWART</v>
          </cell>
        </row>
        <row r="334">
          <cell r="A334" t="str">
            <v>21-D0771</v>
          </cell>
          <cell r="B334">
            <v>0</v>
          </cell>
          <cell r="C334" t="str">
            <v>S</v>
          </cell>
          <cell r="D334" t="str">
            <v>P2226</v>
          </cell>
          <cell r="E334" t="str">
            <v>THEODORE PESHEHONOFF</v>
          </cell>
          <cell r="F334" t="str">
            <v>LUVATA</v>
          </cell>
          <cell r="G334" t="str">
            <v xml:space="preserve">LUVATA PORI OY </v>
          </cell>
          <cell r="H334" t="str">
            <v>S</v>
          </cell>
          <cell r="I334" t="str">
            <v>System Closed</v>
          </cell>
          <cell r="J334">
            <v>88711.7</v>
          </cell>
          <cell r="K334">
            <v>88711.7</v>
          </cell>
          <cell r="L334">
            <v>88711.7</v>
          </cell>
          <cell r="M334">
            <v>88711.7</v>
          </cell>
          <cell r="N334" t="str">
            <v>PESHEHONOFF/D KASHY</v>
          </cell>
        </row>
        <row r="335">
          <cell r="A335" t="str">
            <v>21-D0778</v>
          </cell>
          <cell r="B335">
            <v>0</v>
          </cell>
          <cell r="C335" t="str">
            <v>S</v>
          </cell>
          <cell r="D335" t="str">
            <v>H3243</v>
          </cell>
          <cell r="E335" t="str">
            <v>THOMAS HURATIAK</v>
          </cell>
          <cell r="F335" t="str">
            <v>SIENNA</v>
          </cell>
          <cell r="G335" t="str">
            <v>SIENNA TECHNOLOGIES INC</v>
          </cell>
          <cell r="H335" t="str">
            <v>O</v>
          </cell>
          <cell r="I335" t="str">
            <v>Open</v>
          </cell>
          <cell r="J335">
            <v>250564</v>
          </cell>
          <cell r="K335">
            <v>135460</v>
          </cell>
          <cell r="L335">
            <v>33600</v>
          </cell>
          <cell r="M335">
            <v>33600</v>
          </cell>
          <cell r="N335" t="str">
            <v>HURATIAK/JIQUAN GUO</v>
          </cell>
        </row>
        <row r="336">
          <cell r="A336" t="str">
            <v>21-D0789</v>
          </cell>
          <cell r="B336">
            <v>0</v>
          </cell>
          <cell r="C336" t="str">
            <v>S</v>
          </cell>
          <cell r="D336" t="str">
            <v>H3243</v>
          </cell>
          <cell r="E336" t="str">
            <v>THOMAS HURATIAK</v>
          </cell>
          <cell r="F336" t="str">
            <v>CRYOME</v>
          </cell>
          <cell r="G336" t="str">
            <v>CRYOMECH INC</v>
          </cell>
          <cell r="H336" t="str">
            <v>S</v>
          </cell>
          <cell r="I336" t="str">
            <v>System Closed</v>
          </cell>
          <cell r="J336">
            <v>59145</v>
          </cell>
          <cell r="K336">
            <v>59145</v>
          </cell>
          <cell r="L336">
            <v>59145</v>
          </cell>
          <cell r="M336">
            <v>59145</v>
          </cell>
          <cell r="N336" t="str">
            <v>T HURATIAK/C KEITH</v>
          </cell>
        </row>
        <row r="337">
          <cell r="A337" t="str">
            <v>21-D0847</v>
          </cell>
          <cell r="B337">
            <v>0</v>
          </cell>
          <cell r="C337" t="str">
            <v>S</v>
          </cell>
          <cell r="D337" t="str">
            <v>K7103</v>
          </cell>
          <cell r="E337" t="str">
            <v>MICHELE KHASIDIS</v>
          </cell>
          <cell r="F337" t="str">
            <v>VIRGIN</v>
          </cell>
          <cell r="G337" t="str">
            <v>VIRGINIA POLYTECHNIC INST</v>
          </cell>
          <cell r="H337" t="str">
            <v>S</v>
          </cell>
          <cell r="I337" t="str">
            <v>System Closed</v>
          </cell>
          <cell r="J337">
            <v>71554.009999999995</v>
          </cell>
          <cell r="K337">
            <v>71554.009999999995</v>
          </cell>
          <cell r="L337">
            <v>71554.009999999995</v>
          </cell>
          <cell r="M337">
            <v>71554.009999999995</v>
          </cell>
          <cell r="N337" t="str">
            <v>M KHASIDIS/TANYA STEWART</v>
          </cell>
        </row>
        <row r="338">
          <cell r="A338" t="str">
            <v>21-D1183</v>
          </cell>
          <cell r="B338">
            <v>0</v>
          </cell>
          <cell r="C338" t="str">
            <v>S</v>
          </cell>
          <cell r="D338" t="str">
            <v>H3243</v>
          </cell>
          <cell r="E338" t="str">
            <v>THOMAS HURATIAK</v>
          </cell>
          <cell r="F338" t="str">
            <v>CRYTUR</v>
          </cell>
          <cell r="G338" t="str">
            <v>CRYTUR LTD</v>
          </cell>
          <cell r="H338" t="str">
            <v>S</v>
          </cell>
          <cell r="I338" t="str">
            <v>System Closed</v>
          </cell>
          <cell r="J338">
            <v>53650</v>
          </cell>
          <cell r="K338">
            <v>53650</v>
          </cell>
          <cell r="L338">
            <v>53650</v>
          </cell>
          <cell r="M338">
            <v>53650</v>
          </cell>
          <cell r="N338" t="str">
            <v>T HURATIAK/ROLF ENT</v>
          </cell>
        </row>
        <row r="339">
          <cell r="A339" t="str">
            <v>21-D1183A</v>
          </cell>
          <cell r="B339">
            <v>0</v>
          </cell>
          <cell r="C339" t="str">
            <v>S</v>
          </cell>
          <cell r="D339" t="str">
            <v>H3243</v>
          </cell>
          <cell r="E339" t="str">
            <v>THOMAS HURATIAK</v>
          </cell>
          <cell r="F339" t="str">
            <v>CRYUSA</v>
          </cell>
          <cell r="G339" t="str">
            <v>CRYTUR USA INC</v>
          </cell>
          <cell r="H339" t="str">
            <v>S</v>
          </cell>
          <cell r="I339" t="str">
            <v>System Closed</v>
          </cell>
          <cell r="J339">
            <v>408850</v>
          </cell>
          <cell r="K339">
            <v>408850</v>
          </cell>
          <cell r="L339">
            <v>408850</v>
          </cell>
          <cell r="M339">
            <v>408850</v>
          </cell>
          <cell r="N339" t="str">
            <v>T HURATIAK/ROLF ENT</v>
          </cell>
        </row>
        <row r="340">
          <cell r="A340" t="str">
            <v>21-D1303</v>
          </cell>
          <cell r="B340">
            <v>0</v>
          </cell>
          <cell r="C340" t="str">
            <v>S</v>
          </cell>
          <cell r="D340" t="str">
            <v>H3243</v>
          </cell>
          <cell r="E340" t="str">
            <v>THOMAS HURATIAK</v>
          </cell>
          <cell r="F340" t="str">
            <v>ABILIT</v>
          </cell>
          <cell r="G340" t="str">
            <v>BENNU GROUP INC</v>
          </cell>
          <cell r="H340" t="str">
            <v>S</v>
          </cell>
          <cell r="I340" t="str">
            <v>System Closed</v>
          </cell>
          <cell r="J340">
            <v>80214.3</v>
          </cell>
          <cell r="K340">
            <v>80214.3</v>
          </cell>
          <cell r="L340">
            <v>80214.3</v>
          </cell>
          <cell r="M340">
            <v>80214.3</v>
          </cell>
          <cell r="N340" t="str">
            <v>T HURATIAK/M MARCHILK</v>
          </cell>
        </row>
        <row r="341">
          <cell r="A341" t="str">
            <v>21-D1331</v>
          </cell>
          <cell r="B341">
            <v>0</v>
          </cell>
          <cell r="C341" t="str">
            <v>S</v>
          </cell>
          <cell r="D341" t="str">
            <v>H3243</v>
          </cell>
          <cell r="E341" t="str">
            <v>THOMAS HURATIAK</v>
          </cell>
          <cell r="F341" t="str">
            <v>ENERPS</v>
          </cell>
          <cell r="G341" t="str">
            <v>ENERGYPULSE SYSTEMS IDA</v>
          </cell>
          <cell r="H341" t="str">
            <v>O</v>
          </cell>
          <cell r="I341" t="str">
            <v>Open</v>
          </cell>
          <cell r="J341">
            <v>48000</v>
          </cell>
          <cell r="K341">
            <v>32160</v>
          </cell>
          <cell r="L341">
            <v>24000</v>
          </cell>
          <cell r="M341">
            <v>24000</v>
          </cell>
          <cell r="N341" t="str">
            <v>T HURATIAK/A M VALENTE</v>
          </cell>
        </row>
        <row r="342">
          <cell r="A342" t="str">
            <v>21-D1425</v>
          </cell>
          <cell r="B342">
            <v>0</v>
          </cell>
          <cell r="C342" t="str">
            <v>S</v>
          </cell>
          <cell r="D342" t="str">
            <v>H3243</v>
          </cell>
          <cell r="E342" t="str">
            <v>THOMAS HURATIAK</v>
          </cell>
          <cell r="F342" t="str">
            <v>ABILIT</v>
          </cell>
          <cell r="G342" t="str">
            <v>BENNU GROUP INC</v>
          </cell>
          <cell r="H342" t="str">
            <v>S</v>
          </cell>
          <cell r="I342" t="str">
            <v>System Closed</v>
          </cell>
          <cell r="J342">
            <v>114382</v>
          </cell>
          <cell r="K342">
            <v>114382</v>
          </cell>
          <cell r="L342">
            <v>114382</v>
          </cell>
          <cell r="M342">
            <v>114382</v>
          </cell>
          <cell r="N342" t="str">
            <v>T HURATIAK/B WISSLER</v>
          </cell>
        </row>
        <row r="343">
          <cell r="A343" t="str">
            <v>21-D1439</v>
          </cell>
          <cell r="B343">
            <v>0</v>
          </cell>
          <cell r="C343" t="str">
            <v>S</v>
          </cell>
          <cell r="D343" t="str">
            <v>T3153</v>
          </cell>
          <cell r="E343" t="str">
            <v>MELISSA TORRES</v>
          </cell>
          <cell r="F343" t="str">
            <v>CTHX</v>
          </cell>
          <cell r="G343" t="str">
            <v>CT HX LLC</v>
          </cell>
          <cell r="H343" t="str">
            <v>S</v>
          </cell>
          <cell r="I343" t="str">
            <v>System Closed</v>
          </cell>
          <cell r="J343">
            <v>58932</v>
          </cell>
          <cell r="K343">
            <v>58932</v>
          </cell>
          <cell r="L343">
            <v>58932</v>
          </cell>
          <cell r="M343">
            <v>58932</v>
          </cell>
          <cell r="N343" t="str">
            <v>J TENBUSCH/CARROLL JONES</v>
          </cell>
        </row>
        <row r="344">
          <cell r="A344" t="str">
            <v>21-D1456</v>
          </cell>
          <cell r="B344">
            <v>0</v>
          </cell>
          <cell r="C344" t="str">
            <v>S</v>
          </cell>
          <cell r="D344" t="str">
            <v>T3335</v>
          </cell>
          <cell r="E344" t="str">
            <v>GIUSEPPINA TENBUSCH</v>
          </cell>
          <cell r="F344" t="str">
            <v>BAKEPD</v>
          </cell>
          <cell r="G344" t="str">
            <v>MARK D. BAKER</v>
          </cell>
          <cell r="H344" t="str">
            <v>S</v>
          </cell>
          <cell r="I344" t="str">
            <v>System Closed</v>
          </cell>
          <cell r="J344">
            <v>51408</v>
          </cell>
          <cell r="K344">
            <v>51408</v>
          </cell>
          <cell r="L344">
            <v>51408</v>
          </cell>
          <cell r="M344">
            <v>51408</v>
          </cell>
          <cell r="N344" t="str">
            <v>J TENBUSCH/D HIGINBOTHAM</v>
          </cell>
        </row>
        <row r="345">
          <cell r="A345" t="str">
            <v>21-D1483</v>
          </cell>
          <cell r="B345">
            <v>0</v>
          </cell>
          <cell r="C345" t="str">
            <v>S</v>
          </cell>
          <cell r="D345" t="str">
            <v>370932</v>
          </cell>
          <cell r="E345" t="str">
            <v>CHARLIE KIM</v>
          </cell>
          <cell r="F345" t="str">
            <v>UNIREG</v>
          </cell>
          <cell r="G345" t="str">
            <v>UNIVERSITY OF REGINA</v>
          </cell>
          <cell r="H345" t="str">
            <v>O</v>
          </cell>
          <cell r="I345" t="str">
            <v>Open</v>
          </cell>
          <cell r="J345">
            <v>50781.25</v>
          </cell>
          <cell r="K345">
            <v>18500</v>
          </cell>
          <cell r="L345">
            <v>0</v>
          </cell>
          <cell r="M345">
            <v>0</v>
          </cell>
          <cell r="N345" t="str">
            <v>C KIM/E CHUDAKOV</v>
          </cell>
        </row>
        <row r="346">
          <cell r="A346" t="str">
            <v>21-D1555</v>
          </cell>
          <cell r="B346">
            <v>0</v>
          </cell>
          <cell r="C346" t="str">
            <v>S</v>
          </cell>
          <cell r="D346" t="str">
            <v>H3243</v>
          </cell>
          <cell r="E346" t="str">
            <v>THOMAS HURATIAK</v>
          </cell>
          <cell r="F346" t="str">
            <v>PHPKTE</v>
          </cell>
          <cell r="G346" t="str">
            <v>KENDALL HOLDINGS LTD.</v>
          </cell>
          <cell r="H346" t="str">
            <v>S</v>
          </cell>
          <cell r="I346" t="str">
            <v>System Closed</v>
          </cell>
          <cell r="J346">
            <v>202517</v>
          </cell>
          <cell r="K346">
            <v>202517</v>
          </cell>
          <cell r="L346">
            <v>202517</v>
          </cell>
          <cell r="M346">
            <v>202517</v>
          </cell>
          <cell r="N346" t="str">
            <v>HURATIAK/T WIJERATNE</v>
          </cell>
        </row>
        <row r="347">
          <cell r="A347" t="str">
            <v>21C0935003</v>
          </cell>
          <cell r="B347">
            <v>0</v>
          </cell>
          <cell r="C347" t="str">
            <v>S</v>
          </cell>
          <cell r="D347" t="str">
            <v>W3869</v>
          </cell>
          <cell r="E347" t="str">
            <v>SHARON WILLIAMS</v>
          </cell>
          <cell r="F347" t="str">
            <v>SMITGP</v>
          </cell>
          <cell r="G347" t="str">
            <v>SMITHGROUP INC</v>
          </cell>
          <cell r="H347" t="str">
            <v>O</v>
          </cell>
          <cell r="I347" t="str">
            <v>Open</v>
          </cell>
          <cell r="J347">
            <v>711185.18</v>
          </cell>
          <cell r="K347">
            <v>555753.03</v>
          </cell>
          <cell r="L347">
            <v>479609.66</v>
          </cell>
          <cell r="M347">
            <v>479609.66</v>
          </cell>
          <cell r="N347" t="str">
            <v>SCOTT BENTIVEGNA BLDG 28_</v>
          </cell>
        </row>
        <row r="348">
          <cell r="A348" t="str">
            <v>22-C0008</v>
          </cell>
          <cell r="B348">
            <v>0</v>
          </cell>
          <cell r="C348" t="str">
            <v>S</v>
          </cell>
          <cell r="D348" t="str">
            <v>T3335</v>
          </cell>
          <cell r="E348" t="str">
            <v>GIUSEPPINA TENBUSCH</v>
          </cell>
          <cell r="F348" t="str">
            <v>RIRESE</v>
          </cell>
          <cell r="G348" t="str">
            <v>RI RESEARCH INSTRUMENTS</v>
          </cell>
          <cell r="H348" t="str">
            <v>O</v>
          </cell>
          <cell r="I348" t="str">
            <v>Open</v>
          </cell>
          <cell r="J348">
            <v>1289080</v>
          </cell>
          <cell r="K348">
            <v>1058433.6000000001</v>
          </cell>
          <cell r="L348">
            <v>900940</v>
          </cell>
          <cell r="M348">
            <v>900940</v>
          </cell>
          <cell r="N348" t="str">
            <v>M TORRES/G CIOVATI</v>
          </cell>
        </row>
        <row r="349">
          <cell r="A349" t="str">
            <v>22-C0021</v>
          </cell>
          <cell r="B349">
            <v>0</v>
          </cell>
          <cell r="C349" t="str">
            <v>S</v>
          </cell>
          <cell r="D349" t="str">
            <v>M8395</v>
          </cell>
          <cell r="E349" t="str">
            <v>DEANN MADDOX</v>
          </cell>
          <cell r="F349" t="str">
            <v>WESSIN</v>
          </cell>
          <cell r="G349" t="str">
            <v>WESSINGTON CRYOGENICS LTD</v>
          </cell>
          <cell r="H349" t="str">
            <v>S</v>
          </cell>
          <cell r="I349" t="str">
            <v>System Closed</v>
          </cell>
          <cell r="J349">
            <v>176709</v>
          </cell>
          <cell r="K349">
            <v>176709</v>
          </cell>
          <cell r="L349">
            <v>176709</v>
          </cell>
          <cell r="M349">
            <v>176709</v>
          </cell>
          <cell r="N349" t="str">
            <v>B WISSLER/</v>
          </cell>
        </row>
        <row r="350">
          <cell r="A350" t="str">
            <v>22-C0202</v>
          </cell>
          <cell r="B350">
            <v>0</v>
          </cell>
          <cell r="C350" t="str">
            <v>S</v>
          </cell>
          <cell r="D350" t="str">
            <v>T3334</v>
          </cell>
          <cell r="E350" t="str">
            <v>BRITTANY TOLBERT</v>
          </cell>
          <cell r="F350" t="str">
            <v>GASURF</v>
          </cell>
          <cell r="G350" t="str">
            <v>GEORGIA STATE UNIVERSITY</v>
          </cell>
          <cell r="H350" t="str">
            <v>O</v>
          </cell>
          <cell r="I350" t="str">
            <v>Open</v>
          </cell>
          <cell r="J350">
            <v>177829.75</v>
          </cell>
          <cell r="K350">
            <v>132879.07999999999</v>
          </cell>
          <cell r="L350">
            <v>74041.75</v>
          </cell>
          <cell r="M350">
            <v>74041.75</v>
          </cell>
          <cell r="N350" t="str">
            <v>TANYA GAYE STEWART BLDG 1</v>
          </cell>
        </row>
        <row r="351">
          <cell r="A351" t="str">
            <v>22-C0275</v>
          </cell>
          <cell r="B351">
            <v>0</v>
          </cell>
          <cell r="C351" t="str">
            <v>S</v>
          </cell>
          <cell r="D351" t="str">
            <v>H3243</v>
          </cell>
          <cell r="E351" t="str">
            <v>THOMAS HURATIAK</v>
          </cell>
          <cell r="F351" t="str">
            <v>CRYUSA</v>
          </cell>
          <cell r="G351" t="str">
            <v>CRYTUR USA INC</v>
          </cell>
          <cell r="H351" t="str">
            <v>S</v>
          </cell>
          <cell r="I351" t="str">
            <v>System Closed</v>
          </cell>
          <cell r="J351">
            <v>322500</v>
          </cell>
          <cell r="K351">
            <v>322500</v>
          </cell>
          <cell r="L351">
            <v>322500</v>
          </cell>
          <cell r="M351">
            <v>322500</v>
          </cell>
          <cell r="N351" t="str">
            <v>R ENT/12H</v>
          </cell>
        </row>
        <row r="352">
          <cell r="A352" t="str">
            <v>22-C0278</v>
          </cell>
          <cell r="B352">
            <v>0</v>
          </cell>
          <cell r="C352" t="str">
            <v>S</v>
          </cell>
          <cell r="D352" t="str">
            <v>H3243</v>
          </cell>
          <cell r="E352" t="str">
            <v>THOMAS HURATIAK</v>
          </cell>
          <cell r="F352" t="str">
            <v>CRYUSA</v>
          </cell>
          <cell r="G352" t="str">
            <v>CRYTUR USA INC</v>
          </cell>
          <cell r="H352" t="str">
            <v>S</v>
          </cell>
          <cell r="I352" t="str">
            <v>System Closed</v>
          </cell>
          <cell r="J352">
            <v>498800</v>
          </cell>
          <cell r="K352">
            <v>498800</v>
          </cell>
          <cell r="L352">
            <v>498800</v>
          </cell>
          <cell r="M352">
            <v>498800</v>
          </cell>
          <cell r="N352" t="str">
            <v>ALEXANDER SOMOV</v>
          </cell>
        </row>
        <row r="353">
          <cell r="A353" t="str">
            <v>22-C0405</v>
          </cell>
          <cell r="B353">
            <v>0</v>
          </cell>
          <cell r="C353" t="str">
            <v>S</v>
          </cell>
          <cell r="D353" t="str">
            <v>H3243</v>
          </cell>
          <cell r="E353" t="str">
            <v>THOMAS HURATIAK</v>
          </cell>
          <cell r="F353" t="str">
            <v>MULTIE</v>
          </cell>
          <cell r="G353" t="str">
            <v>OCEM ACQUISITION CORP</v>
          </cell>
          <cell r="H353" t="str">
            <v>O</v>
          </cell>
          <cell r="I353" t="str">
            <v>Open</v>
          </cell>
          <cell r="J353">
            <v>290593</v>
          </cell>
          <cell r="K353">
            <v>180167.66</v>
          </cell>
          <cell r="L353">
            <v>145296.5</v>
          </cell>
          <cell r="M353">
            <v>145296.5</v>
          </cell>
          <cell r="N353" t="str">
            <v xml:space="preserve">PROBIR GHOSHAL BLDG 55_2 </v>
          </cell>
        </row>
        <row r="354">
          <cell r="A354" t="str">
            <v>22-C0444</v>
          </cell>
          <cell r="B354">
            <v>0</v>
          </cell>
          <cell r="C354" t="str">
            <v>S</v>
          </cell>
          <cell r="D354" t="str">
            <v>K7103</v>
          </cell>
          <cell r="E354" t="str">
            <v>MICHELE KHASIDIS</v>
          </cell>
          <cell r="F354" t="str">
            <v>WARWIC</v>
          </cell>
          <cell r="G354" t="str">
            <v>WARWICK PLUMBING&amp;HEATING</v>
          </cell>
          <cell r="H354" t="str">
            <v>O</v>
          </cell>
          <cell r="I354" t="str">
            <v>Open</v>
          </cell>
          <cell r="J354">
            <v>462721.7</v>
          </cell>
          <cell r="K354">
            <v>455812.9</v>
          </cell>
          <cell r="L354">
            <v>455812.9</v>
          </cell>
          <cell r="M354">
            <v>455812.9</v>
          </cell>
          <cell r="N354" t="str">
            <v>CELIA WHITLATCH</v>
          </cell>
        </row>
        <row r="355">
          <cell r="A355" t="str">
            <v>22-C0525</v>
          </cell>
          <cell r="B355">
            <v>0</v>
          </cell>
          <cell r="C355" t="str">
            <v>S</v>
          </cell>
          <cell r="D355" t="str">
            <v>T3334</v>
          </cell>
          <cell r="E355" t="str">
            <v>BRITTANY TOLBERT</v>
          </cell>
          <cell r="F355" t="str">
            <v>DUKEU2</v>
          </cell>
          <cell r="G355" t="str">
            <v>DUKE UNIVERSITY</v>
          </cell>
          <cell r="H355" t="str">
            <v>O</v>
          </cell>
          <cell r="I355" t="str">
            <v>Open</v>
          </cell>
          <cell r="J355">
            <v>137915.21</v>
          </cell>
          <cell r="K355">
            <v>117579.94</v>
          </cell>
          <cell r="L355">
            <v>107776.87</v>
          </cell>
          <cell r="M355">
            <v>107776.87</v>
          </cell>
          <cell r="N355" t="str">
            <v>TANYA GAYE STEWART BLDG 1</v>
          </cell>
        </row>
        <row r="356">
          <cell r="A356" t="str">
            <v>22-C0807</v>
          </cell>
          <cell r="B356">
            <v>0</v>
          </cell>
          <cell r="C356" t="str">
            <v>S</v>
          </cell>
          <cell r="D356" t="str">
            <v>T3335</v>
          </cell>
          <cell r="E356" t="str">
            <v>GIUSEPPINA TENBUSCH</v>
          </cell>
          <cell r="F356" t="str">
            <v>CEA-SA</v>
          </cell>
          <cell r="G356" t="str">
            <v>CEA-SACLAY</v>
          </cell>
          <cell r="H356" t="str">
            <v>S</v>
          </cell>
          <cell r="I356" t="str">
            <v>System Closed</v>
          </cell>
          <cell r="J356">
            <v>489000</v>
          </cell>
          <cell r="K356">
            <v>489000</v>
          </cell>
          <cell r="L356">
            <v>489000</v>
          </cell>
          <cell r="M356">
            <v>489000</v>
          </cell>
          <cell r="N356" t="str">
            <v>RENUKA RAJPUT-GHOSHAL BLD</v>
          </cell>
        </row>
        <row r="357">
          <cell r="A357" t="str">
            <v>22-C0838</v>
          </cell>
          <cell r="B357">
            <v>0</v>
          </cell>
          <cell r="C357" t="str">
            <v>S</v>
          </cell>
          <cell r="D357" t="str">
            <v>T3153</v>
          </cell>
          <cell r="E357" t="str">
            <v>MELISSA TORRES</v>
          </cell>
          <cell r="F357" t="str">
            <v>FOLEY</v>
          </cell>
          <cell r="G357" t="str">
            <v xml:space="preserve">FOLEY MATERIAL HANDLING </v>
          </cell>
          <cell r="H357" t="str">
            <v>O</v>
          </cell>
          <cell r="I357" t="str">
            <v>Open</v>
          </cell>
          <cell r="J357">
            <v>349134</v>
          </cell>
          <cell r="K357">
            <v>107629</v>
          </cell>
          <cell r="L357">
            <v>107629</v>
          </cell>
          <cell r="M357">
            <v>107629</v>
          </cell>
          <cell r="N357" t="str">
            <v>TOM RENZO BLDG 28_1 RM 75</v>
          </cell>
        </row>
        <row r="358">
          <cell r="A358" t="str">
            <v>22-C1081</v>
          </cell>
          <cell r="B358">
            <v>0</v>
          </cell>
          <cell r="C358" t="str">
            <v>S</v>
          </cell>
          <cell r="D358" t="str">
            <v>H3243</v>
          </cell>
          <cell r="E358" t="str">
            <v>THOMAS HURATIAK</v>
          </cell>
          <cell r="F358" t="str">
            <v>CRYUSA</v>
          </cell>
          <cell r="G358" t="str">
            <v>CRYTUR USA INC</v>
          </cell>
          <cell r="H358" t="str">
            <v>O</v>
          </cell>
          <cell r="I358" t="str">
            <v>Open</v>
          </cell>
          <cell r="J358">
            <v>430000</v>
          </cell>
          <cell r="K358">
            <v>387000</v>
          </cell>
          <cell r="L358">
            <v>387000</v>
          </cell>
          <cell r="M358">
            <v>387000</v>
          </cell>
          <cell r="N358" t="str">
            <v>R ENT/12H</v>
          </cell>
        </row>
        <row r="359">
          <cell r="A359" t="str">
            <v>22-C1098</v>
          </cell>
          <cell r="B359">
            <v>0</v>
          </cell>
          <cell r="C359" t="str">
            <v>S</v>
          </cell>
          <cell r="D359" t="str">
            <v>H3243</v>
          </cell>
          <cell r="E359" t="str">
            <v>THOMAS HURATIAK</v>
          </cell>
          <cell r="F359" t="str">
            <v>TOMCOT</v>
          </cell>
          <cell r="G359" t="str">
            <v>TOMCO ELECTRONICS PTY LTD</v>
          </cell>
          <cell r="H359" t="str">
            <v>O</v>
          </cell>
          <cell r="I359" t="str">
            <v>Open</v>
          </cell>
          <cell r="J359">
            <v>383600</v>
          </cell>
          <cell r="K359">
            <v>230160</v>
          </cell>
          <cell r="L359">
            <v>0</v>
          </cell>
          <cell r="M359">
            <v>0</v>
          </cell>
          <cell r="N359" t="str">
            <v>M WISSMANN/55B</v>
          </cell>
        </row>
        <row r="360">
          <cell r="A360" t="str">
            <v>22-C1154</v>
          </cell>
          <cell r="B360">
            <v>0</v>
          </cell>
          <cell r="C360" t="str">
            <v>S</v>
          </cell>
          <cell r="D360" t="str">
            <v>T3335</v>
          </cell>
          <cell r="E360" t="str">
            <v>GIUSEPPINA TENBUSCH</v>
          </cell>
          <cell r="F360" t="str">
            <v>INFN</v>
          </cell>
          <cell r="G360" t="str">
            <v xml:space="preserve">INFN  ISTITUTO NAZIONALE </v>
          </cell>
          <cell r="H360" t="str">
            <v>O</v>
          </cell>
          <cell r="I360" t="str">
            <v>Open</v>
          </cell>
          <cell r="J360">
            <v>265000</v>
          </cell>
          <cell r="K360">
            <v>175000</v>
          </cell>
          <cell r="L360">
            <v>175000</v>
          </cell>
          <cell r="M360">
            <v>175000</v>
          </cell>
          <cell r="N360" t="str">
            <v>P ROSSI/12H</v>
          </cell>
        </row>
        <row r="361">
          <cell r="A361" t="str">
            <v>22-C1425</v>
          </cell>
          <cell r="B361">
            <v>0</v>
          </cell>
          <cell r="C361" t="str">
            <v>S</v>
          </cell>
          <cell r="D361" t="str">
            <v>T3153</v>
          </cell>
          <cell r="E361" t="str">
            <v>MELISSA TORRES</v>
          </cell>
          <cell r="F361" t="str">
            <v>CAPEDG</v>
          </cell>
          <cell r="G361" t="str">
            <v>CAPITAL EDGE CONSULTING</v>
          </cell>
          <cell r="H361" t="str">
            <v>O</v>
          </cell>
          <cell r="I361" t="str">
            <v>Open</v>
          </cell>
          <cell r="J361">
            <v>744200</v>
          </cell>
          <cell r="K361">
            <v>317624.56</v>
          </cell>
          <cell r="L361">
            <v>317551.25</v>
          </cell>
          <cell r="M361">
            <v>317551.25</v>
          </cell>
          <cell r="N361" t="str">
            <v xml:space="preserve">JENNIFER LOGAN BLDG 12_2 </v>
          </cell>
        </row>
        <row r="362">
          <cell r="A362" t="str">
            <v>22-C1473</v>
          </cell>
          <cell r="B362">
            <v>0</v>
          </cell>
          <cell r="C362" t="str">
            <v>S</v>
          </cell>
          <cell r="D362" t="str">
            <v>S0684</v>
          </cell>
          <cell r="E362" t="str">
            <v>CAROLYN STEPNEY</v>
          </cell>
          <cell r="F362" t="str">
            <v>COLWEB</v>
          </cell>
          <cell r="G362" t="str">
            <v>COLONIAL WEBB CONTRACTORS</v>
          </cell>
          <cell r="H362" t="str">
            <v>O</v>
          </cell>
          <cell r="I362" t="str">
            <v>Open</v>
          </cell>
          <cell r="J362">
            <v>869917</v>
          </cell>
          <cell r="K362">
            <v>17398.34</v>
          </cell>
          <cell r="L362">
            <v>0</v>
          </cell>
          <cell r="M362">
            <v>0</v>
          </cell>
          <cell r="N362" t="str">
            <v>RUSS FRIES BLDG 28_1 RM 7</v>
          </cell>
        </row>
        <row r="363">
          <cell r="A363" t="str">
            <v>22-C1505</v>
          </cell>
          <cell r="B363">
            <v>0</v>
          </cell>
          <cell r="C363" t="str">
            <v>S</v>
          </cell>
          <cell r="D363" t="str">
            <v>W3869</v>
          </cell>
          <cell r="E363" t="str">
            <v>SHARON WILLIAMS</v>
          </cell>
          <cell r="F363" t="str">
            <v>WROELE</v>
          </cell>
          <cell r="G363" t="str">
            <v>W. R. O'NEAL ELECTRIC INC</v>
          </cell>
          <cell r="H363" t="str">
            <v>O</v>
          </cell>
          <cell r="I363" t="str">
            <v>Open</v>
          </cell>
          <cell r="J363">
            <v>396827.95</v>
          </cell>
          <cell r="K363">
            <v>344886.3</v>
          </cell>
          <cell r="L363">
            <v>181481</v>
          </cell>
          <cell r="M363">
            <v>181481</v>
          </cell>
          <cell r="N363" t="str">
            <v>JASON WILLOUGHBY BLDG 28_</v>
          </cell>
        </row>
        <row r="364">
          <cell r="A364" t="str">
            <v>22-C1527</v>
          </cell>
          <cell r="B364">
            <v>0</v>
          </cell>
          <cell r="C364" t="str">
            <v>S</v>
          </cell>
          <cell r="D364" t="str">
            <v>H3243</v>
          </cell>
          <cell r="E364" t="str">
            <v>THOMAS HURATIAK</v>
          </cell>
          <cell r="F364" t="str">
            <v>SYMPHO</v>
          </cell>
          <cell r="G364" t="str">
            <v>SYMPHONY MICROWAVE TECH</v>
          </cell>
          <cell r="H364" t="str">
            <v>O</v>
          </cell>
          <cell r="I364" t="str">
            <v>Open</v>
          </cell>
          <cell r="J364">
            <v>463750</v>
          </cell>
          <cell r="K364">
            <v>253312.5</v>
          </cell>
          <cell r="L364">
            <v>0</v>
          </cell>
          <cell r="M364">
            <v>0</v>
          </cell>
          <cell r="N364" t="str">
            <v>CURT HOVATER BLDG 55_2 RM</v>
          </cell>
        </row>
        <row r="365">
          <cell r="A365" t="str">
            <v>22-C1603</v>
          </cell>
          <cell r="B365">
            <v>0</v>
          </cell>
          <cell r="C365" t="str">
            <v>S</v>
          </cell>
          <cell r="D365" t="str">
            <v>W3869</v>
          </cell>
          <cell r="E365" t="str">
            <v>SHARON WILLIAMS</v>
          </cell>
          <cell r="F365" t="str">
            <v>WARWIC</v>
          </cell>
          <cell r="G365" t="str">
            <v>WARWICK PLUMBING&amp;HEATING</v>
          </cell>
          <cell r="H365" t="str">
            <v>O</v>
          </cell>
          <cell r="I365" t="str">
            <v>Open</v>
          </cell>
          <cell r="J365">
            <v>594077</v>
          </cell>
          <cell r="K365">
            <v>331866.44</v>
          </cell>
          <cell r="L365">
            <v>330798.03999999998</v>
          </cell>
          <cell r="M365">
            <v>330798.03999999998</v>
          </cell>
          <cell r="N365" t="str">
            <v>DAVID SULOUFF BLDG 28_1 R</v>
          </cell>
        </row>
        <row r="366">
          <cell r="A366" t="str">
            <v>22-C1617</v>
          </cell>
          <cell r="B366">
            <v>0</v>
          </cell>
          <cell r="C366" t="str">
            <v>S</v>
          </cell>
          <cell r="D366" t="str">
            <v>M8395</v>
          </cell>
          <cell r="E366" t="str">
            <v>DEANN MADDOX</v>
          </cell>
          <cell r="F366" t="str">
            <v>KOICOM</v>
          </cell>
          <cell r="G366" t="str">
            <v>KOI COMPUTERS INC</v>
          </cell>
          <cell r="H366" t="str">
            <v>O</v>
          </cell>
          <cell r="I366" t="str">
            <v>Open</v>
          </cell>
          <cell r="J366">
            <v>347930</v>
          </cell>
          <cell r="K366">
            <v>330580</v>
          </cell>
          <cell r="L366">
            <v>330580</v>
          </cell>
          <cell r="M366">
            <v>330580</v>
          </cell>
          <cell r="N366" t="str">
            <v>A SINGH/</v>
          </cell>
        </row>
        <row r="367">
          <cell r="A367" t="str">
            <v>22-D0013</v>
          </cell>
          <cell r="B367">
            <v>0</v>
          </cell>
          <cell r="C367" t="str">
            <v>S</v>
          </cell>
          <cell r="D367" t="str">
            <v>T3153</v>
          </cell>
          <cell r="E367" t="str">
            <v>MELISSA TORRES</v>
          </cell>
          <cell r="F367" t="str">
            <v>LONGEN</v>
          </cell>
          <cell r="G367" t="str">
            <v>LONGENECKER &amp; ASSOCIATES</v>
          </cell>
          <cell r="H367" t="str">
            <v>O</v>
          </cell>
          <cell r="I367" t="str">
            <v>Open</v>
          </cell>
          <cell r="J367">
            <v>20324.3</v>
          </cell>
          <cell r="K367">
            <v>8383.0300000000007</v>
          </cell>
          <cell r="L367">
            <v>8376.67</v>
          </cell>
          <cell r="M367">
            <v>8376.67</v>
          </cell>
          <cell r="N367" t="str">
            <v xml:space="preserve">M TORRES/M SOLAROLI </v>
          </cell>
        </row>
        <row r="368">
          <cell r="A368" t="str">
            <v>22-D0066</v>
          </cell>
          <cell r="B368">
            <v>0</v>
          </cell>
          <cell r="C368" t="str">
            <v>S</v>
          </cell>
          <cell r="D368" t="str">
            <v>M8395</v>
          </cell>
          <cell r="E368" t="str">
            <v>DEANN MADDOX</v>
          </cell>
          <cell r="F368" t="str">
            <v>SUMPRE</v>
          </cell>
          <cell r="G368" t="str">
            <v>SUMITOMO PRECISION</v>
          </cell>
          <cell r="H368" t="str">
            <v>S</v>
          </cell>
          <cell r="I368" t="str">
            <v>System Closed</v>
          </cell>
          <cell r="J368">
            <v>53200</v>
          </cell>
          <cell r="K368">
            <v>53200</v>
          </cell>
          <cell r="L368">
            <v>53200</v>
          </cell>
          <cell r="M368">
            <v>53200</v>
          </cell>
          <cell r="N368" t="str">
            <v>GARY CHENG BLDG 55</v>
          </cell>
        </row>
        <row r="369">
          <cell r="A369" t="str">
            <v>22-D0124</v>
          </cell>
          <cell r="B369">
            <v>0</v>
          </cell>
          <cell r="C369" t="str">
            <v>S</v>
          </cell>
          <cell r="D369" t="str">
            <v>M8395</v>
          </cell>
          <cell r="E369" t="str">
            <v>DEANN MADDOX</v>
          </cell>
          <cell r="F369" t="str">
            <v>CHAE&amp;C</v>
          </cell>
          <cell r="G369" t="str">
            <v xml:space="preserve">CHART ENERGY &amp; CHEMICALS </v>
          </cell>
          <cell r="H369" t="str">
            <v>O</v>
          </cell>
          <cell r="I369" t="str">
            <v>Open</v>
          </cell>
          <cell r="J369">
            <v>0</v>
          </cell>
          <cell r="K369">
            <v>16800</v>
          </cell>
          <cell r="L369">
            <v>16800</v>
          </cell>
          <cell r="M369">
            <v>16800</v>
          </cell>
          <cell r="N369" t="str">
            <v>D MADDOX/MASTRACCI Bdg89</v>
          </cell>
        </row>
        <row r="370">
          <cell r="A370" t="str">
            <v>22-D0151</v>
          </cell>
          <cell r="B370">
            <v>0</v>
          </cell>
          <cell r="C370" t="str">
            <v>S</v>
          </cell>
          <cell r="D370" t="str">
            <v>K7103</v>
          </cell>
          <cell r="E370" t="str">
            <v>MICHELE KHASIDIS</v>
          </cell>
          <cell r="F370" t="str">
            <v>MISSIS</v>
          </cell>
          <cell r="G370" t="str">
            <v>MISSISSIPPI STATE UNIVER.</v>
          </cell>
          <cell r="H370" t="str">
            <v>O</v>
          </cell>
          <cell r="I370" t="str">
            <v>Open</v>
          </cell>
          <cell r="J370">
            <v>69459.8</v>
          </cell>
          <cell r="K370">
            <v>65039.8</v>
          </cell>
          <cell r="L370">
            <v>65034.89</v>
          </cell>
          <cell r="M370">
            <v>65034.89</v>
          </cell>
          <cell r="N370" t="str">
            <v xml:space="preserve">M KHASIDIS/TANYA STEWART </v>
          </cell>
        </row>
        <row r="371">
          <cell r="A371" t="str">
            <v>22-D0165</v>
          </cell>
          <cell r="B371">
            <v>0</v>
          </cell>
          <cell r="C371" t="str">
            <v>S</v>
          </cell>
          <cell r="D371" t="str">
            <v>370932</v>
          </cell>
          <cell r="E371" t="str">
            <v>CHARLIE KIM</v>
          </cell>
          <cell r="F371" t="str">
            <v>MASTER</v>
          </cell>
          <cell r="G371" t="str">
            <v>MASTER MACHINE &amp; TOOL CO.</v>
          </cell>
          <cell r="H371" t="str">
            <v>S</v>
          </cell>
          <cell r="I371" t="str">
            <v>System Closed</v>
          </cell>
          <cell r="J371">
            <v>111462.87</v>
          </cell>
          <cell r="K371">
            <v>111462.87</v>
          </cell>
          <cell r="L371">
            <v>111462.87</v>
          </cell>
          <cell r="M371">
            <v>111462.87</v>
          </cell>
          <cell r="N371" t="str">
            <v>C KIM/BRUNO CORITON</v>
          </cell>
        </row>
        <row r="372">
          <cell r="A372" t="str">
            <v>22-D0270</v>
          </cell>
          <cell r="B372">
            <v>0</v>
          </cell>
          <cell r="C372" t="str">
            <v>S</v>
          </cell>
          <cell r="D372" t="str">
            <v>K7103</v>
          </cell>
          <cell r="E372" t="str">
            <v>MICHELE KHASIDIS</v>
          </cell>
          <cell r="F372" t="str">
            <v>MIT</v>
          </cell>
          <cell r="G372" t="str">
            <v>MASSACHUSETTS INST OF TEC</v>
          </cell>
          <cell r="H372" t="str">
            <v>S</v>
          </cell>
          <cell r="I372" t="str">
            <v>System Closed</v>
          </cell>
          <cell r="J372">
            <v>12999.96</v>
          </cell>
          <cell r="K372">
            <v>12999.96</v>
          </cell>
          <cell r="L372">
            <v>12999.96</v>
          </cell>
          <cell r="M372">
            <v>12999.96</v>
          </cell>
          <cell r="N372" t="str">
            <v>TANYA GAYE STEWART BLDG 1</v>
          </cell>
        </row>
        <row r="373">
          <cell r="A373" t="str">
            <v>22-D0311</v>
          </cell>
          <cell r="B373">
            <v>0</v>
          </cell>
          <cell r="C373" t="str">
            <v>S</v>
          </cell>
          <cell r="D373" t="str">
            <v>T3153</v>
          </cell>
          <cell r="E373" t="str">
            <v>MELISSA TORRES</v>
          </cell>
          <cell r="F373" t="str">
            <v>UVA</v>
          </cell>
          <cell r="G373" t="str">
            <v>UNIVERSITY OF VIRGINIA</v>
          </cell>
          <cell r="H373" t="str">
            <v>S</v>
          </cell>
          <cell r="I373" t="str">
            <v>System Closed</v>
          </cell>
          <cell r="J373">
            <v>39532.26</v>
          </cell>
          <cell r="K373">
            <v>39532.26</v>
          </cell>
          <cell r="L373">
            <v>39532.26</v>
          </cell>
          <cell r="M373">
            <v>39532.26</v>
          </cell>
          <cell r="N373" t="str">
            <v>TANYA GAYE STEWART BLDG 1</v>
          </cell>
        </row>
        <row r="374">
          <cell r="A374" t="str">
            <v>22-D0312</v>
          </cell>
          <cell r="B374">
            <v>0</v>
          </cell>
          <cell r="C374" t="str">
            <v>S</v>
          </cell>
          <cell r="D374" t="str">
            <v>K7103</v>
          </cell>
          <cell r="E374" t="str">
            <v>MICHELE KHASIDIS</v>
          </cell>
          <cell r="F374" t="str">
            <v>UVA</v>
          </cell>
          <cell r="G374" t="str">
            <v>UNIVERSITY OF VIRGINIA</v>
          </cell>
          <cell r="H374" t="str">
            <v>S</v>
          </cell>
          <cell r="I374" t="str">
            <v>System Closed</v>
          </cell>
          <cell r="J374">
            <v>30000</v>
          </cell>
          <cell r="K374">
            <v>36000</v>
          </cell>
          <cell r="L374">
            <v>30000</v>
          </cell>
          <cell r="M374">
            <v>30000</v>
          </cell>
          <cell r="N374" t="str">
            <v>TANYA GAYE STEWART BLDG 1</v>
          </cell>
        </row>
        <row r="375">
          <cell r="A375" t="str">
            <v>22-D0339</v>
          </cell>
          <cell r="B375">
            <v>0</v>
          </cell>
          <cell r="C375" t="str">
            <v>S</v>
          </cell>
          <cell r="D375" t="str">
            <v>T3334</v>
          </cell>
          <cell r="E375" t="str">
            <v>BRITTANY TOLBERT</v>
          </cell>
          <cell r="F375" t="str">
            <v>UNITE5</v>
          </cell>
          <cell r="G375" t="str">
            <v>UNIVERSITY OF TENNESSEE</v>
          </cell>
          <cell r="H375" t="str">
            <v>O</v>
          </cell>
          <cell r="I375" t="str">
            <v>Open</v>
          </cell>
          <cell r="J375">
            <v>95553.96</v>
          </cell>
          <cell r="K375">
            <v>61208.52</v>
          </cell>
          <cell r="L375">
            <v>35298</v>
          </cell>
          <cell r="M375">
            <v>35298</v>
          </cell>
          <cell r="N375" t="str">
            <v>TANYA GAYE STEWART BLDG 1</v>
          </cell>
        </row>
        <row r="376">
          <cell r="A376" t="str">
            <v>22-D0450</v>
          </cell>
          <cell r="B376">
            <v>0</v>
          </cell>
          <cell r="C376" t="str">
            <v>S</v>
          </cell>
          <cell r="D376" t="str">
            <v>H3243</v>
          </cell>
          <cell r="E376" t="str">
            <v>THOMAS HURATIAK</v>
          </cell>
          <cell r="F376" t="str">
            <v>AIRCRY</v>
          </cell>
          <cell r="G376" t="str">
            <v>AIR LIQUIDE CRYOGENIC</v>
          </cell>
          <cell r="H376" t="str">
            <v>S</v>
          </cell>
          <cell r="I376" t="str">
            <v>System Closed</v>
          </cell>
          <cell r="J376">
            <v>180710</v>
          </cell>
          <cell r="K376">
            <v>180710</v>
          </cell>
          <cell r="L376">
            <v>180710</v>
          </cell>
          <cell r="M376">
            <v>180710</v>
          </cell>
          <cell r="N376" t="str">
            <v>BUDDY CARLTON BLDG 89_1 R</v>
          </cell>
        </row>
        <row r="377">
          <cell r="A377" t="str">
            <v>22-D0462</v>
          </cell>
          <cell r="B377">
            <v>0</v>
          </cell>
          <cell r="C377" t="str">
            <v>S</v>
          </cell>
          <cell r="D377" t="str">
            <v>K7103</v>
          </cell>
          <cell r="E377" t="str">
            <v>MICHELE KHASIDIS</v>
          </cell>
          <cell r="F377" t="str">
            <v>STEVIT</v>
          </cell>
          <cell r="G377" t="str">
            <v>STEVENS INSTITUTE OF TECH</v>
          </cell>
          <cell r="H377" t="str">
            <v>S</v>
          </cell>
          <cell r="I377" t="str">
            <v>System Closed</v>
          </cell>
          <cell r="J377">
            <v>41526.94</v>
          </cell>
          <cell r="K377">
            <v>41526.94</v>
          </cell>
          <cell r="L377">
            <v>41526.94</v>
          </cell>
          <cell r="M377">
            <v>41526.94</v>
          </cell>
          <cell r="N377" t="str">
            <v>TANYA GAYE STEWART BLDG 1</v>
          </cell>
        </row>
        <row r="378">
          <cell r="A378" t="str">
            <v>22-D0507</v>
          </cell>
          <cell r="B378">
            <v>0</v>
          </cell>
          <cell r="C378" t="str">
            <v>S</v>
          </cell>
          <cell r="D378" t="str">
            <v>T3335</v>
          </cell>
          <cell r="E378" t="str">
            <v>GIUSEPPINA TENBUSCH</v>
          </cell>
          <cell r="F378" t="str">
            <v>UNIVKR</v>
          </cell>
          <cell r="G378" t="str">
            <v>UNIVERSITY OF KANSAS RC</v>
          </cell>
          <cell r="H378" t="str">
            <v>S</v>
          </cell>
          <cell r="I378" t="str">
            <v>System Closed</v>
          </cell>
          <cell r="J378">
            <v>36000</v>
          </cell>
          <cell r="K378">
            <v>36000</v>
          </cell>
          <cell r="L378">
            <v>36000</v>
          </cell>
          <cell r="M378">
            <v>36000</v>
          </cell>
          <cell r="N378" t="str">
            <v>TANYA GAYE STEWART BLDG 1</v>
          </cell>
        </row>
        <row r="379">
          <cell r="A379" t="str">
            <v>22-D0679</v>
          </cell>
          <cell r="B379">
            <v>0</v>
          </cell>
          <cell r="C379" t="str">
            <v>S</v>
          </cell>
          <cell r="D379" t="str">
            <v>H3243</v>
          </cell>
          <cell r="E379" t="str">
            <v>THOMAS HURATIAK</v>
          </cell>
          <cell r="F379" t="str">
            <v>QUANTO</v>
          </cell>
          <cell r="G379" t="str">
            <v>QUANTUM OPUS LLC</v>
          </cell>
          <cell r="H379" t="str">
            <v>S</v>
          </cell>
          <cell r="I379" t="str">
            <v>System Closed</v>
          </cell>
          <cell r="J379">
            <v>213300</v>
          </cell>
          <cell r="K379">
            <v>213300</v>
          </cell>
          <cell r="L379">
            <v>213300</v>
          </cell>
          <cell r="M379">
            <v>213300</v>
          </cell>
          <cell r="N379" t="str">
            <v>OLIVIER PFISTER, UVA/PHYS</v>
          </cell>
        </row>
        <row r="380">
          <cell r="A380" t="str">
            <v>22-D0787</v>
          </cell>
          <cell r="B380">
            <v>0</v>
          </cell>
          <cell r="C380" t="str">
            <v>S</v>
          </cell>
          <cell r="D380" t="str">
            <v>T3153</v>
          </cell>
          <cell r="E380" t="str">
            <v>MELISSA TORRES</v>
          </cell>
          <cell r="F380" t="str">
            <v>AHENVI</v>
          </cell>
          <cell r="G380" t="str">
            <v>AH ENVIRONMENTAL CONSULT</v>
          </cell>
          <cell r="H380" t="str">
            <v>S</v>
          </cell>
          <cell r="I380" t="str">
            <v>System Closed</v>
          </cell>
          <cell r="J380">
            <v>178000</v>
          </cell>
          <cell r="K380">
            <v>178000</v>
          </cell>
          <cell r="L380">
            <v>178000</v>
          </cell>
          <cell r="M380">
            <v>178000</v>
          </cell>
          <cell r="N380" t="str">
            <v>C WHITLATCH/28G</v>
          </cell>
        </row>
        <row r="381">
          <cell r="A381" t="str">
            <v>22-D0866</v>
          </cell>
          <cell r="B381">
            <v>0</v>
          </cell>
          <cell r="C381" t="str">
            <v>S</v>
          </cell>
          <cell r="D381" t="str">
            <v>K7103</v>
          </cell>
          <cell r="E381" t="str">
            <v>MICHELE KHASIDIS</v>
          </cell>
          <cell r="F381" t="str">
            <v>MICHIG</v>
          </cell>
          <cell r="G381" t="str">
            <v>MICHIGAN STATE UNIVERSITY</v>
          </cell>
          <cell r="H381" t="str">
            <v>O</v>
          </cell>
          <cell r="I381" t="str">
            <v>Open</v>
          </cell>
          <cell r="J381">
            <v>48059.92</v>
          </cell>
          <cell r="K381">
            <v>43430.080000000002</v>
          </cell>
          <cell r="L381">
            <v>33989.94</v>
          </cell>
          <cell r="M381">
            <v>33989.94</v>
          </cell>
          <cell r="N381" t="str">
            <v>TANYA GAYE STEWART BLDG 1</v>
          </cell>
        </row>
        <row r="382">
          <cell r="A382" t="str">
            <v>22-D1062</v>
          </cell>
          <cell r="B382">
            <v>0</v>
          </cell>
          <cell r="C382" t="str">
            <v>S</v>
          </cell>
          <cell r="D382" t="str">
            <v>T3153</v>
          </cell>
          <cell r="E382" t="str">
            <v>MELISSA TORRES</v>
          </cell>
          <cell r="F382" t="str">
            <v>GIBIND</v>
          </cell>
          <cell r="G382" t="str">
            <v>GIBSON INDUSTRIAL INC.</v>
          </cell>
          <cell r="H382" t="str">
            <v>O</v>
          </cell>
          <cell r="I382" t="str">
            <v>Open</v>
          </cell>
          <cell r="J382">
            <v>139768.01</v>
          </cell>
          <cell r="K382">
            <v>10634</v>
          </cell>
          <cell r="L382">
            <v>0</v>
          </cell>
          <cell r="M382">
            <v>0</v>
          </cell>
          <cell r="N382" t="str">
            <v>TOM RENZO BLDG 28_1 RM 75</v>
          </cell>
        </row>
        <row r="383">
          <cell r="A383" t="str">
            <v>22-D1161</v>
          </cell>
          <cell r="B383">
            <v>0</v>
          </cell>
          <cell r="C383" t="str">
            <v>S</v>
          </cell>
          <cell r="D383" t="str">
            <v>H3243</v>
          </cell>
          <cell r="E383" t="str">
            <v>THOMAS HURATIAK</v>
          </cell>
          <cell r="F383" t="str">
            <v>CRYUSA</v>
          </cell>
          <cell r="G383" t="str">
            <v>CRYTUR USA INC</v>
          </cell>
          <cell r="H383" t="str">
            <v>O</v>
          </cell>
          <cell r="I383" t="str">
            <v>Open</v>
          </cell>
          <cell r="J383">
            <v>150500</v>
          </cell>
          <cell r="K383">
            <v>0</v>
          </cell>
          <cell r="L383">
            <v>0</v>
          </cell>
          <cell r="M383">
            <v>0</v>
          </cell>
          <cell r="N383" t="str">
            <v>ALEXANDER SOMOV BLDG 12_1</v>
          </cell>
        </row>
        <row r="384">
          <cell r="A384" t="str">
            <v>22-D1376</v>
          </cell>
          <cell r="B384">
            <v>0</v>
          </cell>
          <cell r="C384" t="str">
            <v>S</v>
          </cell>
          <cell r="D384" t="str">
            <v>H3243</v>
          </cell>
          <cell r="E384" t="str">
            <v>THOMAS HURATIAK</v>
          </cell>
          <cell r="F384" t="str">
            <v>ATIWAH</v>
          </cell>
          <cell r="G384" t="str">
            <v>ATI SPECIALITY ALLOYS</v>
          </cell>
          <cell r="H384" t="str">
            <v>O</v>
          </cell>
          <cell r="I384" t="str">
            <v>Open</v>
          </cell>
          <cell r="J384">
            <v>84656.6</v>
          </cell>
          <cell r="K384">
            <v>0</v>
          </cell>
          <cell r="L384">
            <v>0</v>
          </cell>
          <cell r="M384">
            <v>0</v>
          </cell>
          <cell r="N384" t="str">
            <v>NIOBIUM STORAGE BLDG/ROOM</v>
          </cell>
        </row>
        <row r="385">
          <cell r="A385" t="str">
            <v>22-D1522</v>
          </cell>
          <cell r="B385">
            <v>0</v>
          </cell>
          <cell r="C385" t="str">
            <v>S</v>
          </cell>
          <cell r="D385" t="str">
            <v>H3243</v>
          </cell>
          <cell r="E385" t="str">
            <v>THOMAS HURATIAK</v>
          </cell>
          <cell r="F385" t="str">
            <v>DANFYS</v>
          </cell>
          <cell r="G385" t="str">
            <v>DANFYSIK A/S</v>
          </cell>
          <cell r="H385" t="str">
            <v>O</v>
          </cell>
          <cell r="I385" t="str">
            <v>Open</v>
          </cell>
          <cell r="J385">
            <v>175000</v>
          </cell>
          <cell r="K385">
            <v>110250</v>
          </cell>
          <cell r="L385">
            <v>61250</v>
          </cell>
          <cell r="M385">
            <v>61250</v>
          </cell>
          <cell r="N385" t="str">
            <v xml:space="preserve">ONISH KUMAR BLDG 55_2 RM </v>
          </cell>
        </row>
        <row r="386">
          <cell r="A386" t="str">
            <v>22-D1586</v>
          </cell>
          <cell r="B386">
            <v>0</v>
          </cell>
          <cell r="C386" t="str">
            <v>S</v>
          </cell>
          <cell r="D386" t="str">
            <v>H3243</v>
          </cell>
          <cell r="E386" t="str">
            <v>THOMAS HURATIAK</v>
          </cell>
          <cell r="F386" t="str">
            <v>NINGXI</v>
          </cell>
          <cell r="G386" t="str">
            <v>NINGXIA ORIENT TANTALUM</v>
          </cell>
          <cell r="H386" t="str">
            <v>O</v>
          </cell>
          <cell r="I386" t="str">
            <v>Open</v>
          </cell>
          <cell r="J386">
            <v>109665</v>
          </cell>
          <cell r="K386">
            <v>0</v>
          </cell>
          <cell r="L386">
            <v>0</v>
          </cell>
          <cell r="M386">
            <v>0</v>
          </cell>
          <cell r="N386" t="str">
            <v>NIOBIUM STORAGE BLDG/ROOM</v>
          </cell>
        </row>
        <row r="387">
          <cell r="A387" t="str">
            <v>22C0005001</v>
          </cell>
          <cell r="B387">
            <v>0</v>
          </cell>
          <cell r="C387" t="str">
            <v>S</v>
          </cell>
          <cell r="D387" t="str">
            <v>G4532</v>
          </cell>
          <cell r="E387" t="str">
            <v>DENISE LEARY-STITH</v>
          </cell>
          <cell r="F387" t="str">
            <v>BURNSM</v>
          </cell>
          <cell r="G387" t="str">
            <v>BURNS &amp; MCDONNELL ENG</v>
          </cell>
          <cell r="H387" t="str">
            <v>O</v>
          </cell>
          <cell r="I387" t="str">
            <v>Open</v>
          </cell>
          <cell r="J387">
            <v>453648.55</v>
          </cell>
          <cell r="K387">
            <v>290082.44</v>
          </cell>
          <cell r="L387">
            <v>199281.4</v>
          </cell>
          <cell r="M387">
            <v>199281.4</v>
          </cell>
          <cell r="N387" t="str">
            <v>JOEL DOLBECK BLDG 28_1 RM</v>
          </cell>
        </row>
        <row r="388">
          <cell r="A388" t="str">
            <v>22C0005002</v>
          </cell>
          <cell r="B388">
            <v>0</v>
          </cell>
          <cell r="C388" t="str">
            <v>S</v>
          </cell>
          <cell r="D388" t="str">
            <v>G4532</v>
          </cell>
          <cell r="E388" t="str">
            <v>DENISE LEARY-STITH</v>
          </cell>
          <cell r="F388" t="str">
            <v>BURNSM</v>
          </cell>
          <cell r="G388" t="str">
            <v>BURNS &amp; MCDONNELL ENG</v>
          </cell>
          <cell r="H388" t="str">
            <v>O</v>
          </cell>
          <cell r="I388" t="str">
            <v>Open</v>
          </cell>
          <cell r="J388">
            <v>199916.15</v>
          </cell>
          <cell r="K388">
            <v>199916.15</v>
          </cell>
          <cell r="L388">
            <v>199765.64</v>
          </cell>
          <cell r="M388">
            <v>199765.64</v>
          </cell>
          <cell r="N388" t="str">
            <v>MICHELE SOLAROLI BLDG 28_</v>
          </cell>
        </row>
        <row r="389">
          <cell r="A389" t="str">
            <v>22C0005003</v>
          </cell>
          <cell r="B389">
            <v>0</v>
          </cell>
          <cell r="C389" t="str">
            <v>S</v>
          </cell>
          <cell r="D389" t="str">
            <v>G4532</v>
          </cell>
          <cell r="E389" t="str">
            <v>DENISE LEARY-STITH</v>
          </cell>
          <cell r="F389" t="str">
            <v>BURNSM</v>
          </cell>
          <cell r="G389" t="str">
            <v>BURNS &amp; MCDONNELL ENG</v>
          </cell>
          <cell r="H389" t="str">
            <v>O</v>
          </cell>
          <cell r="I389" t="str">
            <v>Open</v>
          </cell>
          <cell r="J389">
            <v>178490.03</v>
          </cell>
          <cell r="K389">
            <v>178397.53</v>
          </cell>
          <cell r="L389">
            <v>0</v>
          </cell>
          <cell r="M389">
            <v>0</v>
          </cell>
          <cell r="N389" t="str">
            <v>CORRY SMITH</v>
          </cell>
        </row>
        <row r="390">
          <cell r="A390" t="str">
            <v>22C005004</v>
          </cell>
          <cell r="B390">
            <v>0</v>
          </cell>
          <cell r="C390" t="str">
            <v>S</v>
          </cell>
          <cell r="D390" t="str">
            <v>T3153</v>
          </cell>
          <cell r="E390" t="str">
            <v>MELISSA TORRES</v>
          </cell>
          <cell r="F390" t="str">
            <v>BURNSM</v>
          </cell>
          <cell r="G390" t="str">
            <v>BURNS &amp; MCDONNELL ENG</v>
          </cell>
          <cell r="H390" t="str">
            <v>O</v>
          </cell>
          <cell r="I390" t="str">
            <v>Open</v>
          </cell>
          <cell r="J390">
            <v>154291.04999999999</v>
          </cell>
          <cell r="K390">
            <v>15429.11</v>
          </cell>
          <cell r="L390">
            <v>0</v>
          </cell>
          <cell r="M390">
            <v>0</v>
          </cell>
          <cell r="N390" t="str">
            <v>TOM RENZO BLDG 28_1 RM 75</v>
          </cell>
        </row>
        <row r="391">
          <cell r="A391" t="str">
            <v>23-C0161</v>
          </cell>
          <cell r="B391">
            <v>0</v>
          </cell>
          <cell r="C391" t="str">
            <v>S</v>
          </cell>
          <cell r="D391" t="str">
            <v>K7103</v>
          </cell>
          <cell r="E391" t="str">
            <v>MICHELE KHASIDIS</v>
          </cell>
          <cell r="F391" t="str">
            <v>THECAT</v>
          </cell>
          <cell r="G391" t="str">
            <v xml:space="preserve">THE CATHOLIC UNIVERSITY  </v>
          </cell>
          <cell r="H391" t="str">
            <v>O</v>
          </cell>
          <cell r="I391" t="str">
            <v>Open</v>
          </cell>
          <cell r="J391">
            <v>38428.36</v>
          </cell>
          <cell r="K391">
            <v>19214.18</v>
          </cell>
          <cell r="L391">
            <v>0</v>
          </cell>
          <cell r="M391">
            <v>0</v>
          </cell>
          <cell r="N391" t="str">
            <v>TANYA GAYE STEWART BLDG 1</v>
          </cell>
        </row>
        <row r="392">
          <cell r="A392" t="str">
            <v>23-C0166</v>
          </cell>
          <cell r="B392">
            <v>0</v>
          </cell>
          <cell r="C392" t="str">
            <v>S</v>
          </cell>
          <cell r="D392" t="str">
            <v>H3243</v>
          </cell>
          <cell r="E392" t="str">
            <v>THOMAS HURATIAK</v>
          </cell>
          <cell r="F392" t="str">
            <v>PHYTRO</v>
          </cell>
          <cell r="G392" t="str">
            <v>PHYTRON INC</v>
          </cell>
          <cell r="H392" t="str">
            <v>O</v>
          </cell>
          <cell r="I392" t="str">
            <v>Open</v>
          </cell>
          <cell r="J392">
            <v>275340</v>
          </cell>
          <cell r="K392">
            <v>0</v>
          </cell>
          <cell r="L392">
            <v>0</v>
          </cell>
          <cell r="M392">
            <v>0</v>
          </cell>
          <cell r="N392" t="str">
            <v>SEE NOTES</v>
          </cell>
        </row>
        <row r="393">
          <cell r="A393" t="str">
            <v>23-C0200</v>
          </cell>
          <cell r="B393">
            <v>0</v>
          </cell>
          <cell r="C393" t="str">
            <v>S</v>
          </cell>
          <cell r="D393" t="str">
            <v>T3335</v>
          </cell>
          <cell r="E393" t="str">
            <v>GIUSEPPINA TENBUSCH</v>
          </cell>
          <cell r="F393" t="str">
            <v>DEMHOL</v>
          </cell>
          <cell r="G393" t="str">
            <v>DEMACO HOLLAND BV</v>
          </cell>
          <cell r="H393" t="str">
            <v>O</v>
          </cell>
          <cell r="I393" t="str">
            <v>Open</v>
          </cell>
          <cell r="J393">
            <v>1337745</v>
          </cell>
          <cell r="K393">
            <v>401323.5</v>
          </cell>
          <cell r="L393">
            <v>401323.5</v>
          </cell>
          <cell r="M393">
            <v>401323.5</v>
          </cell>
          <cell r="N393" t="str">
            <v xml:space="preserve">NATE LAVERDURE BLDG 89_1 </v>
          </cell>
        </row>
        <row r="394">
          <cell r="A394" t="str">
            <v>23-C0220</v>
          </cell>
          <cell r="B394">
            <v>0</v>
          </cell>
          <cell r="C394" t="str">
            <v>S</v>
          </cell>
          <cell r="D394" t="str">
            <v>374262</v>
          </cell>
          <cell r="E394" t="str">
            <v>SYED JAMIL</v>
          </cell>
          <cell r="F394" t="str">
            <v>TSTROO</v>
          </cell>
          <cell r="G394" t="str">
            <v xml:space="preserve">TST TACTICAL DEFENSE </v>
          </cell>
          <cell r="H394" t="str">
            <v>O</v>
          </cell>
          <cell r="I394" t="str">
            <v>Open</v>
          </cell>
          <cell r="J394">
            <v>249885</v>
          </cell>
          <cell r="K394">
            <v>0</v>
          </cell>
          <cell r="L394">
            <v>0</v>
          </cell>
          <cell r="M394">
            <v>0</v>
          </cell>
          <cell r="N394" t="str">
            <v>RUSS FRIES BLDG 28_1 RM 7</v>
          </cell>
        </row>
        <row r="395">
          <cell r="A395" t="str">
            <v>23-C0286</v>
          </cell>
          <cell r="B395">
            <v>0</v>
          </cell>
          <cell r="C395" t="str">
            <v>S</v>
          </cell>
          <cell r="D395" t="str">
            <v>T3335</v>
          </cell>
          <cell r="E395" t="str">
            <v>GIUSEPPINA TENBUSCH</v>
          </cell>
          <cell r="F395" t="str">
            <v>CEA-SA</v>
          </cell>
          <cell r="G395" t="str">
            <v>CEA-SACLAY</v>
          </cell>
          <cell r="H395" t="str">
            <v>O</v>
          </cell>
          <cell r="I395" t="str">
            <v>Open</v>
          </cell>
          <cell r="J395">
            <v>496000</v>
          </cell>
          <cell r="K395">
            <v>75350</v>
          </cell>
          <cell r="L395">
            <v>0</v>
          </cell>
          <cell r="M395">
            <v>0</v>
          </cell>
          <cell r="N395" t="str">
            <v>RENUKA RAJPUT-GHOSHAL BLD</v>
          </cell>
        </row>
        <row r="396">
          <cell r="A396" t="str">
            <v>23-C0331</v>
          </cell>
          <cell r="B396">
            <v>0</v>
          </cell>
          <cell r="C396" t="str">
            <v>S</v>
          </cell>
          <cell r="D396" t="str">
            <v>T3153</v>
          </cell>
          <cell r="E396" t="str">
            <v>MELISSA TORRES</v>
          </cell>
          <cell r="F396" t="str">
            <v>W&amp;M</v>
          </cell>
          <cell r="G396" t="str">
            <v>COLLEGE OF WILLIAM &amp; MARY</v>
          </cell>
          <cell r="H396" t="str">
            <v>O</v>
          </cell>
          <cell r="I396" t="str">
            <v>Open</v>
          </cell>
          <cell r="J396">
            <v>96099.87</v>
          </cell>
          <cell r="K396">
            <v>36010.720000000001</v>
          </cell>
          <cell r="L396">
            <v>18083.310000000001</v>
          </cell>
          <cell r="M396">
            <v>18083.310000000001</v>
          </cell>
          <cell r="N396" t="str">
            <v>TANYA GAYE STEWART BLDG 1</v>
          </cell>
        </row>
        <row r="397">
          <cell r="A397" t="str">
            <v>23-C0344</v>
          </cell>
          <cell r="B397">
            <v>0</v>
          </cell>
          <cell r="C397" t="str">
            <v>S</v>
          </cell>
          <cell r="D397" t="str">
            <v>T3334</v>
          </cell>
          <cell r="E397" t="str">
            <v>BRITTANY TOLBERT</v>
          </cell>
          <cell r="F397" t="str">
            <v>OLDDO4</v>
          </cell>
          <cell r="G397" t="str">
            <v>OLD DOMINION UNIV. RESEAR</v>
          </cell>
          <cell r="H397" t="str">
            <v>O</v>
          </cell>
          <cell r="I397" t="str">
            <v>Open</v>
          </cell>
          <cell r="J397">
            <v>158420.39000000001</v>
          </cell>
          <cell r="K397">
            <v>67145.38</v>
          </cell>
          <cell r="L397">
            <v>67144.800000000003</v>
          </cell>
          <cell r="M397">
            <v>67144.800000000003</v>
          </cell>
          <cell r="N397" t="str">
            <v>T STEWART/12B</v>
          </cell>
        </row>
        <row r="398">
          <cell r="A398" t="str">
            <v>23-C0345</v>
          </cell>
          <cell r="B398">
            <v>0</v>
          </cell>
          <cell r="C398" t="str">
            <v>S</v>
          </cell>
          <cell r="D398" t="str">
            <v>T3334</v>
          </cell>
          <cell r="E398" t="str">
            <v>BRITTANY TOLBERT</v>
          </cell>
          <cell r="F398" t="str">
            <v>HAMUNI</v>
          </cell>
          <cell r="G398" t="str">
            <v>HAMPTON UNIVERSITY</v>
          </cell>
          <cell r="H398" t="str">
            <v>O</v>
          </cell>
          <cell r="I398" t="str">
            <v>Open</v>
          </cell>
          <cell r="J398">
            <v>20666.64</v>
          </cell>
          <cell r="K398">
            <v>10332.799999999999</v>
          </cell>
          <cell r="L398">
            <v>0</v>
          </cell>
          <cell r="M398">
            <v>0</v>
          </cell>
          <cell r="N398" t="str">
            <v>TANYA GAYE STEWART BLDG 1</v>
          </cell>
        </row>
        <row r="399">
          <cell r="A399" t="str">
            <v>23-C0346</v>
          </cell>
          <cell r="B399">
            <v>0</v>
          </cell>
          <cell r="C399" t="str">
            <v>S</v>
          </cell>
          <cell r="D399" t="str">
            <v>T3334</v>
          </cell>
          <cell r="E399" t="str">
            <v>BRITTANY TOLBERT</v>
          </cell>
          <cell r="F399" t="str">
            <v>OLDDO4</v>
          </cell>
          <cell r="G399" t="str">
            <v>OLD DOMINION UNIV. RESEAR</v>
          </cell>
          <cell r="H399" t="str">
            <v>O</v>
          </cell>
          <cell r="I399" t="str">
            <v>Open</v>
          </cell>
          <cell r="J399">
            <v>301648.93</v>
          </cell>
          <cell r="K399">
            <v>129982.08</v>
          </cell>
          <cell r="L399">
            <v>64183.57</v>
          </cell>
          <cell r="M399">
            <v>64183.57</v>
          </cell>
          <cell r="N399" t="str">
            <v>TANYA GAYE STEWART BLDG 1</v>
          </cell>
        </row>
        <row r="400">
          <cell r="A400" t="str">
            <v>23-C0569</v>
          </cell>
          <cell r="B400">
            <v>0</v>
          </cell>
          <cell r="C400" t="str">
            <v>S</v>
          </cell>
          <cell r="D400" t="str">
            <v>H3243</v>
          </cell>
          <cell r="E400" t="str">
            <v>THOMAS HURATIAK</v>
          </cell>
          <cell r="F400" t="str">
            <v>CRYUSA</v>
          </cell>
          <cell r="G400" t="str">
            <v>CRYTUR USA INC</v>
          </cell>
          <cell r="H400" t="str">
            <v>O</v>
          </cell>
          <cell r="I400" t="str">
            <v>Open</v>
          </cell>
          <cell r="J400">
            <v>393750</v>
          </cell>
          <cell r="K400">
            <v>0</v>
          </cell>
          <cell r="L400">
            <v>0</v>
          </cell>
          <cell r="M400">
            <v>0</v>
          </cell>
          <cell r="N400" t="str">
            <v>R ENT/12H</v>
          </cell>
        </row>
        <row r="401">
          <cell r="A401" t="str">
            <v>23-C0698</v>
          </cell>
          <cell r="B401">
            <v>0</v>
          </cell>
          <cell r="C401" t="str">
            <v>S</v>
          </cell>
          <cell r="D401" t="str">
            <v>H3243</v>
          </cell>
          <cell r="E401" t="str">
            <v>THOMAS HURATIAK</v>
          </cell>
          <cell r="F401" t="str">
            <v>NINGXI</v>
          </cell>
          <cell r="G401" t="str">
            <v>NINGXIA ORIENT TANTALUM</v>
          </cell>
          <cell r="H401" t="str">
            <v>O</v>
          </cell>
          <cell r="I401" t="str">
            <v>Open</v>
          </cell>
          <cell r="J401">
            <v>279270</v>
          </cell>
          <cell r="K401">
            <v>69817.5</v>
          </cell>
          <cell r="L401">
            <v>69817.5</v>
          </cell>
          <cell r="M401">
            <v>69817.5</v>
          </cell>
          <cell r="N401" t="str">
            <v>NIOBIUM STORAGE BLDG/ROOM</v>
          </cell>
        </row>
        <row r="402">
          <cell r="A402" t="str">
            <v>23-C0849</v>
          </cell>
          <cell r="B402">
            <v>0</v>
          </cell>
          <cell r="C402" t="str">
            <v>S</v>
          </cell>
          <cell r="D402" t="str">
            <v>T3335</v>
          </cell>
          <cell r="E402" t="str">
            <v>GIUSEPPINA TENBUSCH</v>
          </cell>
          <cell r="F402" t="str">
            <v>INFN</v>
          </cell>
          <cell r="G402" t="str">
            <v xml:space="preserve">INFN  ISTITUTO NAZIONALE </v>
          </cell>
          <cell r="H402" t="str">
            <v>O</v>
          </cell>
          <cell r="I402" t="str">
            <v>Open</v>
          </cell>
          <cell r="J402">
            <v>386500</v>
          </cell>
          <cell r="K402">
            <v>0</v>
          </cell>
          <cell r="L402">
            <v>0</v>
          </cell>
          <cell r="M402">
            <v>0</v>
          </cell>
          <cell r="N402" t="str">
            <v>ROLF ENT</v>
          </cell>
        </row>
        <row r="403">
          <cell r="A403" t="str">
            <v>23-D0012</v>
          </cell>
          <cell r="B403">
            <v>0</v>
          </cell>
          <cell r="C403" t="str">
            <v>S</v>
          </cell>
          <cell r="D403" t="str">
            <v>T3334</v>
          </cell>
          <cell r="E403" t="str">
            <v>BRITTANY TOLBERT</v>
          </cell>
          <cell r="F403" t="str">
            <v>FLOINT</v>
          </cell>
          <cell r="G403" t="str">
            <v>FLORIDA INTERNATIONAL UNV</v>
          </cell>
          <cell r="H403" t="str">
            <v>O</v>
          </cell>
          <cell r="I403" t="str">
            <v>Open</v>
          </cell>
          <cell r="J403">
            <v>34930.639999999999</v>
          </cell>
          <cell r="K403">
            <v>27445</v>
          </cell>
          <cell r="L403">
            <v>0</v>
          </cell>
          <cell r="M403">
            <v>0</v>
          </cell>
          <cell r="N403" t="str">
            <v>TANYA GAYE STEWART BLDG 1</v>
          </cell>
        </row>
        <row r="404">
          <cell r="A404" t="str">
            <v>23-D0033</v>
          </cell>
          <cell r="B404">
            <v>0</v>
          </cell>
          <cell r="C404" t="str">
            <v>S</v>
          </cell>
          <cell r="D404" t="str">
            <v>H3243</v>
          </cell>
          <cell r="E404" t="str">
            <v>THOMAS HURATIAK</v>
          </cell>
          <cell r="F404" t="str">
            <v>MASTER</v>
          </cell>
          <cell r="G404" t="str">
            <v>MASTER MACHINE &amp; TOOL CO.</v>
          </cell>
          <cell r="H404" t="str">
            <v>O</v>
          </cell>
          <cell r="I404" t="str">
            <v>Open</v>
          </cell>
          <cell r="J404">
            <v>174466.86</v>
          </cell>
          <cell r="K404">
            <v>152658.5</v>
          </cell>
          <cell r="L404">
            <v>122126.8</v>
          </cell>
          <cell r="M404">
            <v>122126.8</v>
          </cell>
          <cell r="N404" t="str">
            <v>P DOBRENZ/</v>
          </cell>
        </row>
        <row r="405">
          <cell r="A405" t="str">
            <v>23-D0104</v>
          </cell>
          <cell r="B405">
            <v>0</v>
          </cell>
          <cell r="C405" t="str">
            <v>S</v>
          </cell>
          <cell r="D405" t="str">
            <v>H3243</v>
          </cell>
          <cell r="E405" t="str">
            <v>THOMAS HURATIAK</v>
          </cell>
          <cell r="F405" t="str">
            <v>EAGALL</v>
          </cell>
          <cell r="G405" t="str">
            <v>EAGLE ALLOYS CORP</v>
          </cell>
          <cell r="H405" t="str">
            <v>O</v>
          </cell>
          <cell r="I405" t="str">
            <v>Open</v>
          </cell>
          <cell r="J405">
            <v>146735</v>
          </cell>
          <cell r="K405">
            <v>80776.850000000006</v>
          </cell>
          <cell r="L405">
            <v>48290</v>
          </cell>
          <cell r="M405">
            <v>48290</v>
          </cell>
          <cell r="N405" t="str">
            <v xml:space="preserve">NAEEM HUQUE BLDG 58_2 RM </v>
          </cell>
        </row>
        <row r="406">
          <cell r="A406" t="str">
            <v>23-D0147</v>
          </cell>
          <cell r="B406">
            <v>0</v>
          </cell>
          <cell r="C406" t="str">
            <v>S</v>
          </cell>
          <cell r="D406" t="str">
            <v>H3243</v>
          </cell>
          <cell r="E406" t="str">
            <v>THOMAS HURATIAK</v>
          </cell>
          <cell r="F406" t="str">
            <v>CRYUSA</v>
          </cell>
          <cell r="G406" t="str">
            <v>CRYTUR USA INC</v>
          </cell>
          <cell r="H406" t="str">
            <v>O</v>
          </cell>
          <cell r="I406" t="str">
            <v>Open</v>
          </cell>
          <cell r="J406">
            <v>59000</v>
          </cell>
          <cell r="K406">
            <v>0</v>
          </cell>
          <cell r="L406">
            <v>0</v>
          </cell>
          <cell r="M406">
            <v>0</v>
          </cell>
          <cell r="N406" t="str">
            <v>ALEXANDER SOMOV BLDG 12_1</v>
          </cell>
        </row>
        <row r="407">
          <cell r="A407" t="str">
            <v>23-D0162</v>
          </cell>
          <cell r="B407">
            <v>0</v>
          </cell>
          <cell r="C407" t="str">
            <v>S</v>
          </cell>
          <cell r="D407" t="str">
            <v>H3243</v>
          </cell>
          <cell r="E407" t="str">
            <v>THOMAS HURATIAK</v>
          </cell>
          <cell r="F407" t="str">
            <v>PHYINS</v>
          </cell>
          <cell r="G407" t="str">
            <v>PI (PHYSIK INSTRUMENTE)</v>
          </cell>
          <cell r="H407" t="str">
            <v>O</v>
          </cell>
          <cell r="I407" t="str">
            <v>Open</v>
          </cell>
          <cell r="J407">
            <v>146895</v>
          </cell>
          <cell r="K407">
            <v>0</v>
          </cell>
          <cell r="L407">
            <v>0</v>
          </cell>
          <cell r="M407">
            <v>0</v>
          </cell>
          <cell r="N407" t="str">
            <v>JOHN ZWEIBOHMER/JC YUN</v>
          </cell>
        </row>
        <row r="408">
          <cell r="A408" t="str">
            <v>23-D0163</v>
          </cell>
          <cell r="B408">
            <v>0</v>
          </cell>
          <cell r="C408" t="str">
            <v>S</v>
          </cell>
          <cell r="D408" t="str">
            <v>K7103</v>
          </cell>
          <cell r="E408" t="str">
            <v>MICHELE KHASIDIS</v>
          </cell>
          <cell r="F408" t="str">
            <v>UVA</v>
          </cell>
          <cell r="G408" t="str">
            <v>UNIVERSITY OF VIRGINIA</v>
          </cell>
          <cell r="H408" t="str">
            <v>O</v>
          </cell>
          <cell r="I408" t="str">
            <v>Open</v>
          </cell>
          <cell r="J408">
            <v>30998</v>
          </cell>
          <cell r="K408">
            <v>14088.59</v>
          </cell>
          <cell r="L408">
            <v>0</v>
          </cell>
          <cell r="M408">
            <v>0</v>
          </cell>
          <cell r="N408" t="str">
            <v>TANYA GAYE STEWART BLDG 1</v>
          </cell>
        </row>
        <row r="409">
          <cell r="A409" t="str">
            <v>23-D0181</v>
          </cell>
          <cell r="B409">
            <v>0</v>
          </cell>
          <cell r="C409" t="str">
            <v>S</v>
          </cell>
          <cell r="D409" t="str">
            <v>H3243</v>
          </cell>
          <cell r="E409" t="str">
            <v>THOMAS HURATIAK</v>
          </cell>
          <cell r="F409" t="str">
            <v>HYSPAN</v>
          </cell>
          <cell r="G409" t="str">
            <v>HYSPAN PRECISION PRODUCTS</v>
          </cell>
          <cell r="H409" t="str">
            <v>S</v>
          </cell>
          <cell r="I409" t="str">
            <v>System Closed</v>
          </cell>
          <cell r="J409">
            <v>60761</v>
          </cell>
          <cell r="K409">
            <v>60761</v>
          </cell>
          <cell r="L409">
            <v>61077.58</v>
          </cell>
          <cell r="M409">
            <v>60761</v>
          </cell>
          <cell r="N409" t="str">
            <v>ERIC SUN BLDG 55_2 RM 252</v>
          </cell>
        </row>
        <row r="410">
          <cell r="A410" t="str">
            <v>23-D0249</v>
          </cell>
          <cell r="B410">
            <v>0</v>
          </cell>
          <cell r="C410" t="str">
            <v>S</v>
          </cell>
          <cell r="D410" t="str">
            <v>K7103</v>
          </cell>
          <cell r="E410" t="str">
            <v>MICHELE KHASIDIS</v>
          </cell>
          <cell r="F410" t="str">
            <v>UVA</v>
          </cell>
          <cell r="G410" t="str">
            <v>UNIVERSITY OF VIRGINIA</v>
          </cell>
          <cell r="H410" t="str">
            <v>O</v>
          </cell>
          <cell r="I410" t="str">
            <v>Open</v>
          </cell>
          <cell r="J410">
            <v>80096</v>
          </cell>
          <cell r="K410">
            <v>80096</v>
          </cell>
          <cell r="L410">
            <v>0</v>
          </cell>
          <cell r="M410">
            <v>0</v>
          </cell>
          <cell r="N410" t="str">
            <v>TANYA GAYE STEWART BLDG 1</v>
          </cell>
        </row>
        <row r="411">
          <cell r="A411" t="str">
            <v>23-D0341</v>
          </cell>
          <cell r="B411">
            <v>0</v>
          </cell>
          <cell r="C411" t="str">
            <v>S</v>
          </cell>
          <cell r="D411" t="str">
            <v>K7103</v>
          </cell>
          <cell r="E411" t="str">
            <v>MICHELE KHASIDIS</v>
          </cell>
          <cell r="F411" t="str">
            <v>OLDDO4</v>
          </cell>
          <cell r="G411" t="str">
            <v>OLD DOMINION UNIV. RESEAR</v>
          </cell>
          <cell r="H411" t="str">
            <v>O</v>
          </cell>
          <cell r="I411" t="str">
            <v>Open</v>
          </cell>
          <cell r="J411">
            <v>12808.98</v>
          </cell>
          <cell r="K411">
            <v>4270.51</v>
          </cell>
          <cell r="L411">
            <v>4269.66</v>
          </cell>
          <cell r="M411">
            <v>4269.66</v>
          </cell>
          <cell r="N411" t="str">
            <v>TANYA GAYE STEWART BLDG 1</v>
          </cell>
        </row>
        <row r="412">
          <cell r="A412" t="str">
            <v>23-D0491</v>
          </cell>
          <cell r="B412">
            <v>0</v>
          </cell>
          <cell r="C412" t="str">
            <v>S</v>
          </cell>
          <cell r="D412" t="str">
            <v>H3243</v>
          </cell>
          <cell r="E412" t="str">
            <v>THOMAS HURATIAK</v>
          </cell>
          <cell r="F412" t="str">
            <v>MACMAG</v>
          </cell>
          <cell r="G412" t="str">
            <v>MACRO MAGNETICS LLC</v>
          </cell>
          <cell r="H412" t="str">
            <v>O</v>
          </cell>
          <cell r="I412" t="str">
            <v>Open</v>
          </cell>
          <cell r="J412">
            <v>226302.1</v>
          </cell>
          <cell r="K412">
            <v>90520.84</v>
          </cell>
          <cell r="L412">
            <v>45260.42</v>
          </cell>
          <cell r="M412">
            <v>45260.42</v>
          </cell>
          <cell r="N412" t="str">
            <v>CURT HOVATER BLDG 55_2 RM</v>
          </cell>
        </row>
        <row r="413">
          <cell r="A413" t="str">
            <v>23-D0639</v>
          </cell>
          <cell r="B413">
            <v>0</v>
          </cell>
          <cell r="C413" t="str">
            <v>S</v>
          </cell>
          <cell r="D413" t="str">
            <v>374019</v>
          </cell>
          <cell r="E413" t="str">
            <v>CONNOR CLARK</v>
          </cell>
          <cell r="F413" t="str">
            <v>MEYER</v>
          </cell>
          <cell r="G413" t="str">
            <v>MEYER TOOL &amp; MFG INC</v>
          </cell>
          <cell r="H413" t="str">
            <v>O</v>
          </cell>
          <cell r="I413" t="str">
            <v>Open</v>
          </cell>
          <cell r="J413">
            <v>79050</v>
          </cell>
          <cell r="K413">
            <v>15810</v>
          </cell>
          <cell r="L413">
            <v>15810</v>
          </cell>
          <cell r="M413">
            <v>15810</v>
          </cell>
          <cell r="N413" t="str">
            <v>MICHELLE OAST/MIKE DICKEY</v>
          </cell>
        </row>
        <row r="414">
          <cell r="A414" t="str">
            <v>Overall - Summary</v>
          </cell>
          <cell r="J414">
            <v>342170344.55000001</v>
          </cell>
          <cell r="K414">
            <v>330901501.52999997</v>
          </cell>
          <cell r="L414">
            <v>328252326.08999997</v>
          </cell>
          <cell r="M414">
            <v>328252009.50999999</v>
          </cell>
        </row>
        <row r="415">
          <cell r="A415" t="str">
            <v>/content/folder[@name='Production']/folder[@name='Common Reports']/folder[@name='General Access']/folder[@name='Procurement']/report[@name='Subcontract PO Status Export']</v>
          </cell>
        </row>
        <row r="416">
          <cell r="A416" t="str">
            <v>/content/folder[@name='Production']/folder[@name='Packages']/folder[@name='General Access']/package[@name='Purchasing CP']/model[@name='2020-06-25T11:36:22.174Z']</v>
          </cell>
        </row>
        <row r="418">
          <cell r="A418" t="str">
            <v>April 28, 2023 : 12:25:31 PM</v>
          </cell>
          <cell r="J418" t="str">
            <v>Page: 1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1"/>
  <sheetViews>
    <sheetView tabSelected="1" zoomScale="99" zoomScaleNormal="99" workbookViewId="0">
      <pane xSplit="3" ySplit="3" topLeftCell="I7" activePane="bottomRight" state="frozen"/>
      <selection pane="topRight" activeCell="D1" sqref="D1"/>
      <selection pane="bottomLeft" activeCell="A4" sqref="A4"/>
      <selection pane="bottomRight" activeCell="I9" sqref="I9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5" width="0.1796875" style="10" customWidth="1"/>
    <col min="16" max="16" width="25.54296875" style="10" hidden="1" customWidth="1"/>
    <col min="17" max="17" width="27.81640625" style="10" hidden="1" customWidth="1"/>
    <col min="18" max="18" width="15" style="10" hidden="1" customWidth="1"/>
    <col min="19" max="19" width="16.1796875" style="2" hidden="1" customWidth="1"/>
    <col min="20" max="26" width="17.81640625" style="7" hidden="1" customWidth="1"/>
    <col min="27" max="40" width="21" style="7" hidden="1" customWidth="1"/>
    <col min="41" max="41" width="18.81640625" style="7" hidden="1" customWidth="1"/>
    <col min="42" max="42" width="16.81640625" style="7" hidden="1" customWidth="1"/>
    <col min="43" max="43" width="17.453125" style="7" hidden="1" customWidth="1"/>
    <col min="44" max="44" width="17.81640625" style="7" hidden="1" customWidth="1"/>
    <col min="45" max="45" width="17.453125" style="7" hidden="1" customWidth="1"/>
    <col min="46" max="46" width="17.81640625" style="7" hidden="1" customWidth="1"/>
    <col min="47" max="47" width="16.1796875" style="7" hidden="1" customWidth="1"/>
    <col min="48" max="48" width="16.81640625" style="7" hidden="1" customWidth="1"/>
    <col min="49" max="49" width="18.1796875" style="7" hidden="1" customWidth="1"/>
    <col min="50" max="50" width="17.54296875" style="7" hidden="1" customWidth="1"/>
    <col min="51" max="52" width="17.1796875" style="7" hidden="1" customWidth="1"/>
    <col min="53" max="53" width="16.453125" style="7" hidden="1" customWidth="1"/>
    <col min="54" max="54" width="16.1796875" style="7" hidden="1" customWidth="1"/>
    <col min="55" max="16384" width="12.453125" style="7"/>
  </cols>
  <sheetData>
    <row r="1" spans="1:54" ht="22.5" x14ac:dyDescent="0.45">
      <c r="A1" s="1" t="s">
        <v>0</v>
      </c>
      <c r="E1" s="3" t="s">
        <v>1</v>
      </c>
      <c r="F1" s="4">
        <v>45044</v>
      </c>
      <c r="L1" s="4"/>
      <c r="M1" s="6"/>
      <c r="N1" s="6"/>
      <c r="O1" s="2"/>
      <c r="P1" s="2"/>
      <c r="Q1" s="2"/>
      <c r="R1" s="2"/>
    </row>
    <row r="2" spans="1:5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  <c r="O2" s="8"/>
    </row>
    <row r="3" spans="1:5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1" t="s">
        <v>4</v>
      </c>
      <c r="P3" s="11" t="s">
        <v>10</v>
      </c>
      <c r="Q3" s="11" t="s">
        <v>11</v>
      </c>
      <c r="R3" s="11" t="s">
        <v>16</v>
      </c>
      <c r="S3" s="13">
        <v>43358</v>
      </c>
      <c r="T3" s="13">
        <v>43753</v>
      </c>
      <c r="U3" s="13">
        <v>43784</v>
      </c>
      <c r="V3" s="13">
        <v>43814</v>
      </c>
      <c r="W3" s="13">
        <v>43480</v>
      </c>
      <c r="X3" s="13">
        <v>43511</v>
      </c>
      <c r="Y3" s="13">
        <v>43539</v>
      </c>
      <c r="Z3" s="13">
        <v>43570</v>
      </c>
      <c r="AA3" s="13">
        <v>43600</v>
      </c>
      <c r="AB3" s="13">
        <v>43631</v>
      </c>
      <c r="AC3" s="13">
        <v>43661</v>
      </c>
      <c r="AD3" s="13">
        <v>43692</v>
      </c>
      <c r="AE3" s="13">
        <v>43723</v>
      </c>
      <c r="AF3" s="13">
        <v>43753</v>
      </c>
      <c r="AG3" s="13">
        <v>43784</v>
      </c>
      <c r="AH3" s="13">
        <v>43814</v>
      </c>
      <c r="AI3" s="13">
        <v>43845</v>
      </c>
      <c r="AJ3" s="13">
        <v>43876</v>
      </c>
      <c r="AK3" s="13">
        <v>43905</v>
      </c>
      <c r="AL3" s="13">
        <v>43936</v>
      </c>
      <c r="AM3" s="13">
        <v>43966</v>
      </c>
      <c r="AN3" s="13">
        <v>43997</v>
      </c>
      <c r="AO3" s="13">
        <v>44027</v>
      </c>
      <c r="AP3" s="13">
        <v>44058</v>
      </c>
      <c r="AQ3" s="13">
        <v>44089</v>
      </c>
      <c r="AR3" s="13">
        <v>44119</v>
      </c>
      <c r="AS3" s="13">
        <v>44150</v>
      </c>
      <c r="AT3" s="13">
        <v>44180</v>
      </c>
      <c r="AU3" s="13">
        <v>44211</v>
      </c>
      <c r="AV3" s="13">
        <v>44242</v>
      </c>
      <c r="AW3" s="13">
        <v>44270</v>
      </c>
      <c r="AX3" s="13">
        <v>44301</v>
      </c>
      <c r="AY3" s="13">
        <v>44331</v>
      </c>
      <c r="AZ3" s="13">
        <v>44362</v>
      </c>
      <c r="BA3" s="13">
        <v>44392</v>
      </c>
      <c r="BB3" s="13">
        <v>44423</v>
      </c>
    </row>
    <row r="4" spans="1:54" ht="55" customHeight="1" x14ac:dyDescent="0.25">
      <c r="A4" s="14" t="s">
        <v>17</v>
      </c>
      <c r="B4" s="14" t="str">
        <f>VLOOKUP(A4,[1]CER_SubK_PO_Status!A:N,9,FALSE)</f>
        <v>Open</v>
      </c>
      <c r="C4" s="14" t="s">
        <v>49</v>
      </c>
      <c r="D4" s="15">
        <v>744.2</v>
      </c>
      <c r="E4" s="15">
        <v>317.62455999999997</v>
      </c>
      <c r="F4" s="15">
        <v>317.55124999999998</v>
      </c>
      <c r="G4" s="15">
        <v>426.57544000000007</v>
      </c>
      <c r="H4" s="15">
        <v>426.64875000000006</v>
      </c>
      <c r="I4" s="14" t="s">
        <v>29</v>
      </c>
      <c r="J4" s="16" t="e">
        <v>#VALUE!</v>
      </c>
      <c r="K4" s="17" t="s">
        <v>30</v>
      </c>
      <c r="L4" s="17" t="s">
        <v>24</v>
      </c>
      <c r="M4" s="17" t="s">
        <v>31</v>
      </c>
      <c r="N4" s="17" t="s">
        <v>24</v>
      </c>
      <c r="O4" s="20"/>
      <c r="P4" s="20"/>
      <c r="Q4" s="20"/>
      <c r="R4" s="20"/>
      <c r="S4" s="21"/>
      <c r="T4" s="21"/>
      <c r="U4" s="21"/>
      <c r="V4" s="21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</row>
    <row r="5" spans="1:54" ht="55" customHeight="1" x14ac:dyDescent="0.25">
      <c r="A5" s="14" t="s">
        <v>18</v>
      </c>
      <c r="B5" s="14" t="str">
        <f>VLOOKUP(A5,[1]CER_SubK_PO_Status!A:N,9,FALSE)</f>
        <v>Open</v>
      </c>
      <c r="C5" s="14" t="s">
        <v>50</v>
      </c>
      <c r="D5" s="15">
        <v>386.5</v>
      </c>
      <c r="E5" s="15">
        <v>0</v>
      </c>
      <c r="F5" s="15">
        <v>0</v>
      </c>
      <c r="G5" s="15">
        <v>386.5</v>
      </c>
      <c r="H5" s="15">
        <v>386.5</v>
      </c>
      <c r="I5" s="14" t="s">
        <v>32</v>
      </c>
      <c r="J5" s="16" t="e">
        <v>#VALUE!</v>
      </c>
      <c r="K5" s="17" t="s">
        <v>33</v>
      </c>
      <c r="L5" s="17" t="s">
        <v>35</v>
      </c>
      <c r="M5" s="17" t="s">
        <v>34</v>
      </c>
      <c r="N5" s="17" t="s">
        <v>36</v>
      </c>
      <c r="O5" s="14"/>
      <c r="P5" s="14"/>
      <c r="Q5" s="23"/>
      <c r="R5" s="14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24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</row>
    <row r="6" spans="1:54" ht="92.15" customHeight="1" x14ac:dyDescent="0.25">
      <c r="A6" s="14" t="s">
        <v>19</v>
      </c>
      <c r="B6" s="14" t="str">
        <f>VLOOKUP(A6,[1]CER_SubK_PO_Status!A:N,9,FALSE)</f>
        <v>Open</v>
      </c>
      <c r="C6" s="14" t="s">
        <v>51</v>
      </c>
      <c r="D6" s="15">
        <v>1289.08</v>
      </c>
      <c r="E6" s="15">
        <v>1058.4336000000001</v>
      </c>
      <c r="F6" s="15">
        <v>900.94</v>
      </c>
      <c r="G6" s="15">
        <v>230.64639999999986</v>
      </c>
      <c r="H6" s="15">
        <v>388.13999999999987</v>
      </c>
      <c r="I6" s="14" t="s">
        <v>32</v>
      </c>
      <c r="J6" s="16" t="s">
        <v>39</v>
      </c>
      <c r="K6" s="17" t="s">
        <v>25</v>
      </c>
      <c r="L6" s="17" t="s">
        <v>40</v>
      </c>
      <c r="M6" s="17" t="s">
        <v>26</v>
      </c>
      <c r="N6" s="17" t="s">
        <v>41</v>
      </c>
      <c r="O6" s="20"/>
      <c r="P6" s="19"/>
      <c r="Q6" s="22"/>
      <c r="R6" s="20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</row>
    <row r="7" spans="1:54" ht="55" customHeight="1" x14ac:dyDescent="0.25">
      <c r="A7" s="14" t="s">
        <v>20</v>
      </c>
      <c r="B7" s="14" t="str">
        <f>VLOOKUP(A7,[1]CER_SubK_PO_Status!A:N,9,FALSE)</f>
        <v>Open</v>
      </c>
      <c r="C7" s="14" t="s">
        <v>52</v>
      </c>
      <c r="D7" s="15">
        <v>50.78125</v>
      </c>
      <c r="E7" s="15">
        <v>18.5</v>
      </c>
      <c r="F7" s="15">
        <v>0</v>
      </c>
      <c r="G7" s="15">
        <v>32.28125</v>
      </c>
      <c r="H7" s="15">
        <v>50.78125</v>
      </c>
      <c r="I7" s="14" t="s">
        <v>44</v>
      </c>
      <c r="J7" s="16" t="s">
        <v>45</v>
      </c>
      <c r="K7" s="17" t="s">
        <v>42</v>
      </c>
      <c r="L7" s="17" t="s">
        <v>24</v>
      </c>
      <c r="M7" s="17" t="s">
        <v>43</v>
      </c>
      <c r="N7" s="17" t="s">
        <v>24</v>
      </c>
      <c r="O7" s="19"/>
      <c r="P7" s="19"/>
      <c r="Q7" s="22"/>
      <c r="R7" s="19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</row>
    <row r="8" spans="1:54" ht="55" customHeight="1" x14ac:dyDescent="0.25">
      <c r="A8" s="14" t="s">
        <v>21</v>
      </c>
      <c r="B8" s="14" t="str">
        <f>VLOOKUP(A8,[1]CER_SubK_PO_Status!A:N,9,FALSE)</f>
        <v>Open</v>
      </c>
      <c r="C8" s="14" t="s">
        <v>23</v>
      </c>
      <c r="D8" s="15">
        <v>335.32648999999998</v>
      </c>
      <c r="E8" s="15">
        <v>334.50148999999999</v>
      </c>
      <c r="F8" s="15">
        <v>325.92649</v>
      </c>
      <c r="G8" s="15">
        <v>0.82499999999998863</v>
      </c>
      <c r="H8" s="15">
        <v>9.3999999999999773</v>
      </c>
      <c r="I8" s="14" t="s">
        <v>29</v>
      </c>
      <c r="J8" s="16" t="s">
        <v>48</v>
      </c>
      <c r="K8" s="17" t="s">
        <v>46</v>
      </c>
      <c r="L8" s="17" t="s">
        <v>27</v>
      </c>
      <c r="M8" s="17" t="s">
        <v>47</v>
      </c>
      <c r="N8" s="17" t="s">
        <v>28</v>
      </c>
      <c r="O8" s="19"/>
      <c r="P8" s="19"/>
      <c r="Q8" s="22"/>
      <c r="R8" s="19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</row>
    <row r="9" spans="1:54" ht="55" customHeight="1" thickBot="1" x14ac:dyDescent="0.4">
      <c r="A9" s="25" t="s">
        <v>22</v>
      </c>
      <c r="B9" s="26"/>
      <c r="C9" s="26"/>
      <c r="D9" s="26"/>
      <c r="E9" s="26"/>
      <c r="F9" s="26"/>
      <c r="G9" s="26"/>
      <c r="H9" s="26"/>
      <c r="I9" s="26"/>
      <c r="J9" s="26"/>
      <c r="K9" s="27"/>
      <c r="L9" s="27"/>
      <c r="M9" s="27"/>
      <c r="N9" s="27"/>
      <c r="O9" s="26"/>
      <c r="P9" s="26"/>
      <c r="Q9" s="26"/>
      <c r="R9" s="26"/>
      <c r="S9" s="26"/>
    </row>
    <row r="10" spans="1:54" ht="55" customHeight="1" thickBot="1" x14ac:dyDescent="0.4">
      <c r="A10" s="28">
        <f>COUNTIF(B1:B9,"Open")</f>
        <v>5</v>
      </c>
      <c r="B10" s="28">
        <v>5</v>
      </c>
      <c r="C10" s="26"/>
      <c r="D10" s="26"/>
      <c r="E10" s="26"/>
      <c r="F10" s="26"/>
      <c r="G10" s="26"/>
      <c r="H10" s="26"/>
      <c r="I10" s="26"/>
      <c r="J10" s="26"/>
      <c r="K10" s="27"/>
      <c r="L10" s="27"/>
      <c r="M10" s="27"/>
      <c r="N10" s="27"/>
      <c r="O10" s="26"/>
      <c r="P10" s="26"/>
      <c r="Q10" s="26"/>
      <c r="R10" s="26"/>
      <c r="S10" s="26"/>
    </row>
    <row r="11" spans="1:54" ht="31.5" customHeight="1" x14ac:dyDescent="0.25">
      <c r="O11" s="2"/>
      <c r="P11" s="2"/>
      <c r="Q11" s="2"/>
      <c r="R11" s="2"/>
    </row>
    <row r="12" spans="1:54" s="10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5"/>
      <c r="M12" s="5"/>
      <c r="N12" s="5"/>
      <c r="S12" s="2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s="10" customForma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5"/>
      <c r="N13" s="5"/>
      <c r="S13" s="2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s="10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5"/>
      <c r="N14" s="5"/>
      <c r="S14" s="2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s="10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5"/>
      <c r="M15" s="5"/>
      <c r="N15" s="5"/>
      <c r="S15" s="2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s="10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5"/>
      <c r="N16" s="5"/>
      <c r="S16" s="2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5"/>
      <c r="S17" s="2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5"/>
      <c r="N18" s="5"/>
      <c r="S18" s="2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  <c r="S19" s="2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  <c r="S20" s="2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  <c r="S21" s="2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  <c r="S22" s="2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  <c r="S23" s="2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  <c r="S24" s="2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  <c r="S25" s="2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  <c r="S26" s="2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  <c r="S27" s="2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  <c r="S28" s="2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  <c r="S29" s="2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  <c r="S31" s="2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</sheetData>
  <autoFilter ref="A3:BB10"/>
  <conditionalFormatting sqref="B1:B3 B9 B11:B1048576">
    <cfRule type="cellIs" dxfId="12" priority="2360" operator="equal">
      <formula>"System Closed"</formula>
    </cfRule>
  </conditionalFormatting>
  <conditionalFormatting sqref="L1 F1 S7:AN7 S1:S3 T3:AN3 S12:S1048576 S5:AN5 S6:AM6 S8:AM8 S4:AM4">
    <cfRule type="containsText" dxfId="11" priority="2358" operator="containsText" text="DONE">
      <formula>NOT(ISERROR(SEARCH("DONE",F1)))</formula>
    </cfRule>
    <cfRule type="containsText" dxfId="10" priority="2359" operator="containsText" text="NEW">
      <formula>NOT(ISERROR(SEARCH("NEW",F1)))</formula>
    </cfRule>
  </conditionalFormatting>
  <conditionalFormatting sqref="S9:S11">
    <cfRule type="containsText" dxfId="9" priority="2339" operator="containsText" text="DONE">
      <formula>NOT(ISERROR(SEARCH("DONE",S9)))</formula>
    </cfRule>
    <cfRule type="containsText" dxfId="8" priority="2340" operator="containsText" text="NEW">
      <formula>NOT(ISERROR(SEARCH("NEW",S9)))</formula>
    </cfRule>
  </conditionalFormatting>
  <conditionalFormatting sqref="AL4:BB8">
    <cfRule type="containsText" dxfId="7" priority="1604" operator="containsText" text="NEW">
      <formula>NOT(ISERROR(SEARCH("NEW",AL4)))</formula>
    </cfRule>
  </conditionalFormatting>
  <conditionalFormatting sqref="G7:H7">
    <cfRule type="cellIs" dxfId="6" priority="1231" operator="equal">
      <formula>0</formula>
    </cfRule>
  </conditionalFormatting>
  <conditionalFormatting sqref="G8:H8">
    <cfRule type="cellIs" dxfId="5" priority="1224" operator="equal">
      <formula>0</formula>
    </cfRule>
  </conditionalFormatting>
  <conditionalFormatting sqref="G6:H6">
    <cfRule type="cellIs" dxfId="4" priority="1024" operator="equal">
      <formula>0</formula>
    </cfRule>
  </conditionalFormatting>
  <conditionalFormatting sqref="G4:H4">
    <cfRule type="cellIs" dxfId="3" priority="585" operator="equal">
      <formula>0</formula>
    </cfRule>
  </conditionalFormatting>
  <conditionalFormatting sqref="B4">
    <cfRule type="cellIs" dxfId="2" priority="586" operator="equal">
      <formula>"System Closed"</formula>
    </cfRule>
  </conditionalFormatting>
  <conditionalFormatting sqref="B5">
    <cfRule type="cellIs" dxfId="1" priority="3" operator="equal">
      <formula>"System Closed"</formula>
    </cfRule>
  </conditionalFormatting>
  <conditionalFormatting sqref="G5:H5">
    <cfRule type="cellIs" dxfId="0" priority="2" operator="equal">
      <formula>0</formula>
    </cfRule>
  </conditionalFormatting>
  <pageMargins left="0.75" right="0.25" top="0.75" bottom="0.75" header="0.3" footer="0.3"/>
  <pageSetup scale="36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8"/>
  <sheetViews>
    <sheetView workbookViewId="0">
      <selection activeCell="I3" sqref="I3"/>
    </sheetView>
  </sheetViews>
  <sheetFormatPr defaultRowHeight="14.5" x14ac:dyDescent="0.35"/>
  <cols>
    <col min="5" max="5" width="19.81640625" customWidth="1"/>
    <col min="7" max="7" width="17.54296875" customWidth="1"/>
  </cols>
  <sheetData>
    <row r="3" spans="5:7" x14ac:dyDescent="0.35">
      <c r="E3" t="s">
        <v>34</v>
      </c>
      <c r="G3" t="s">
        <v>28</v>
      </c>
    </row>
    <row r="4" spans="5:7" x14ac:dyDescent="0.35">
      <c r="E4" t="s">
        <v>26</v>
      </c>
      <c r="G4" t="s">
        <v>41</v>
      </c>
    </row>
    <row r="5" spans="5:7" x14ac:dyDescent="0.35">
      <c r="E5" t="s">
        <v>43</v>
      </c>
      <c r="G5" t="s">
        <v>36</v>
      </c>
    </row>
    <row r="6" spans="5:7" x14ac:dyDescent="0.35">
      <c r="E6" t="s">
        <v>47</v>
      </c>
      <c r="G6" t="s">
        <v>37</v>
      </c>
    </row>
    <row r="7" spans="5:7" x14ac:dyDescent="0.35">
      <c r="E7" t="s">
        <v>31</v>
      </c>
      <c r="G7" t="s">
        <v>53</v>
      </c>
    </row>
    <row r="8" spans="5:7" x14ac:dyDescent="0.35">
      <c r="G8" t="s">
        <v>38</v>
      </c>
    </row>
  </sheetData>
  <sortState ref="G3:G7">
    <sortCondition ref="G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FY23</vt:lpstr>
      <vt:lpstr>Sheet2</vt:lpstr>
      <vt:lpstr>'FY23'!Print_Area</vt:lpstr>
      <vt:lpstr>'FY23'!Print_Titles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2023-04-28T14:13:11Z</dcterms:created>
  <dcterms:modified xsi:type="dcterms:W3CDTF">2023-05-02T20:31:37Z</dcterms:modified>
</cp:coreProperties>
</file>