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ADAMS\..C\"/>
    </mc:Choice>
  </mc:AlternateContent>
  <bookViews>
    <workbookView xWindow="0" yWindow="0" windowWidth="19200" windowHeight="6470"/>
  </bookViews>
  <sheets>
    <sheet name="FY23" sheetId="1" r:id="rId1"/>
    <sheet name="Sheet2" sheetId="2" r:id="rId2"/>
  </sheets>
  <definedNames>
    <definedName name="_xlnm._FilterDatabase" localSheetId="0" hidden="1">'FY23'!$A$3:$N$20</definedName>
    <definedName name="_xlnm.Print_Area" localSheetId="0">'FY23'!$A$1:$N$20</definedName>
    <definedName name="_xlnm.Print_Titles" localSheetId="0">'FY23'!$3:$3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<sst xmlns="http://schemas.openxmlformats.org/spreadsheetml/2006/main" count="161" uniqueCount="97">
  <si>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</si>
  <si>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</si>
  <si>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</si>
  <si>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</si>
  <si>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</si>
  <si>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</si>
  <si>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</si>
  <si>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</si>
  <si>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</si>
  <si>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</si>
  <si>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</si>
  <si>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</si>
  <si>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</si>
  <si>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</si>
  <si>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</si>
  <si>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</si>
  <si>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22C0005001</t>
  </si>
  <si>
    <t>22-C1425</t>
  </si>
  <si>
    <t>19C0197010</t>
  </si>
  <si>
    <t>19C0197016</t>
  </si>
  <si>
    <t>22-C1473</t>
  </si>
  <si>
    <t>21-C1495</t>
  </si>
  <si>
    <t>19-C0904</t>
  </si>
  <si>
    <t>22-D0013</t>
  </si>
  <si>
    <t>21-C0815</t>
  </si>
  <si>
    <t>20-C1137</t>
  </si>
  <si>
    <t>21-D0778</t>
  </si>
  <si>
    <t>21C0935003</t>
  </si>
  <si>
    <t>21-C1176</t>
  </si>
  <si>
    <t>23-C0220</t>
  </si>
  <si>
    <t>23-D1091</t>
  </si>
  <si>
    <t>michele@jlab.org</t>
  </si>
  <si>
    <t>Open Count</t>
  </si>
  <si>
    <t>MASSACHUSETTS INST OF TEC</t>
  </si>
  <si>
    <t/>
  </si>
  <si>
    <t>Open</t>
  </si>
  <si>
    <t>DEANN MADDOX</t>
  </si>
  <si>
    <t>THOMAS HURATIAK</t>
  </si>
  <si>
    <t>BURNS &amp; MCDONNELL ENG</t>
  </si>
  <si>
    <t>DENISE LEARY-STITH</t>
  </si>
  <si>
    <t>RENZO, THOMAS C</t>
  </si>
  <si>
    <t>DOLBECK, JOEL</t>
  </si>
  <si>
    <t>renzo@jlab.org</t>
  </si>
  <si>
    <t>dolbeck@jlab.org</t>
  </si>
  <si>
    <t>SOLAROLI, MICHELE L</t>
  </si>
  <si>
    <t>msolarol@jlab.org</t>
  </si>
  <si>
    <t>BENTIVEGNA, SCOTT M</t>
  </si>
  <si>
    <t>scottb@jlab.org</t>
  </si>
  <si>
    <t>MELISSA TORRES</t>
  </si>
  <si>
    <t>CAPITAL EDGE CONSULTING</t>
  </si>
  <si>
    <t>HUFF, JOHNATHON</t>
  </si>
  <si>
    <t>jhuff@jlab.org</t>
  </si>
  <si>
    <t>MICHELE KHASIDIS</t>
  </si>
  <si>
    <t>CLARK NEXSEN INC</t>
  </si>
  <si>
    <t>C SNETTER</t>
  </si>
  <si>
    <t>TORRES, MELISSA C</t>
  </si>
  <si>
    <t>torres@jlab.org</t>
  </si>
  <si>
    <t>COLONIAL WEBB CONTRACTORS</t>
  </si>
  <si>
    <t>CAROLYN STEPNEY</t>
  </si>
  <si>
    <t>FRIES, RUSSELL W</t>
  </si>
  <si>
    <t>rfries@jlab.org</t>
  </si>
  <si>
    <t>HUQUE, NAEEM A</t>
  </si>
  <si>
    <t>huque@jlab.org</t>
  </si>
  <si>
    <t>EVERSON TESLA INC</t>
  </si>
  <si>
    <t>D KASHY/55E</t>
  </si>
  <si>
    <t>KASHY, DAVID H</t>
  </si>
  <si>
    <t>BEVINS, MICHAEL E.</t>
  </si>
  <si>
    <t>kashy@jlab.org</t>
  </si>
  <si>
    <t>mbevins@jlab.org</t>
  </si>
  <si>
    <t>HOMELAND CONTRACTING CORP</t>
  </si>
  <si>
    <t>T RENZO</t>
  </si>
  <si>
    <t>LONGENECKER &amp; ASSOCIATES</t>
  </si>
  <si>
    <t xml:space="preserve">M SOLAROLI </t>
  </si>
  <si>
    <t>MITCHELL LANEY</t>
  </si>
  <si>
    <t>DION, MICHAEL</t>
  </si>
  <si>
    <t>LANEY, MITCHELL L</t>
  </si>
  <si>
    <t>dion@jlab.org</t>
  </si>
  <si>
    <t>laney@jlab.org</t>
  </si>
  <si>
    <t>NEXT INTENT INC</t>
  </si>
  <si>
    <t>N HUQUE</t>
  </si>
  <si>
    <t>MADDOX, DEANN J</t>
  </si>
  <si>
    <t>maddox@jlab.org</t>
  </si>
  <si>
    <t>SIENNA TECHNOLOGIES INC</t>
  </si>
  <si>
    <t>JIQUAN GUO</t>
  </si>
  <si>
    <t>GUO, JIQUAN</t>
  </si>
  <si>
    <t>jguo@jlab.org</t>
  </si>
  <si>
    <t>SMITHGROUP INC</t>
  </si>
  <si>
    <t>SHARON WILLIAMS</t>
  </si>
  <si>
    <t xml:space="preserve">THE RESEARCH FOUNDATION </t>
  </si>
  <si>
    <t>C ZORN</t>
  </si>
  <si>
    <t>ZORN, CARL J</t>
  </si>
  <si>
    <t>FAST, JAMES E</t>
  </si>
  <si>
    <t>zorn@jlab.org</t>
  </si>
  <si>
    <t>jfast@jlab.org</t>
  </si>
  <si>
    <t xml:space="preserve">TST TACTICAL DEFENSE </t>
  </si>
  <si>
    <t>SYED JAMIL</t>
  </si>
  <si>
    <t>UNIVERSITY OF VIRGINIA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</si>
</sst>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3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4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="99" zoomScaleNormal="99" workbookViewId="0">
      <pane xSplit="3" ySplit="3" topLeftCell="I18" activePane="bottomRight" state="frozen"/>
      <selection pane="topRight" activeCell="D1" sqref="D1"/>
      <selection pane="bottomLeft" activeCell="A4" sqref="A4"/>
      <selection pane="bottomRight" activeCell="I19" sqref="I19"/>
    </sheetView>
  </sheetViews>
  <sheetFormatPr defaultColWidth="12.453125" defaultRowHeight="12.5" x14ac:dyDescent="0.25"/>
  <cols>
    <col min="1" max="1" width="15.453125" style="2" customWidth="1"/>
    <col min="2" max="2" width="11.179687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45077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5" customHeight="1" x14ac:dyDescent="0.25">
      <c r="A4" s="13" t="s">
        <v>16</v>
      </c>
      <c r="B4" s="13" t="s">
        <v>35</v>
      </c>
      <c r="C4" s="13" t="s">
        <v>38</v>
      </c>
      <c r="D4" s="14">
        <v>453.64855</v>
      </c>
      <c r="E4" s="14">
        <v>290.08244000000002</v>
      </c>
      <c r="F4" s="14">
        <v>199.28139999999999</v>
      </c>
      <c r="G4" s="14">
        <v>163.56610999999998</v>
      </c>
      <c r="H4" s="14">
        <v>254.36715000000001</v>
      </c>
      <c r="I4" s="13" t="s">
        <v>39</v>
      </c>
      <c r="J4" s="15" t="e">
        <v>#VALUE!</v>
      </c>
      <c r="K4" s="16" t="s">
        <v>40</v>
      </c>
      <c r="L4" s="16" t="s">
        <v>41</v>
      </c>
      <c r="M4" s="16" t="s">
        <v>42</v>
      </c>
      <c r="N4" s="16" t="s">
        <v>43</v>
      </c>
    </row>
    <row r="5" spans="1:14" ht="55" customHeight="1" x14ac:dyDescent="0.25">
      <c r="A5" s="13" t="s">
        <v>17</v>
      </c>
      <c r="B5" s="13" t="s">
        <v>35</v>
      </c>
      <c r="C5" s="13" t="s">
        <v>49</v>
      </c>
      <c r="D5" s="14">
        <v>744.2</v>
      </c>
      <c r="E5" s="14">
        <v>317.62455999999997</v>
      </c>
      <c r="F5" s="14">
        <v>317.55124999999998</v>
      </c>
      <c r="G5" s="14">
        <v>426.57544000000007</v>
      </c>
      <c r="H5" s="14">
        <v>426.64875000000006</v>
      </c>
      <c r="I5" s="13" t="s">
        <v>48</v>
      </c>
      <c r="J5" s="15" t="e">
        <v>#VALUE!</v>
      </c>
      <c r="K5" s="16" t="s">
        <v>50</v>
      </c>
      <c r="L5" s="16" t="s">
        <v>34</v>
      </c>
      <c r="M5" s="16" t="s">
        <v>51</v>
      </c>
      <c r="N5" s="16" t="s">
        <v>34</v>
      </c>
    </row>
    <row r="6" spans="1:14" ht="57.75" customHeight="1" x14ac:dyDescent="0.25">
      <c r="A6" s="13" t="s">
        <v>18</v>
      </c>
      <c r="B6" s="13" t="s">
        <v>35</v>
      </c>
      <c r="C6" s="13" t="s">
        <v>53</v>
      </c>
      <c r="D6" s="14">
        <v>3896.1612099999998</v>
      </c>
      <c r="E6" s="14">
        <v>3534.1489200000001</v>
      </c>
      <c r="F6" s="14">
        <v>3533.8300199999999</v>
      </c>
      <c r="G6" s="14">
        <v>362.01228999999967</v>
      </c>
      <c r="H6" s="14">
        <v>362.33118999999988</v>
      </c>
      <c r="I6" s="13" t="s">
        <v>48</v>
      </c>
      <c r="J6" s="15" t="s">
        <v>54</v>
      </c>
      <c r="K6" s="16" t="s">
        <v>46</v>
      </c>
      <c r="L6" s="16" t="s">
        <v>55</v>
      </c>
      <c r="M6" s="16" t="s">
        <v>47</v>
      </c>
      <c r="N6" s="16" t="s">
        <v>56</v>
      </c>
    </row>
    <row r="7" spans="1:14" ht="57.75" customHeight="1" x14ac:dyDescent="0.25">
      <c r="A7" s="13" t="s">
        <v>19</v>
      </c>
      <c r="B7" s="13" t="s">
        <v>35</v>
      </c>
      <c r="C7" s="13" t="s">
        <v>53</v>
      </c>
      <c r="D7" s="14">
        <v>85</v>
      </c>
      <c r="E7" s="14">
        <v>0</v>
      </c>
      <c r="F7" s="14">
        <v>0</v>
      </c>
      <c r="G7" s="14">
        <v>85</v>
      </c>
      <c r="H7" s="14">
        <v>85</v>
      </c>
      <c r="I7" s="13" t="s">
        <v>48</v>
      </c>
      <c r="J7" s="15" t="e">
        <v>#VALUE!</v>
      </c>
      <c r="K7" s="16" t="s">
        <v>41</v>
      </c>
      <c r="L7" s="16" t="s">
        <v>46</v>
      </c>
      <c r="M7" s="16" t="s">
        <v>43</v>
      </c>
      <c r="N7" s="16" t="s">
        <v>47</v>
      </c>
    </row>
    <row r="8" spans="1:14" ht="55" customHeight="1" x14ac:dyDescent="0.25">
      <c r="A8" s="13" t="s">
        <v>20</v>
      </c>
      <c r="B8" s="13" t="s">
        <v>35</v>
      </c>
      <c r="C8" s="13" t="s">
        <v>57</v>
      </c>
      <c r="D8" s="14">
        <v>904.28800000000001</v>
      </c>
      <c r="E8" s="14">
        <v>17.398340000000001</v>
      </c>
      <c r="F8" s="14">
        <v>0</v>
      </c>
      <c r="G8" s="14">
        <v>886.88966000000005</v>
      </c>
      <c r="H8" s="14">
        <v>904.28800000000001</v>
      </c>
      <c r="I8" s="13" t="s">
        <v>58</v>
      </c>
      <c r="J8" s="15" t="e">
        <v>#VALUE!</v>
      </c>
      <c r="K8" s="16" t="s">
        <v>59</v>
      </c>
      <c r="L8" s="16" t="s">
        <v>41</v>
      </c>
      <c r="M8" s="16" t="s">
        <v>60</v>
      </c>
      <c r="N8" s="16" t="s">
        <v>43</v>
      </c>
    </row>
    <row r="9" spans="1:14" ht="55" customHeight="1" x14ac:dyDescent="0.25">
      <c r="A9" s="13" t="s">
        <v>21</v>
      </c>
      <c r="B9" s="13" t="s">
        <v>35</v>
      </c>
      <c r="C9" s="13" t="s">
        <v>63</v>
      </c>
      <c r="D9" s="14">
        <v>676.02499999999998</v>
      </c>
      <c r="E9" s="14">
        <v>183.28</v>
      </c>
      <c r="F9" s="14">
        <v>183.28</v>
      </c>
      <c r="G9" s="14">
        <v>492.745</v>
      </c>
      <c r="H9" s="14">
        <v>492.745</v>
      </c>
      <c r="I9" s="13" t="s">
        <v>36</v>
      </c>
      <c r="J9" s="15" t="s">
        <v>64</v>
      </c>
      <c r="K9" s="16" t="s">
        <v>65</v>
      </c>
      <c r="L9" s="16" t="s">
        <v>66</v>
      </c>
      <c r="M9" s="16" t="s">
        <v>67</v>
      </c>
      <c r="N9" s="16" t="s">
        <v>68</v>
      </c>
    </row>
    <row r="10" spans="1:14" ht="58.5" customHeight="1" x14ac:dyDescent="0.25">
      <c r="A10" s="13" t="s">
        <v>22</v>
      </c>
      <c r="B10" s="13" t="s">
        <v>35</v>
      </c>
      <c r="C10" s="13" t="s">
        <v>69</v>
      </c>
      <c r="D10" s="14">
        <v>1517.1369999999999</v>
      </c>
      <c r="E10" s="14">
        <v>1514.82879</v>
      </c>
      <c r="F10" s="14">
        <v>1514.692</v>
      </c>
      <c r="G10" s="14">
        <v>2.3082099999999173</v>
      </c>
      <c r="H10" s="14">
        <v>2.4449999999999363</v>
      </c>
      <c r="I10" s="13" t="s">
        <v>58</v>
      </c>
      <c r="J10" s="15" t="s">
        <v>70</v>
      </c>
      <c r="K10" s="16" t="s">
        <v>59</v>
      </c>
      <c r="L10" s="16" t="s">
        <v>41</v>
      </c>
      <c r="M10" s="16" t="s">
        <v>60</v>
      </c>
      <c r="N10" s="16" t="s">
        <v>43</v>
      </c>
    </row>
    <row r="11" spans="1:14" ht="55" customHeight="1" x14ac:dyDescent="0.25">
      <c r="A11" s="13" t="s">
        <v>23</v>
      </c>
      <c r="B11" s="13" t="s">
        <v>35</v>
      </c>
      <c r="C11" s="13" t="s">
        <v>71</v>
      </c>
      <c r="D11" s="14">
        <v>20.324300000000001</v>
      </c>
      <c r="E11" s="14">
        <v>8.3830300000000015</v>
      </c>
      <c r="F11" s="14">
        <v>8.3766700000000007</v>
      </c>
      <c r="G11" s="14">
        <v>11.941269999999999</v>
      </c>
      <c r="H11" s="14">
        <v>11.94763</v>
      </c>
      <c r="I11" s="13" t="s">
        <v>48</v>
      </c>
      <c r="J11" s="15" t="s">
        <v>72</v>
      </c>
      <c r="K11" s="16" t="s">
        <v>46</v>
      </c>
      <c r="L11" s="16" t="s">
        <v>55</v>
      </c>
      <c r="M11" s="16" t="s">
        <v>47</v>
      </c>
      <c r="N11" s="16" t="s">
        <v>56</v>
      </c>
    </row>
    <row r="12" spans="1:14" ht="90" customHeight="1" x14ac:dyDescent="0.25">
      <c r="A12" s="13" t="s">
        <v>24</v>
      </c>
      <c r="B12" s="13" t="s">
        <v>35</v>
      </c>
      <c r="C12" s="13" t="s">
        <v>33</v>
      </c>
      <c r="D12" s="14">
        <v>560.76</v>
      </c>
      <c r="E12" s="14">
        <v>484.60909000000004</v>
      </c>
      <c r="F12" s="14">
        <v>380.86874</v>
      </c>
      <c r="G12" s="14">
        <v>76.150909999999953</v>
      </c>
      <c r="H12" s="14">
        <v>179.89125999999999</v>
      </c>
      <c r="I12" s="13" t="s">
        <v>73</v>
      </c>
      <c r="J12" s="15" t="e">
        <v>#VALUE!</v>
      </c>
      <c r="K12" s="16" t="s">
        <v>74</v>
      </c>
      <c r="L12" s="16" t="s">
        <v>75</v>
      </c>
      <c r="M12" s="16" t="s">
        <v>76</v>
      </c>
      <c r="N12" s="16" t="s">
        <v>77</v>
      </c>
    </row>
    <row r="13" spans="1:14" s="17" customFormat="1" ht="66.75" customHeight="1" x14ac:dyDescent="0.25">
      <c r="A13" s="13" t="s">
        <v>25</v>
      </c>
      <c r="B13" s="13" t="s">
        <v>35</v>
      </c>
      <c r="C13" s="13" t="s">
        <v>78</v>
      </c>
      <c r="D13" s="14">
        <v>385.26900000000001</v>
      </c>
      <c r="E13" s="14">
        <v>314.76900000000001</v>
      </c>
      <c r="F13" s="14">
        <v>314.76900000000001</v>
      </c>
      <c r="G13" s="14">
        <v>70.5</v>
      </c>
      <c r="H13" s="14">
        <v>70.5</v>
      </c>
      <c r="I13" s="13" t="s">
        <v>36</v>
      </c>
      <c r="J13" s="15" t="s">
        <v>79</v>
      </c>
      <c r="K13" s="16" t="s">
        <v>61</v>
      </c>
      <c r="L13" s="16" t="s">
        <v>80</v>
      </c>
      <c r="M13" s="16" t="s">
        <v>62</v>
      </c>
      <c r="N13" s="16" t="s">
        <v>81</v>
      </c>
    </row>
    <row r="14" spans="1:14" ht="101.5" customHeight="1" x14ac:dyDescent="0.25">
      <c r="A14" s="13" t="s">
        <v>26</v>
      </c>
      <c r="B14" s="13" t="s">
        <v>35</v>
      </c>
      <c r="C14" s="13" t="s">
        <v>82</v>
      </c>
      <c r="D14" s="14">
        <v>250.56399999999999</v>
      </c>
      <c r="E14" s="14">
        <v>220.00200000000001</v>
      </c>
      <c r="F14" s="14">
        <v>33.6</v>
      </c>
      <c r="G14" s="14">
        <v>30.561999999999983</v>
      </c>
      <c r="H14" s="14">
        <v>216.964</v>
      </c>
      <c r="I14" s="13" t="s">
        <v>37</v>
      </c>
      <c r="J14" s="15" t="s">
        <v>83</v>
      </c>
      <c r="K14" s="16" t="s">
        <v>84</v>
      </c>
      <c r="L14" s="16" t="s">
        <v>34</v>
      </c>
      <c r="M14" s="16" t="s">
        <v>85</v>
      </c>
      <c r="N14" s="16" t="s">
        <v>34</v>
      </c>
    </row>
    <row r="15" spans="1:14" ht="67.5" customHeight="1" x14ac:dyDescent="0.25">
      <c r="A15" s="13" t="s">
        <v>27</v>
      </c>
      <c r="B15" s="13" t="s">
        <v>35</v>
      </c>
      <c r="C15" s="13" t="s">
        <v>86</v>
      </c>
      <c r="D15" s="14">
        <v>711.18518000000006</v>
      </c>
      <c r="E15" s="14">
        <v>555.75303000000008</v>
      </c>
      <c r="F15" s="14">
        <v>479.60965999999996</v>
      </c>
      <c r="G15" s="14">
        <v>155.43214999999998</v>
      </c>
      <c r="H15" s="14">
        <v>231.5755200000001</v>
      </c>
      <c r="I15" s="13" t="s">
        <v>87</v>
      </c>
      <c r="J15" s="15" t="e">
        <v>#VALUE!</v>
      </c>
      <c r="K15" s="16" t="s">
        <v>46</v>
      </c>
      <c r="L15" s="16" t="s">
        <v>44</v>
      </c>
      <c r="M15" s="16" t="s">
        <v>47</v>
      </c>
      <c r="N15" s="16" t="s">
        <v>45</v>
      </c>
    </row>
    <row r="16" spans="1:14" ht="72" customHeight="1" x14ac:dyDescent="0.25">
      <c r="A16" s="13" t="s">
        <v>28</v>
      </c>
      <c r="B16" s="13" t="s">
        <v>35</v>
      </c>
      <c r="C16" s="13" t="s">
        <v>88</v>
      </c>
      <c r="D16" s="14">
        <v>319.08699999999999</v>
      </c>
      <c r="E16" s="14">
        <v>261.43459999999999</v>
      </c>
      <c r="F16" s="14">
        <v>260.59510999999998</v>
      </c>
      <c r="G16" s="14">
        <v>57.6524</v>
      </c>
      <c r="H16" s="14">
        <v>58.491890000000012</v>
      </c>
      <c r="I16" s="13" t="s">
        <v>37</v>
      </c>
      <c r="J16" s="15" t="s">
        <v>89</v>
      </c>
      <c r="K16" s="16" t="s">
        <v>90</v>
      </c>
      <c r="L16" s="16" t="s">
        <v>91</v>
      </c>
      <c r="M16" s="16" t="s">
        <v>92</v>
      </c>
      <c r="N16" s="16" t="s">
        <v>93</v>
      </c>
    </row>
    <row r="17" spans="1:14" ht="55" customHeight="1" x14ac:dyDescent="0.25">
      <c r="A17" s="13" t="s">
        <v>29</v>
      </c>
      <c r="B17" s="13" t="s">
        <v>35</v>
      </c>
      <c r="C17" s="13" t="s">
        <v>94</v>
      </c>
      <c r="D17" s="14">
        <v>249.88499999999999</v>
      </c>
      <c r="E17" s="14">
        <v>0</v>
      </c>
      <c r="F17" s="14">
        <v>0</v>
      </c>
      <c r="G17" s="14">
        <v>249.88499999999999</v>
      </c>
      <c r="H17" s="14">
        <v>249.88499999999999</v>
      </c>
      <c r="I17" s="13" t="s">
        <v>95</v>
      </c>
      <c r="J17" s="15" t="e">
        <v>#VALUE!</v>
      </c>
      <c r="K17" s="16" t="s">
        <v>59</v>
      </c>
      <c r="L17" s="16" t="s">
        <v>41</v>
      </c>
      <c r="M17" s="16" t="s">
        <v>60</v>
      </c>
      <c r="N17" s="16" t="s">
        <v>43</v>
      </c>
    </row>
    <row r="18" spans="1:14" ht="55" customHeight="1" x14ac:dyDescent="0.25">
      <c r="A18" s="13" t="s">
        <v>30</v>
      </c>
      <c r="B18" s="13" t="s">
        <v>35</v>
      </c>
      <c r="C18" s="13" t="s">
        <v>96</v>
      </c>
      <c r="D18" s="14">
        <v>14.532999999999999</v>
      </c>
      <c r="E18" s="14">
        <v>0</v>
      </c>
      <c r="F18" s="14">
        <v>0</v>
      </c>
      <c r="G18" s="14">
        <v>14.532999999999999</v>
      </c>
      <c r="H18" s="14">
        <v>14.532999999999999</v>
      </c>
      <c r="I18" s="13" t="s">
        <v>52</v>
      </c>
      <c r="J18" s="15" t="e">
        <v>#VALUE!</v>
      </c>
      <c r="K18" s="18" t="s">
        <v>34</v>
      </c>
      <c r="L18" s="18" t="s">
        <v>34</v>
      </c>
      <c r="M18" s="18" t="s">
        <v>31</v>
      </c>
      <c r="N18" s="18" t="s">
        <v>34</v>
      </c>
    </row>
    <row r="19" spans="1:14" ht="55" customHeight="1" thickBot="1" x14ac:dyDescent="0.4">
      <c r="A19" s="19" t="s">
        <v>32</v>
      </c>
      <c r="B19" s="20"/>
      <c r="C19" s="20"/>
      <c r="D19" s="20"/>
      <c r="E19" s="20"/>
      <c r="F19" s="20"/>
      <c r="G19" s="20"/>
      <c r="H19" s="20"/>
      <c r="I19" s="20"/>
      <c r="J19" s="20"/>
      <c r="K19" s="21"/>
      <c r="L19" s="21"/>
      <c r="M19" s="21"/>
      <c r="N19" s="21"/>
    </row>
    <row r="20" spans="1:14" ht="55" customHeight="1" thickBot="1" x14ac:dyDescent="0.4">
      <c r="A20" s="22">
        <f>COUNTIF(B1:B19,"Open")</f>
        <v>15</v>
      </c>
      <c r="B20" s="22">
        <v>15</v>
      </c>
      <c r="C20" s="20"/>
      <c r="D20" s="20"/>
      <c r="E20" s="20"/>
      <c r="F20" s="20"/>
      <c r="G20" s="20"/>
      <c r="H20" s="20"/>
      <c r="I20" s="20"/>
      <c r="J20" s="20"/>
      <c r="K20" s="21"/>
      <c r="L20" s="21"/>
      <c r="M20" s="21"/>
      <c r="N20" s="21"/>
    </row>
    <row r="21" spans="1:14" ht="31.5" customHeight="1" x14ac:dyDescent="0.25"/>
    <row r="22" spans="1:14" s="10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5"/>
      <c r="M22" s="5"/>
      <c r="N22" s="5"/>
    </row>
    <row r="23" spans="1:14" s="10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5"/>
      <c r="M23" s="5"/>
      <c r="N23" s="5"/>
    </row>
    <row r="24" spans="1:14" s="10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5"/>
      <c r="M24" s="5"/>
      <c r="N24" s="5"/>
    </row>
    <row r="25" spans="1:14" s="10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  <c r="M25" s="5"/>
      <c r="N25" s="5"/>
    </row>
    <row r="26" spans="1:14" s="10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5"/>
      <c r="M26" s="5"/>
      <c r="N26" s="5"/>
    </row>
    <row r="27" spans="1:14" s="10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  <c r="M27" s="5"/>
      <c r="N27" s="5"/>
    </row>
    <row r="28" spans="1:14" s="10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  <c r="M28" s="5"/>
      <c r="N28" s="5"/>
    </row>
    <row r="29" spans="1:14" s="10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  <c r="M29" s="5"/>
      <c r="N29" s="5"/>
    </row>
    <row r="30" spans="1:14" s="1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5"/>
      <c r="N30" s="5"/>
    </row>
    <row r="31" spans="1:14" s="10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</row>
    <row r="32" spans="1:14" s="10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  <c r="M32" s="5"/>
      <c r="N32" s="5"/>
    </row>
    <row r="33" spans="1:14" s="10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  <c r="M33" s="5"/>
      <c r="N33" s="5"/>
    </row>
    <row r="34" spans="1:14" s="10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5"/>
      <c r="N34" s="5"/>
    </row>
    <row r="35" spans="1:14" s="10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  <c r="M35" s="5"/>
      <c r="N35" s="5"/>
    </row>
    <row r="36" spans="1:14" s="10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  <c r="M36" s="5"/>
      <c r="N36" s="5"/>
    </row>
    <row r="37" spans="1:14" s="10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  <c r="M37" s="5"/>
      <c r="N37" s="5"/>
    </row>
    <row r="38" spans="1:14" s="10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5"/>
      <c r="N38" s="5"/>
    </row>
    <row r="39" spans="1:14" s="1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</row>
    <row r="40" spans="1:14" s="10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5"/>
      <c r="N40" s="5"/>
    </row>
    <row r="41" spans="1:14" s="10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5"/>
      <c r="N41" s="5"/>
    </row>
    <row r="42" spans="1:14" s="10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</row>
    <row r="43" spans="1:14" s="10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</sheetData>
  <autoFilter ref="A3:N20"/>
  <conditionalFormatting sqref="B1:B3 B19 B21:B1048576">
    <cfRule type="cellIs" dxfId="48" priority="2438" operator="equal">
      <formula>"System Closed"</formula>
    </cfRule>
  </conditionalFormatting>
  <conditionalFormatting sqref="L1 F1">
    <cfRule type="containsText" dxfId="47" priority="2436" operator="containsText" text="DONE">
      <formula>NOT(ISERROR(SEARCH("DONE",F1)))</formula>
    </cfRule>
    <cfRule type="containsText" dxfId="46" priority="2437" operator="containsText" text="NEW">
      <formula>NOT(ISERROR(SEARCH("NEW",F1)))</formula>
    </cfRule>
  </conditionalFormatting>
  <conditionalFormatting sqref="B10">
    <cfRule type="cellIs" dxfId="45" priority="1999" operator="equal">
      <formula>"System Closed"</formula>
    </cfRule>
  </conditionalFormatting>
  <conditionalFormatting sqref="G10:H10">
    <cfRule type="cellIs" dxfId="44" priority="1704" operator="equal">
      <formula>0</formula>
    </cfRule>
  </conditionalFormatting>
  <conditionalFormatting sqref="G6:H6">
    <cfRule type="cellIs" dxfId="43" priority="1697" operator="equal">
      <formula>0</formula>
    </cfRule>
  </conditionalFormatting>
  <conditionalFormatting sqref="B14">
    <cfRule type="cellIs" dxfId="40" priority="1640" operator="equal">
      <formula>"System Closed"</formula>
    </cfRule>
  </conditionalFormatting>
  <conditionalFormatting sqref="G14:H14">
    <cfRule type="cellIs" dxfId="39" priority="1639" operator="equal">
      <formula>0</formula>
    </cfRule>
  </conditionalFormatting>
  <conditionalFormatting sqref="G12:H12">
    <cfRule type="cellIs" dxfId="38" priority="1325" operator="equal">
      <formula>0</formula>
    </cfRule>
  </conditionalFormatting>
  <conditionalFormatting sqref="B16">
    <cfRule type="cellIs" dxfId="37" priority="1312" operator="equal">
      <formula>"System Closed"</formula>
    </cfRule>
  </conditionalFormatting>
  <conditionalFormatting sqref="G16:H16">
    <cfRule type="cellIs" dxfId="36" priority="1311" operator="equal">
      <formula>0</formula>
    </cfRule>
  </conditionalFormatting>
  <conditionalFormatting sqref="G9:H9">
    <cfRule type="cellIs" dxfId="35" priority="1303" operator="equal">
      <formula>0</formula>
    </cfRule>
  </conditionalFormatting>
  <conditionalFormatting sqref="B9">
    <cfRule type="cellIs" dxfId="34" priority="1304" operator="equal">
      <formula>"System Closed"</formula>
    </cfRule>
  </conditionalFormatting>
  <conditionalFormatting sqref="B11">
    <cfRule type="cellIs" dxfId="33" priority="1205" operator="equal">
      <formula>"System Closed"</formula>
    </cfRule>
  </conditionalFormatting>
  <conditionalFormatting sqref="G11:H11">
    <cfRule type="cellIs" dxfId="32" priority="1204" operator="equal">
      <formula>0</formula>
    </cfRule>
  </conditionalFormatting>
  <conditionalFormatting sqref="B15">
    <cfRule type="cellIs" dxfId="29" priority="969" operator="equal">
      <formula>"System Closed"</formula>
    </cfRule>
  </conditionalFormatting>
  <conditionalFormatting sqref="G15:H15">
    <cfRule type="cellIs" dxfId="28" priority="968" operator="equal">
      <formula>0</formula>
    </cfRule>
  </conditionalFormatting>
  <conditionalFormatting sqref="G4:H4">
    <cfRule type="cellIs" dxfId="27" priority="924" operator="equal">
      <formula>0</formula>
    </cfRule>
  </conditionalFormatting>
  <conditionalFormatting sqref="B4">
    <cfRule type="cellIs" dxfId="26" priority="925" operator="equal">
      <formula>"System Closed"</formula>
    </cfRule>
  </conditionalFormatting>
  <conditionalFormatting sqref="G8:H8">
    <cfRule type="cellIs" dxfId="17" priority="675" operator="equal">
      <formula>0</formula>
    </cfRule>
  </conditionalFormatting>
  <conditionalFormatting sqref="B8">
    <cfRule type="cellIs" dxfId="16" priority="676" operator="equal">
      <formula>"System Closed"</formula>
    </cfRule>
  </conditionalFormatting>
  <conditionalFormatting sqref="G5:H5">
    <cfRule type="cellIs" dxfId="15" priority="673" operator="equal">
      <formula>0</formula>
    </cfRule>
  </conditionalFormatting>
  <conditionalFormatting sqref="B5">
    <cfRule type="cellIs" dxfId="14" priority="674" operator="equal">
      <formula>"System Closed"</formula>
    </cfRule>
  </conditionalFormatting>
  <conditionalFormatting sqref="G13:H13">
    <cfRule type="cellIs" dxfId="12" priority="596" operator="equal">
      <formula>0</formula>
    </cfRule>
  </conditionalFormatting>
  <conditionalFormatting sqref="B17">
    <cfRule type="cellIs" dxfId="10" priority="448" operator="equal">
      <formula>"System Closed"</formula>
    </cfRule>
  </conditionalFormatting>
  <conditionalFormatting sqref="G17:H17">
    <cfRule type="cellIs" dxfId="9" priority="447" operator="equal">
      <formula>0</formula>
    </cfRule>
  </conditionalFormatting>
  <conditionalFormatting sqref="G7:H7">
    <cfRule type="cellIs" dxfId="1" priority="35" operator="equal">
      <formula>0</formula>
    </cfRule>
  </conditionalFormatting>
  <conditionalFormatting sqref="G18:H18">
    <cfRule type="cellIs" dxfId="0" priority="22" operator="equal">
      <formula>0</formula>
    </cfRule>
  </conditionalFormatting>
  <pageMargins left="0.75" right="0.25" top="0.75" bottom="0.75" header="0.3" footer="0.3"/>
  <pageSetup scale="36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4"/>
  <sheetViews>
    <sheetView workbookViewId="0">
      <selection activeCell="F13" sqref="F13"/>
    </sheetView>
  </sheetViews>
  <sheetFormatPr defaultRowHeight="14.5" x14ac:dyDescent="0.35"/>
  <cols>
    <col min="4" max="4" width="19.08984375" customWidth="1"/>
    <col min="6" max="6" width="18.453125" customWidth="1"/>
  </cols>
  <sheetData>
    <row r="4" spans="4:6" x14ac:dyDescent="0.35">
      <c r="D4" t="s">
        <v>76</v>
      </c>
      <c r="F4" t="s">
        <v>93</v>
      </c>
    </row>
    <row r="5" spans="4:6" x14ac:dyDescent="0.35">
      <c r="D5" t="s">
        <v>43</v>
      </c>
      <c r="F5" t="s">
        <v>77</v>
      </c>
    </row>
    <row r="6" spans="4:6" x14ac:dyDescent="0.35">
      <c r="D6" t="s">
        <v>62</v>
      </c>
      <c r="F6" t="s">
        <v>81</v>
      </c>
    </row>
    <row r="7" spans="4:6" x14ac:dyDescent="0.35">
      <c r="D7" t="s">
        <v>85</v>
      </c>
      <c r="F7" t="s">
        <v>68</v>
      </c>
    </row>
    <row r="8" spans="4:6" x14ac:dyDescent="0.35">
      <c r="D8" t="s">
        <v>51</v>
      </c>
      <c r="F8" t="s">
        <v>45</v>
      </c>
    </row>
    <row r="9" spans="4:6" x14ac:dyDescent="0.35">
      <c r="D9" t="s">
        <v>67</v>
      </c>
      <c r="F9" t="s">
        <v>56</v>
      </c>
    </row>
    <row r="10" spans="4:6" x14ac:dyDescent="0.35">
      <c r="D10" t="s">
        <v>31</v>
      </c>
    </row>
    <row r="11" spans="4:6" x14ac:dyDescent="0.35">
      <c r="D11" t="s">
        <v>42</v>
      </c>
    </row>
    <row r="12" spans="4:6" x14ac:dyDescent="0.35">
      <c r="D12" t="s">
        <v>60</v>
      </c>
    </row>
    <row r="13" spans="4:6" x14ac:dyDescent="0.35">
      <c r="D13" t="s">
        <v>47</v>
      </c>
    </row>
    <row r="14" spans="4:6" x14ac:dyDescent="0.35">
      <c r="D14" t="s">
        <v>92</v>
      </c>
    </row>
  </sheetData>
  <sortState ref="F4:F18">
    <sortCondition ref="F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FY23</vt:lpstr>
      <vt:lpstr>Sheet2</vt:lpstr>
      <vt:lpstr>'FY23'!Print_Area</vt:lpstr>
      <vt:lpstr>'FY23'!Print_Titles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2023-05-31T15:07:52Z</dcterms:created>
  <dcterms:modified xsi:type="dcterms:W3CDTF">2023-06-02T20:36:55Z</dcterms:modified>
</cp:coreProperties>
</file>