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8"/>
  </bookViews>
  <sheets>
    <sheet name="Form" sheetId="1" r:id="rId1"/>
    <sheet name="With steps" sheetId="5" r:id="rId2"/>
    <sheet name="Process" sheetId="4" r:id="rId3"/>
  </sheets>
  <calcPr calcId="162913"/>
</workbook>
</file>

<file path=xl/calcChain.xml><?xml version="1.0" encoding="utf-8"?>
<calcChain xmlns="http://schemas.openxmlformats.org/spreadsheetml/2006/main">
  <c r="L32" i="5" l="1"/>
  <c r="D35" i="5"/>
  <c r="I16" i="5"/>
  <c r="L28" i="5" l="1"/>
  <c r="I28" i="5"/>
  <c r="J28" i="5"/>
  <c r="K28" i="5"/>
  <c r="D31" i="5" l="1"/>
  <c r="D33" i="5" s="1"/>
  <c r="C28" i="5"/>
  <c r="B28" i="5"/>
  <c r="D19" i="5"/>
  <c r="D15" i="5"/>
  <c r="D14" i="5"/>
  <c r="D13" i="5"/>
  <c r="D12" i="5"/>
  <c r="D11" i="5"/>
  <c r="D10" i="5"/>
  <c r="D9" i="5"/>
  <c r="D8" i="5"/>
  <c r="D7" i="5"/>
  <c r="D6" i="5"/>
  <c r="D5" i="5"/>
  <c r="D4" i="5"/>
  <c r="E4" i="5" s="1"/>
  <c r="D3" i="5"/>
  <c r="D2" i="5"/>
  <c r="E2" i="5" s="1"/>
  <c r="E3" i="5" s="1"/>
  <c r="E5" i="5" l="1"/>
  <c r="E6" i="5" s="1"/>
  <c r="E7" i="5" s="1"/>
  <c r="E8" i="5" s="1"/>
  <c r="E9" i="5" s="1"/>
  <c r="E10" i="5" s="1"/>
  <c r="E11" i="5" s="1"/>
  <c r="E12" i="5" s="1"/>
  <c r="E13" i="5" s="1"/>
  <c r="E14" i="5" s="1"/>
  <c r="E15" i="5" s="1"/>
  <c r="D28" i="5"/>
  <c r="J16" i="5" l="1"/>
  <c r="K16" i="5"/>
  <c r="L16" i="5" s="1"/>
  <c r="L7" i="5" l="1"/>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E37" i="5" l="1"/>
  <c r="D37" i="5"/>
  <c r="D36" i="5"/>
  <c r="G15" i="1" l="1"/>
  <c r="G14" i="1"/>
  <c r="G17" i="1"/>
  <c r="G16" i="1"/>
  <c r="G13" i="1"/>
  <c r="G12" i="1"/>
  <c r="G18" i="1"/>
  <c r="G19" i="1"/>
  <c r="G20" i="1"/>
  <c r="G27" i="1"/>
</calcChain>
</file>

<file path=xl/sharedStrings.xml><?xml version="1.0" encoding="utf-8"?>
<sst xmlns="http://schemas.openxmlformats.org/spreadsheetml/2006/main" count="124" uniqueCount="104">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</sst>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11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0" borderId="0" xfId="0"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4">
    <cellStyle name="Comma" xfId="3" builtinId="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topLeftCell="A27" zoomScale="117" zoomScaleNormal="117" workbookViewId="0">
      <selection activeCell="O28" sqref="O2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10.33203125" style="5" bestFit="1" customWidth="1"/>
    <col min="15" max="16384" width="8.88671875" style="5"/>
  </cols>
  <sheetData>
    <row r="1" spans="1:14" ht="15.6" x14ac:dyDescent="0.3">
      <c r="A1" s="104" t="s">
        <v>9</v>
      </c>
      <c r="B1" s="104"/>
      <c r="C1" s="104"/>
      <c r="D1" s="104"/>
      <c r="E1" s="104"/>
      <c r="F1" s="104"/>
      <c r="G1" s="104"/>
      <c r="H1" s="104"/>
      <c r="I1" s="104"/>
      <c r="J1" s="104"/>
      <c r="K1" s="104"/>
      <c r="L1" s="104"/>
      <c r="M1" s="104"/>
      <c r="N1" s="104"/>
    </row>
    <row r="2" spans="1:14" ht="15.6" x14ac:dyDescent="0.3">
      <c r="A2" s="104" t="s">
        <v>26</v>
      </c>
      <c r="B2" s="104"/>
      <c r="C2" s="104"/>
      <c r="D2" s="104"/>
      <c r="E2" s="104"/>
      <c r="F2" s="104"/>
      <c r="G2" s="104"/>
      <c r="H2" s="104"/>
      <c r="I2" s="104"/>
      <c r="J2" s="104"/>
      <c r="K2" s="104"/>
      <c r="L2" s="104"/>
      <c r="M2" s="104"/>
      <c r="N2" s="104"/>
    </row>
    <row r="3" spans="1:14" ht="15.6" x14ac:dyDescent="0.3">
      <c r="A3" s="104" t="s">
        <v>12</v>
      </c>
      <c r="B3" s="104"/>
      <c r="C3" s="104"/>
      <c r="D3" s="104"/>
      <c r="E3" s="104"/>
      <c r="F3" s="104"/>
      <c r="G3" s="104"/>
      <c r="H3" s="104"/>
      <c r="I3" s="104"/>
      <c r="J3" s="104"/>
      <c r="K3" s="104"/>
      <c r="L3" s="104"/>
      <c r="M3" s="104"/>
      <c r="N3" s="104"/>
    </row>
    <row r="4" spans="1:14" ht="27.75" customHeight="1" x14ac:dyDescent="0.3">
      <c r="A4" s="104"/>
      <c r="B4" s="104"/>
      <c r="C4" s="104"/>
      <c r="D4" s="104"/>
      <c r="E4" s="104"/>
      <c r="F4" s="104"/>
      <c r="G4" s="104"/>
      <c r="H4" s="104"/>
      <c r="I4" s="104"/>
      <c r="J4" s="104"/>
      <c r="K4" s="104"/>
      <c r="L4" s="104"/>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45502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102" t="s">
        <v>25</v>
      </c>
      <c r="D10" s="103"/>
      <c r="E10" s="103"/>
      <c r="F10" s="103"/>
      <c r="G10" s="103"/>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7" si="0">IF($N$5="yes","X"," ")</f>
        <v xml:space="preserve"> </v>
      </c>
      <c r="I12" s="99" t="s">
        <v>44</v>
      </c>
      <c r="J12" s="99"/>
      <c r="K12" s="99"/>
      <c r="L12" s="99"/>
      <c r="M12" s="99"/>
      <c r="N12" s="99"/>
    </row>
    <row r="13" spans="1:14" ht="47.25" customHeight="1" x14ac:dyDescent="0.25">
      <c r="A13" s="2">
        <v>2</v>
      </c>
      <c r="C13" s="24">
        <v>1</v>
      </c>
      <c r="D13" s="51"/>
      <c r="E13" s="57"/>
      <c r="F13" s="47"/>
      <c r="G13" s="44" t="str">
        <f t="shared" si="0"/>
        <v xml:space="preserve"> </v>
      </c>
      <c r="I13" s="99" t="s">
        <v>45</v>
      </c>
      <c r="J13" s="99"/>
      <c r="K13" s="99"/>
      <c r="L13" s="99"/>
      <c r="M13" s="99"/>
      <c r="N13" s="99"/>
    </row>
    <row r="14" spans="1:14" ht="47.25" customHeight="1" x14ac:dyDescent="0.25">
      <c r="A14" s="2">
        <v>3</v>
      </c>
      <c r="C14" s="24">
        <v>1</v>
      </c>
      <c r="D14" s="51"/>
      <c r="E14" s="57"/>
      <c r="F14" s="47"/>
      <c r="G14" s="44" t="str">
        <f t="shared" si="0"/>
        <v xml:space="preserve"> </v>
      </c>
      <c r="I14" s="99" t="s">
        <v>46</v>
      </c>
      <c r="J14" s="99"/>
      <c r="K14" s="99"/>
      <c r="L14" s="99"/>
      <c r="M14" s="99"/>
      <c r="N14" s="99"/>
    </row>
    <row r="15" spans="1:14" ht="47.25" customHeight="1" x14ac:dyDescent="0.25">
      <c r="A15" s="2">
        <v>4</v>
      </c>
      <c r="C15" s="24">
        <v>1</v>
      </c>
      <c r="D15" s="51"/>
      <c r="E15" s="57"/>
      <c r="F15" s="47"/>
      <c r="G15" s="44" t="str">
        <f t="shared" si="0"/>
        <v xml:space="preserve"> </v>
      </c>
      <c r="I15" s="99" t="s">
        <v>47</v>
      </c>
      <c r="J15" s="99"/>
      <c r="K15" s="99"/>
      <c r="L15" s="99"/>
      <c r="M15" s="99"/>
      <c r="N15" s="99"/>
    </row>
    <row r="16" spans="1:14" ht="47.25" customHeight="1" x14ac:dyDescent="0.25">
      <c r="A16" s="2">
        <v>5</v>
      </c>
      <c r="C16" s="96">
        <v>1</v>
      </c>
      <c r="D16" s="51"/>
      <c r="E16" s="57"/>
      <c r="F16" s="47"/>
      <c r="G16" s="44" t="str">
        <f t="shared" si="0"/>
        <v xml:space="preserve"> </v>
      </c>
      <c r="I16" s="100" t="s">
        <v>99</v>
      </c>
      <c r="J16" s="99"/>
      <c r="K16" s="99"/>
      <c r="L16" s="99"/>
      <c r="M16" s="99"/>
      <c r="N16" s="99"/>
    </row>
    <row r="17" spans="1:14" ht="47.25" customHeight="1" x14ac:dyDescent="0.25">
      <c r="A17" s="2">
        <v>6</v>
      </c>
      <c r="C17" s="24">
        <v>1</v>
      </c>
      <c r="D17" s="51"/>
      <c r="E17" s="57"/>
      <c r="F17" s="47"/>
      <c r="G17" s="44" t="str">
        <f t="shared" si="0"/>
        <v xml:space="preserve"> </v>
      </c>
      <c r="I17" s="100" t="s">
        <v>40</v>
      </c>
      <c r="J17" s="99"/>
      <c r="K17" s="99"/>
      <c r="L17" s="99"/>
      <c r="M17" s="99"/>
      <c r="N17" s="99"/>
    </row>
    <row r="18" spans="1:14" ht="47.25" customHeight="1" x14ac:dyDescent="0.25">
      <c r="A18" s="2">
        <v>7</v>
      </c>
      <c r="C18" s="24">
        <v>1</v>
      </c>
      <c r="D18" s="51"/>
      <c r="E18" s="57"/>
      <c r="F18" s="47"/>
      <c r="G18" s="44" t="str">
        <f t="shared" si="0"/>
        <v xml:space="preserve"> </v>
      </c>
      <c r="I18" s="99" t="s">
        <v>42</v>
      </c>
      <c r="J18" s="99"/>
      <c r="K18" s="99"/>
      <c r="L18" s="99"/>
      <c r="M18" s="99"/>
      <c r="N18" s="99"/>
    </row>
    <row r="19" spans="1:14" ht="47.25" customHeight="1" x14ac:dyDescent="0.25">
      <c r="A19" s="2">
        <v>8</v>
      </c>
      <c r="C19" s="96">
        <v>1</v>
      </c>
      <c r="D19" s="51"/>
      <c r="E19" s="57"/>
      <c r="F19" s="47"/>
      <c r="G19" s="44" t="str">
        <f t="shared" si="0"/>
        <v xml:space="preserve"> </v>
      </c>
      <c r="I19" s="99" t="s">
        <v>43</v>
      </c>
      <c r="J19" s="99"/>
      <c r="K19" s="99"/>
      <c r="L19" s="99"/>
      <c r="M19" s="99"/>
      <c r="N19" s="99"/>
    </row>
    <row r="20" spans="1:14" ht="47.25" customHeight="1" x14ac:dyDescent="0.25">
      <c r="A20" s="2">
        <v>9</v>
      </c>
      <c r="C20" s="96">
        <v>1</v>
      </c>
      <c r="D20" s="51"/>
      <c r="E20" s="57"/>
      <c r="F20" s="47"/>
      <c r="G20" s="44" t="str">
        <f t="shared" si="0"/>
        <v xml:space="preserve"> </v>
      </c>
      <c r="I20" s="99" t="s">
        <v>48</v>
      </c>
      <c r="J20" s="99"/>
      <c r="K20" s="99"/>
      <c r="L20" s="99"/>
      <c r="M20" s="99"/>
      <c r="N20" s="99"/>
    </row>
    <row r="21" spans="1:14" ht="47.25" customHeight="1" x14ac:dyDescent="0.25">
      <c r="A21" s="2">
        <v>10</v>
      </c>
      <c r="C21" s="87">
        <v>1</v>
      </c>
      <c r="D21" s="51"/>
      <c r="E21" s="57"/>
      <c r="F21" s="47"/>
      <c r="G21" s="44"/>
      <c r="I21" s="100" t="s">
        <v>100</v>
      </c>
      <c r="J21" s="101"/>
      <c r="K21" s="101"/>
      <c r="L21" s="101"/>
      <c r="M21" s="101"/>
      <c r="N21" s="101"/>
    </row>
    <row r="22" spans="1:14" ht="47.25" customHeight="1" x14ac:dyDescent="0.25">
      <c r="A22" s="2">
        <v>11</v>
      </c>
      <c r="C22" s="87">
        <v>0</v>
      </c>
      <c r="D22" s="51"/>
      <c r="E22" s="57"/>
      <c r="F22" s="47"/>
      <c r="G22" s="44"/>
      <c r="I22" s="100" t="s">
        <v>101</v>
      </c>
      <c r="J22" s="101"/>
      <c r="K22" s="101"/>
      <c r="L22" s="101"/>
      <c r="M22" s="101"/>
      <c r="N22" s="101"/>
    </row>
    <row r="23" spans="1:14" ht="47.25" customHeight="1" x14ac:dyDescent="0.25">
      <c r="A23" s="2">
        <v>12</v>
      </c>
      <c r="C23" s="87">
        <v>0</v>
      </c>
      <c r="D23" s="51"/>
      <c r="E23" s="57"/>
      <c r="F23" s="47"/>
      <c r="G23" s="44"/>
      <c r="I23" s="100" t="s">
        <v>102</v>
      </c>
      <c r="J23" s="101"/>
      <c r="K23" s="101"/>
      <c r="L23" s="101"/>
      <c r="M23" s="101"/>
      <c r="N23" s="101"/>
    </row>
    <row r="24" spans="1:14" ht="47.25" customHeight="1" x14ac:dyDescent="0.25">
      <c r="A24" s="2">
        <v>13</v>
      </c>
      <c r="C24" s="87">
        <v>0</v>
      </c>
      <c r="D24" s="51"/>
      <c r="E24" s="57"/>
      <c r="F24" s="47"/>
      <c r="G24" s="44"/>
      <c r="I24" s="100" t="s">
        <v>103</v>
      </c>
      <c r="J24" s="101"/>
      <c r="K24" s="101"/>
      <c r="L24" s="101"/>
      <c r="M24" s="101"/>
      <c r="N24" s="101"/>
    </row>
    <row r="25" spans="1:14" ht="47.25" customHeight="1" x14ac:dyDescent="0.25">
      <c r="A25" s="2"/>
      <c r="C25" s="87"/>
      <c r="D25" s="51"/>
      <c r="E25" s="57"/>
      <c r="F25" s="47"/>
      <c r="G25" s="44"/>
      <c r="I25" s="99"/>
      <c r="J25" s="101"/>
      <c r="K25" s="101"/>
      <c r="L25" s="101"/>
      <c r="M25" s="101"/>
      <c r="N25" s="101"/>
    </row>
    <row r="26" spans="1:14" ht="47.25" customHeight="1" x14ac:dyDescent="0.25">
      <c r="A26" s="2"/>
      <c r="C26" s="87"/>
      <c r="D26" s="51"/>
      <c r="E26" s="57"/>
      <c r="F26" s="47"/>
      <c r="G26" s="44"/>
      <c r="I26" s="93"/>
      <c r="J26" s="93"/>
      <c r="K26" s="93"/>
      <c r="L26" s="93"/>
      <c r="M26" s="93"/>
      <c r="N26" s="93"/>
    </row>
    <row r="27" spans="1:14" ht="47.25" customHeight="1" x14ac:dyDescent="0.25">
      <c r="A27" s="2"/>
      <c r="C27" s="24"/>
      <c r="D27" s="51"/>
      <c r="E27" s="57"/>
      <c r="F27" s="47"/>
      <c r="G27" s="44" t="str">
        <f t="shared" si="0"/>
        <v xml:space="preserve"> </v>
      </c>
      <c r="I27" s="99"/>
      <c r="J27" s="99"/>
      <c r="K27" s="99"/>
      <c r="L27" s="99"/>
      <c r="M27" s="99"/>
      <c r="N27" s="99"/>
    </row>
    <row r="28" spans="1:14" ht="25.5" customHeight="1" x14ac:dyDescent="0.25">
      <c r="I28" s="6"/>
      <c r="J28" s="6"/>
      <c r="K28" s="6"/>
    </row>
    <row r="29" spans="1:14" ht="20.25" customHeight="1" x14ac:dyDescent="0.25">
      <c r="A29" s="4" t="s">
        <v>20</v>
      </c>
      <c r="C29" s="6"/>
      <c r="D29" s="6"/>
      <c r="E29" s="6"/>
      <c r="F29" s="6"/>
      <c r="G29" s="41"/>
      <c r="H29" s="6"/>
      <c r="I29" s="6"/>
      <c r="J29" s="1"/>
      <c r="K29" s="1"/>
      <c r="L29" s="17" t="s">
        <v>39</v>
      </c>
      <c r="M29" s="1"/>
      <c r="N29" s="49">
        <v>45495</v>
      </c>
    </row>
    <row r="30" spans="1:14" ht="23.25" customHeight="1" x14ac:dyDescent="0.25">
      <c r="H30" s="97" t="s">
        <v>21</v>
      </c>
      <c r="I30" s="98"/>
      <c r="J30" s="98"/>
      <c r="K30" s="98"/>
      <c r="L30" s="98"/>
      <c r="M30" s="15"/>
      <c r="N30" s="15" t="s">
        <v>8</v>
      </c>
    </row>
    <row r="31" spans="1:14" x14ac:dyDescent="0.25">
      <c r="A31" s="4" t="s">
        <v>19</v>
      </c>
      <c r="H31" s="6"/>
      <c r="I31" s="6"/>
      <c r="J31" s="1"/>
      <c r="K31" s="1"/>
      <c r="L31" s="62" t="s">
        <v>41</v>
      </c>
      <c r="M31" s="1"/>
      <c r="N31" s="49"/>
    </row>
    <row r="32" spans="1:14" ht="23.25" customHeight="1" x14ac:dyDescent="0.25">
      <c r="H32" s="6"/>
      <c r="I32" s="6"/>
      <c r="J32" s="6"/>
      <c r="K32" s="6"/>
      <c r="L32" s="16" t="s">
        <v>22</v>
      </c>
      <c r="M32" s="15"/>
      <c r="N32" s="15" t="s">
        <v>8</v>
      </c>
    </row>
    <row r="33" spans="1:14" ht="23.25" customHeight="1" x14ac:dyDescent="0.25">
      <c r="H33" s="6"/>
      <c r="I33" s="6"/>
      <c r="J33" s="6"/>
      <c r="K33" s="6"/>
      <c r="L33" s="16"/>
      <c r="M33" s="15"/>
    </row>
    <row r="34" spans="1:14" ht="15.75" customHeight="1" x14ac:dyDescent="0.25">
      <c r="A34" s="30" t="s">
        <v>17</v>
      </c>
      <c r="B34" s="30"/>
      <c r="C34" s="30"/>
      <c r="D34" s="30"/>
      <c r="E34" s="30"/>
      <c r="F34" s="30"/>
      <c r="G34" s="42"/>
      <c r="H34" s="31"/>
      <c r="I34" s="31"/>
      <c r="J34" s="31"/>
      <c r="K34" s="31"/>
      <c r="L34" s="32"/>
      <c r="M34" s="33"/>
      <c r="N34" s="30"/>
    </row>
    <row r="35" spans="1:14" ht="27.75" customHeight="1" x14ac:dyDescent="0.25">
      <c r="A35" s="20"/>
      <c r="B35" s="20"/>
      <c r="C35" s="20"/>
      <c r="D35" s="20"/>
      <c r="E35" s="20"/>
      <c r="F35" s="20"/>
      <c r="G35" s="43"/>
      <c r="H35" s="21"/>
      <c r="I35" s="21"/>
      <c r="J35" s="21"/>
      <c r="K35" s="21"/>
      <c r="L35" s="22"/>
      <c r="M35" s="23"/>
      <c r="N35" s="20"/>
    </row>
    <row r="36" spans="1:14" x14ac:dyDescent="0.25">
      <c r="A36" s="26" t="s">
        <v>16</v>
      </c>
      <c r="B36" s="20"/>
      <c r="C36" s="20"/>
      <c r="D36" s="20"/>
      <c r="E36" s="20"/>
      <c r="F36" s="20"/>
      <c r="G36" s="43"/>
      <c r="H36" s="21"/>
      <c r="I36" s="21"/>
      <c r="J36" s="21"/>
      <c r="K36" s="27"/>
      <c r="L36" s="28"/>
      <c r="M36" s="27"/>
      <c r="N36" s="27"/>
    </row>
    <row r="37" spans="1:14" ht="23.25" customHeight="1" x14ac:dyDescent="0.25">
      <c r="A37" s="20"/>
      <c r="B37" s="20"/>
      <c r="C37" s="20"/>
      <c r="D37" s="20"/>
      <c r="E37" s="20"/>
      <c r="F37" s="20"/>
      <c r="G37" s="43"/>
      <c r="H37" s="21"/>
      <c r="I37" s="21"/>
      <c r="J37" s="21"/>
      <c r="K37" s="21"/>
      <c r="L37" s="22"/>
      <c r="M37" s="23" t="s">
        <v>8</v>
      </c>
      <c r="N37" s="20"/>
    </row>
    <row r="38" spans="1:14" x14ac:dyDescent="0.25">
      <c r="A38" s="26" t="s">
        <v>15</v>
      </c>
      <c r="B38" s="20"/>
      <c r="C38" s="20"/>
      <c r="D38" s="20"/>
      <c r="E38" s="20"/>
      <c r="F38" s="20"/>
      <c r="G38" s="43"/>
      <c r="H38" s="21"/>
      <c r="I38" s="29"/>
      <c r="J38" s="27"/>
      <c r="K38" s="27"/>
      <c r="L38" s="28"/>
      <c r="M38" s="27"/>
      <c r="N38" s="27"/>
    </row>
    <row r="39" spans="1:14" ht="16.5" customHeight="1" x14ac:dyDescent="0.25">
      <c r="A39" s="20"/>
      <c r="B39" s="20"/>
      <c r="C39" s="20"/>
      <c r="D39" s="20"/>
      <c r="E39" s="20"/>
      <c r="F39" s="20"/>
      <c r="G39" s="43"/>
      <c r="H39" s="20"/>
      <c r="I39" s="20"/>
      <c r="J39" s="20"/>
      <c r="K39" s="20"/>
      <c r="L39" s="23"/>
      <c r="M39" s="23" t="s">
        <v>8</v>
      </c>
      <c r="N39" s="20"/>
    </row>
    <row r="40" spans="1:14" x14ac:dyDescent="0.25">
      <c r="A40" s="20"/>
      <c r="B40" s="20"/>
      <c r="C40" s="20"/>
      <c r="D40" s="20"/>
      <c r="E40" s="20"/>
      <c r="F40" s="20"/>
      <c r="G40" s="43"/>
      <c r="H40" s="20"/>
      <c r="I40" s="20"/>
      <c r="J40" s="20"/>
      <c r="K40" s="20"/>
      <c r="L40" s="20"/>
      <c r="M40" s="20"/>
      <c r="N40" s="20"/>
    </row>
  </sheetData>
  <mergeCells count="21">
    <mergeCell ref="C10:G10"/>
    <mergeCell ref="A4:L4"/>
    <mergeCell ref="A1:N1"/>
    <mergeCell ref="A2:N2"/>
    <mergeCell ref="A3:N3"/>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s>
  <phoneticPr fontId="3" type="noConversion"/>
  <conditionalFormatting sqref="C12">
    <cfRule type="expression" dxfId="11" priority="9" stopIfTrue="1">
      <formula>$N$5="yes"</formula>
    </cfRule>
  </conditionalFormatting>
  <conditionalFormatting sqref="C18:C27">
    <cfRule type="expression" dxfId="10" priority="10" stopIfTrue="1">
      <formula>$N$5="yes"</formula>
    </cfRule>
  </conditionalFormatting>
  <conditionalFormatting sqref="G12">
    <cfRule type="expression" dxfId="9" priority="11" stopIfTrue="1">
      <formula>$N$5="no"</formula>
    </cfRule>
  </conditionalFormatting>
  <conditionalFormatting sqref="G18:G27">
    <cfRule type="expression" dxfId="8" priority="12" stopIfTrue="1">
      <formula>$N$5="no"</formula>
    </cfRule>
  </conditionalFormatting>
  <conditionalFormatting sqref="E12">
    <cfRule type="expression" dxfId="7" priority="8" stopIfTrue="1">
      <formula>$N$5="yes"</formula>
    </cfRule>
  </conditionalFormatting>
  <conditionalFormatting sqref="E18:E27">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M32" sqref="M32"/>
    </sheetView>
  </sheetViews>
  <sheetFormatPr defaultRowHeight="13.2" x14ac:dyDescent="0.25"/>
  <cols>
    <col min="1" max="1" width="16.6640625" customWidth="1"/>
    <col min="2" max="3" width="11.109375" hidden="1" customWidth="1"/>
    <col min="4" max="4" width="15.6640625" customWidth="1"/>
    <col min="5" max="5" width="13.6640625" customWidth="1"/>
    <col min="7" max="7" width="29.33203125" customWidth="1"/>
    <col min="8" max="8" width="12.88671875" bestFit="1" customWidth="1"/>
    <col min="9" max="10" width="14.6640625" customWidth="1"/>
    <col min="11" max="11" width="12.33203125" customWidth="1"/>
    <col min="12" max="12" width="21.33203125" bestFit="1" customWidth="1"/>
    <col min="13" max="13" width="42.44140625" customWidth="1"/>
    <col min="14" max="14" width="11.109375" bestFit="1" customWidth="1"/>
  </cols>
  <sheetData>
    <row r="1" spans="1:14" x14ac:dyDescent="0.25">
      <c r="B1" t="s">
        <v>49</v>
      </c>
      <c r="C1" t="s">
        <v>50</v>
      </c>
      <c r="D1" t="s">
        <v>51</v>
      </c>
      <c r="E1" t="s">
        <v>52</v>
      </c>
      <c r="F1" t="s">
        <v>53</v>
      </c>
      <c r="G1" t="s">
        <v>54</v>
      </c>
      <c r="H1" t="s">
        <v>55</v>
      </c>
      <c r="I1" t="s">
        <v>56</v>
      </c>
      <c r="J1" t="s">
        <v>57</v>
      </c>
      <c r="K1" t="s">
        <v>58</v>
      </c>
      <c r="L1" t="s">
        <v>59</v>
      </c>
    </row>
    <row r="2" spans="1:14" ht="14.4" x14ac:dyDescent="0.3">
      <c r="A2">
        <v>1</v>
      </c>
      <c r="B2" s="63">
        <v>34300</v>
      </c>
      <c r="D2" s="64">
        <f>B2+C2</f>
        <v>34300</v>
      </c>
      <c r="E2" s="64">
        <f>D2</f>
        <v>34300</v>
      </c>
      <c r="F2" s="65" t="s">
        <v>60</v>
      </c>
      <c r="G2" s="65" t="s">
        <v>61</v>
      </c>
      <c r="H2" s="65"/>
      <c r="I2" s="66">
        <v>10290</v>
      </c>
      <c r="J2" s="67">
        <f>($J$16*$H$9)/7</f>
        <v>6860</v>
      </c>
      <c r="K2" s="66">
        <f t="shared" ref="K2:K15" si="0">($K$16*$H$9)/7</f>
        <v>3430</v>
      </c>
      <c r="L2" s="66">
        <f t="shared" ref="L2:L15" si="1">($L$16*$H$9)/7</f>
        <v>13720</v>
      </c>
    </row>
    <row r="3" spans="1:14" ht="14.4" x14ac:dyDescent="0.3">
      <c r="A3">
        <v>2</v>
      </c>
      <c r="B3" s="63">
        <v>34300</v>
      </c>
      <c r="D3" s="64">
        <f t="shared" ref="D3:D15" si="2">B3+C3</f>
        <v>34300</v>
      </c>
      <c r="E3" s="64">
        <f>D3+E2</f>
        <v>68600</v>
      </c>
      <c r="F3" s="65" t="s">
        <v>60</v>
      </c>
      <c r="G3" s="65" t="s">
        <v>62</v>
      </c>
      <c r="H3" s="65"/>
      <c r="I3" s="66">
        <v>10290</v>
      </c>
      <c r="J3" s="67">
        <f t="shared" ref="J3:J15" si="3">($J$16*$H$9)/7</f>
        <v>6860</v>
      </c>
      <c r="K3" s="66">
        <f t="shared" si="0"/>
        <v>3430</v>
      </c>
      <c r="L3" s="91">
        <f t="shared" si="1"/>
        <v>13720</v>
      </c>
      <c r="M3" t="s">
        <v>63</v>
      </c>
    </row>
    <row r="4" spans="1:14" ht="14.4" x14ac:dyDescent="0.3">
      <c r="A4">
        <v>3</v>
      </c>
      <c r="B4" s="63">
        <v>34300</v>
      </c>
      <c r="D4" s="88">
        <f t="shared" si="2"/>
        <v>34300</v>
      </c>
      <c r="E4" s="88">
        <f t="shared" ref="E4:E15" si="4">D4+E3</f>
        <v>102900</v>
      </c>
      <c r="F4" s="89" t="s">
        <v>60</v>
      </c>
      <c r="G4" s="89" t="s">
        <v>64</v>
      </c>
      <c r="H4" s="89"/>
      <c r="I4" s="66">
        <v>10290</v>
      </c>
      <c r="J4" s="67">
        <f t="shared" si="3"/>
        <v>6860</v>
      </c>
      <c r="K4" s="90">
        <f t="shared" si="0"/>
        <v>3430</v>
      </c>
      <c r="L4" s="90">
        <f t="shared" si="1"/>
        <v>13720</v>
      </c>
    </row>
    <row r="5" spans="1:14" ht="14.4" x14ac:dyDescent="0.3">
      <c r="A5">
        <v>4</v>
      </c>
      <c r="B5" s="63">
        <v>34300</v>
      </c>
      <c r="D5" s="88">
        <f t="shared" si="2"/>
        <v>34300</v>
      </c>
      <c r="E5" s="88">
        <f t="shared" si="4"/>
        <v>137200</v>
      </c>
      <c r="F5" s="89" t="s">
        <v>60</v>
      </c>
      <c r="G5" s="89" t="s">
        <v>65</v>
      </c>
      <c r="H5" s="89"/>
      <c r="I5" s="66">
        <v>10290</v>
      </c>
      <c r="J5" s="67">
        <f t="shared" si="3"/>
        <v>6860</v>
      </c>
      <c r="K5" s="90">
        <f t="shared" si="0"/>
        <v>3430</v>
      </c>
      <c r="L5" s="90">
        <f t="shared" si="1"/>
        <v>13720</v>
      </c>
    </row>
    <row r="6" spans="1:14" ht="14.4" x14ac:dyDescent="0.3">
      <c r="A6">
        <v>5</v>
      </c>
      <c r="B6" s="63">
        <v>34300</v>
      </c>
      <c r="D6" s="88">
        <f t="shared" si="2"/>
        <v>34300</v>
      </c>
      <c r="E6" s="88">
        <f t="shared" si="4"/>
        <v>171500</v>
      </c>
      <c r="F6" s="89" t="s">
        <v>60</v>
      </c>
      <c r="G6" s="89" t="s">
        <v>66</v>
      </c>
      <c r="H6" s="89"/>
      <c r="I6" s="66">
        <v>10290</v>
      </c>
      <c r="J6" s="67">
        <f t="shared" si="3"/>
        <v>6860</v>
      </c>
      <c r="K6" s="90">
        <f t="shared" si="0"/>
        <v>3430</v>
      </c>
      <c r="L6" s="90">
        <f t="shared" si="1"/>
        <v>13720</v>
      </c>
    </row>
    <row r="7" spans="1:14" x14ac:dyDescent="0.25">
      <c r="A7">
        <v>6</v>
      </c>
      <c r="B7" s="63">
        <v>34300</v>
      </c>
      <c r="D7" s="88">
        <f t="shared" si="2"/>
        <v>34300</v>
      </c>
      <c r="E7" s="88">
        <f t="shared" si="4"/>
        <v>205800</v>
      </c>
      <c r="F7" s="89" t="s">
        <v>60</v>
      </c>
      <c r="G7" s="89" t="s">
        <v>67</v>
      </c>
      <c r="H7" s="89"/>
      <c r="I7" s="66">
        <v>10290</v>
      </c>
      <c r="J7" s="66">
        <f t="shared" si="3"/>
        <v>6860</v>
      </c>
      <c r="K7" s="90">
        <f t="shared" si="0"/>
        <v>3430</v>
      </c>
      <c r="L7" s="94">
        <f t="shared" si="1"/>
        <v>13720</v>
      </c>
    </row>
    <row r="8" spans="1:14" x14ac:dyDescent="0.25">
      <c r="A8">
        <v>7</v>
      </c>
      <c r="B8" s="63">
        <v>34300</v>
      </c>
      <c r="D8" s="68">
        <f t="shared" si="2"/>
        <v>34300</v>
      </c>
      <c r="E8" s="68">
        <f t="shared" si="4"/>
        <v>240100</v>
      </c>
      <c r="F8" t="s">
        <v>60</v>
      </c>
      <c r="G8" t="s">
        <v>68</v>
      </c>
      <c r="I8" s="66">
        <v>10290</v>
      </c>
      <c r="J8" s="66">
        <f t="shared" si="3"/>
        <v>6860</v>
      </c>
      <c r="K8" s="90">
        <f t="shared" si="0"/>
        <v>3430</v>
      </c>
      <c r="L8" s="94">
        <f t="shared" si="1"/>
        <v>13720</v>
      </c>
    </row>
    <row r="9" spans="1:14" x14ac:dyDescent="0.25">
      <c r="A9" s="65">
        <v>8</v>
      </c>
      <c r="B9" s="66">
        <v>34300</v>
      </c>
      <c r="C9" s="65"/>
      <c r="D9" s="64">
        <f t="shared" si="2"/>
        <v>34300</v>
      </c>
      <c r="E9" s="64">
        <f t="shared" si="4"/>
        <v>274400</v>
      </c>
      <c r="F9" s="65" t="s">
        <v>60</v>
      </c>
      <c r="G9" s="65" t="s">
        <v>69</v>
      </c>
      <c r="H9" s="65">
        <v>0.5</v>
      </c>
      <c r="I9" s="66">
        <f t="shared" ref="I9:I15" si="5">($I$16*$H$9)/7</f>
        <v>10290</v>
      </c>
      <c r="J9" s="66">
        <f t="shared" si="3"/>
        <v>6860</v>
      </c>
      <c r="K9" s="66">
        <f t="shared" si="0"/>
        <v>3430</v>
      </c>
      <c r="L9" s="66">
        <f t="shared" si="1"/>
        <v>13720</v>
      </c>
      <c r="N9" s="68"/>
    </row>
    <row r="10" spans="1:14" x14ac:dyDescent="0.25">
      <c r="A10" s="65">
        <v>9</v>
      </c>
      <c r="B10" s="66">
        <v>13055</v>
      </c>
      <c r="C10" s="65">
        <v>21245</v>
      </c>
      <c r="D10" s="64">
        <f t="shared" si="2"/>
        <v>34300</v>
      </c>
      <c r="E10" s="64">
        <f t="shared" si="4"/>
        <v>308700</v>
      </c>
      <c r="F10" s="65" t="s">
        <v>60</v>
      </c>
      <c r="G10" s="65" t="s">
        <v>70</v>
      </c>
      <c r="H10" s="65"/>
      <c r="I10" s="66">
        <f t="shared" si="5"/>
        <v>10290</v>
      </c>
      <c r="J10" s="66">
        <f t="shared" si="3"/>
        <v>6860</v>
      </c>
      <c r="K10" s="66">
        <f t="shared" si="0"/>
        <v>3430</v>
      </c>
      <c r="L10" s="66">
        <f t="shared" si="1"/>
        <v>13720</v>
      </c>
    </row>
    <row r="11" spans="1:14" x14ac:dyDescent="0.25">
      <c r="A11">
        <v>10</v>
      </c>
      <c r="B11" s="63"/>
      <c r="C11">
        <v>34300</v>
      </c>
      <c r="D11" s="88">
        <f t="shared" si="2"/>
        <v>34300</v>
      </c>
      <c r="E11" s="88">
        <f t="shared" si="4"/>
        <v>343000</v>
      </c>
      <c r="F11" s="89" t="s">
        <v>60</v>
      </c>
      <c r="G11" s="89" t="s">
        <v>71</v>
      </c>
      <c r="H11" s="89"/>
      <c r="I11" s="66">
        <f t="shared" si="5"/>
        <v>10290</v>
      </c>
      <c r="J11" s="66">
        <f t="shared" si="3"/>
        <v>6860</v>
      </c>
      <c r="K11" s="66">
        <f t="shared" si="0"/>
        <v>3430</v>
      </c>
      <c r="L11" s="90">
        <f t="shared" si="1"/>
        <v>13720</v>
      </c>
      <c r="M11" t="s">
        <v>72</v>
      </c>
    </row>
    <row r="12" spans="1:14" x14ac:dyDescent="0.25">
      <c r="A12">
        <v>11</v>
      </c>
      <c r="C12">
        <v>34300</v>
      </c>
      <c r="D12" s="88">
        <f t="shared" si="2"/>
        <v>34300</v>
      </c>
      <c r="E12" s="88">
        <f t="shared" si="4"/>
        <v>377300</v>
      </c>
      <c r="F12" s="89" t="s">
        <v>60</v>
      </c>
      <c r="G12" s="89" t="s">
        <v>73</v>
      </c>
      <c r="H12" s="89"/>
      <c r="I12" s="66">
        <f t="shared" si="5"/>
        <v>10290</v>
      </c>
      <c r="J12" s="66">
        <f t="shared" si="3"/>
        <v>6860</v>
      </c>
      <c r="K12" s="66">
        <f t="shared" si="0"/>
        <v>3430</v>
      </c>
      <c r="L12" s="90">
        <f t="shared" si="1"/>
        <v>13720</v>
      </c>
      <c r="M12" t="s">
        <v>74</v>
      </c>
    </row>
    <row r="13" spans="1:14" x14ac:dyDescent="0.25">
      <c r="A13">
        <v>12</v>
      </c>
      <c r="C13">
        <v>34300</v>
      </c>
      <c r="D13" s="88">
        <f t="shared" si="2"/>
        <v>34300</v>
      </c>
      <c r="E13" s="88">
        <f t="shared" si="4"/>
        <v>411600</v>
      </c>
      <c r="F13" s="89" t="s">
        <v>60</v>
      </c>
      <c r="G13" s="89" t="s">
        <v>75</v>
      </c>
      <c r="H13" s="89"/>
      <c r="I13" s="66">
        <f t="shared" si="5"/>
        <v>10290</v>
      </c>
      <c r="J13" s="66">
        <f t="shared" si="3"/>
        <v>6860</v>
      </c>
      <c r="K13" s="90">
        <f t="shared" si="0"/>
        <v>3430</v>
      </c>
      <c r="L13" s="90">
        <f t="shared" si="1"/>
        <v>13720</v>
      </c>
    </row>
    <row r="14" spans="1:14" x14ac:dyDescent="0.25">
      <c r="A14">
        <v>13</v>
      </c>
      <c r="C14">
        <v>34300</v>
      </c>
      <c r="D14" s="88">
        <f t="shared" si="2"/>
        <v>34300</v>
      </c>
      <c r="E14" s="88">
        <f t="shared" si="4"/>
        <v>445900</v>
      </c>
      <c r="F14" s="89" t="s">
        <v>60</v>
      </c>
      <c r="G14" s="89" t="s">
        <v>76</v>
      </c>
      <c r="H14" s="89"/>
      <c r="I14" s="66">
        <f t="shared" si="5"/>
        <v>10290</v>
      </c>
      <c r="J14" s="66">
        <f t="shared" si="3"/>
        <v>6860</v>
      </c>
      <c r="K14" s="90">
        <f t="shared" si="0"/>
        <v>3430</v>
      </c>
      <c r="L14" s="90">
        <f t="shared" si="1"/>
        <v>13720</v>
      </c>
    </row>
    <row r="15" spans="1:14" x14ac:dyDescent="0.25">
      <c r="A15">
        <v>14</v>
      </c>
      <c r="C15">
        <v>34300</v>
      </c>
      <c r="D15" s="88">
        <f t="shared" si="2"/>
        <v>34300</v>
      </c>
      <c r="E15" s="88">
        <f t="shared" si="4"/>
        <v>480200</v>
      </c>
      <c r="F15" s="89" t="s">
        <v>60</v>
      </c>
      <c r="G15" s="89" t="s">
        <v>77</v>
      </c>
      <c r="H15" s="89"/>
      <c r="I15" s="66">
        <f t="shared" si="5"/>
        <v>10290</v>
      </c>
      <c r="J15" s="66">
        <f t="shared" si="3"/>
        <v>6860</v>
      </c>
      <c r="K15" s="90">
        <f t="shared" si="0"/>
        <v>3430</v>
      </c>
      <c r="L15" s="90">
        <f t="shared" si="1"/>
        <v>13720</v>
      </c>
    </row>
    <row r="16" spans="1:14" x14ac:dyDescent="0.25">
      <c r="A16" s="69"/>
      <c r="B16" s="69"/>
      <c r="C16" s="69"/>
      <c r="D16" s="70"/>
      <c r="E16" s="70"/>
      <c r="F16" s="69"/>
      <c r="G16" s="69"/>
      <c r="H16" t="s">
        <v>78</v>
      </c>
      <c r="I16" s="68">
        <f>E15*0.3</f>
        <v>144060</v>
      </c>
      <c r="J16" s="68">
        <f>E15*0.2</f>
        <v>96040</v>
      </c>
      <c r="K16" s="68">
        <f>E15*0.1</f>
        <v>48020</v>
      </c>
      <c r="L16" s="68">
        <f>E15-I16-K16-J16</f>
        <v>192080</v>
      </c>
      <c r="M16" s="68">
        <f>SUM(I16:L16)</f>
        <v>480200</v>
      </c>
    </row>
    <row r="17" spans="1:15" x14ac:dyDescent="0.25">
      <c r="A17" s="69"/>
      <c r="B17" s="69"/>
      <c r="C17" s="69"/>
      <c r="D17" s="70"/>
      <c r="E17" s="70"/>
      <c r="F17" s="69"/>
      <c r="G17" s="69"/>
      <c r="I17" s="71">
        <f>I16/480200</f>
        <v>0.3</v>
      </c>
      <c r="J17" s="71">
        <v>0.2</v>
      </c>
      <c r="K17" s="71">
        <v>0.1</v>
      </c>
      <c r="L17" s="71">
        <v>0.4</v>
      </c>
      <c r="M17" s="71">
        <f>SUM(I17:L17)</f>
        <v>1</v>
      </c>
    </row>
    <row r="18" spans="1:15" x14ac:dyDescent="0.25">
      <c r="A18">
        <v>15</v>
      </c>
      <c r="B18">
        <v>7400</v>
      </c>
      <c r="D18" s="64">
        <v>6200</v>
      </c>
      <c r="F18" t="s">
        <v>79</v>
      </c>
      <c r="G18" t="s">
        <v>80</v>
      </c>
      <c r="O18" s="71">
        <v>1</v>
      </c>
    </row>
    <row r="19" spans="1:15" x14ac:dyDescent="0.25">
      <c r="A19">
        <v>16</v>
      </c>
      <c r="B19">
        <v>5145</v>
      </c>
      <c r="D19" s="64">
        <f>B19+C19</f>
        <v>5145</v>
      </c>
      <c r="F19" t="s">
        <v>81</v>
      </c>
      <c r="G19" t="s">
        <v>82</v>
      </c>
      <c r="I19" s="72"/>
      <c r="K19" s="73"/>
      <c r="O19" s="74" t="s">
        <v>83</v>
      </c>
    </row>
    <row r="20" spans="1:15" x14ac:dyDescent="0.25">
      <c r="A20">
        <v>17</v>
      </c>
      <c r="D20" s="75">
        <v>10010</v>
      </c>
      <c r="F20" t="s">
        <v>84</v>
      </c>
      <c r="G20" t="s">
        <v>85</v>
      </c>
    </row>
    <row r="21" spans="1:15" x14ac:dyDescent="0.25">
      <c r="A21">
        <v>18</v>
      </c>
      <c r="D21" s="76">
        <v>966.8</v>
      </c>
      <c r="F21" t="s">
        <v>86</v>
      </c>
      <c r="G21" t="s">
        <v>87</v>
      </c>
    </row>
    <row r="22" spans="1:15" x14ac:dyDescent="0.25">
      <c r="D22" s="76"/>
    </row>
    <row r="23" spans="1:15" x14ac:dyDescent="0.25">
      <c r="D23" s="76"/>
    </row>
    <row r="24" spans="1:15" x14ac:dyDescent="0.25">
      <c r="D24" s="76"/>
    </row>
    <row r="25" spans="1:15" x14ac:dyDescent="0.25">
      <c r="D25" s="76"/>
    </row>
    <row r="26" spans="1:15" x14ac:dyDescent="0.25">
      <c r="D26" s="76"/>
    </row>
    <row r="27" spans="1:15" x14ac:dyDescent="0.25">
      <c r="D27" s="76"/>
    </row>
    <row r="28" spans="1:15" x14ac:dyDescent="0.25">
      <c r="B28" s="68">
        <f>SUM(B2:B20)</f>
        <v>300000</v>
      </c>
      <c r="C28" s="68">
        <f>SUM(C2:C20)</f>
        <v>192745</v>
      </c>
      <c r="D28" s="68">
        <f>SUM(D2:D21)</f>
        <v>502521.8</v>
      </c>
      <c r="I28" s="88">
        <f t="shared" ref="I28:J28" si="6">SUM(I2:I15)</f>
        <v>144060</v>
      </c>
      <c r="J28" s="88">
        <f t="shared" si="6"/>
        <v>96040</v>
      </c>
      <c r="K28" s="88">
        <f>SUM(K2:K15)</f>
        <v>48020</v>
      </c>
      <c r="L28" s="88">
        <f>SUM(L9:L15)+SUM(L2:L6)</f>
        <v>164640</v>
      </c>
    </row>
    <row r="29" spans="1:15" x14ac:dyDescent="0.25">
      <c r="K29" t="s">
        <v>97</v>
      </c>
    </row>
    <row r="30" spans="1:15" x14ac:dyDescent="0.25">
      <c r="B30" s="77"/>
      <c r="I30" s="68"/>
    </row>
    <row r="31" spans="1:15" ht="26.4" x14ac:dyDescent="0.25">
      <c r="A31" s="78" t="s">
        <v>88</v>
      </c>
      <c r="B31" s="79"/>
      <c r="C31" s="79"/>
      <c r="D31" s="80">
        <f>SUM(D2:D21)</f>
        <v>502521.8</v>
      </c>
      <c r="G31" s="81" t="s">
        <v>89</v>
      </c>
      <c r="I31" s="82"/>
    </row>
    <row r="32" spans="1:15" ht="26.4" x14ac:dyDescent="0.25">
      <c r="A32" s="78" t="s">
        <v>90</v>
      </c>
      <c r="B32" s="80"/>
      <c r="C32" s="80"/>
      <c r="D32" s="83">
        <v>1</v>
      </c>
      <c r="G32" s="84" t="s">
        <v>91</v>
      </c>
      <c r="I32" s="85"/>
      <c r="L32" s="92">
        <f>(SUM(D18:D21)+SUM(I28:L28))/D31</f>
        <v>0.9453954037416884</v>
      </c>
    </row>
    <row r="33" spans="1:9" ht="39.6" x14ac:dyDescent="0.25">
      <c r="A33" s="78" t="s">
        <v>92</v>
      </c>
      <c r="B33" s="79"/>
      <c r="C33" s="79"/>
      <c r="D33" s="86">
        <f>D31*D32</f>
        <v>502521.8</v>
      </c>
      <c r="G33" s="65" t="s">
        <v>93</v>
      </c>
    </row>
    <row r="34" spans="1:9" x14ac:dyDescent="0.25">
      <c r="A34" s="79"/>
      <c r="B34" s="79"/>
      <c r="C34" s="79"/>
      <c r="D34" s="79"/>
      <c r="G34" s="95" t="s">
        <v>98</v>
      </c>
      <c r="I34" s="68"/>
    </row>
    <row r="35" spans="1:9" x14ac:dyDescent="0.25">
      <c r="A35" s="79" t="s">
        <v>94</v>
      </c>
      <c r="B35" s="80"/>
      <c r="C35" s="79"/>
      <c r="D35" s="80">
        <f>SUM(I2:I15)+K11+K12+SUM(J2:J15)+(K2+L2)+K3+(K9+L9)+K10+SUM(D18:D21)+L10+SUM(K4:K8)+SUM(K13:K15)+SUM(L2:L7)+SUM(L11:L15)</f>
        <v>502521.8</v>
      </c>
      <c r="I35" s="85"/>
    </row>
    <row r="36" spans="1:9" x14ac:dyDescent="0.25">
      <c r="A36" s="79" t="s">
        <v>95</v>
      </c>
      <c r="B36" s="79"/>
      <c r="C36" s="79"/>
      <c r="D36" s="83">
        <f>D35/D31</f>
        <v>1</v>
      </c>
    </row>
    <row r="37" spans="1:9" x14ac:dyDescent="0.25">
      <c r="A37" s="79" t="s">
        <v>96</v>
      </c>
      <c r="B37" s="79"/>
      <c r="C37" s="79"/>
      <c r="D37" s="80">
        <f>D35-D33</f>
        <v>0</v>
      </c>
      <c r="E37" s="77">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7" t="s">
        <v>9</v>
      </c>
      <c r="B1" s="107"/>
      <c r="C1" s="107"/>
      <c r="D1" s="107"/>
      <c r="E1" s="107"/>
      <c r="F1" s="107"/>
      <c r="G1" s="107"/>
      <c r="H1" s="107"/>
      <c r="I1" s="107"/>
      <c r="J1" s="107"/>
    </row>
    <row r="2" spans="1:11" ht="15.6" x14ac:dyDescent="0.3">
      <c r="A2" s="107" t="s">
        <v>26</v>
      </c>
      <c r="B2" s="107"/>
      <c r="C2" s="107"/>
      <c r="D2" s="107"/>
      <c r="E2" s="107"/>
      <c r="F2" s="107"/>
      <c r="G2" s="107"/>
      <c r="H2" s="107"/>
      <c r="I2" s="107"/>
      <c r="J2" s="107"/>
    </row>
    <row r="3" spans="1:11" ht="15.6" x14ac:dyDescent="0.3">
      <c r="A3" s="107" t="s">
        <v>3</v>
      </c>
      <c r="B3" s="107"/>
      <c r="C3" s="107"/>
      <c r="D3" s="107"/>
      <c r="E3" s="107"/>
      <c r="F3" s="107"/>
      <c r="G3" s="107"/>
      <c r="H3" s="107"/>
      <c r="I3" s="107"/>
      <c r="J3" s="107"/>
    </row>
    <row r="5" spans="1:11" ht="42.75" customHeight="1" x14ac:dyDescent="0.25">
      <c r="A5" s="108" t="s">
        <v>28</v>
      </c>
      <c r="B5" s="106"/>
      <c r="C5" s="106"/>
      <c r="D5" s="106"/>
      <c r="E5" s="106"/>
      <c r="F5" s="106"/>
      <c r="G5" s="106"/>
      <c r="H5" s="106"/>
      <c r="I5" s="106"/>
      <c r="J5" s="106"/>
    </row>
    <row r="6" spans="1:11" ht="19.5" customHeight="1" x14ac:dyDescent="0.25"/>
    <row r="7" spans="1:11" ht="40.5" customHeight="1" x14ac:dyDescent="0.25">
      <c r="A7" s="109" t="s">
        <v>34</v>
      </c>
      <c r="B7" s="110"/>
      <c r="C7" s="110"/>
      <c r="D7" s="110"/>
      <c r="E7" s="110"/>
      <c r="F7" s="110"/>
      <c r="G7" s="110"/>
      <c r="H7" s="110"/>
      <c r="I7" s="110"/>
      <c r="J7" s="110"/>
    </row>
    <row r="8" spans="1:11" ht="19.5" customHeight="1" x14ac:dyDescent="0.25"/>
    <row r="9" spans="1:11" ht="30.75" customHeight="1" x14ac:dyDescent="0.25">
      <c r="A9" s="106" t="s">
        <v>27</v>
      </c>
      <c r="B9" s="106"/>
      <c r="C9" s="106"/>
      <c r="D9" s="106"/>
      <c r="E9" s="106"/>
      <c r="F9" s="106"/>
      <c r="G9" s="106"/>
      <c r="H9" s="106"/>
      <c r="I9" s="106"/>
      <c r="J9" s="106"/>
    </row>
    <row r="10" spans="1:11" ht="22.5" customHeight="1" x14ac:dyDescent="0.4">
      <c r="A10" s="59" t="s">
        <v>11</v>
      </c>
      <c r="B10" s="58"/>
      <c r="C10" s="58"/>
      <c r="D10" s="58"/>
      <c r="E10" s="58"/>
      <c r="F10" s="58"/>
      <c r="G10" s="58"/>
      <c r="H10" s="58"/>
      <c r="K10" s="36"/>
    </row>
    <row r="11" spans="1:11" ht="30.75" customHeight="1" x14ac:dyDescent="0.25">
      <c r="A11" s="105" t="s">
        <v>29</v>
      </c>
      <c r="B11" s="110"/>
      <c r="C11" s="110"/>
      <c r="D11" s="110"/>
      <c r="E11" s="110"/>
      <c r="F11" s="110"/>
      <c r="G11" s="110"/>
      <c r="H11" s="110"/>
      <c r="I11" s="110"/>
      <c r="J11" s="110"/>
    </row>
    <row r="12" spans="1:11" ht="69.75" customHeight="1" x14ac:dyDescent="0.25">
      <c r="B12" s="105" t="s">
        <v>30</v>
      </c>
      <c r="C12" s="106"/>
      <c r="D12" s="106"/>
      <c r="E12" s="106"/>
      <c r="F12" s="106"/>
      <c r="G12" s="106"/>
      <c r="H12" s="106"/>
      <c r="I12" s="106"/>
      <c r="J12" s="36"/>
    </row>
    <row r="13" spans="1:11" ht="30" customHeight="1" x14ac:dyDescent="0.25">
      <c r="A13" s="3"/>
      <c r="B13" s="3"/>
      <c r="C13" s="3"/>
      <c r="D13" s="3"/>
      <c r="E13" s="3"/>
      <c r="F13" s="3"/>
      <c r="G13" s="3"/>
      <c r="H13" s="3"/>
    </row>
    <row r="14" spans="1:11" ht="45" customHeight="1" x14ac:dyDescent="0.25">
      <c r="A14" s="108" t="s">
        <v>31</v>
      </c>
      <c r="B14" s="115"/>
      <c r="C14" s="115"/>
      <c r="D14" s="115"/>
      <c r="E14" s="115"/>
      <c r="F14" s="115"/>
      <c r="G14" s="115"/>
      <c r="H14" s="115"/>
      <c r="I14" s="115"/>
      <c r="J14" s="115"/>
    </row>
    <row r="15" spans="1:11" ht="19.5" customHeight="1" x14ac:dyDescent="0.25">
      <c r="A15" s="3"/>
      <c r="B15" s="3"/>
      <c r="C15" s="3"/>
      <c r="D15" s="3"/>
      <c r="E15" s="3"/>
      <c r="F15" s="3"/>
      <c r="G15" s="3"/>
      <c r="H15" s="3"/>
    </row>
    <row r="16" spans="1:11" ht="72" customHeight="1" x14ac:dyDescent="0.25">
      <c r="A16" s="105" t="s">
        <v>32</v>
      </c>
      <c r="B16" s="112"/>
      <c r="C16" s="112"/>
      <c r="D16" s="112"/>
      <c r="E16" s="112"/>
      <c r="F16" s="112"/>
      <c r="G16" s="112"/>
      <c r="H16" s="112"/>
      <c r="I16" s="112"/>
      <c r="J16" s="112"/>
    </row>
    <row r="17" spans="1:10" ht="19.5" customHeight="1" x14ac:dyDescent="0.25"/>
    <row r="18" spans="1:10" ht="56.25" customHeight="1" x14ac:dyDescent="0.25">
      <c r="A18" s="111" t="s">
        <v>0</v>
      </c>
      <c r="B18" s="113"/>
      <c r="C18" s="113"/>
      <c r="D18" s="113"/>
      <c r="E18" s="113"/>
      <c r="F18" s="113"/>
      <c r="G18" s="113"/>
      <c r="H18" s="113"/>
      <c r="I18" s="113"/>
      <c r="J18" s="113"/>
    </row>
    <row r="19" spans="1:10" ht="20.25" customHeight="1" x14ac:dyDescent="0.25"/>
    <row r="20" spans="1:10" ht="57.75" customHeight="1" x14ac:dyDescent="0.25">
      <c r="A20" s="114" t="s">
        <v>33</v>
      </c>
      <c r="B20" s="113"/>
      <c r="C20" s="113"/>
      <c r="D20" s="113"/>
      <c r="E20" s="113"/>
      <c r="F20" s="113"/>
      <c r="G20" s="113"/>
      <c r="H20" s="113"/>
      <c r="I20" s="113"/>
      <c r="J20" s="113"/>
    </row>
    <row r="21" spans="1:10" ht="19.5" customHeight="1" x14ac:dyDescent="0.25"/>
    <row r="22" spans="1:10" ht="31.5" customHeight="1" x14ac:dyDescent="0.25">
      <c r="A22" s="111" t="s">
        <v>13</v>
      </c>
      <c r="B22" s="111"/>
      <c r="C22" s="111"/>
      <c r="D22" s="111"/>
      <c r="E22" s="111"/>
      <c r="F22" s="111"/>
      <c r="G22" s="111"/>
      <c r="H22" s="111"/>
      <c r="I22" s="111"/>
      <c r="J22" s="11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2024-07-22T15:25:43Z</dcterms:modified>
</cp:coreProperties>
</file>