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1" documentId="13_ncr:1_{1D8E42C3-5458-4BF7-8F21-513F40A33566}" xr6:coauthVersionLast="47" xr6:coauthVersionMax="47" xr10:uidLastSave="{F1843790-8A75-46D8-9627-BFE1E3AEFD81}"/>
  <bookViews>
    <workbookView xWindow="1428" yWindow="1428" windowWidth="17280" windowHeight="99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<sst xmlns="http://schemas.openxmlformats.org/spreadsheetml/2006/main" count="48" uniqueCount="41">
  <si>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</si>
  <si>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</si>
  <si>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</si>
  <si>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</si>
  <si>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</si>
  <si>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</si>
  <si>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</si>
  <si>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</si>
  <si>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</si>
  <si>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</si>
  <si>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</si>
  <si>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</si>
  <si>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</si>
  <si>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</si>
  <si>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</si>
  <si>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</si>
  <si>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</si>
  <si>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</si>
  <si>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</si>
  <si>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</si>
  <si>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</si>
  <si>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</si>
  <si>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</si>
  <si>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</si>
  <si>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</si>
  <si>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</si>
  <si>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</si>
  <si>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</si>
  <si>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</si>
  <si>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</si>
  <si>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</si>
  <si>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</si>
  <si>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</si>
  <si>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</si>
  <si>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</si>
  <si>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Lancaster University</t>
  </si>
  <si>
    <t>24-C0460</t>
  </si>
  <si>
    <t>No</t>
  </si>
  <si>
    <t>In the past month the 1773 MHz 5-cell cavity fields were tuned to achieve field flatness levels better than 98% which meets the design requirements.  Work continues to calculator the higher order electromagnetic eignemodes of the cavity and the lowest frequency dipole mode passband was calculated and shared with accelerator physics (line item 3 of this requisition) to determine thresholds fo rbeam stability.</t>
  </si>
  <si>
    <t>Work not started yet.  This line item will start after a more mature cavity design is achieved, this is PO line 1.  A graduate student has accepted the offer to start this work and will start October 2024.</t>
  </si>
  <si>
    <t>1773 MHz cavity dipole modes analyzed in past months were scaled from a different cavity design.  In this month real field analyses started.  Progress is good.  Impedance budgets for the entire ERL are started and in early stages.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</si>
</sst>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D1" zoomScale="98" zoomScaleNormal="98" workbookViewId="0">
      <selection activeCell="M7" sqref="M7"/>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t="s">
        <v>37</v>
      </c>
    </row>
    <row r="6" spans="1:14" ht="24.75" customHeight="1" x14ac:dyDescent="0.25"/>
    <row r="7" spans="1:14" x14ac:dyDescent="0.25">
      <c r="A7" t="s">
        <v>7</v>
      </c>
      <c r="C7" s="13" t="s">
        <v>36</v>
      </c>
      <c r="D7" s="13"/>
      <c r="E7" s="13"/>
      <c r="F7" s="13"/>
      <c r="G7" s="30"/>
      <c r="H7" s="13"/>
      <c r="I7" s="27" t="s">
        <v>1</v>
      </c>
      <c r="J7" s="37"/>
      <c r="K7" s="28"/>
      <c r="L7" s="5" t="s">
        <v>4</v>
      </c>
      <c r="M7" s="34">
        <v>45532</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0.13</v>
      </c>
      <c r="D12" s="39"/>
      <c r="E12" s="45"/>
      <c r="F12" s="35"/>
      <c r="G12" s="33" t="str">
        <f t="shared" ref="G12:G21" si="0">IF($N$5="yes","X"," ")</f>
        <v xml:space="preserve"> </v>
      </c>
      <c r="I12" s="52" t="s">
        <v>38</v>
      </c>
      <c r="J12" s="52"/>
      <c r="K12" s="52"/>
      <c r="L12" s="52"/>
      <c r="M12" s="52"/>
      <c r="N12" s="52"/>
    </row>
    <row r="13" spans="1:14" ht="47.25" customHeight="1" x14ac:dyDescent="0.25">
      <c r="A13" s="2">
        <v>2</v>
      </c>
      <c r="C13" s="17">
        <v>0</v>
      </c>
      <c r="D13" s="39"/>
      <c r="E13" s="45"/>
      <c r="F13" s="36"/>
      <c r="G13" s="33" t="str">
        <f t="shared" si="0"/>
        <v xml:space="preserve"> </v>
      </c>
      <c r="I13" s="52" t="s">
        <v>39</v>
      </c>
      <c r="J13" s="52"/>
      <c r="K13" s="52"/>
      <c r="L13" s="52"/>
      <c r="M13" s="52"/>
      <c r="N13" s="52"/>
    </row>
    <row r="14" spans="1:14" ht="47.25" customHeight="1" x14ac:dyDescent="0.25">
      <c r="A14" s="2">
        <v>3</v>
      </c>
      <c r="C14" s="17">
        <v>0.11</v>
      </c>
      <c r="D14" s="39"/>
      <c r="E14" s="45"/>
      <c r="F14" s="36"/>
      <c r="G14" s="33" t="str">
        <f t="shared" si="0"/>
        <v xml:space="preserve"> </v>
      </c>
      <c r="I14" s="52" t="s">
        <v>40</v>
      </c>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2024-08-23T13:08:06Z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