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Patrick Achenbach\Hall B\Budget &amp; Contracts\University Subcontracts\UVa\"/>
    </mc:Choice>
  </mc:AlternateContent>
  <xr:revisionPtr revIDLastSave="0" documentId="13_ncr:1_{9393DE53-C3D4-4D05-8528-B8A71939982B}" xr6:coauthVersionLast="47" xr6:coauthVersionMax="47" xr10:uidLastSave="{00000000-0000-0000-0000-000000000000}"/>
  <bookViews>
    <workbookView xWindow="-110" yWindow="-110" windowWidth="19420" windowHeight="1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<sst xmlns="http://schemas.openxmlformats.org/spreadsheetml/2006/main" count="50" uniqueCount="43">
  <si>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</si>
  <si>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</si>
  <si>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</si>
  <si>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</si>
  <si>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</si>
  <si>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</si>
  <si>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</si>
  <si>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</si>
  <si>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</si>
  <si>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</si>
  <si>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</si>
  <si>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</si>
  <si>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</si>
  <si>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</si>
  <si>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</si>
  <si>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</si>
  <si>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</si>
  <si>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</si>
  <si>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</si>
  <si>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</si>
  <si>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</si>
  <si>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</si>
  <si>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</si>
  <si>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</si>
  <si>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</si>
  <si>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</si>
  <si>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</si>
  <si>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</si>
  <si>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</si>
  <si>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</si>
  <si>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</si>
  <si>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</si>
  <si>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</si>
  <si>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</si>
  <si>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</si>
  <si>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UNIVERSITY OF VIRGINIA</t>
  </si>
  <si>
    <t>24-C0532</t>
  </si>
  <si>
    <t>G. Tenbusch</t>
  </si>
  <si>
    <t>No</t>
  </si>
  <si>
    <t>P. Achenbach</t>
  </si>
  <si>
    <t>October 29, 2024</t>
  </si>
  <si>
    <t xml:space="preserve">Fabrication of two large-area GEM layers for "PRad-II" upgrade in Hall B progressed: GEM assembly and testing fixtures are being set up. The readout system is being prepared. </t>
  </si>
  <si>
    <t>10/18/2024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</si>
</sst>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4" sqref="N24"/>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3" width="9.1796875" bestFit="1" customWidth="1"/>
    <col min="14" max="14" width="10.08984375" bestFit="1" customWidth="1"/>
  </cols>
  <sheetData>
    <row r="1" spans="1:14" ht="15.5" x14ac:dyDescent="0.35">
      <c r="A1" s="49" t="s">
        <v>9</v>
      </c>
      <c r="B1" s="49"/>
      <c r="C1" s="49"/>
      <c r="D1" s="49"/>
      <c r="E1" s="49"/>
      <c r="F1" s="49"/>
      <c r="G1" s="49"/>
      <c r="H1" s="49"/>
      <c r="I1" s="49"/>
      <c r="J1" s="49"/>
      <c r="K1" s="49"/>
      <c r="L1" s="49"/>
      <c r="M1" s="49"/>
      <c r="N1" s="49"/>
    </row>
    <row r="2" spans="1:14" ht="15.5" x14ac:dyDescent="0.35">
      <c r="A2" s="49" t="s">
        <v>26</v>
      </c>
      <c r="B2" s="49"/>
      <c r="C2" s="49"/>
      <c r="D2" s="49"/>
      <c r="E2" s="49"/>
      <c r="F2" s="49"/>
      <c r="G2" s="49"/>
      <c r="H2" s="49"/>
      <c r="I2" s="49"/>
      <c r="J2" s="49"/>
      <c r="K2" s="49"/>
      <c r="L2" s="49"/>
      <c r="M2" s="49"/>
      <c r="N2" s="49"/>
    </row>
    <row r="3" spans="1:14" ht="15.5" x14ac:dyDescent="0.35">
      <c r="A3" s="49" t="s">
        <v>12</v>
      </c>
      <c r="B3" s="49"/>
      <c r="C3" s="49"/>
      <c r="D3" s="49"/>
      <c r="E3" s="49"/>
      <c r="F3" s="49"/>
      <c r="G3" s="49"/>
      <c r="H3" s="49"/>
      <c r="I3" s="49"/>
      <c r="J3" s="49"/>
      <c r="K3" s="49"/>
      <c r="L3" s="49"/>
      <c r="M3" s="49"/>
      <c r="N3" s="49"/>
    </row>
    <row r="4" spans="1:14" ht="27.75" customHeight="1" x14ac:dyDescent="0.35">
      <c r="A4" s="49"/>
      <c r="B4" s="49"/>
      <c r="C4" s="49"/>
      <c r="D4" s="49"/>
      <c r="E4" s="49"/>
      <c r="F4" s="49"/>
      <c r="G4" s="49"/>
      <c r="H4" s="49"/>
      <c r="I4" s="49"/>
      <c r="J4" s="49"/>
      <c r="K4" s="49"/>
      <c r="L4" s="49"/>
    </row>
    <row r="5" spans="1:14" ht="23.25" customHeight="1" x14ac:dyDescent="0.3">
      <c r="A5" s="4" t="s">
        <v>5</v>
      </c>
      <c r="C5" s="13" t="s">
        <v>35</v>
      </c>
      <c r="D5" s="13"/>
      <c r="E5" s="13"/>
      <c r="F5" s="13"/>
      <c r="G5" s="30"/>
      <c r="H5" s="13"/>
      <c r="I5" s="13"/>
      <c r="J5" s="1"/>
      <c r="M5" s="5" t="s">
        <v>18</v>
      </c>
      <c r="N5" s="2" t="s">
        <v>38</v>
      </c>
    </row>
    <row r="6" spans="1:14" ht="24.75" customHeight="1" x14ac:dyDescent="0.25"/>
    <row r="7" spans="1:14" ht="13" x14ac:dyDescent="0.3">
      <c r="A7" t="s">
        <v>7</v>
      </c>
      <c r="C7" s="13" t="s">
        <v>36</v>
      </c>
      <c r="D7" s="13"/>
      <c r="E7" s="13"/>
      <c r="F7" s="13"/>
      <c r="G7" s="30"/>
      <c r="H7" s="13"/>
      <c r="I7" s="27" t="s">
        <v>1</v>
      </c>
      <c r="J7" s="37" t="s">
        <v>37</v>
      </c>
      <c r="K7" s="28"/>
      <c r="L7" s="5" t="s">
        <v>4</v>
      </c>
      <c r="M7" s="34" t="s">
        <v>40</v>
      </c>
      <c r="N7" s="14"/>
    </row>
    <row r="8" spans="1:14" ht="13" x14ac:dyDescent="0.3">
      <c r="C8" s="41"/>
      <c r="D8" s="41"/>
      <c r="E8" s="41"/>
      <c r="F8" s="41"/>
      <c r="G8" s="42"/>
      <c r="H8" s="41"/>
      <c r="I8" s="27"/>
      <c r="J8" s="18"/>
      <c r="L8" s="5"/>
      <c r="M8" s="43"/>
      <c r="N8" s="44"/>
    </row>
    <row r="9" spans="1:14" ht="13" x14ac:dyDescent="0.3">
      <c r="C9" s="41"/>
      <c r="D9" s="41"/>
      <c r="E9" s="41"/>
      <c r="F9" s="41"/>
      <c r="G9" s="42"/>
      <c r="H9" s="41"/>
      <c r="I9" s="27"/>
      <c r="J9" s="18"/>
      <c r="L9" s="5"/>
      <c r="M9" s="43"/>
      <c r="N9" s="44"/>
    </row>
    <row r="10" spans="1:14" ht="13"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0.5</v>
      </c>
      <c r="D12" s="39"/>
      <c r="E12" s="45"/>
      <c r="F12" s="35"/>
      <c r="G12" s="33" t="str">
        <f t="shared" ref="G12:G21" si="0">IF($N$5="yes","X"," ")</f>
        <v xml:space="preserve"> </v>
      </c>
      <c r="I12" s="52" t="s">
        <v>41</v>
      </c>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t="s">
        <v>39</v>
      </c>
      <c r="K23" s="1"/>
      <c r="L23" s="12"/>
      <c r="M23" s="1"/>
      <c r="N23" s="38" t="s">
        <v>42</v>
      </c>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zoomScale="98" zoomScaleNormal="98"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49" t="s">
        <v>9</v>
      </c>
      <c r="B1" s="49"/>
      <c r="C1" s="49"/>
      <c r="D1" s="49"/>
      <c r="E1" s="49"/>
      <c r="F1" s="49"/>
      <c r="G1" s="49"/>
      <c r="H1" s="49"/>
      <c r="I1" s="49"/>
      <c r="J1" s="49"/>
    </row>
    <row r="2" spans="1:10" ht="15.5" x14ac:dyDescent="0.35">
      <c r="A2" s="49" t="s">
        <v>26</v>
      </c>
      <c r="B2" s="49"/>
      <c r="C2" s="49"/>
      <c r="D2" s="49"/>
      <c r="E2" s="49"/>
      <c r="F2" s="49"/>
      <c r="G2" s="49"/>
      <c r="H2" s="49"/>
      <c r="I2" s="49"/>
      <c r="J2" s="49"/>
    </row>
    <row r="3" spans="1:10" ht="15.5" x14ac:dyDescent="0.35">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3">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3">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2024-10-18T21:06:19Z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