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1DEDBBEE-6C50-4A00-8171-D5E3608DD396}" xr6:coauthVersionLast="36" xr6:coauthVersionMax="36" xr10:uidLastSave="{00000000-0000-0000-0000-000000000000}"/>
  <bookViews>
    <workbookView xWindow="0" yWindow="0" windowWidth="23040" windowHeight="7824" xr2:uid="{9A52DD8F-BC78-4619-BCDB-37597D9899E3}"/>
  </bookViews>
  <sheets>
    <sheet name="24-C0460C 11 14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L29" i="1"/>
  <c r="E29" i="1"/>
  <c r="J27" i="1"/>
  <c r="P27" i="1" s="1"/>
  <c r="H27" i="1"/>
  <c r="H26" i="1"/>
  <c r="J26" i="1" s="1"/>
  <c r="P26" i="1" s="1"/>
  <c r="H25" i="1"/>
  <c r="J25" i="1" s="1"/>
  <c r="P25" i="1" s="1"/>
  <c r="H24" i="1"/>
  <c r="J24" i="1" s="1"/>
  <c r="P24" i="1" s="1"/>
  <c r="H23" i="1"/>
  <c r="J23" i="1" s="1"/>
  <c r="P23" i="1" s="1"/>
  <c r="H22" i="1"/>
  <c r="J22" i="1" s="1"/>
  <c r="P22" i="1" s="1"/>
  <c r="H21" i="1"/>
  <c r="J21" i="1" s="1"/>
  <c r="P21" i="1" s="1"/>
  <c r="J20" i="1"/>
  <c r="P20" i="1" s="1"/>
  <c r="H20" i="1"/>
  <c r="H19" i="1"/>
  <c r="J19" i="1" s="1"/>
  <c r="P19" i="1" s="1"/>
  <c r="H18" i="1"/>
  <c r="J18" i="1" s="1"/>
  <c r="P18" i="1" s="1"/>
  <c r="H17" i="1"/>
  <c r="J17" i="1" s="1"/>
  <c r="P17" i="1" s="1"/>
  <c r="H16" i="1"/>
  <c r="J16" i="1" s="1"/>
  <c r="P16" i="1" l="1"/>
  <c r="P29" i="1" s="1"/>
  <c r="J29" i="1"/>
  <c r="H29" i="1"/>
</calcChain>
</file>

<file path=xl/sharedStrings.xml><?xml version="1.0" encoding="utf-8"?>
<sst xmlns="http://schemas.openxmlformats.org/spreadsheetml/2006/main" count="90" uniqueCount="28">
  <si>
    <t>JSA / Jefferson Lab - DOE</t>
  </si>
  <si>
    <t>Data Entry Update Subcontract PO Percent Complete</t>
  </si>
  <si>
    <t>Appendix B</t>
  </si>
  <si>
    <t>Vendor Name</t>
  </si>
  <si>
    <t>LANCASTER UNIVERSITY</t>
  </si>
  <si>
    <t>Percent complete thru</t>
  </si>
  <si>
    <t>(Date)</t>
  </si>
  <si>
    <t>PO Number</t>
  </si>
  <si>
    <t>24-C0460</t>
  </si>
  <si>
    <t>OR</t>
  </si>
  <si>
    <t xml:space="preserve">Status Update ID </t>
  </si>
  <si>
    <t>24-C0460C</t>
  </si>
  <si>
    <t>Invoice Number</t>
  </si>
  <si>
    <t>T3153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</si>
  <si>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</si>
  <si>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</si>
  <si>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</si>
  <si>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</si>
  <si>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</si>
  <si>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</si>
  <si>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</si>
  <si>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</si>
  <si>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</si>
  <si>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</si>
  <si>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 xml:space="preserve"> 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</si>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</sst>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1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3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C440-A259-41E6-8040-2E057A4B4AE4}">
  <sheetPr>
    <pageSetUpPr fitToPage="1"/>
  </sheetPr>
  <dimension ref="A1:T37"/>
  <sheetViews>
    <sheetView tabSelected="1" topLeftCell="A25" workbookViewId="0">
      <selection activeCell="Q30" sqref="Q30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  <c r="N11" t="s">
        <v>13</v>
      </c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14</v>
      </c>
      <c r="C15" s="13" t="s">
        <v>15</v>
      </c>
      <c r="D15" s="15"/>
      <c r="E15" s="13" t="s">
        <v>16</v>
      </c>
      <c r="F15" s="15"/>
      <c r="G15" s="16" t="s">
        <v>17</v>
      </c>
      <c r="H15" s="17" t="s">
        <v>18</v>
      </c>
      <c r="I15" s="18"/>
      <c r="J15" s="19" t="s">
        <v>18</v>
      </c>
      <c r="K15" s="15" t="s">
        <v>19</v>
      </c>
      <c r="L15" s="13" t="s">
        <v>20</v>
      </c>
      <c r="M15" s="15" t="s">
        <v>19</v>
      </c>
      <c r="N15" s="13" t="s">
        <v>21</v>
      </c>
      <c r="O15" s="15" t="s">
        <v>17</v>
      </c>
      <c r="P15" s="13" t="s">
        <v>22</v>
      </c>
    </row>
    <row r="16" spans="1:20" ht="47.25" customHeight="1" x14ac:dyDescent="0.25">
      <c r="A16" s="3">
        <v>1</v>
      </c>
      <c r="C16" s="20">
        <v>1</v>
      </c>
      <c r="D16" s="21" t="s">
        <v>23</v>
      </c>
      <c r="E16" s="22">
        <v>33304.28</v>
      </c>
      <c r="F16" s="8"/>
      <c r="G16" s="16" t="s">
        <v>17</v>
      </c>
      <c r="H16" s="23">
        <f t="shared" ref="H16:H27" si="0">ROUND(C16*E16,2)</f>
        <v>33304.28</v>
      </c>
      <c r="I16" s="24"/>
      <c r="J16" s="25">
        <f t="shared" ref="J16:J27" si="1">+H16</f>
        <v>33304.28</v>
      </c>
      <c r="K16" s="26" t="s">
        <v>19</v>
      </c>
      <c r="L16" s="23">
        <v>0</v>
      </c>
      <c r="M16" s="26"/>
      <c r="N16" s="23">
        <v>33304.28</v>
      </c>
      <c r="O16" s="26" t="s">
        <v>17</v>
      </c>
      <c r="P16" s="27">
        <f t="shared" ref="P16:P27" si="2">+J16-L16-N16</f>
        <v>0</v>
      </c>
      <c r="R16" s="28" t="s">
        <v>24</v>
      </c>
      <c r="S16" s="28"/>
      <c r="T16" s="28"/>
    </row>
    <row r="17" spans="1:20" ht="47.25" customHeight="1" x14ac:dyDescent="0.25">
      <c r="A17" s="3">
        <v>2</v>
      </c>
      <c r="C17" s="20">
        <v>1</v>
      </c>
      <c r="D17" s="21" t="s">
        <v>23</v>
      </c>
      <c r="E17" s="22">
        <v>34303.410000000003</v>
      </c>
      <c r="F17" s="8"/>
      <c r="G17" s="16" t="s">
        <v>17</v>
      </c>
      <c r="H17" s="23">
        <f t="shared" si="0"/>
        <v>34303.410000000003</v>
      </c>
      <c r="I17" s="24"/>
      <c r="J17" s="25">
        <f t="shared" si="1"/>
        <v>34303.410000000003</v>
      </c>
      <c r="K17" s="26" t="s">
        <v>19</v>
      </c>
      <c r="L17" s="23">
        <v>0</v>
      </c>
      <c r="M17" s="26"/>
      <c r="N17" s="23">
        <v>34303.410000000003</v>
      </c>
      <c r="O17" s="26" t="s">
        <v>17</v>
      </c>
      <c r="P17" s="27">
        <f t="shared" si="2"/>
        <v>0</v>
      </c>
      <c r="R17" s="28" t="s">
        <v>24</v>
      </c>
      <c r="S17" s="28"/>
      <c r="T17" s="28"/>
    </row>
    <row r="18" spans="1:20" ht="47.25" customHeight="1" x14ac:dyDescent="0.25">
      <c r="A18" s="3">
        <v>3</v>
      </c>
      <c r="C18" s="29">
        <v>0.16</v>
      </c>
      <c r="D18" s="21" t="s">
        <v>23</v>
      </c>
      <c r="E18" s="22">
        <v>35332.51</v>
      </c>
      <c r="F18" s="8"/>
      <c r="G18" s="16" t="s">
        <v>17</v>
      </c>
      <c r="H18" s="23">
        <f t="shared" si="0"/>
        <v>5653.2</v>
      </c>
      <c r="I18" s="24"/>
      <c r="J18" s="25">
        <f t="shared" si="1"/>
        <v>5653.2</v>
      </c>
      <c r="K18" s="26" t="s">
        <v>19</v>
      </c>
      <c r="L18" s="23">
        <v>0</v>
      </c>
      <c r="M18" s="26"/>
      <c r="N18" s="23">
        <v>0</v>
      </c>
      <c r="O18" s="26" t="s">
        <v>17</v>
      </c>
      <c r="P18" s="27">
        <f t="shared" si="2"/>
        <v>5653.2</v>
      </c>
      <c r="R18" s="28" t="s">
        <v>24</v>
      </c>
      <c r="S18" s="28"/>
      <c r="T18" s="28"/>
    </row>
    <row r="19" spans="1:20" ht="47.25" customHeight="1" x14ac:dyDescent="0.25">
      <c r="A19" s="3">
        <v>4</v>
      </c>
      <c r="C19" s="20">
        <v>0</v>
      </c>
      <c r="D19" s="21" t="s">
        <v>23</v>
      </c>
      <c r="E19" s="22">
        <v>17666.25</v>
      </c>
      <c r="F19" s="8"/>
      <c r="G19" s="16" t="s">
        <v>17</v>
      </c>
      <c r="H19" s="23">
        <f t="shared" si="0"/>
        <v>0</v>
      </c>
      <c r="I19" s="24"/>
      <c r="J19" s="25">
        <f t="shared" si="1"/>
        <v>0</v>
      </c>
      <c r="K19" s="26" t="s">
        <v>19</v>
      </c>
      <c r="L19" s="23">
        <v>0</v>
      </c>
      <c r="M19" s="26"/>
      <c r="N19" s="23">
        <v>0</v>
      </c>
      <c r="O19" s="26" t="s">
        <v>17</v>
      </c>
      <c r="P19" s="27">
        <f t="shared" si="2"/>
        <v>0</v>
      </c>
      <c r="R19" s="28" t="s">
        <v>24</v>
      </c>
      <c r="S19" s="28"/>
      <c r="T19" s="28"/>
    </row>
    <row r="20" spans="1:20" ht="47.25" customHeight="1" x14ac:dyDescent="0.25">
      <c r="A20" s="3">
        <v>5</v>
      </c>
      <c r="C20" s="20">
        <v>1</v>
      </c>
      <c r="D20" s="21" t="s">
        <v>23</v>
      </c>
      <c r="E20" s="22">
        <v>33304.28</v>
      </c>
      <c r="F20" s="8"/>
      <c r="G20" s="16" t="s">
        <v>17</v>
      </c>
      <c r="H20" s="23">
        <f t="shared" si="0"/>
        <v>33304.28</v>
      </c>
      <c r="I20" s="24"/>
      <c r="J20" s="25">
        <f t="shared" si="1"/>
        <v>33304.28</v>
      </c>
      <c r="K20" s="26" t="s">
        <v>19</v>
      </c>
      <c r="L20" s="23">
        <v>0</v>
      </c>
      <c r="M20" s="26"/>
      <c r="N20" s="23">
        <v>33304.28</v>
      </c>
      <c r="O20" s="26" t="s">
        <v>17</v>
      </c>
      <c r="P20" s="27">
        <f t="shared" si="2"/>
        <v>0</v>
      </c>
      <c r="R20" s="28" t="s">
        <v>24</v>
      </c>
      <c r="S20" s="28"/>
      <c r="T20" s="28"/>
    </row>
    <row r="21" spans="1:20" ht="47.25" customHeight="1" x14ac:dyDescent="0.25">
      <c r="A21" s="3">
        <v>6</v>
      </c>
      <c r="C21" s="20">
        <v>0.42</v>
      </c>
      <c r="D21" s="21" t="s">
        <v>23</v>
      </c>
      <c r="E21" s="22">
        <v>34303.410000000003</v>
      </c>
      <c r="F21" s="8"/>
      <c r="G21" s="16" t="s">
        <v>17</v>
      </c>
      <c r="H21" s="23">
        <f t="shared" si="0"/>
        <v>14407.43</v>
      </c>
      <c r="I21" s="24"/>
      <c r="J21" s="25">
        <f t="shared" si="1"/>
        <v>14407.43</v>
      </c>
      <c r="K21" s="26" t="s">
        <v>19</v>
      </c>
      <c r="L21" s="23">
        <v>0</v>
      </c>
      <c r="M21" s="26"/>
      <c r="N21" s="23">
        <v>0</v>
      </c>
      <c r="O21" s="26" t="s">
        <v>17</v>
      </c>
      <c r="P21" s="27">
        <f t="shared" si="2"/>
        <v>14407.43</v>
      </c>
      <c r="R21" s="28" t="s">
        <v>24</v>
      </c>
      <c r="S21" s="28"/>
      <c r="T21" s="28"/>
    </row>
    <row r="22" spans="1:20" ht="47.25" customHeight="1" x14ac:dyDescent="0.25">
      <c r="A22" s="3">
        <v>7</v>
      </c>
      <c r="C22" s="20">
        <v>0</v>
      </c>
      <c r="D22" s="21" t="s">
        <v>23</v>
      </c>
      <c r="E22" s="22">
        <v>35332.51</v>
      </c>
      <c r="F22" s="8"/>
      <c r="G22" s="16" t="s">
        <v>17</v>
      </c>
      <c r="H22" s="23">
        <f t="shared" si="0"/>
        <v>0</v>
      </c>
      <c r="I22" s="24"/>
      <c r="J22" s="25">
        <f t="shared" si="1"/>
        <v>0</v>
      </c>
      <c r="K22" s="26" t="s">
        <v>19</v>
      </c>
      <c r="L22" s="23">
        <v>0</v>
      </c>
      <c r="M22" s="26"/>
      <c r="N22" s="23">
        <v>0</v>
      </c>
      <c r="O22" s="26" t="s">
        <v>17</v>
      </c>
      <c r="P22" s="27">
        <f t="shared" si="2"/>
        <v>0</v>
      </c>
      <c r="R22" s="28" t="s">
        <v>24</v>
      </c>
      <c r="S22" s="28"/>
      <c r="T22" s="28"/>
    </row>
    <row r="23" spans="1:20" ht="47.25" customHeight="1" x14ac:dyDescent="0.25">
      <c r="A23" s="3">
        <v>8</v>
      </c>
      <c r="C23" s="20">
        <v>0</v>
      </c>
      <c r="D23" s="21" t="s">
        <v>23</v>
      </c>
      <c r="E23" s="22">
        <v>17666.25</v>
      </c>
      <c r="F23" s="8"/>
      <c r="G23" s="16" t="s">
        <v>17</v>
      </c>
      <c r="H23" s="23">
        <f t="shared" si="0"/>
        <v>0</v>
      </c>
      <c r="I23" s="24"/>
      <c r="J23" s="25">
        <f t="shared" si="1"/>
        <v>0</v>
      </c>
      <c r="K23" s="26" t="s">
        <v>19</v>
      </c>
      <c r="L23" s="23">
        <v>0</v>
      </c>
      <c r="M23" s="26"/>
      <c r="N23" s="23">
        <v>0</v>
      </c>
      <c r="O23" s="26" t="s">
        <v>17</v>
      </c>
      <c r="P23" s="27">
        <f t="shared" si="2"/>
        <v>0</v>
      </c>
      <c r="R23" s="28" t="s">
        <v>24</v>
      </c>
      <c r="S23" s="28"/>
      <c r="T23" s="28"/>
    </row>
    <row r="24" spans="1:20" ht="47.25" customHeight="1" x14ac:dyDescent="0.25">
      <c r="A24" s="3">
        <v>9</v>
      </c>
      <c r="C24" s="20">
        <v>0</v>
      </c>
      <c r="D24" s="21" t="s">
        <v>23</v>
      </c>
      <c r="E24" s="22">
        <v>61590.23</v>
      </c>
      <c r="F24" s="8"/>
      <c r="G24" s="16" t="s">
        <v>17</v>
      </c>
      <c r="H24" s="23">
        <f t="shared" si="0"/>
        <v>0</v>
      </c>
      <c r="I24" s="24"/>
      <c r="J24" s="25">
        <f t="shared" si="1"/>
        <v>0</v>
      </c>
      <c r="K24" s="26" t="s">
        <v>19</v>
      </c>
      <c r="L24" s="23">
        <v>0</v>
      </c>
      <c r="M24" s="26"/>
      <c r="N24" s="23">
        <v>0</v>
      </c>
      <c r="O24" s="26" t="s">
        <v>17</v>
      </c>
      <c r="P24" s="27">
        <f t="shared" si="2"/>
        <v>0</v>
      </c>
      <c r="R24" s="28" t="s">
        <v>24</v>
      </c>
      <c r="S24" s="28"/>
      <c r="T24" s="28"/>
    </row>
    <row r="25" spans="1:20" ht="47.25" customHeight="1" x14ac:dyDescent="0.25">
      <c r="A25" s="3">
        <v>10</v>
      </c>
      <c r="C25" s="20">
        <v>0</v>
      </c>
      <c r="D25" s="21" t="s">
        <v>23</v>
      </c>
      <c r="E25" s="22">
        <v>63437.94</v>
      </c>
      <c r="F25" s="8"/>
      <c r="G25" s="16" t="s">
        <v>17</v>
      </c>
      <c r="H25" s="23">
        <f t="shared" si="0"/>
        <v>0</v>
      </c>
      <c r="I25" s="24"/>
      <c r="J25" s="25">
        <f t="shared" si="1"/>
        <v>0</v>
      </c>
      <c r="K25" s="26" t="s">
        <v>19</v>
      </c>
      <c r="L25" s="23">
        <v>0</v>
      </c>
      <c r="M25" s="26"/>
      <c r="N25" s="23">
        <v>0</v>
      </c>
      <c r="O25" s="26" t="s">
        <v>17</v>
      </c>
      <c r="P25" s="27">
        <f t="shared" si="2"/>
        <v>0</v>
      </c>
      <c r="R25" s="28" t="s">
        <v>24</v>
      </c>
      <c r="S25" s="28"/>
      <c r="T25" s="28"/>
    </row>
    <row r="26" spans="1:20" ht="47.25" customHeight="1" x14ac:dyDescent="0.25">
      <c r="A26" s="3">
        <v>11</v>
      </c>
      <c r="C26" s="20">
        <v>0</v>
      </c>
      <c r="D26" s="21" t="s">
        <v>23</v>
      </c>
      <c r="E26" s="22">
        <v>65341.07</v>
      </c>
      <c r="F26" s="8"/>
      <c r="G26" s="16" t="s">
        <v>17</v>
      </c>
      <c r="H26" s="23">
        <f t="shared" si="0"/>
        <v>0</v>
      </c>
      <c r="I26" s="24"/>
      <c r="J26" s="25">
        <f t="shared" si="1"/>
        <v>0</v>
      </c>
      <c r="K26" s="26" t="s">
        <v>19</v>
      </c>
      <c r="L26" s="23">
        <v>0</v>
      </c>
      <c r="M26" s="26"/>
      <c r="N26" s="23">
        <v>0</v>
      </c>
      <c r="O26" s="26" t="s">
        <v>17</v>
      </c>
      <c r="P26" s="27">
        <f t="shared" si="2"/>
        <v>0</v>
      </c>
      <c r="R26" s="28" t="s">
        <v>24</v>
      </c>
      <c r="S26" s="28"/>
      <c r="T26" s="28"/>
    </row>
    <row r="27" spans="1:20" ht="47.25" customHeight="1" x14ac:dyDescent="0.25">
      <c r="A27" s="3">
        <v>12</v>
      </c>
      <c r="C27" s="20">
        <v>0</v>
      </c>
      <c r="D27" s="21" t="s">
        <v>23</v>
      </c>
      <c r="E27" s="22">
        <v>32670.54</v>
      </c>
      <c r="F27" s="8"/>
      <c r="G27" s="16" t="s">
        <v>17</v>
      </c>
      <c r="H27" s="23">
        <f t="shared" si="0"/>
        <v>0</v>
      </c>
      <c r="I27" s="24"/>
      <c r="J27" s="25">
        <f t="shared" si="1"/>
        <v>0</v>
      </c>
      <c r="K27" s="26" t="s">
        <v>19</v>
      </c>
      <c r="L27" s="23">
        <v>0</v>
      </c>
      <c r="M27" s="26"/>
      <c r="N27" s="23">
        <v>0</v>
      </c>
      <c r="O27" s="26" t="s">
        <v>17</v>
      </c>
      <c r="P27" s="27">
        <f t="shared" si="2"/>
        <v>0</v>
      </c>
      <c r="R27" s="28" t="s">
        <v>24</v>
      </c>
      <c r="S27" s="28"/>
      <c r="T27" s="28"/>
    </row>
    <row r="29" spans="1:20" x14ac:dyDescent="0.25">
      <c r="E29" s="30">
        <f>SUM(E16:E27)</f>
        <v>464252.68</v>
      </c>
      <c r="F29" s="30"/>
      <c r="G29" s="30"/>
      <c r="H29" s="30">
        <f t="shared" ref="H29:P29" si="3">SUM(H16:H27)</f>
        <v>120972.6</v>
      </c>
      <c r="I29" s="30"/>
      <c r="J29" s="30">
        <f t="shared" si="3"/>
        <v>120972.6</v>
      </c>
      <c r="K29" s="30"/>
      <c r="L29" s="30">
        <f t="shared" si="3"/>
        <v>0</v>
      </c>
      <c r="M29" s="30"/>
      <c r="N29" s="30">
        <f t="shared" si="3"/>
        <v>100911.97</v>
      </c>
      <c r="O29" s="30"/>
      <c r="P29" s="30">
        <f t="shared" si="3"/>
        <v>20060.63</v>
      </c>
    </row>
    <row r="31" spans="1:20" ht="21" customHeight="1" x14ac:dyDescent="0.25">
      <c r="A31" s="10" t="s">
        <v>25</v>
      </c>
      <c r="G31" s="8"/>
      <c r="H31" s="8"/>
      <c r="I31" s="8"/>
      <c r="J31" s="31"/>
      <c r="K31" s="8"/>
      <c r="L31" s="8"/>
      <c r="M31" s="8"/>
      <c r="N31" s="8"/>
    </row>
    <row r="32" spans="1:20" ht="23.25" customHeight="1" x14ac:dyDescent="0.25">
      <c r="G32"/>
      <c r="I32"/>
      <c r="J32" s="32"/>
      <c r="N32" s="32" t="s">
        <v>26</v>
      </c>
    </row>
    <row r="33" spans="1:14" ht="23.25" customHeight="1" x14ac:dyDescent="0.25">
      <c r="E33" s="33"/>
      <c r="G33"/>
      <c r="I33"/>
      <c r="J33" s="32"/>
      <c r="N33" s="32"/>
    </row>
    <row r="34" spans="1:14" x14ac:dyDescent="0.25">
      <c r="A34" s="10" t="s">
        <v>27</v>
      </c>
      <c r="G34"/>
      <c r="H34" s="8"/>
      <c r="I34" s="8"/>
      <c r="J34" s="31"/>
      <c r="K34" s="8"/>
      <c r="L34" s="8"/>
      <c r="M34" s="8"/>
      <c r="N34" s="8"/>
    </row>
    <row r="35" spans="1:14" x14ac:dyDescent="0.25">
      <c r="N35" s="32" t="s">
        <v>26</v>
      </c>
    </row>
    <row r="37" spans="1:14" ht="22.8" x14ac:dyDescent="0.4">
      <c r="C37" s="34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47410425-08BE-4743-B60F-9014711B14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38BB58-E811-426F-874E-0DC81C0A6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1E54F8-5441-418D-99ED-A2B2FE3A2359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2eed4679-0416-48da-a53f-b1fed0e368aa"/>
    <ds:schemaRef ds:uri="http://schemas.microsoft.com/office/infopath/2007/PartnerControls"/>
    <ds:schemaRef ds:uri="685b8dc9-ced7-4178-970d-47f4639756b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24-C0460C 11 14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2025-11-14T18:41:48Z</dcterms:created>
  <dcterms:modified xsi:type="dcterms:W3CDTF">2025-11-14T18:42:06Z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