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1BC21563-EEF0-4BAC-A77C-38FB3BDA73EC}" xr6:coauthVersionLast="36" xr6:coauthVersionMax="36" xr10:uidLastSave="{00000000-0000-0000-0000-000000000000}"/>
  <bookViews>
    <workbookView xWindow="0" yWindow="0" windowWidth="23040" windowHeight="7824" xr2:uid="{D763477F-D7F0-4A0C-B10E-2FA1A4F361BD}"/>
  </bookViews>
  <sheets>
    <sheet name="23-C0739N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2" i="1" l="1"/>
  <c r="L102" i="1"/>
  <c r="E102" i="1"/>
  <c r="J100" i="1"/>
  <c r="P100" i="1" s="1"/>
  <c r="H100" i="1"/>
  <c r="H99" i="1"/>
  <c r="J99" i="1" s="1"/>
  <c r="P99" i="1" s="1"/>
  <c r="H98" i="1"/>
  <c r="J98" i="1" s="1"/>
  <c r="P98" i="1" s="1"/>
  <c r="H97" i="1"/>
  <c r="J97" i="1" s="1"/>
  <c r="P97" i="1" s="1"/>
  <c r="P96" i="1"/>
  <c r="J96" i="1"/>
  <c r="H96" i="1"/>
  <c r="H95" i="1"/>
  <c r="J95" i="1" s="1"/>
  <c r="P95" i="1" s="1"/>
  <c r="J94" i="1"/>
  <c r="P94" i="1" s="1"/>
  <c r="H94" i="1"/>
  <c r="H93" i="1"/>
  <c r="J93" i="1" s="1"/>
  <c r="P93" i="1" s="1"/>
  <c r="J92" i="1"/>
  <c r="P92" i="1" s="1"/>
  <c r="H92" i="1"/>
  <c r="J91" i="1"/>
  <c r="P91" i="1" s="1"/>
  <c r="H91" i="1"/>
  <c r="J90" i="1"/>
  <c r="P90" i="1" s="1"/>
  <c r="H90" i="1"/>
  <c r="H89" i="1"/>
  <c r="J89" i="1" s="1"/>
  <c r="P89" i="1" s="1"/>
  <c r="J88" i="1"/>
  <c r="P88" i="1" s="1"/>
  <c r="H88" i="1"/>
  <c r="H87" i="1"/>
  <c r="J87" i="1" s="1"/>
  <c r="P87" i="1" s="1"/>
  <c r="H86" i="1"/>
  <c r="J86" i="1" s="1"/>
  <c r="P86" i="1" s="1"/>
  <c r="H85" i="1"/>
  <c r="J85" i="1" s="1"/>
  <c r="P85" i="1" s="1"/>
  <c r="H84" i="1"/>
  <c r="J84" i="1" s="1"/>
  <c r="P84" i="1" s="1"/>
  <c r="H83" i="1"/>
  <c r="J83" i="1" s="1"/>
  <c r="P83" i="1" s="1"/>
  <c r="H82" i="1"/>
  <c r="J82" i="1" s="1"/>
  <c r="P82" i="1" s="1"/>
  <c r="H81" i="1"/>
  <c r="J81" i="1" s="1"/>
  <c r="P81" i="1" s="1"/>
  <c r="P80" i="1"/>
  <c r="J80" i="1"/>
  <c r="H80" i="1"/>
  <c r="H79" i="1"/>
  <c r="J79" i="1" s="1"/>
  <c r="P79" i="1" s="1"/>
  <c r="J78" i="1"/>
  <c r="P78" i="1" s="1"/>
  <c r="H78" i="1"/>
  <c r="H77" i="1"/>
  <c r="J77" i="1" s="1"/>
  <c r="P77" i="1" s="1"/>
  <c r="J76" i="1"/>
  <c r="P76" i="1" s="1"/>
  <c r="H76" i="1"/>
  <c r="J75" i="1"/>
  <c r="P75" i="1" s="1"/>
  <c r="H75" i="1"/>
  <c r="J74" i="1"/>
  <c r="P74" i="1" s="1"/>
  <c r="H74" i="1"/>
  <c r="H73" i="1"/>
  <c r="J73" i="1" s="1"/>
  <c r="P73" i="1" s="1"/>
  <c r="J72" i="1"/>
  <c r="P72" i="1" s="1"/>
  <c r="H72" i="1"/>
  <c r="H71" i="1"/>
  <c r="J71" i="1" s="1"/>
  <c r="P71" i="1" s="1"/>
  <c r="H70" i="1"/>
  <c r="J70" i="1" s="1"/>
  <c r="P70" i="1" s="1"/>
  <c r="H69" i="1"/>
  <c r="J69" i="1" s="1"/>
  <c r="P69" i="1" s="1"/>
  <c r="H68" i="1"/>
  <c r="J68" i="1" s="1"/>
  <c r="P68" i="1" s="1"/>
  <c r="H67" i="1"/>
  <c r="J67" i="1" s="1"/>
  <c r="P67" i="1" s="1"/>
  <c r="H66" i="1"/>
  <c r="J66" i="1" s="1"/>
  <c r="P66" i="1" s="1"/>
  <c r="H65" i="1"/>
  <c r="J65" i="1" s="1"/>
  <c r="P65" i="1" s="1"/>
  <c r="P64" i="1"/>
  <c r="J64" i="1"/>
  <c r="H64" i="1"/>
  <c r="H63" i="1"/>
  <c r="J63" i="1" s="1"/>
  <c r="P63" i="1" s="1"/>
  <c r="J62" i="1"/>
  <c r="P62" i="1" s="1"/>
  <c r="H62" i="1"/>
  <c r="H61" i="1"/>
  <c r="J61" i="1" s="1"/>
  <c r="P61" i="1" s="1"/>
  <c r="J60" i="1"/>
  <c r="P60" i="1" s="1"/>
  <c r="H60" i="1"/>
  <c r="J59" i="1"/>
  <c r="P59" i="1" s="1"/>
  <c r="H59" i="1"/>
  <c r="J58" i="1"/>
  <c r="P58" i="1" s="1"/>
  <c r="H58" i="1"/>
  <c r="H57" i="1"/>
  <c r="J57" i="1" s="1"/>
  <c r="P57" i="1" s="1"/>
  <c r="J56" i="1"/>
  <c r="P56" i="1" s="1"/>
  <c r="H55" i="1"/>
  <c r="J55" i="1" s="1"/>
  <c r="P55" i="1" s="1"/>
  <c r="H54" i="1"/>
  <c r="J54" i="1" s="1"/>
  <c r="P54" i="1" s="1"/>
  <c r="P53" i="1"/>
  <c r="J53" i="1"/>
  <c r="H53" i="1"/>
  <c r="H52" i="1"/>
  <c r="J52" i="1" s="1"/>
  <c r="P52" i="1" s="1"/>
  <c r="J51" i="1"/>
  <c r="P51" i="1" s="1"/>
  <c r="H51" i="1"/>
  <c r="H50" i="1"/>
  <c r="J50" i="1" s="1"/>
  <c r="P50" i="1" s="1"/>
  <c r="J49" i="1"/>
  <c r="P49" i="1" s="1"/>
  <c r="H49" i="1"/>
  <c r="J48" i="1"/>
  <c r="P48" i="1" s="1"/>
  <c r="H48" i="1"/>
  <c r="J47" i="1"/>
  <c r="P47" i="1" s="1"/>
  <c r="H47" i="1"/>
  <c r="H46" i="1"/>
  <c r="J46" i="1" s="1"/>
  <c r="P46" i="1" s="1"/>
  <c r="J45" i="1"/>
  <c r="P45" i="1" s="1"/>
  <c r="H45" i="1"/>
  <c r="H44" i="1"/>
  <c r="J44" i="1" s="1"/>
  <c r="P44" i="1" s="1"/>
  <c r="H43" i="1"/>
  <c r="J43" i="1" s="1"/>
  <c r="P43" i="1" s="1"/>
  <c r="H42" i="1"/>
  <c r="J42" i="1" s="1"/>
  <c r="P42" i="1" s="1"/>
  <c r="H41" i="1"/>
  <c r="J41" i="1" s="1"/>
  <c r="P41" i="1" s="1"/>
  <c r="H40" i="1"/>
  <c r="J40" i="1" s="1"/>
  <c r="P40" i="1" s="1"/>
  <c r="H39" i="1"/>
  <c r="J39" i="1" s="1"/>
  <c r="P39" i="1" s="1"/>
  <c r="H38" i="1"/>
  <c r="J38" i="1" s="1"/>
  <c r="P38" i="1" s="1"/>
  <c r="P37" i="1"/>
  <c r="J37" i="1"/>
  <c r="H37" i="1"/>
  <c r="H36" i="1"/>
  <c r="J36" i="1" s="1"/>
  <c r="P36" i="1" s="1"/>
  <c r="J35" i="1"/>
  <c r="P35" i="1" s="1"/>
  <c r="H35" i="1"/>
  <c r="H34" i="1"/>
  <c r="J34" i="1" s="1"/>
  <c r="P34" i="1" s="1"/>
  <c r="J33" i="1"/>
  <c r="P33" i="1" s="1"/>
  <c r="H33" i="1"/>
  <c r="J32" i="1"/>
  <c r="P32" i="1" s="1"/>
  <c r="H32" i="1"/>
  <c r="J31" i="1"/>
  <c r="P31" i="1" s="1"/>
  <c r="H31" i="1"/>
  <c r="H30" i="1"/>
  <c r="J30" i="1" s="1"/>
  <c r="P30" i="1" s="1"/>
  <c r="J29" i="1"/>
  <c r="P29" i="1" s="1"/>
  <c r="H29" i="1"/>
  <c r="H28" i="1"/>
  <c r="J28" i="1" s="1"/>
  <c r="P28" i="1" s="1"/>
  <c r="H27" i="1"/>
  <c r="J27" i="1" s="1"/>
  <c r="P27" i="1" s="1"/>
  <c r="H26" i="1"/>
  <c r="J26" i="1" s="1"/>
  <c r="P26" i="1" s="1"/>
  <c r="H25" i="1"/>
  <c r="J25" i="1" s="1"/>
  <c r="P25" i="1" s="1"/>
  <c r="H24" i="1"/>
  <c r="J24" i="1" s="1"/>
  <c r="P24" i="1" s="1"/>
  <c r="H23" i="1"/>
  <c r="J23" i="1" s="1"/>
  <c r="P23" i="1" s="1"/>
  <c r="H22" i="1"/>
  <c r="J22" i="1" s="1"/>
  <c r="P22" i="1" s="1"/>
  <c r="P21" i="1"/>
  <c r="J21" i="1"/>
  <c r="H21" i="1"/>
  <c r="H20" i="1"/>
  <c r="J20" i="1" s="1"/>
  <c r="P20" i="1" s="1"/>
  <c r="J19" i="1"/>
  <c r="P19" i="1" s="1"/>
  <c r="H19" i="1"/>
  <c r="H18" i="1"/>
  <c r="J18" i="1" s="1"/>
  <c r="P18" i="1" s="1"/>
  <c r="J17" i="1"/>
  <c r="P17" i="1" s="1"/>
  <c r="H17" i="1"/>
  <c r="J16" i="1"/>
  <c r="P16" i="1" s="1"/>
  <c r="H16" i="1"/>
  <c r="H102" i="1" s="1"/>
  <c r="P102" i="1" l="1"/>
  <c r="J102" i="1"/>
</calcChain>
</file>

<file path=xl/sharedStrings.xml><?xml version="1.0" encoding="utf-8"?>
<sst xmlns="http://schemas.openxmlformats.org/spreadsheetml/2006/main" count="369" uniqueCount="26">
  <si>
    <t>JSA / Jefferson Lab - DOE</t>
  </si>
  <si>
    <t>Data Entry Update Subcontract PO Percent Complete</t>
  </si>
  <si>
    <t>Appendix B</t>
  </si>
  <si>
    <t>Vendor Name</t>
  </si>
  <si>
    <t>COLLEGE OF WILLIAM &amp; MARY</t>
  </si>
  <si>
    <t>Percent complete thru</t>
  </si>
  <si>
    <t>(Date)</t>
  </si>
  <si>
    <t>PO Number</t>
  </si>
  <si>
    <t>23-C0739</t>
  </si>
  <si>
    <t>OR</t>
  </si>
  <si>
    <t xml:space="preserve">Status Update ID </t>
  </si>
  <si>
    <t>23-C0739N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</si>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</sst>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18"/>
      <color rgb="FF0000FF"/>
      <name val="Arial"/>
      <family val="2"/>
    </font>
    <font>
      <sz val="16"/>
      <color rgb="FF0000FF"/>
      <name val="Arial"/>
      <family val="2"/>
    </font>
    <font>
      <b/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5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1" fillId="0" borderId="1" xfId="1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5993-7F71-4AA7-967F-1181B56DAC5B}">
  <sheetPr>
    <pageSetUpPr fitToPage="1"/>
  </sheetPr>
  <dimension ref="A1:U112"/>
  <sheetViews>
    <sheetView tabSelected="1" zoomScaleNormal="100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7" customWidth="1"/>
    <col min="8" max="8" width="11.44140625" style="8" customWidth="1"/>
    <col min="9" max="9" width="4.6640625" style="7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  <col min="19" max="19" width="9.109375" bestFit="1" customWidth="1"/>
  </cols>
  <sheetData>
    <row r="1" spans="1:18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8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8" ht="21" customHeight="1" x14ac:dyDescent="0.25">
      <c r="A6" t="s">
        <v>3</v>
      </c>
      <c r="C6" s="3" t="s">
        <v>4</v>
      </c>
      <c r="D6" s="3"/>
      <c r="E6" s="3"/>
      <c r="F6" s="3"/>
      <c r="G6" s="4"/>
      <c r="H6" s="5"/>
      <c r="I6" s="4"/>
      <c r="K6" t="s">
        <v>5</v>
      </c>
      <c r="N6" s="6">
        <v>45985</v>
      </c>
    </row>
    <row r="7" spans="1:18" ht="24.75" customHeight="1" x14ac:dyDescent="0.25">
      <c r="N7" s="7" t="s">
        <v>6</v>
      </c>
    </row>
    <row r="8" spans="1:18" x14ac:dyDescent="0.25">
      <c r="A8" t="s">
        <v>7</v>
      </c>
      <c r="C8" s="3" t="s">
        <v>8</v>
      </c>
      <c r="D8" s="3"/>
      <c r="E8" s="3"/>
      <c r="F8" s="3"/>
      <c r="G8" s="4"/>
      <c r="L8" s="9" t="s">
        <v>9</v>
      </c>
    </row>
    <row r="9" spans="1:18" x14ac:dyDescent="0.25">
      <c r="C9" s="10"/>
      <c r="D9" s="10"/>
      <c r="E9" s="10"/>
      <c r="F9" s="10"/>
      <c r="G9" s="11"/>
      <c r="L9" s="12"/>
    </row>
    <row r="10" spans="1:18" ht="39.6" x14ac:dyDescent="0.25">
      <c r="A10" s="13" t="s">
        <v>10</v>
      </c>
      <c r="C10" s="3" t="s">
        <v>11</v>
      </c>
      <c r="D10" s="3"/>
      <c r="E10" s="3"/>
      <c r="F10" s="3"/>
      <c r="G10" s="4"/>
      <c r="K10" s="12" t="s">
        <v>12</v>
      </c>
      <c r="L10" s="12"/>
      <c r="N10" s="14"/>
    </row>
    <row r="11" spans="1:18" x14ac:dyDescent="0.25">
      <c r="C11" s="10"/>
      <c r="D11" s="10"/>
      <c r="E11" s="10"/>
      <c r="F11" s="10"/>
      <c r="G11" s="11"/>
    </row>
    <row r="12" spans="1:18" x14ac:dyDescent="0.25">
      <c r="C12" s="10"/>
      <c r="D12" s="10"/>
      <c r="E12" s="10"/>
      <c r="F12" s="10"/>
      <c r="G12" s="11"/>
    </row>
    <row r="13" spans="1:18" x14ac:dyDescent="0.25">
      <c r="L13" s="7"/>
    </row>
    <row r="14" spans="1:18" x14ac:dyDescent="0.25">
      <c r="J14" s="7"/>
    </row>
    <row r="15" spans="1:18" s="16" customFormat="1" ht="54" customHeight="1" x14ac:dyDescent="0.25">
      <c r="A15" s="15" t="s">
        <v>13</v>
      </c>
      <c r="C15" s="15" t="s">
        <v>14</v>
      </c>
      <c r="D15" s="17"/>
      <c r="E15" s="15" t="s">
        <v>15</v>
      </c>
      <c r="F15" s="17"/>
      <c r="G15" s="18" t="s">
        <v>16</v>
      </c>
      <c r="H15" s="19" t="s">
        <v>17</v>
      </c>
      <c r="I15" s="20"/>
      <c r="J15" s="21" t="s">
        <v>17</v>
      </c>
      <c r="K15" s="17" t="s">
        <v>18</v>
      </c>
      <c r="L15" s="15" t="s">
        <v>19</v>
      </c>
      <c r="M15" s="17" t="s">
        <v>18</v>
      </c>
      <c r="N15" s="15" t="s">
        <v>20</v>
      </c>
      <c r="O15" s="17" t="s">
        <v>16</v>
      </c>
      <c r="P15" s="15" t="s">
        <v>21</v>
      </c>
    </row>
    <row r="16" spans="1:18" ht="47.25" hidden="1" customHeight="1" x14ac:dyDescent="0.25">
      <c r="A16" s="3">
        <v>1</v>
      </c>
      <c r="C16" s="22">
        <v>1</v>
      </c>
      <c r="D16" s="23" t="s">
        <v>22</v>
      </c>
      <c r="E16" s="24">
        <v>2521.5500000000002</v>
      </c>
      <c r="F16" s="10"/>
      <c r="G16" s="18" t="s">
        <v>16</v>
      </c>
      <c r="H16" s="25">
        <f t="shared" ref="H16:H23" si="0">C16*E16</f>
        <v>2521.5500000000002</v>
      </c>
      <c r="I16" s="26"/>
      <c r="J16" s="27">
        <f t="shared" ref="J16:J95" si="1">+H16</f>
        <v>2521.5500000000002</v>
      </c>
      <c r="K16" s="28" t="s">
        <v>18</v>
      </c>
      <c r="L16" s="25">
        <v>0</v>
      </c>
      <c r="M16" s="28"/>
      <c r="N16" s="25">
        <v>2521.5500000000002</v>
      </c>
      <c r="O16" s="28" t="s">
        <v>16</v>
      </c>
      <c r="P16" s="29">
        <f t="shared" ref="P16:P95" si="2">+J16-L16-N16</f>
        <v>0</v>
      </c>
      <c r="R16" s="30"/>
    </row>
    <row r="17" spans="1:20" ht="47.25" hidden="1" customHeight="1" x14ac:dyDescent="0.25">
      <c r="A17" s="3">
        <v>2</v>
      </c>
      <c r="C17" s="22">
        <v>1</v>
      </c>
      <c r="D17" s="23" t="s">
        <v>22</v>
      </c>
      <c r="E17" s="24">
        <v>6579.87</v>
      </c>
      <c r="F17" s="10"/>
      <c r="G17" s="18" t="s">
        <v>16</v>
      </c>
      <c r="H17" s="25">
        <f t="shared" si="0"/>
        <v>6579.87</v>
      </c>
      <c r="I17" s="26"/>
      <c r="J17" s="27">
        <f t="shared" si="1"/>
        <v>6579.87</v>
      </c>
      <c r="K17" s="28" t="s">
        <v>18</v>
      </c>
      <c r="L17" s="25">
        <v>0</v>
      </c>
      <c r="M17" s="28"/>
      <c r="N17" s="25">
        <v>6579.87</v>
      </c>
      <c r="O17" s="28" t="s">
        <v>16</v>
      </c>
      <c r="P17" s="29">
        <f t="shared" si="2"/>
        <v>0</v>
      </c>
      <c r="R17" s="30"/>
    </row>
    <row r="18" spans="1:20" ht="47.25" hidden="1" customHeight="1" x14ac:dyDescent="0.25">
      <c r="A18" s="3">
        <v>3</v>
      </c>
      <c r="C18" s="22">
        <v>1</v>
      </c>
      <c r="D18" s="23" t="s">
        <v>22</v>
      </c>
      <c r="E18" s="24">
        <v>2749.46</v>
      </c>
      <c r="F18" s="10"/>
      <c r="G18" s="18" t="s">
        <v>16</v>
      </c>
      <c r="H18" s="25">
        <f t="shared" si="0"/>
        <v>2749.46</v>
      </c>
      <c r="I18" s="26"/>
      <c r="J18" s="27">
        <f t="shared" si="1"/>
        <v>2749.46</v>
      </c>
      <c r="K18" s="28" t="s">
        <v>18</v>
      </c>
      <c r="L18" s="25">
        <v>0</v>
      </c>
      <c r="M18" s="28"/>
      <c r="N18" s="25">
        <v>2749.46</v>
      </c>
      <c r="O18" s="28" t="s">
        <v>16</v>
      </c>
      <c r="P18" s="29">
        <f t="shared" si="2"/>
        <v>0</v>
      </c>
      <c r="R18" s="30"/>
    </row>
    <row r="19" spans="1:20" ht="47.25" hidden="1" customHeight="1" x14ac:dyDescent="0.25">
      <c r="A19" s="3">
        <v>4</v>
      </c>
      <c r="C19" s="22">
        <v>1</v>
      </c>
      <c r="D19" s="23" t="s">
        <v>22</v>
      </c>
      <c r="E19" s="24">
        <v>7263.5</v>
      </c>
      <c r="F19" s="10"/>
      <c r="G19" s="18" t="s">
        <v>16</v>
      </c>
      <c r="H19" s="25">
        <f t="shared" si="0"/>
        <v>7263.5</v>
      </c>
      <c r="I19" s="26"/>
      <c r="J19" s="27">
        <f t="shared" si="1"/>
        <v>7263.5</v>
      </c>
      <c r="K19" s="28" t="s">
        <v>18</v>
      </c>
      <c r="L19" s="25">
        <v>0</v>
      </c>
      <c r="M19" s="28"/>
      <c r="N19" s="25">
        <v>7263.5</v>
      </c>
      <c r="O19" s="28" t="s">
        <v>16</v>
      </c>
      <c r="P19" s="29">
        <f t="shared" si="2"/>
        <v>0</v>
      </c>
      <c r="R19" s="30"/>
    </row>
    <row r="20" spans="1:20" ht="47.25" hidden="1" customHeight="1" x14ac:dyDescent="0.25">
      <c r="A20" s="3">
        <v>5</v>
      </c>
      <c r="C20" s="22">
        <v>1</v>
      </c>
      <c r="D20" s="23" t="s">
        <v>22</v>
      </c>
      <c r="E20" s="24">
        <v>2490.71</v>
      </c>
      <c r="F20" s="10"/>
      <c r="G20" s="18" t="s">
        <v>16</v>
      </c>
      <c r="H20" s="25">
        <f t="shared" si="0"/>
        <v>2490.71</v>
      </c>
      <c r="I20" s="26"/>
      <c r="J20" s="27">
        <f>+H20</f>
        <v>2490.71</v>
      </c>
      <c r="K20" s="28" t="s">
        <v>18</v>
      </c>
      <c r="L20" s="25">
        <v>0</v>
      </c>
      <c r="M20" s="28"/>
      <c r="N20" s="25">
        <v>2490.71</v>
      </c>
      <c r="O20" s="28" t="s">
        <v>16</v>
      </c>
      <c r="P20" s="29">
        <f t="shared" si="2"/>
        <v>0</v>
      </c>
      <c r="R20" s="30"/>
    </row>
    <row r="21" spans="1:20" ht="47.25" hidden="1" customHeight="1" x14ac:dyDescent="0.25">
      <c r="A21" s="3">
        <v>6</v>
      </c>
      <c r="C21" s="22">
        <v>1</v>
      </c>
      <c r="D21" s="23" t="s">
        <v>22</v>
      </c>
      <c r="E21" s="24">
        <v>6877.64</v>
      </c>
      <c r="F21" s="10"/>
      <c r="G21" s="18" t="s">
        <v>16</v>
      </c>
      <c r="H21" s="25">
        <f t="shared" si="0"/>
        <v>6877.64</v>
      </c>
      <c r="I21" s="26"/>
      <c r="J21" s="27">
        <f t="shared" si="1"/>
        <v>6877.64</v>
      </c>
      <c r="K21" s="28" t="s">
        <v>18</v>
      </c>
      <c r="L21" s="25">
        <v>0</v>
      </c>
      <c r="M21" s="28"/>
      <c r="N21" s="25">
        <v>6877.64</v>
      </c>
      <c r="O21" s="28" t="s">
        <v>16</v>
      </c>
      <c r="P21" s="29">
        <f t="shared" si="2"/>
        <v>0</v>
      </c>
      <c r="R21" s="30"/>
    </row>
    <row r="22" spans="1:20" ht="47.25" hidden="1" customHeight="1" x14ac:dyDescent="0.25">
      <c r="A22" s="3">
        <v>7</v>
      </c>
      <c r="C22" s="31">
        <v>1</v>
      </c>
      <c r="D22" s="23" t="s">
        <v>22</v>
      </c>
      <c r="E22" s="24">
        <v>6579.87</v>
      </c>
      <c r="F22" s="10"/>
      <c r="G22" s="18" t="s">
        <v>16</v>
      </c>
      <c r="H22" s="25">
        <f t="shared" si="0"/>
        <v>6579.87</v>
      </c>
      <c r="I22" s="26"/>
      <c r="J22" s="27">
        <f t="shared" si="1"/>
        <v>6579.87</v>
      </c>
      <c r="K22" s="28" t="s">
        <v>18</v>
      </c>
      <c r="L22" s="25">
        <v>0</v>
      </c>
      <c r="M22" s="28"/>
      <c r="N22" s="25">
        <v>6579.87</v>
      </c>
      <c r="O22" s="28" t="s">
        <v>16</v>
      </c>
      <c r="P22" s="29">
        <f t="shared" si="2"/>
        <v>0</v>
      </c>
      <c r="R22" s="30"/>
    </row>
    <row r="23" spans="1:20" ht="47.25" hidden="1" customHeight="1" x14ac:dyDescent="0.25">
      <c r="A23" s="3">
        <v>8</v>
      </c>
      <c r="C23" s="31">
        <v>1</v>
      </c>
      <c r="D23" s="23" t="s">
        <v>22</v>
      </c>
      <c r="E23" s="24">
        <v>7263.5</v>
      </c>
      <c r="F23" s="10"/>
      <c r="G23" s="18" t="s">
        <v>16</v>
      </c>
      <c r="H23" s="25">
        <f t="shared" si="0"/>
        <v>7263.5</v>
      </c>
      <c r="I23" s="26"/>
      <c r="J23" s="27">
        <f t="shared" si="1"/>
        <v>7263.5</v>
      </c>
      <c r="K23" s="28" t="s">
        <v>18</v>
      </c>
      <c r="L23" s="25">
        <v>0</v>
      </c>
      <c r="M23" s="28"/>
      <c r="N23" s="25">
        <v>7263.5</v>
      </c>
      <c r="O23" s="28" t="s">
        <v>16</v>
      </c>
      <c r="P23" s="29">
        <f t="shared" si="2"/>
        <v>0</v>
      </c>
      <c r="R23" s="30"/>
    </row>
    <row r="24" spans="1:20" ht="47.25" hidden="1" customHeight="1" x14ac:dyDescent="0.25">
      <c r="A24" s="3">
        <v>9</v>
      </c>
      <c r="C24" s="31">
        <v>1</v>
      </c>
      <c r="D24" s="23" t="s">
        <v>22</v>
      </c>
      <c r="E24" s="24">
        <v>14288.8</v>
      </c>
      <c r="F24" s="10"/>
      <c r="G24" s="18" t="s">
        <v>16</v>
      </c>
      <c r="H24" s="25">
        <f>ROUND(C24*E24,2)</f>
        <v>14288.8</v>
      </c>
      <c r="I24" s="26"/>
      <c r="J24" s="27">
        <f t="shared" si="1"/>
        <v>14288.8</v>
      </c>
      <c r="K24" s="28" t="s">
        <v>18</v>
      </c>
      <c r="L24" s="25">
        <v>0</v>
      </c>
      <c r="M24" s="28"/>
      <c r="N24" s="25">
        <v>14288.8</v>
      </c>
      <c r="O24" s="28" t="s">
        <v>16</v>
      </c>
      <c r="P24" s="29">
        <f t="shared" si="2"/>
        <v>0</v>
      </c>
      <c r="R24" s="30"/>
    </row>
    <row r="25" spans="1:20" ht="47.25" hidden="1" customHeight="1" x14ac:dyDescent="0.25">
      <c r="A25" s="3">
        <v>10</v>
      </c>
      <c r="C25" s="31">
        <v>1</v>
      </c>
      <c r="D25" s="23" t="s">
        <v>22</v>
      </c>
      <c r="E25" s="24">
        <v>15580.25</v>
      </c>
      <c r="F25" s="10"/>
      <c r="G25" s="18" t="s">
        <v>16</v>
      </c>
      <c r="H25" s="25">
        <f t="shared" ref="H25:H27" si="3">ROUND(C25*E25,2)</f>
        <v>15580.25</v>
      </c>
      <c r="I25" s="26"/>
      <c r="J25" s="27">
        <f t="shared" si="1"/>
        <v>15580.25</v>
      </c>
      <c r="K25" s="28" t="s">
        <v>18</v>
      </c>
      <c r="L25" s="25">
        <v>0</v>
      </c>
      <c r="M25" s="28"/>
      <c r="N25" s="25">
        <v>15580.25</v>
      </c>
      <c r="O25" s="28" t="s">
        <v>16</v>
      </c>
      <c r="P25" s="29">
        <f t="shared" si="2"/>
        <v>0</v>
      </c>
      <c r="R25" s="30"/>
    </row>
    <row r="26" spans="1:20" ht="47.25" hidden="1" customHeight="1" x14ac:dyDescent="0.25">
      <c r="A26" s="3">
        <v>11</v>
      </c>
      <c r="C26" s="31">
        <v>1</v>
      </c>
      <c r="D26" s="23" t="s">
        <v>22</v>
      </c>
      <c r="E26" s="24">
        <v>14114</v>
      </c>
      <c r="F26" s="10"/>
      <c r="G26" s="18" t="s">
        <v>16</v>
      </c>
      <c r="H26" s="25">
        <f t="shared" si="3"/>
        <v>14114</v>
      </c>
      <c r="I26" s="26"/>
      <c r="J26" s="27">
        <f t="shared" si="1"/>
        <v>14114</v>
      </c>
      <c r="K26" s="28" t="s">
        <v>18</v>
      </c>
      <c r="L26" s="25">
        <v>0</v>
      </c>
      <c r="M26" s="28"/>
      <c r="N26" s="25">
        <v>14114</v>
      </c>
      <c r="O26" s="28" t="s">
        <v>16</v>
      </c>
      <c r="P26" s="29">
        <f t="shared" si="2"/>
        <v>0</v>
      </c>
      <c r="R26" s="30"/>
    </row>
    <row r="27" spans="1:20" ht="47.25" hidden="1" customHeight="1" x14ac:dyDescent="0.25">
      <c r="A27" s="3">
        <v>12</v>
      </c>
      <c r="C27" s="31">
        <v>1</v>
      </c>
      <c r="D27" s="23" t="s">
        <v>22</v>
      </c>
      <c r="E27" s="24">
        <v>6877.64</v>
      </c>
      <c r="F27" s="10"/>
      <c r="G27" s="18" t="s">
        <v>16</v>
      </c>
      <c r="H27" s="25">
        <f t="shared" si="3"/>
        <v>6877.64</v>
      </c>
      <c r="I27" s="26"/>
      <c r="J27" s="27">
        <f t="shared" si="1"/>
        <v>6877.64</v>
      </c>
      <c r="K27" s="28" t="s">
        <v>18</v>
      </c>
      <c r="L27" s="25">
        <v>0</v>
      </c>
      <c r="M27" s="28"/>
      <c r="N27" s="25">
        <v>6877.64</v>
      </c>
      <c r="O27" s="28" t="s">
        <v>16</v>
      </c>
      <c r="P27" s="29">
        <f t="shared" si="2"/>
        <v>0</v>
      </c>
      <c r="R27" s="30"/>
    </row>
    <row r="28" spans="1:20" ht="47.25" hidden="1" customHeight="1" x14ac:dyDescent="0.25">
      <c r="A28" s="3">
        <v>13</v>
      </c>
      <c r="C28" s="31">
        <v>1</v>
      </c>
      <c r="D28" s="10" t="s">
        <v>22</v>
      </c>
      <c r="E28" s="32">
        <v>75694.850000000006</v>
      </c>
      <c r="F28" s="10"/>
      <c r="G28" s="18" t="s">
        <v>16</v>
      </c>
      <c r="H28" s="25">
        <f t="shared" ref="H28:H95" si="4">C28*E28</f>
        <v>75694.850000000006</v>
      </c>
      <c r="I28" s="26"/>
      <c r="J28" s="27">
        <f t="shared" si="1"/>
        <v>75694.850000000006</v>
      </c>
      <c r="K28" s="28" t="s">
        <v>18</v>
      </c>
      <c r="L28" s="25">
        <v>0</v>
      </c>
      <c r="M28" s="28"/>
      <c r="N28" s="25">
        <v>75694.850000000006</v>
      </c>
      <c r="O28" s="28" t="s">
        <v>16</v>
      </c>
      <c r="P28" s="29">
        <f t="shared" si="2"/>
        <v>0</v>
      </c>
      <c r="R28" s="30"/>
      <c r="T28" s="30"/>
    </row>
    <row r="29" spans="1:20" ht="47.25" hidden="1" customHeight="1" x14ac:dyDescent="0.25">
      <c r="A29" s="3">
        <v>14</v>
      </c>
      <c r="C29" s="31">
        <v>1</v>
      </c>
      <c r="D29" s="10" t="s">
        <v>22</v>
      </c>
      <c r="E29" s="24">
        <v>1234.28</v>
      </c>
      <c r="F29" s="10"/>
      <c r="G29" s="18" t="s">
        <v>16</v>
      </c>
      <c r="H29" s="25">
        <f t="shared" si="4"/>
        <v>1234.28</v>
      </c>
      <c r="I29" s="26"/>
      <c r="J29" s="27">
        <f t="shared" si="1"/>
        <v>1234.28</v>
      </c>
      <c r="K29" s="28" t="s">
        <v>18</v>
      </c>
      <c r="L29" s="25">
        <v>0</v>
      </c>
      <c r="M29" s="28"/>
      <c r="N29" s="25">
        <v>1234.28</v>
      </c>
      <c r="O29" s="28" t="s">
        <v>16</v>
      </c>
      <c r="P29" s="29">
        <f t="shared" si="2"/>
        <v>0</v>
      </c>
      <c r="R29" s="30"/>
    </row>
    <row r="30" spans="1:20" ht="47.25" hidden="1" customHeight="1" x14ac:dyDescent="0.25">
      <c r="A30" s="3">
        <v>15</v>
      </c>
      <c r="C30" s="31">
        <v>1</v>
      </c>
      <c r="D30" s="10" t="s">
        <v>22</v>
      </c>
      <c r="E30" s="24">
        <v>773.74</v>
      </c>
      <c r="F30" s="10"/>
      <c r="G30" s="18" t="s">
        <v>16</v>
      </c>
      <c r="H30" s="25">
        <f t="shared" si="4"/>
        <v>773.74</v>
      </c>
      <c r="I30" s="26"/>
      <c r="J30" s="27">
        <f t="shared" si="1"/>
        <v>773.74</v>
      </c>
      <c r="K30" s="28" t="s">
        <v>18</v>
      </c>
      <c r="L30" s="25">
        <v>0</v>
      </c>
      <c r="M30" s="28"/>
      <c r="N30" s="25">
        <v>773.74</v>
      </c>
      <c r="O30" s="28" t="s">
        <v>16</v>
      </c>
      <c r="P30" s="29">
        <f t="shared" si="2"/>
        <v>0</v>
      </c>
      <c r="R30" s="30"/>
    </row>
    <row r="31" spans="1:20" ht="47.25" hidden="1" customHeight="1" x14ac:dyDescent="0.25">
      <c r="A31" s="3">
        <v>16</v>
      </c>
      <c r="C31" s="31">
        <v>1</v>
      </c>
      <c r="D31" s="10" t="s">
        <v>22</v>
      </c>
      <c r="E31" s="24">
        <v>678.86</v>
      </c>
      <c r="F31" s="10"/>
      <c r="G31" s="18" t="s">
        <v>16</v>
      </c>
      <c r="H31" s="25">
        <f t="shared" si="4"/>
        <v>678.86</v>
      </c>
      <c r="I31" s="26"/>
      <c r="J31" s="27">
        <f t="shared" si="1"/>
        <v>678.86</v>
      </c>
      <c r="K31" s="28" t="s">
        <v>18</v>
      </c>
      <c r="L31" s="25">
        <v>0</v>
      </c>
      <c r="M31" s="28"/>
      <c r="N31" s="25">
        <v>678.86</v>
      </c>
      <c r="O31" s="28" t="s">
        <v>16</v>
      </c>
      <c r="P31" s="29">
        <f t="shared" si="2"/>
        <v>0</v>
      </c>
      <c r="R31" s="30"/>
    </row>
    <row r="32" spans="1:20" ht="47.25" hidden="1" customHeight="1" x14ac:dyDescent="0.25">
      <c r="A32" s="3">
        <v>17</v>
      </c>
      <c r="C32" s="31">
        <v>1</v>
      </c>
      <c r="D32" s="10" t="s">
        <v>22</v>
      </c>
      <c r="E32" s="24">
        <v>8860.32</v>
      </c>
      <c r="F32" s="10"/>
      <c r="G32" s="18" t="s">
        <v>16</v>
      </c>
      <c r="H32" s="25">
        <f t="shared" si="4"/>
        <v>8860.32</v>
      </c>
      <c r="I32" s="26"/>
      <c r="J32" s="27">
        <f t="shared" si="1"/>
        <v>8860.32</v>
      </c>
      <c r="K32" s="28" t="s">
        <v>18</v>
      </c>
      <c r="L32" s="25">
        <v>0</v>
      </c>
      <c r="M32" s="28"/>
      <c r="N32" s="25">
        <v>8860.32</v>
      </c>
      <c r="O32" s="28" t="s">
        <v>16</v>
      </c>
      <c r="P32" s="29">
        <f t="shared" si="2"/>
        <v>0</v>
      </c>
      <c r="R32" s="30"/>
    </row>
    <row r="33" spans="1:19" ht="47.25" hidden="1" customHeight="1" x14ac:dyDescent="0.25">
      <c r="A33" s="3">
        <v>18</v>
      </c>
      <c r="C33" s="31">
        <v>1</v>
      </c>
      <c r="D33" s="10" t="s">
        <v>22</v>
      </c>
      <c r="E33" s="24">
        <v>9564.18</v>
      </c>
      <c r="F33" s="10"/>
      <c r="G33" s="18" t="s">
        <v>16</v>
      </c>
      <c r="H33" s="25">
        <f t="shared" si="4"/>
        <v>9564.18</v>
      </c>
      <c r="I33" s="26"/>
      <c r="J33" s="27">
        <f t="shared" si="1"/>
        <v>9564.18</v>
      </c>
      <c r="K33" s="28" t="s">
        <v>18</v>
      </c>
      <c r="L33" s="25">
        <v>0</v>
      </c>
      <c r="M33" s="28"/>
      <c r="N33" s="25">
        <v>9564.18</v>
      </c>
      <c r="O33" s="28" t="s">
        <v>16</v>
      </c>
      <c r="P33" s="29">
        <f t="shared" si="2"/>
        <v>0</v>
      </c>
      <c r="R33" s="30"/>
    </row>
    <row r="34" spans="1:19" ht="47.25" hidden="1" customHeight="1" x14ac:dyDescent="0.25">
      <c r="A34" s="3">
        <v>19</v>
      </c>
      <c r="C34" s="31">
        <v>1</v>
      </c>
      <c r="D34" s="10" t="s">
        <v>22</v>
      </c>
      <c r="E34" s="24">
        <v>2708.52</v>
      </c>
      <c r="F34" s="10"/>
      <c r="G34" s="18" t="s">
        <v>16</v>
      </c>
      <c r="H34" s="25">
        <f t="shared" si="4"/>
        <v>2708.52</v>
      </c>
      <c r="I34" s="26"/>
      <c r="J34" s="27">
        <f t="shared" si="1"/>
        <v>2708.52</v>
      </c>
      <c r="K34" s="28" t="s">
        <v>18</v>
      </c>
      <c r="L34" s="25">
        <v>0</v>
      </c>
      <c r="M34" s="28"/>
      <c r="N34" s="25">
        <v>2708.52</v>
      </c>
      <c r="O34" s="28" t="s">
        <v>16</v>
      </c>
      <c r="P34" s="29">
        <f t="shared" si="2"/>
        <v>0</v>
      </c>
      <c r="R34" s="30"/>
    </row>
    <row r="35" spans="1:19" ht="47.25" hidden="1" customHeight="1" x14ac:dyDescent="0.25">
      <c r="A35" s="3">
        <v>20</v>
      </c>
      <c r="C35" s="31">
        <v>1</v>
      </c>
      <c r="D35" s="10" t="s">
        <v>22</v>
      </c>
      <c r="E35" s="24">
        <v>82387.539999999994</v>
      </c>
      <c r="F35" s="10"/>
      <c r="G35" s="18" t="s">
        <v>16</v>
      </c>
      <c r="H35" s="25">
        <f t="shared" si="4"/>
        <v>82387.539999999994</v>
      </c>
      <c r="I35" s="26"/>
      <c r="J35" s="27">
        <f t="shared" si="1"/>
        <v>82387.539999999994</v>
      </c>
      <c r="K35" s="28" t="s">
        <v>18</v>
      </c>
      <c r="L35" s="25">
        <v>0</v>
      </c>
      <c r="M35" s="28"/>
      <c r="N35" s="25">
        <v>82387.539999999994</v>
      </c>
      <c r="O35" s="28" t="s">
        <v>16</v>
      </c>
      <c r="P35" s="29">
        <f t="shared" si="2"/>
        <v>0</v>
      </c>
      <c r="R35" s="30"/>
    </row>
    <row r="36" spans="1:19" ht="47.25" hidden="1" customHeight="1" x14ac:dyDescent="0.25">
      <c r="A36" s="3">
        <v>21</v>
      </c>
      <c r="C36" s="31">
        <v>1</v>
      </c>
      <c r="D36" s="10" t="s">
        <v>22</v>
      </c>
      <c r="E36" s="24">
        <v>8860.32</v>
      </c>
      <c r="F36" s="10"/>
      <c r="G36" s="18" t="s">
        <v>16</v>
      </c>
      <c r="H36" s="25">
        <f t="shared" si="4"/>
        <v>8860.32</v>
      </c>
      <c r="I36" s="26"/>
      <c r="J36" s="27">
        <f t="shared" si="1"/>
        <v>8860.32</v>
      </c>
      <c r="K36" s="28" t="s">
        <v>18</v>
      </c>
      <c r="L36" s="25">
        <v>0</v>
      </c>
      <c r="M36" s="28"/>
      <c r="N36" s="25">
        <v>8860.32</v>
      </c>
      <c r="O36" s="28" t="s">
        <v>16</v>
      </c>
      <c r="P36" s="29">
        <f t="shared" si="2"/>
        <v>0</v>
      </c>
      <c r="R36" s="30"/>
    </row>
    <row r="37" spans="1:19" ht="47.25" hidden="1" customHeight="1" x14ac:dyDescent="0.25">
      <c r="A37" s="3">
        <v>22</v>
      </c>
      <c r="C37" s="31">
        <v>1</v>
      </c>
      <c r="D37" s="10" t="s">
        <v>22</v>
      </c>
      <c r="E37" s="24">
        <v>9564.18</v>
      </c>
      <c r="F37" s="10"/>
      <c r="G37" s="18" t="s">
        <v>16</v>
      </c>
      <c r="H37" s="25">
        <f t="shared" si="4"/>
        <v>9564.18</v>
      </c>
      <c r="I37" s="26"/>
      <c r="J37" s="27">
        <f t="shared" si="1"/>
        <v>9564.18</v>
      </c>
      <c r="K37" s="28" t="s">
        <v>18</v>
      </c>
      <c r="L37" s="25">
        <v>0</v>
      </c>
      <c r="M37" s="28"/>
      <c r="N37" s="25">
        <v>9564.18</v>
      </c>
      <c r="O37" s="28" t="s">
        <v>16</v>
      </c>
      <c r="P37" s="29">
        <f t="shared" si="2"/>
        <v>0</v>
      </c>
      <c r="R37" s="30"/>
    </row>
    <row r="38" spans="1:19" ht="47.25" hidden="1" customHeight="1" x14ac:dyDescent="0.25">
      <c r="A38" s="3">
        <v>23</v>
      </c>
      <c r="C38" s="31">
        <v>1</v>
      </c>
      <c r="D38" s="10" t="s">
        <v>22</v>
      </c>
      <c r="E38" s="24">
        <v>8860.32</v>
      </c>
      <c r="F38" s="10"/>
      <c r="G38" s="18" t="s">
        <v>16</v>
      </c>
      <c r="H38" s="25">
        <f t="shared" si="4"/>
        <v>8860.32</v>
      </c>
      <c r="I38" s="26"/>
      <c r="J38" s="27">
        <f t="shared" si="1"/>
        <v>8860.32</v>
      </c>
      <c r="K38" s="28" t="s">
        <v>18</v>
      </c>
      <c r="L38" s="25">
        <v>0</v>
      </c>
      <c r="M38" s="28"/>
      <c r="N38" s="25">
        <v>8860.32</v>
      </c>
      <c r="O38" s="28" t="s">
        <v>16</v>
      </c>
      <c r="P38" s="29">
        <f t="shared" si="2"/>
        <v>0</v>
      </c>
      <c r="R38" s="30"/>
    </row>
    <row r="39" spans="1:19" ht="47.25" hidden="1" customHeight="1" x14ac:dyDescent="0.25">
      <c r="A39" s="3">
        <v>24</v>
      </c>
      <c r="C39" s="31">
        <v>1</v>
      </c>
      <c r="D39" s="10" t="s">
        <v>22</v>
      </c>
      <c r="E39" s="24">
        <v>9564.18</v>
      </c>
      <c r="F39" s="10"/>
      <c r="G39" s="18" t="s">
        <v>16</v>
      </c>
      <c r="H39" s="25">
        <f t="shared" si="4"/>
        <v>9564.18</v>
      </c>
      <c r="I39" s="26"/>
      <c r="J39" s="27">
        <f t="shared" si="1"/>
        <v>9564.18</v>
      </c>
      <c r="K39" s="28" t="s">
        <v>18</v>
      </c>
      <c r="L39" s="25">
        <v>0</v>
      </c>
      <c r="M39" s="28"/>
      <c r="N39" s="25">
        <v>9564.18</v>
      </c>
      <c r="O39" s="28" t="s">
        <v>16</v>
      </c>
      <c r="P39" s="29">
        <f t="shared" si="2"/>
        <v>0</v>
      </c>
      <c r="R39" s="30"/>
    </row>
    <row r="40" spans="1:19" ht="47.25" hidden="1" customHeight="1" x14ac:dyDescent="0.25">
      <c r="A40" s="3">
        <v>25</v>
      </c>
      <c r="C40" s="31">
        <v>1</v>
      </c>
      <c r="D40" s="10" t="s">
        <v>22</v>
      </c>
      <c r="E40" s="24">
        <v>9037.4699999999993</v>
      </c>
      <c r="F40" s="10"/>
      <c r="G40" s="18" t="s">
        <v>16</v>
      </c>
      <c r="H40" s="25">
        <f t="shared" si="4"/>
        <v>9037.4699999999993</v>
      </c>
      <c r="I40" s="26"/>
      <c r="J40" s="27">
        <f t="shared" si="1"/>
        <v>9037.4699999999993</v>
      </c>
      <c r="K40" s="28" t="s">
        <v>18</v>
      </c>
      <c r="L40" s="25">
        <v>0</v>
      </c>
      <c r="M40" s="28"/>
      <c r="N40" s="25">
        <v>9037.4699999999993</v>
      </c>
      <c r="O40" s="28" t="s">
        <v>16</v>
      </c>
      <c r="P40" s="29">
        <f t="shared" si="2"/>
        <v>0</v>
      </c>
      <c r="R40" s="30"/>
      <c r="S40" s="30"/>
    </row>
    <row r="41" spans="1:19" ht="47.25" hidden="1" customHeight="1" x14ac:dyDescent="0.25">
      <c r="A41" s="3">
        <v>26</v>
      </c>
      <c r="C41" s="31">
        <v>1</v>
      </c>
      <c r="D41" s="10" t="s">
        <v>22</v>
      </c>
      <c r="E41" s="24">
        <v>9755.4699999999993</v>
      </c>
      <c r="F41" s="10"/>
      <c r="G41" s="18" t="s">
        <v>16</v>
      </c>
      <c r="H41" s="25">
        <f t="shared" si="4"/>
        <v>9755.4699999999993</v>
      </c>
      <c r="I41" s="26"/>
      <c r="J41" s="27">
        <f t="shared" si="1"/>
        <v>9755.4699999999993</v>
      </c>
      <c r="K41" s="28" t="s">
        <v>18</v>
      </c>
      <c r="L41" s="25">
        <v>0</v>
      </c>
      <c r="M41" s="28"/>
      <c r="N41" s="25">
        <v>9755.4699999999993</v>
      </c>
      <c r="O41" s="28" t="s">
        <v>16</v>
      </c>
      <c r="P41" s="29">
        <f t="shared" si="2"/>
        <v>0</v>
      </c>
      <c r="R41" s="30"/>
    </row>
    <row r="42" spans="1:19" ht="47.25" hidden="1" customHeight="1" x14ac:dyDescent="0.25">
      <c r="A42" s="3">
        <v>27</v>
      </c>
      <c r="C42" s="31">
        <v>1</v>
      </c>
      <c r="D42" s="10" t="s">
        <v>22</v>
      </c>
      <c r="E42" s="24">
        <v>177.15</v>
      </c>
      <c r="F42" s="10"/>
      <c r="G42" s="18" t="s">
        <v>16</v>
      </c>
      <c r="H42" s="25">
        <f t="shared" si="4"/>
        <v>177.15</v>
      </c>
      <c r="I42" s="26"/>
      <c r="J42" s="27">
        <f t="shared" si="1"/>
        <v>177.15</v>
      </c>
      <c r="K42" s="28" t="s">
        <v>18</v>
      </c>
      <c r="L42" s="25">
        <v>0</v>
      </c>
      <c r="M42" s="28"/>
      <c r="N42" s="25">
        <v>177.15</v>
      </c>
      <c r="O42" s="28" t="s">
        <v>16</v>
      </c>
      <c r="P42" s="29">
        <f t="shared" si="2"/>
        <v>0</v>
      </c>
      <c r="R42" s="30"/>
    </row>
    <row r="43" spans="1:19" ht="47.25" hidden="1" customHeight="1" x14ac:dyDescent="0.25">
      <c r="A43" s="3">
        <v>28</v>
      </c>
      <c r="C43" s="31">
        <v>1</v>
      </c>
      <c r="D43" s="10" t="s">
        <v>22</v>
      </c>
      <c r="E43" s="24">
        <v>191.29</v>
      </c>
      <c r="F43" s="10"/>
      <c r="G43" s="18" t="s">
        <v>16</v>
      </c>
      <c r="H43" s="25">
        <f t="shared" si="4"/>
        <v>191.29</v>
      </c>
      <c r="I43" s="26"/>
      <c r="J43" s="27">
        <f t="shared" si="1"/>
        <v>191.29</v>
      </c>
      <c r="K43" s="28" t="s">
        <v>18</v>
      </c>
      <c r="L43" s="25">
        <v>0</v>
      </c>
      <c r="M43" s="28"/>
      <c r="N43" s="25">
        <v>191.29</v>
      </c>
      <c r="O43" s="28" t="s">
        <v>16</v>
      </c>
      <c r="P43" s="29">
        <f t="shared" si="2"/>
        <v>0</v>
      </c>
      <c r="R43" s="30"/>
    </row>
    <row r="44" spans="1:19" ht="46.5" hidden="1" customHeight="1" x14ac:dyDescent="0.25">
      <c r="A44" s="3">
        <v>29</v>
      </c>
      <c r="C44" s="31">
        <v>1</v>
      </c>
      <c r="D44" s="10" t="s">
        <v>22</v>
      </c>
      <c r="E44" s="32">
        <v>4901.2700000000004</v>
      </c>
      <c r="F44" s="10"/>
      <c r="G44" s="18" t="s">
        <v>16</v>
      </c>
      <c r="H44" s="25">
        <f t="shared" si="4"/>
        <v>4901.2700000000004</v>
      </c>
      <c r="I44" s="26"/>
      <c r="J44" s="27">
        <f t="shared" si="1"/>
        <v>4901.2700000000004</v>
      </c>
      <c r="K44" s="28" t="s">
        <v>18</v>
      </c>
      <c r="L44" s="25">
        <v>0</v>
      </c>
      <c r="M44" s="28"/>
      <c r="N44" s="25">
        <v>4901.2700000000004</v>
      </c>
      <c r="O44" s="28" t="s">
        <v>16</v>
      </c>
      <c r="P44" s="29">
        <f t="shared" si="2"/>
        <v>0</v>
      </c>
      <c r="R44" s="30"/>
      <c r="S44" s="30"/>
    </row>
    <row r="45" spans="1:19" ht="47.25" hidden="1" customHeight="1" x14ac:dyDescent="0.25">
      <c r="A45" s="3">
        <v>30</v>
      </c>
      <c r="C45" s="31">
        <v>1</v>
      </c>
      <c r="D45" s="10" t="s">
        <v>22</v>
      </c>
      <c r="E45" s="24">
        <v>9037.5300000000007</v>
      </c>
      <c r="F45" s="10"/>
      <c r="G45" s="18" t="s">
        <v>16</v>
      </c>
      <c r="H45" s="25">
        <f t="shared" si="4"/>
        <v>9037.5300000000007</v>
      </c>
      <c r="I45" s="26"/>
      <c r="J45" s="27">
        <f t="shared" si="1"/>
        <v>9037.5300000000007</v>
      </c>
      <c r="K45" s="28" t="s">
        <v>18</v>
      </c>
      <c r="L45" s="25">
        <v>0</v>
      </c>
      <c r="M45" s="28"/>
      <c r="N45" s="25">
        <v>9037.5300000000007</v>
      </c>
      <c r="O45" s="28" t="s">
        <v>16</v>
      </c>
      <c r="P45" s="29">
        <f t="shared" si="2"/>
        <v>0</v>
      </c>
      <c r="R45" s="30"/>
    </row>
    <row r="46" spans="1:19" ht="47.25" hidden="1" customHeight="1" x14ac:dyDescent="0.25">
      <c r="A46" s="3">
        <v>31</v>
      </c>
      <c r="C46" s="31">
        <v>1</v>
      </c>
      <c r="D46" s="10" t="s">
        <v>22</v>
      </c>
      <c r="E46" s="24">
        <v>9755.4699999999993</v>
      </c>
      <c r="F46" s="10"/>
      <c r="G46" s="18" t="s">
        <v>16</v>
      </c>
      <c r="H46" s="25">
        <f t="shared" si="4"/>
        <v>9755.4699999999993</v>
      </c>
      <c r="I46" s="26"/>
      <c r="J46" s="27">
        <f t="shared" si="1"/>
        <v>9755.4699999999993</v>
      </c>
      <c r="K46" s="28" t="s">
        <v>18</v>
      </c>
      <c r="L46" s="25">
        <v>0</v>
      </c>
      <c r="M46" s="28"/>
      <c r="N46" s="25">
        <v>9755.4699999999993</v>
      </c>
      <c r="O46" s="28" t="s">
        <v>16</v>
      </c>
      <c r="P46" s="29">
        <f t="shared" si="2"/>
        <v>0</v>
      </c>
      <c r="R46" s="30"/>
    </row>
    <row r="47" spans="1:19" ht="47.25" hidden="1" customHeight="1" x14ac:dyDescent="0.25">
      <c r="A47" s="3">
        <v>32</v>
      </c>
      <c r="C47" s="31">
        <v>1</v>
      </c>
      <c r="D47" s="10" t="s">
        <v>22</v>
      </c>
      <c r="E47" s="24">
        <v>9037.5300000000007</v>
      </c>
      <c r="F47" s="10"/>
      <c r="G47" s="18" t="s">
        <v>16</v>
      </c>
      <c r="H47" s="25">
        <f t="shared" si="4"/>
        <v>9037.5300000000007</v>
      </c>
      <c r="I47" s="26"/>
      <c r="J47" s="27">
        <f t="shared" si="1"/>
        <v>9037.5300000000007</v>
      </c>
      <c r="K47" s="28" t="s">
        <v>18</v>
      </c>
      <c r="L47" s="25">
        <v>0</v>
      </c>
      <c r="M47" s="28"/>
      <c r="N47" s="25">
        <v>9037.5300000000007</v>
      </c>
      <c r="O47" s="28" t="s">
        <v>16</v>
      </c>
      <c r="P47" s="29">
        <f t="shared" si="2"/>
        <v>0</v>
      </c>
      <c r="R47" s="30"/>
    </row>
    <row r="48" spans="1:19" ht="47.25" hidden="1" customHeight="1" x14ac:dyDescent="0.25">
      <c r="A48" s="3">
        <v>33</v>
      </c>
      <c r="C48" s="31">
        <v>1</v>
      </c>
      <c r="D48" s="10" t="s">
        <v>22</v>
      </c>
      <c r="E48" s="24">
        <v>9755.4699999999993</v>
      </c>
      <c r="F48" s="10"/>
      <c r="G48" s="18" t="s">
        <v>16</v>
      </c>
      <c r="H48" s="25">
        <f t="shared" si="4"/>
        <v>9755.4699999999993</v>
      </c>
      <c r="I48" s="26"/>
      <c r="J48" s="27">
        <f t="shared" si="1"/>
        <v>9755.4699999999993</v>
      </c>
      <c r="K48" s="28" t="s">
        <v>18</v>
      </c>
      <c r="L48" s="25">
        <v>0</v>
      </c>
      <c r="M48" s="28"/>
      <c r="N48" s="25">
        <v>9755.4699999999993</v>
      </c>
      <c r="O48" s="28" t="s">
        <v>16</v>
      </c>
      <c r="P48" s="29">
        <f t="shared" si="2"/>
        <v>0</v>
      </c>
      <c r="R48" s="30"/>
    </row>
    <row r="49" spans="1:21" ht="0.75" hidden="1" customHeight="1" x14ac:dyDescent="0.25">
      <c r="A49" s="3">
        <v>34</v>
      </c>
      <c r="C49" s="31">
        <v>1</v>
      </c>
      <c r="D49" s="10" t="s">
        <v>22</v>
      </c>
      <c r="E49" s="24">
        <v>11748.79</v>
      </c>
      <c r="F49" s="10"/>
      <c r="G49" s="18" t="s">
        <v>16</v>
      </c>
      <c r="H49" s="25">
        <f t="shared" si="4"/>
        <v>11748.79</v>
      </c>
      <c r="I49" s="26"/>
      <c r="J49" s="27">
        <f t="shared" si="1"/>
        <v>11748.79</v>
      </c>
      <c r="K49" s="28" t="s">
        <v>18</v>
      </c>
      <c r="L49" s="25">
        <v>0</v>
      </c>
      <c r="M49" s="28"/>
      <c r="N49" s="25">
        <v>11748.79</v>
      </c>
      <c r="O49" s="28" t="s">
        <v>16</v>
      </c>
      <c r="P49" s="29">
        <f t="shared" si="2"/>
        <v>0</v>
      </c>
      <c r="R49" s="30"/>
    </row>
    <row r="50" spans="1:21" ht="47.25" hidden="1" customHeight="1" x14ac:dyDescent="0.25">
      <c r="A50" s="3">
        <v>35</v>
      </c>
      <c r="C50" s="31">
        <v>1</v>
      </c>
      <c r="D50" s="23" t="s">
        <v>22</v>
      </c>
      <c r="E50" s="24">
        <v>12682.11</v>
      </c>
      <c r="F50" s="10"/>
      <c r="G50" s="18" t="s">
        <v>16</v>
      </c>
      <c r="H50" s="25">
        <f t="shared" si="4"/>
        <v>12682.11</v>
      </c>
      <c r="I50" s="26"/>
      <c r="J50" s="27">
        <f t="shared" si="1"/>
        <v>12682.11</v>
      </c>
      <c r="K50" s="28" t="s">
        <v>18</v>
      </c>
      <c r="L50" s="25">
        <v>0</v>
      </c>
      <c r="M50" s="28"/>
      <c r="N50" s="25">
        <v>12682.11</v>
      </c>
      <c r="O50" s="28" t="s">
        <v>16</v>
      </c>
      <c r="P50" s="29">
        <f t="shared" si="2"/>
        <v>0</v>
      </c>
      <c r="R50" s="30"/>
    </row>
    <row r="51" spans="1:21" ht="47.25" hidden="1" customHeight="1" x14ac:dyDescent="0.25">
      <c r="A51" s="3">
        <v>36</v>
      </c>
      <c r="C51" s="31">
        <v>1</v>
      </c>
      <c r="D51" s="23" t="s">
        <v>22</v>
      </c>
      <c r="E51" s="24">
        <v>7042.03</v>
      </c>
      <c r="F51" s="10"/>
      <c r="G51" s="18" t="s">
        <v>16</v>
      </c>
      <c r="H51" s="25">
        <f t="shared" si="4"/>
        <v>7042.03</v>
      </c>
      <c r="I51" s="26"/>
      <c r="J51" s="27">
        <f t="shared" si="1"/>
        <v>7042.03</v>
      </c>
      <c r="K51" s="28" t="s">
        <v>18</v>
      </c>
      <c r="L51" s="25">
        <v>0</v>
      </c>
      <c r="M51" s="28"/>
      <c r="N51" s="25">
        <v>7042.03</v>
      </c>
      <c r="O51" s="28" t="s">
        <v>16</v>
      </c>
      <c r="P51" s="29">
        <f t="shared" si="2"/>
        <v>0</v>
      </c>
      <c r="R51" s="30"/>
    </row>
    <row r="52" spans="1:21" ht="47.25" hidden="1" customHeight="1" x14ac:dyDescent="0.25">
      <c r="A52" s="3">
        <v>37</v>
      </c>
      <c r="C52" s="31">
        <v>1</v>
      </c>
      <c r="D52" s="23" t="s">
        <v>22</v>
      </c>
      <c r="E52" s="24">
        <v>7731.53</v>
      </c>
      <c r="F52" s="10"/>
      <c r="G52" s="18" t="s">
        <v>16</v>
      </c>
      <c r="H52" s="25">
        <f t="shared" si="4"/>
        <v>7731.53</v>
      </c>
      <c r="I52" s="26"/>
      <c r="J52" s="27">
        <f t="shared" si="1"/>
        <v>7731.53</v>
      </c>
      <c r="K52" s="28" t="s">
        <v>18</v>
      </c>
      <c r="L52" s="25">
        <v>0</v>
      </c>
      <c r="M52" s="28"/>
      <c r="N52" s="25">
        <v>7731.53</v>
      </c>
      <c r="O52" s="28" t="s">
        <v>16</v>
      </c>
      <c r="P52" s="29">
        <f t="shared" si="2"/>
        <v>0</v>
      </c>
      <c r="R52" s="30"/>
    </row>
    <row r="53" spans="1:21" ht="47.25" hidden="1" customHeight="1" x14ac:dyDescent="0.25">
      <c r="A53" s="3">
        <v>38</v>
      </c>
      <c r="C53" s="31">
        <v>1</v>
      </c>
      <c r="D53" s="23" t="s">
        <v>22</v>
      </c>
      <c r="E53" s="24">
        <v>7042.03</v>
      </c>
      <c r="F53" s="10"/>
      <c r="G53" s="18" t="s">
        <v>16</v>
      </c>
      <c r="H53" s="25">
        <f t="shared" si="4"/>
        <v>7042.03</v>
      </c>
      <c r="I53" s="26"/>
      <c r="J53" s="27">
        <f t="shared" si="1"/>
        <v>7042.03</v>
      </c>
      <c r="K53" s="28" t="s">
        <v>18</v>
      </c>
      <c r="L53" s="25">
        <v>0</v>
      </c>
      <c r="M53" s="28"/>
      <c r="N53" s="25">
        <v>7042.03</v>
      </c>
      <c r="O53" s="28" t="s">
        <v>16</v>
      </c>
      <c r="P53" s="29">
        <f t="shared" si="2"/>
        <v>0</v>
      </c>
      <c r="R53" s="30"/>
    </row>
    <row r="54" spans="1:21" ht="45.75" hidden="1" customHeight="1" x14ac:dyDescent="0.25">
      <c r="A54" s="3">
        <v>39</v>
      </c>
      <c r="C54" s="31">
        <v>1</v>
      </c>
      <c r="D54" s="23" t="s">
        <v>22</v>
      </c>
      <c r="E54" s="24">
        <v>7731.53</v>
      </c>
      <c r="F54" s="10"/>
      <c r="G54" s="18" t="s">
        <v>16</v>
      </c>
      <c r="H54" s="25">
        <f t="shared" si="4"/>
        <v>7731.53</v>
      </c>
      <c r="I54" s="26"/>
      <c r="J54" s="27">
        <f t="shared" si="1"/>
        <v>7731.53</v>
      </c>
      <c r="K54" s="28" t="s">
        <v>18</v>
      </c>
      <c r="L54" s="25">
        <v>0</v>
      </c>
      <c r="M54" s="28"/>
      <c r="N54" s="25">
        <v>7731.53</v>
      </c>
      <c r="O54" s="28" t="s">
        <v>16</v>
      </c>
      <c r="P54" s="29">
        <f t="shared" si="2"/>
        <v>0</v>
      </c>
      <c r="R54" s="30"/>
    </row>
    <row r="55" spans="1:21" ht="47.25" customHeight="1" x14ac:dyDescent="0.25">
      <c r="A55" s="3">
        <v>40</v>
      </c>
      <c r="C55" s="31">
        <v>1</v>
      </c>
      <c r="D55" s="23" t="s">
        <v>22</v>
      </c>
      <c r="E55" s="24">
        <v>84500.04</v>
      </c>
      <c r="F55" s="10"/>
      <c r="G55" s="18" t="s">
        <v>16</v>
      </c>
      <c r="H55" s="25">
        <f t="shared" si="4"/>
        <v>84500.04</v>
      </c>
      <c r="I55" s="26"/>
      <c r="J55" s="27">
        <f t="shared" si="1"/>
        <v>84500.04</v>
      </c>
      <c r="K55" s="28" t="s">
        <v>18</v>
      </c>
      <c r="L55" s="25">
        <v>0</v>
      </c>
      <c r="M55" s="28"/>
      <c r="N55" s="25">
        <v>84500.040000000008</v>
      </c>
      <c r="O55" s="28" t="s">
        <v>16</v>
      </c>
      <c r="P55" s="29">
        <f t="shared" si="2"/>
        <v>0</v>
      </c>
      <c r="R55" s="30"/>
      <c r="S55" s="30"/>
    </row>
    <row r="56" spans="1:21" ht="47.25" hidden="1" customHeight="1" x14ac:dyDescent="0.25">
      <c r="A56" s="3">
        <v>41</v>
      </c>
      <c r="C56" s="31">
        <v>1</v>
      </c>
      <c r="D56" s="23" t="s">
        <v>22</v>
      </c>
      <c r="E56" s="32">
        <v>45297.97</v>
      </c>
      <c r="F56" s="10"/>
      <c r="G56" s="18" t="s">
        <v>16</v>
      </c>
      <c r="H56" s="25">
        <v>45297.97</v>
      </c>
      <c r="I56" s="26"/>
      <c r="J56" s="27">
        <f t="shared" si="1"/>
        <v>45297.97</v>
      </c>
      <c r="K56" s="28" t="s">
        <v>18</v>
      </c>
      <c r="L56" s="25">
        <v>0</v>
      </c>
      <c r="M56" s="28"/>
      <c r="N56" s="25">
        <v>45297.97</v>
      </c>
      <c r="O56" s="28" t="s">
        <v>16</v>
      </c>
      <c r="P56" s="29">
        <f t="shared" si="2"/>
        <v>0</v>
      </c>
      <c r="R56" s="30"/>
      <c r="S56" s="30"/>
      <c r="U56" s="30"/>
    </row>
    <row r="57" spans="1:21" ht="47.25" hidden="1" customHeight="1" x14ac:dyDescent="0.25">
      <c r="A57" s="3">
        <v>42</v>
      </c>
      <c r="C57" s="31">
        <v>1</v>
      </c>
      <c r="D57" s="23" t="s">
        <v>22</v>
      </c>
      <c r="E57" s="24">
        <v>15363.8</v>
      </c>
      <c r="F57" s="10"/>
      <c r="G57" s="18" t="s">
        <v>16</v>
      </c>
      <c r="H57" s="25">
        <f t="shared" si="4"/>
        <v>15363.8</v>
      </c>
      <c r="I57" s="26"/>
      <c r="J57" s="27">
        <f t="shared" si="1"/>
        <v>15363.8</v>
      </c>
      <c r="K57" s="28" t="s">
        <v>18</v>
      </c>
      <c r="L57" s="25">
        <v>0</v>
      </c>
      <c r="M57" s="28"/>
      <c r="N57" s="25">
        <v>15363.8</v>
      </c>
      <c r="O57" s="28" t="s">
        <v>16</v>
      </c>
      <c r="P57" s="29">
        <f t="shared" si="2"/>
        <v>0</v>
      </c>
      <c r="R57" s="30"/>
    </row>
    <row r="58" spans="1:21" ht="47.25" hidden="1" customHeight="1" x14ac:dyDescent="0.25">
      <c r="A58" s="3">
        <v>43</v>
      </c>
      <c r="C58" s="31">
        <v>1</v>
      </c>
      <c r="D58" s="23" t="s">
        <v>22</v>
      </c>
      <c r="E58" s="24">
        <v>16584.3</v>
      </c>
      <c r="F58" s="10"/>
      <c r="G58" s="18" t="s">
        <v>16</v>
      </c>
      <c r="H58" s="25">
        <f t="shared" si="4"/>
        <v>16584.3</v>
      </c>
      <c r="I58" s="26"/>
      <c r="J58" s="27">
        <f t="shared" si="1"/>
        <v>16584.3</v>
      </c>
      <c r="K58" s="28" t="s">
        <v>18</v>
      </c>
      <c r="L58" s="25">
        <v>0</v>
      </c>
      <c r="M58" s="28"/>
      <c r="N58" s="25">
        <v>16584.3</v>
      </c>
      <c r="O58" s="28" t="s">
        <v>16</v>
      </c>
      <c r="P58" s="29">
        <f t="shared" si="2"/>
        <v>0</v>
      </c>
      <c r="R58" s="30"/>
    </row>
    <row r="59" spans="1:21" ht="47.25" hidden="1" customHeight="1" x14ac:dyDescent="0.25">
      <c r="A59" s="3">
        <v>44</v>
      </c>
      <c r="C59" s="31">
        <v>1</v>
      </c>
      <c r="D59" s="23" t="s">
        <v>22</v>
      </c>
      <c r="E59" s="24">
        <v>9037.5300000000007</v>
      </c>
      <c r="F59" s="10"/>
      <c r="G59" s="18" t="s">
        <v>16</v>
      </c>
      <c r="H59" s="25">
        <f t="shared" si="4"/>
        <v>9037.5300000000007</v>
      </c>
      <c r="I59" s="26"/>
      <c r="J59" s="27">
        <f t="shared" si="1"/>
        <v>9037.5300000000007</v>
      </c>
      <c r="K59" s="28" t="s">
        <v>18</v>
      </c>
      <c r="L59" s="25">
        <v>0</v>
      </c>
      <c r="M59" s="28"/>
      <c r="N59" s="25">
        <v>9037.5300000000007</v>
      </c>
      <c r="O59" s="28" t="s">
        <v>16</v>
      </c>
      <c r="P59" s="29">
        <f t="shared" si="2"/>
        <v>0</v>
      </c>
      <c r="R59" s="30"/>
    </row>
    <row r="60" spans="1:21" ht="47.25" hidden="1" customHeight="1" x14ac:dyDescent="0.25">
      <c r="A60" s="3">
        <v>45</v>
      </c>
      <c r="C60" s="31">
        <v>1</v>
      </c>
      <c r="D60" s="23" t="s">
        <v>22</v>
      </c>
      <c r="E60" s="24">
        <v>9755.4699999999993</v>
      </c>
      <c r="F60" s="10"/>
      <c r="G60" s="18" t="s">
        <v>16</v>
      </c>
      <c r="H60" s="25">
        <f t="shared" si="4"/>
        <v>9755.4699999999993</v>
      </c>
      <c r="I60" s="26"/>
      <c r="J60" s="27">
        <f t="shared" si="1"/>
        <v>9755.4699999999993</v>
      </c>
      <c r="K60" s="28" t="s">
        <v>18</v>
      </c>
      <c r="L60" s="25">
        <v>0</v>
      </c>
      <c r="M60" s="28"/>
      <c r="N60" s="25">
        <v>9755.4699999999993</v>
      </c>
      <c r="O60" s="28" t="s">
        <v>16</v>
      </c>
      <c r="P60" s="29">
        <f t="shared" si="2"/>
        <v>0</v>
      </c>
      <c r="R60" s="30"/>
    </row>
    <row r="61" spans="1:21" ht="47.25" hidden="1" customHeight="1" x14ac:dyDescent="0.25">
      <c r="A61" s="3">
        <v>46</v>
      </c>
      <c r="C61" s="31">
        <v>1</v>
      </c>
      <c r="D61" s="23" t="s">
        <v>22</v>
      </c>
      <c r="E61" s="32">
        <v>473.48</v>
      </c>
      <c r="F61" s="10"/>
      <c r="G61" s="18" t="s">
        <v>16</v>
      </c>
      <c r="H61" s="25">
        <f t="shared" si="4"/>
        <v>473.48</v>
      </c>
      <c r="I61" s="26"/>
      <c r="J61" s="27">
        <f t="shared" si="1"/>
        <v>473.48</v>
      </c>
      <c r="K61" s="28" t="s">
        <v>18</v>
      </c>
      <c r="L61" s="25">
        <v>0</v>
      </c>
      <c r="M61" s="28"/>
      <c r="N61" s="25">
        <v>473.48</v>
      </c>
      <c r="O61" s="28" t="s">
        <v>16</v>
      </c>
      <c r="P61" s="29">
        <f t="shared" si="2"/>
        <v>0</v>
      </c>
      <c r="R61" s="30"/>
      <c r="S61" s="30"/>
    </row>
    <row r="62" spans="1:21" ht="47.25" customHeight="1" x14ac:dyDescent="0.25">
      <c r="A62" s="3">
        <v>47</v>
      </c>
      <c r="C62" s="31">
        <v>1</v>
      </c>
      <c r="D62" s="23" t="s">
        <v>22</v>
      </c>
      <c r="E62" s="24">
        <v>1938.72</v>
      </c>
      <c r="F62" s="10"/>
      <c r="G62" s="18" t="s">
        <v>16</v>
      </c>
      <c r="H62" s="25">
        <f t="shared" si="4"/>
        <v>1938.72</v>
      </c>
      <c r="I62" s="26"/>
      <c r="J62" s="27">
        <f t="shared" si="1"/>
        <v>1938.72</v>
      </c>
      <c r="K62" s="28" t="s">
        <v>18</v>
      </c>
      <c r="L62" s="25">
        <v>0</v>
      </c>
      <c r="M62" s="28"/>
      <c r="N62" s="25">
        <v>1938.72</v>
      </c>
      <c r="O62" s="28" t="s">
        <v>16</v>
      </c>
      <c r="P62" s="29">
        <f t="shared" si="2"/>
        <v>0</v>
      </c>
      <c r="R62" s="30"/>
      <c r="S62" s="30"/>
    </row>
    <row r="63" spans="1:21" ht="47.25" hidden="1" customHeight="1" x14ac:dyDescent="0.25">
      <c r="A63" s="3">
        <v>48</v>
      </c>
      <c r="C63" s="31">
        <v>1</v>
      </c>
      <c r="D63" s="23" t="s">
        <v>22</v>
      </c>
      <c r="E63" s="24">
        <v>9037.5300000000007</v>
      </c>
      <c r="F63" s="10"/>
      <c r="G63" s="18" t="s">
        <v>16</v>
      </c>
      <c r="H63" s="25">
        <f t="shared" si="4"/>
        <v>9037.5300000000007</v>
      </c>
      <c r="I63" s="26"/>
      <c r="J63" s="27">
        <f t="shared" si="1"/>
        <v>9037.5300000000007</v>
      </c>
      <c r="K63" s="28" t="s">
        <v>18</v>
      </c>
      <c r="L63" s="25">
        <v>0</v>
      </c>
      <c r="M63" s="28"/>
      <c r="N63" s="25">
        <v>9037.5300000000007</v>
      </c>
      <c r="O63" s="28" t="s">
        <v>16</v>
      </c>
      <c r="P63" s="29">
        <f t="shared" si="2"/>
        <v>0</v>
      </c>
      <c r="R63" s="30"/>
    </row>
    <row r="64" spans="1:21" ht="47.25" hidden="1" customHeight="1" x14ac:dyDescent="0.25">
      <c r="A64" s="3">
        <v>49</v>
      </c>
      <c r="C64" s="31">
        <v>1</v>
      </c>
      <c r="D64" s="23" t="s">
        <v>22</v>
      </c>
      <c r="E64" s="24">
        <v>10401.06</v>
      </c>
      <c r="F64" s="10"/>
      <c r="G64" s="18" t="s">
        <v>16</v>
      </c>
      <c r="H64" s="25">
        <f t="shared" si="4"/>
        <v>10401.06</v>
      </c>
      <c r="I64" s="26"/>
      <c r="J64" s="27">
        <f t="shared" si="1"/>
        <v>10401.06</v>
      </c>
      <c r="K64" s="28" t="s">
        <v>18</v>
      </c>
      <c r="L64" s="25">
        <v>0</v>
      </c>
      <c r="M64" s="28"/>
      <c r="N64" s="25">
        <v>10401.06</v>
      </c>
      <c r="O64" s="28" t="s">
        <v>16</v>
      </c>
      <c r="P64" s="29">
        <f t="shared" si="2"/>
        <v>0</v>
      </c>
      <c r="R64" s="30"/>
    </row>
    <row r="65" spans="1:18" ht="47.25" hidden="1" customHeight="1" x14ac:dyDescent="0.25">
      <c r="A65" s="3">
        <v>50</v>
      </c>
      <c r="C65" s="31">
        <v>1</v>
      </c>
      <c r="D65" s="23" t="s">
        <v>22</v>
      </c>
      <c r="E65" s="24">
        <v>18075.060000000001</v>
      </c>
      <c r="F65" s="10"/>
      <c r="G65" s="18" t="s">
        <v>16</v>
      </c>
      <c r="H65" s="25">
        <f t="shared" si="4"/>
        <v>18075.060000000001</v>
      </c>
      <c r="I65" s="26"/>
      <c r="J65" s="27">
        <f t="shared" si="1"/>
        <v>18075.060000000001</v>
      </c>
      <c r="K65" s="28" t="s">
        <v>18</v>
      </c>
      <c r="L65" s="25">
        <v>0</v>
      </c>
      <c r="M65" s="28"/>
      <c r="N65" s="25">
        <v>18075.060000000001</v>
      </c>
      <c r="O65" s="28" t="s">
        <v>16</v>
      </c>
      <c r="P65" s="29">
        <f t="shared" si="2"/>
        <v>0</v>
      </c>
      <c r="R65" s="30"/>
    </row>
    <row r="66" spans="1:18" ht="47.25" hidden="1" customHeight="1" x14ac:dyDescent="0.25">
      <c r="A66" s="3">
        <v>51</v>
      </c>
      <c r="C66" s="31">
        <v>1</v>
      </c>
      <c r="D66" s="23" t="s">
        <v>22</v>
      </c>
      <c r="E66" s="24">
        <v>20802.12</v>
      </c>
      <c r="F66" s="10"/>
      <c r="G66" s="18" t="s">
        <v>16</v>
      </c>
      <c r="H66" s="25">
        <f t="shared" si="4"/>
        <v>20802.12</v>
      </c>
      <c r="I66" s="26"/>
      <c r="J66" s="27">
        <f t="shared" si="1"/>
        <v>20802.12</v>
      </c>
      <c r="K66" s="28" t="s">
        <v>18</v>
      </c>
      <c r="L66" s="25">
        <v>0</v>
      </c>
      <c r="M66" s="28"/>
      <c r="N66" s="25">
        <v>20802.12</v>
      </c>
      <c r="O66" s="28" t="s">
        <v>16</v>
      </c>
      <c r="P66" s="29">
        <f t="shared" si="2"/>
        <v>0</v>
      </c>
      <c r="R66" s="30"/>
    </row>
    <row r="67" spans="1:18" ht="47.25" hidden="1" customHeight="1" x14ac:dyDescent="0.25">
      <c r="A67" s="3">
        <v>52</v>
      </c>
      <c r="C67" s="31">
        <v>1</v>
      </c>
      <c r="D67" s="23" t="s">
        <v>22</v>
      </c>
      <c r="E67" s="24">
        <v>3791.67</v>
      </c>
      <c r="F67" s="10"/>
      <c r="G67" s="18" t="s">
        <v>16</v>
      </c>
      <c r="H67" s="25">
        <f t="shared" si="4"/>
        <v>3791.67</v>
      </c>
      <c r="I67" s="26"/>
      <c r="J67" s="27">
        <f t="shared" si="1"/>
        <v>3791.67</v>
      </c>
      <c r="K67" s="28" t="s">
        <v>18</v>
      </c>
      <c r="L67" s="25">
        <v>0</v>
      </c>
      <c r="M67" s="28"/>
      <c r="N67" s="25">
        <v>3791.67</v>
      </c>
      <c r="O67" s="28" t="s">
        <v>16</v>
      </c>
      <c r="P67" s="29">
        <f t="shared" si="2"/>
        <v>0</v>
      </c>
      <c r="R67" s="30"/>
    </row>
    <row r="68" spans="1:18" ht="47.25" hidden="1" customHeight="1" x14ac:dyDescent="0.25">
      <c r="A68" s="3">
        <v>53</v>
      </c>
      <c r="C68" s="31">
        <v>1</v>
      </c>
      <c r="D68" s="23" t="s">
        <v>22</v>
      </c>
      <c r="E68" s="24">
        <v>9037.5300000000007</v>
      </c>
      <c r="F68" s="10"/>
      <c r="G68" s="18" t="s">
        <v>16</v>
      </c>
      <c r="H68" s="25">
        <f t="shared" si="4"/>
        <v>9037.5300000000007</v>
      </c>
      <c r="I68" s="26"/>
      <c r="J68" s="27">
        <f t="shared" si="1"/>
        <v>9037.5300000000007</v>
      </c>
      <c r="K68" s="28" t="s">
        <v>18</v>
      </c>
      <c r="L68" s="25">
        <v>0</v>
      </c>
      <c r="M68" s="28"/>
      <c r="N68" s="25">
        <v>9037.5300000000007</v>
      </c>
      <c r="O68" s="28" t="s">
        <v>16</v>
      </c>
      <c r="P68" s="29">
        <f t="shared" si="2"/>
        <v>0</v>
      </c>
      <c r="R68" s="30"/>
    </row>
    <row r="69" spans="1:18" ht="47.25" hidden="1" customHeight="1" x14ac:dyDescent="0.25">
      <c r="A69" s="3">
        <v>54</v>
      </c>
      <c r="C69" s="31">
        <v>1</v>
      </c>
      <c r="D69" s="23" t="s">
        <v>22</v>
      </c>
      <c r="E69" s="24">
        <v>10401.06</v>
      </c>
      <c r="F69" s="10"/>
      <c r="G69" s="18" t="s">
        <v>16</v>
      </c>
      <c r="H69" s="25">
        <f t="shared" si="4"/>
        <v>10401.06</v>
      </c>
      <c r="I69" s="26"/>
      <c r="J69" s="27">
        <f t="shared" si="1"/>
        <v>10401.06</v>
      </c>
      <c r="K69" s="28" t="s">
        <v>18</v>
      </c>
      <c r="L69" s="25">
        <v>0</v>
      </c>
      <c r="M69" s="28"/>
      <c r="N69" s="25">
        <v>10401.06</v>
      </c>
      <c r="O69" s="28" t="s">
        <v>16</v>
      </c>
      <c r="P69" s="29">
        <f t="shared" si="2"/>
        <v>0</v>
      </c>
      <c r="R69" s="30"/>
    </row>
    <row r="70" spans="1:18" ht="47.25" hidden="1" customHeight="1" x14ac:dyDescent="0.25">
      <c r="A70" s="3">
        <v>55</v>
      </c>
      <c r="C70" s="31">
        <v>1</v>
      </c>
      <c r="D70" s="23" t="s">
        <v>22</v>
      </c>
      <c r="E70" s="24">
        <v>3791.67</v>
      </c>
      <c r="F70" s="10"/>
      <c r="G70" s="18" t="s">
        <v>16</v>
      </c>
      <c r="H70" s="25">
        <f t="shared" si="4"/>
        <v>3791.67</v>
      </c>
      <c r="I70" s="26"/>
      <c r="J70" s="27">
        <f t="shared" si="1"/>
        <v>3791.67</v>
      </c>
      <c r="K70" s="28" t="s">
        <v>18</v>
      </c>
      <c r="L70" s="25">
        <v>0</v>
      </c>
      <c r="M70" s="28"/>
      <c r="N70" s="25">
        <v>3791.67</v>
      </c>
      <c r="O70" s="28" t="s">
        <v>16</v>
      </c>
      <c r="P70" s="29">
        <f t="shared" si="2"/>
        <v>0</v>
      </c>
      <c r="R70" s="30"/>
    </row>
    <row r="71" spans="1:18" ht="47.25" hidden="1" customHeight="1" x14ac:dyDescent="0.25">
      <c r="A71" s="3">
        <v>56</v>
      </c>
      <c r="C71" s="31">
        <v>1</v>
      </c>
      <c r="D71" s="23" t="s">
        <v>22</v>
      </c>
      <c r="E71" s="24">
        <v>9037.5300000000007</v>
      </c>
      <c r="F71" s="10"/>
      <c r="G71" s="18" t="s">
        <v>16</v>
      </c>
      <c r="H71" s="25">
        <f t="shared" si="4"/>
        <v>9037.5300000000007</v>
      </c>
      <c r="I71" s="26"/>
      <c r="J71" s="27">
        <f t="shared" si="1"/>
        <v>9037.5300000000007</v>
      </c>
      <c r="K71" s="28" t="s">
        <v>18</v>
      </c>
      <c r="L71" s="25">
        <v>0</v>
      </c>
      <c r="M71" s="28"/>
      <c r="N71" s="25">
        <v>9037.5300000000007</v>
      </c>
      <c r="O71" s="28" t="s">
        <v>16</v>
      </c>
      <c r="P71" s="29">
        <f t="shared" si="2"/>
        <v>0</v>
      </c>
      <c r="R71" s="30"/>
    </row>
    <row r="72" spans="1:18" ht="47.25" hidden="1" customHeight="1" x14ac:dyDescent="0.25">
      <c r="A72" s="3">
        <v>57</v>
      </c>
      <c r="C72" s="31">
        <v>1</v>
      </c>
      <c r="D72" s="23" t="s">
        <v>22</v>
      </c>
      <c r="E72" s="24">
        <v>10401.06</v>
      </c>
      <c r="F72" s="10"/>
      <c r="G72" s="18" t="s">
        <v>16</v>
      </c>
      <c r="H72" s="25">
        <f t="shared" si="4"/>
        <v>10401.06</v>
      </c>
      <c r="I72" s="26"/>
      <c r="J72" s="27">
        <f t="shared" si="1"/>
        <v>10401.06</v>
      </c>
      <c r="K72" s="28" t="s">
        <v>18</v>
      </c>
      <c r="L72" s="25">
        <v>0</v>
      </c>
      <c r="M72" s="28"/>
      <c r="N72" s="25">
        <v>10401.06</v>
      </c>
      <c r="O72" s="28" t="s">
        <v>16</v>
      </c>
      <c r="P72" s="29">
        <f t="shared" si="2"/>
        <v>0</v>
      </c>
      <c r="R72" s="30"/>
    </row>
    <row r="73" spans="1:18" ht="47.25" hidden="1" customHeight="1" x14ac:dyDescent="0.25">
      <c r="A73" s="3">
        <v>58</v>
      </c>
      <c r="C73" s="31">
        <v>1</v>
      </c>
      <c r="D73" s="23" t="s">
        <v>22</v>
      </c>
      <c r="E73" s="24">
        <v>3791.67</v>
      </c>
      <c r="F73" s="10"/>
      <c r="G73" s="18" t="s">
        <v>16</v>
      </c>
      <c r="H73" s="25">
        <f t="shared" si="4"/>
        <v>3791.67</v>
      </c>
      <c r="I73" s="26"/>
      <c r="J73" s="27">
        <f t="shared" si="1"/>
        <v>3791.67</v>
      </c>
      <c r="K73" s="28" t="s">
        <v>18</v>
      </c>
      <c r="L73" s="25">
        <v>0</v>
      </c>
      <c r="M73" s="28"/>
      <c r="N73" s="25">
        <v>3791.67</v>
      </c>
      <c r="O73" s="28" t="s">
        <v>16</v>
      </c>
      <c r="P73" s="29">
        <f t="shared" si="2"/>
        <v>0</v>
      </c>
      <c r="R73" s="30"/>
    </row>
    <row r="74" spans="1:18" ht="47.25" customHeight="1" x14ac:dyDescent="0.25">
      <c r="A74" s="3">
        <v>59</v>
      </c>
      <c r="C74" s="31">
        <v>1</v>
      </c>
      <c r="D74" s="23" t="s">
        <v>22</v>
      </c>
      <c r="E74" s="24">
        <v>3791.67</v>
      </c>
      <c r="F74" s="10"/>
      <c r="G74" s="18" t="s">
        <v>16</v>
      </c>
      <c r="H74" s="25">
        <f t="shared" si="4"/>
        <v>3791.67</v>
      </c>
      <c r="I74" s="26"/>
      <c r="J74" s="27">
        <f t="shared" si="1"/>
        <v>3791.67</v>
      </c>
      <c r="K74" s="28" t="s">
        <v>18</v>
      </c>
      <c r="L74" s="25">
        <v>0</v>
      </c>
      <c r="M74" s="28"/>
      <c r="N74" s="25">
        <v>3791.67</v>
      </c>
      <c r="O74" s="28" t="s">
        <v>16</v>
      </c>
      <c r="P74" s="29">
        <f t="shared" si="2"/>
        <v>0</v>
      </c>
      <c r="R74" s="30"/>
    </row>
    <row r="75" spans="1:18" ht="47.25" customHeight="1" x14ac:dyDescent="0.25">
      <c r="A75" s="3">
        <v>60</v>
      </c>
      <c r="C75" s="31">
        <v>1</v>
      </c>
      <c r="D75" s="23" t="s">
        <v>22</v>
      </c>
      <c r="E75" s="24">
        <v>11748.79</v>
      </c>
      <c r="F75" s="10"/>
      <c r="G75" s="18" t="s">
        <v>16</v>
      </c>
      <c r="H75" s="25">
        <f t="shared" si="4"/>
        <v>11748.79</v>
      </c>
      <c r="I75" s="26"/>
      <c r="J75" s="27">
        <f t="shared" si="1"/>
        <v>11748.79</v>
      </c>
      <c r="K75" s="28" t="s">
        <v>18</v>
      </c>
      <c r="L75" s="25">
        <v>0</v>
      </c>
      <c r="M75" s="28"/>
      <c r="N75" s="25">
        <v>11748.79</v>
      </c>
      <c r="O75" s="28" t="s">
        <v>16</v>
      </c>
      <c r="P75" s="29">
        <f t="shared" si="2"/>
        <v>0</v>
      </c>
      <c r="R75" s="30"/>
    </row>
    <row r="76" spans="1:18" ht="47.25" customHeight="1" x14ac:dyDescent="0.25">
      <c r="A76" s="3">
        <v>61</v>
      </c>
      <c r="C76" s="31">
        <v>1</v>
      </c>
      <c r="D76" s="23" t="s">
        <v>22</v>
      </c>
      <c r="E76" s="24">
        <v>13521.38</v>
      </c>
      <c r="F76" s="10"/>
      <c r="G76" s="18" t="s">
        <v>16</v>
      </c>
      <c r="H76" s="25">
        <f t="shared" si="4"/>
        <v>13521.38</v>
      </c>
      <c r="I76" s="26"/>
      <c r="J76" s="27">
        <f t="shared" si="1"/>
        <v>13521.38</v>
      </c>
      <c r="K76" s="28" t="s">
        <v>18</v>
      </c>
      <c r="L76" s="25">
        <v>0</v>
      </c>
      <c r="M76" s="28"/>
      <c r="N76" s="25">
        <v>13521.38</v>
      </c>
      <c r="O76" s="28" t="s">
        <v>16</v>
      </c>
      <c r="P76" s="29">
        <f t="shared" si="2"/>
        <v>0</v>
      </c>
      <c r="R76" s="30"/>
    </row>
    <row r="77" spans="1:18" ht="47.25" customHeight="1" x14ac:dyDescent="0.25">
      <c r="A77" s="3">
        <v>62</v>
      </c>
      <c r="C77" s="31">
        <v>1</v>
      </c>
      <c r="D77" s="23" t="s">
        <v>22</v>
      </c>
      <c r="E77" s="24">
        <v>4929.42</v>
      </c>
      <c r="F77" s="10"/>
      <c r="G77" s="18" t="s">
        <v>16</v>
      </c>
      <c r="H77" s="25">
        <f t="shared" si="4"/>
        <v>4929.42</v>
      </c>
      <c r="I77" s="26"/>
      <c r="J77" s="27">
        <f t="shared" si="1"/>
        <v>4929.42</v>
      </c>
      <c r="K77" s="28" t="s">
        <v>18</v>
      </c>
      <c r="L77" s="25">
        <v>0</v>
      </c>
      <c r="M77" s="28"/>
      <c r="N77" s="25">
        <v>4929.42</v>
      </c>
      <c r="O77" s="28" t="s">
        <v>16</v>
      </c>
      <c r="P77" s="29">
        <f t="shared" si="2"/>
        <v>0</v>
      </c>
      <c r="R77" s="30"/>
    </row>
    <row r="78" spans="1:18" ht="47.25" customHeight="1" x14ac:dyDescent="0.25">
      <c r="A78" s="3">
        <v>63</v>
      </c>
      <c r="C78" s="31">
        <v>1</v>
      </c>
      <c r="D78" s="23" t="s">
        <v>22</v>
      </c>
      <c r="E78" s="24">
        <v>5682.68</v>
      </c>
      <c r="F78" s="10"/>
      <c r="G78" s="18" t="s">
        <v>16</v>
      </c>
      <c r="H78" s="25">
        <f t="shared" si="4"/>
        <v>5682.68</v>
      </c>
      <c r="I78" s="26"/>
      <c r="J78" s="27">
        <f t="shared" si="1"/>
        <v>5682.68</v>
      </c>
      <c r="K78" s="28" t="s">
        <v>18</v>
      </c>
      <c r="L78" s="25">
        <v>0</v>
      </c>
      <c r="M78" s="28"/>
      <c r="N78" s="25">
        <v>5681.81</v>
      </c>
      <c r="O78" s="28" t="s">
        <v>16</v>
      </c>
      <c r="P78" s="29">
        <f t="shared" si="2"/>
        <v>0.86999999999989086</v>
      </c>
      <c r="R78" s="30"/>
    </row>
    <row r="79" spans="1:18" ht="47.25" customHeight="1" x14ac:dyDescent="0.25">
      <c r="A79" s="3">
        <v>64</v>
      </c>
      <c r="C79" s="31">
        <v>1</v>
      </c>
      <c r="D79" s="23" t="s">
        <v>22</v>
      </c>
      <c r="E79" s="24">
        <v>3791.67</v>
      </c>
      <c r="F79" s="10"/>
      <c r="G79" s="18" t="s">
        <v>16</v>
      </c>
      <c r="H79" s="25">
        <f t="shared" si="4"/>
        <v>3791.67</v>
      </c>
      <c r="I79" s="26"/>
      <c r="J79" s="27">
        <f t="shared" si="1"/>
        <v>3791.67</v>
      </c>
      <c r="K79" s="28" t="s">
        <v>18</v>
      </c>
      <c r="L79" s="25">
        <v>0</v>
      </c>
      <c r="M79" s="28"/>
      <c r="N79" s="25">
        <v>3791.67</v>
      </c>
      <c r="O79" s="28" t="s">
        <v>16</v>
      </c>
      <c r="P79" s="29">
        <f t="shared" si="2"/>
        <v>0</v>
      </c>
      <c r="R79" s="30"/>
    </row>
    <row r="80" spans="1:18" ht="47.25" customHeight="1" x14ac:dyDescent="0.25">
      <c r="A80" s="3">
        <v>65</v>
      </c>
      <c r="C80" s="31">
        <v>1</v>
      </c>
      <c r="D80" s="23" t="s">
        <v>22</v>
      </c>
      <c r="E80" s="24">
        <v>3791.67</v>
      </c>
      <c r="F80" s="10"/>
      <c r="G80" s="18" t="s">
        <v>16</v>
      </c>
      <c r="H80" s="25">
        <f t="shared" si="4"/>
        <v>3791.67</v>
      </c>
      <c r="I80" s="26"/>
      <c r="J80" s="27">
        <f t="shared" si="1"/>
        <v>3791.67</v>
      </c>
      <c r="K80" s="28" t="s">
        <v>18</v>
      </c>
      <c r="L80" s="25">
        <v>0</v>
      </c>
      <c r="M80" s="28"/>
      <c r="N80" s="25">
        <v>3791.67</v>
      </c>
      <c r="O80" s="28" t="s">
        <v>16</v>
      </c>
      <c r="P80" s="29">
        <f t="shared" si="2"/>
        <v>0</v>
      </c>
      <c r="R80" s="30"/>
    </row>
    <row r="81" spans="1:18" ht="47.25" customHeight="1" x14ac:dyDescent="0.25">
      <c r="A81" s="3">
        <v>66</v>
      </c>
      <c r="C81" s="31">
        <v>1</v>
      </c>
      <c r="D81" s="23" t="s">
        <v>22</v>
      </c>
      <c r="E81" s="24">
        <v>9154.64</v>
      </c>
      <c r="F81" s="10"/>
      <c r="G81" s="18" t="s">
        <v>16</v>
      </c>
      <c r="H81" s="25">
        <f t="shared" si="4"/>
        <v>9154.64</v>
      </c>
      <c r="I81" s="26"/>
      <c r="J81" s="27">
        <f t="shared" si="1"/>
        <v>9154.64</v>
      </c>
      <c r="K81" s="28" t="s">
        <v>18</v>
      </c>
      <c r="L81" s="25">
        <v>0</v>
      </c>
      <c r="M81" s="28"/>
      <c r="N81" s="25">
        <v>9154.64</v>
      </c>
      <c r="O81" s="28" t="s">
        <v>16</v>
      </c>
      <c r="P81" s="29">
        <f t="shared" si="2"/>
        <v>0</v>
      </c>
      <c r="R81" s="30"/>
    </row>
    <row r="82" spans="1:18" ht="47.25" customHeight="1" x14ac:dyDescent="0.25">
      <c r="A82" s="3">
        <v>67</v>
      </c>
      <c r="C82" s="31">
        <v>1</v>
      </c>
      <c r="D82" s="23" t="s">
        <v>22</v>
      </c>
      <c r="E82" s="24">
        <v>10123.370000000001</v>
      </c>
      <c r="F82" s="10"/>
      <c r="G82" s="18" t="s">
        <v>16</v>
      </c>
      <c r="H82" s="25">
        <f t="shared" si="4"/>
        <v>10123.370000000001</v>
      </c>
      <c r="I82" s="26"/>
      <c r="J82" s="27">
        <f t="shared" si="1"/>
        <v>10123.370000000001</v>
      </c>
      <c r="K82" s="28" t="s">
        <v>18</v>
      </c>
      <c r="L82" s="25">
        <v>0</v>
      </c>
      <c r="M82" s="28"/>
      <c r="N82" s="25">
        <v>10123.370000000001</v>
      </c>
      <c r="O82" s="28" t="s">
        <v>16</v>
      </c>
      <c r="P82" s="29">
        <f t="shared" si="2"/>
        <v>0</v>
      </c>
      <c r="R82" s="30"/>
    </row>
    <row r="83" spans="1:18" ht="47.25" customHeight="1" x14ac:dyDescent="0.25">
      <c r="A83" s="3">
        <v>68</v>
      </c>
      <c r="C83" s="31">
        <v>1</v>
      </c>
      <c r="D83" s="23" t="s">
        <v>22</v>
      </c>
      <c r="E83" s="24">
        <v>23886.44</v>
      </c>
      <c r="F83" s="10"/>
      <c r="G83" s="18" t="s">
        <v>16</v>
      </c>
      <c r="H83" s="25">
        <f t="shared" si="4"/>
        <v>23886.44</v>
      </c>
      <c r="I83" s="26"/>
      <c r="J83" s="27">
        <f t="shared" si="1"/>
        <v>23886.44</v>
      </c>
      <c r="K83" s="28" t="s">
        <v>18</v>
      </c>
      <c r="L83" s="25">
        <v>0</v>
      </c>
      <c r="M83" s="28"/>
      <c r="N83" s="25">
        <v>23886.44</v>
      </c>
      <c r="O83" s="28" t="s">
        <v>16</v>
      </c>
      <c r="P83" s="29">
        <f t="shared" si="2"/>
        <v>0</v>
      </c>
      <c r="R83" s="30"/>
    </row>
    <row r="84" spans="1:18" ht="47.25" customHeight="1" x14ac:dyDescent="0.25">
      <c r="A84" s="3">
        <v>69</v>
      </c>
      <c r="C84" s="31">
        <v>1</v>
      </c>
      <c r="D84" s="23" t="s">
        <v>22</v>
      </c>
      <c r="E84" s="24">
        <v>598.44000000000005</v>
      </c>
      <c r="F84" s="10"/>
      <c r="G84" s="18" t="s">
        <v>16</v>
      </c>
      <c r="H84" s="25">
        <f t="shared" si="4"/>
        <v>598.44000000000005</v>
      </c>
      <c r="I84" s="26"/>
      <c r="J84" s="27">
        <f t="shared" si="1"/>
        <v>598.44000000000005</v>
      </c>
      <c r="K84" s="28" t="s">
        <v>18</v>
      </c>
      <c r="L84" s="25">
        <v>0</v>
      </c>
      <c r="M84" s="28"/>
      <c r="N84" s="25">
        <v>598.44000000000005</v>
      </c>
      <c r="O84" s="28" t="s">
        <v>16</v>
      </c>
      <c r="P84" s="29">
        <f t="shared" si="2"/>
        <v>0</v>
      </c>
      <c r="R84" s="30"/>
    </row>
    <row r="85" spans="1:18" ht="47.25" customHeight="1" x14ac:dyDescent="0.25">
      <c r="A85" s="3">
        <v>70</v>
      </c>
      <c r="C85" s="31">
        <v>1</v>
      </c>
      <c r="D85" s="23" t="s">
        <v>22</v>
      </c>
      <c r="E85" s="24">
        <v>11375.01</v>
      </c>
      <c r="F85" s="10"/>
      <c r="G85" s="18" t="s">
        <v>16</v>
      </c>
      <c r="H85" s="25">
        <f t="shared" si="4"/>
        <v>11375.01</v>
      </c>
      <c r="I85" s="26"/>
      <c r="J85" s="27">
        <f t="shared" si="1"/>
        <v>11375.01</v>
      </c>
      <c r="K85" s="28" t="s">
        <v>18</v>
      </c>
      <c r="L85" s="25">
        <v>0</v>
      </c>
      <c r="M85" s="28"/>
      <c r="N85" s="25">
        <v>11375.01</v>
      </c>
      <c r="O85" s="28" t="s">
        <v>16</v>
      </c>
      <c r="P85" s="29">
        <f t="shared" si="2"/>
        <v>0</v>
      </c>
      <c r="R85" s="30"/>
    </row>
    <row r="86" spans="1:18" ht="47.25" customHeight="1" x14ac:dyDescent="0.25">
      <c r="A86" s="3">
        <v>71</v>
      </c>
      <c r="C86" s="31">
        <v>1</v>
      </c>
      <c r="D86" s="23" t="s">
        <v>22</v>
      </c>
      <c r="E86" s="24">
        <v>14667.99</v>
      </c>
      <c r="F86" s="10"/>
      <c r="G86" s="18" t="s">
        <v>16</v>
      </c>
      <c r="H86" s="25">
        <f t="shared" si="4"/>
        <v>14667.99</v>
      </c>
      <c r="I86" s="26"/>
      <c r="J86" s="27">
        <f t="shared" si="1"/>
        <v>14667.99</v>
      </c>
      <c r="K86" s="28" t="s">
        <v>18</v>
      </c>
      <c r="L86" s="25">
        <v>0</v>
      </c>
      <c r="M86" s="28"/>
      <c r="N86" s="25">
        <v>14667.99</v>
      </c>
      <c r="O86" s="28" t="s">
        <v>16</v>
      </c>
      <c r="P86" s="29">
        <f t="shared" si="2"/>
        <v>0</v>
      </c>
      <c r="R86" s="30"/>
    </row>
    <row r="87" spans="1:18" ht="47.25" customHeight="1" x14ac:dyDescent="0.25">
      <c r="A87" s="3">
        <v>72</v>
      </c>
      <c r="C87" s="31">
        <v>1</v>
      </c>
      <c r="D87" s="23" t="s">
        <v>22</v>
      </c>
      <c r="E87" s="24">
        <v>6707.83</v>
      </c>
      <c r="F87" s="10"/>
      <c r="G87" s="18" t="s">
        <v>16</v>
      </c>
      <c r="H87" s="25">
        <f t="shared" si="4"/>
        <v>6707.83</v>
      </c>
      <c r="I87" s="26"/>
      <c r="J87" s="27">
        <f t="shared" si="1"/>
        <v>6707.83</v>
      </c>
      <c r="K87" s="28" t="s">
        <v>18</v>
      </c>
      <c r="L87" s="25">
        <v>0</v>
      </c>
      <c r="M87" s="28"/>
      <c r="N87" s="25">
        <v>0</v>
      </c>
      <c r="O87" s="28" t="s">
        <v>16</v>
      </c>
      <c r="P87" s="29">
        <f t="shared" si="2"/>
        <v>6707.83</v>
      </c>
      <c r="R87" s="30"/>
    </row>
    <row r="88" spans="1:18" ht="47.25" customHeight="1" x14ac:dyDescent="0.25">
      <c r="A88" s="3">
        <v>73</v>
      </c>
      <c r="C88" s="31">
        <v>1</v>
      </c>
      <c r="D88" s="23" t="s">
        <v>22</v>
      </c>
      <c r="E88" s="24">
        <v>7570.18</v>
      </c>
      <c r="F88" s="10"/>
      <c r="G88" s="18" t="s">
        <v>16</v>
      </c>
      <c r="H88" s="25">
        <f t="shared" si="4"/>
        <v>7570.18</v>
      </c>
      <c r="I88" s="26"/>
      <c r="J88" s="27">
        <f t="shared" si="1"/>
        <v>7570.18</v>
      </c>
      <c r="K88" s="28" t="s">
        <v>18</v>
      </c>
      <c r="L88" s="25">
        <v>0</v>
      </c>
      <c r="M88" s="28"/>
      <c r="N88" s="25">
        <v>0</v>
      </c>
      <c r="O88" s="28" t="s">
        <v>16</v>
      </c>
      <c r="P88" s="29">
        <f t="shared" si="2"/>
        <v>7570.18</v>
      </c>
      <c r="R88" s="30"/>
    </row>
    <row r="89" spans="1:18" ht="47.25" customHeight="1" x14ac:dyDescent="0.25">
      <c r="A89" s="3">
        <v>74</v>
      </c>
      <c r="C89" s="31">
        <v>0</v>
      </c>
      <c r="D89" s="23" t="s">
        <v>22</v>
      </c>
      <c r="E89" s="24">
        <v>1197.1199999999999</v>
      </c>
      <c r="F89" s="10"/>
      <c r="G89" s="18" t="s">
        <v>16</v>
      </c>
      <c r="H89" s="25">
        <f t="shared" si="4"/>
        <v>0</v>
      </c>
      <c r="I89" s="26"/>
      <c r="J89" s="27">
        <f t="shared" si="1"/>
        <v>0</v>
      </c>
      <c r="K89" s="28" t="s">
        <v>18</v>
      </c>
      <c r="L89" s="25">
        <v>0</v>
      </c>
      <c r="M89" s="28"/>
      <c r="N89" s="25">
        <v>0</v>
      </c>
      <c r="O89" s="28" t="s">
        <v>16</v>
      </c>
      <c r="P89" s="29">
        <f t="shared" si="2"/>
        <v>0</v>
      </c>
      <c r="R89" s="30"/>
    </row>
    <row r="90" spans="1:18" ht="47.25" customHeight="1" x14ac:dyDescent="0.25">
      <c r="A90" s="3">
        <v>75</v>
      </c>
      <c r="C90" s="31">
        <v>0</v>
      </c>
      <c r="D90" s="23" t="s">
        <v>22</v>
      </c>
      <c r="E90" s="24">
        <v>325.55</v>
      </c>
      <c r="F90" s="10"/>
      <c r="G90" s="18" t="s">
        <v>16</v>
      </c>
      <c r="H90" s="25">
        <f t="shared" si="4"/>
        <v>0</v>
      </c>
      <c r="I90" s="26"/>
      <c r="J90" s="27">
        <f t="shared" si="1"/>
        <v>0</v>
      </c>
      <c r="K90" s="28" t="s">
        <v>18</v>
      </c>
      <c r="L90" s="25">
        <v>0</v>
      </c>
      <c r="M90" s="28"/>
      <c r="N90" s="25">
        <v>0</v>
      </c>
      <c r="O90" s="28" t="s">
        <v>16</v>
      </c>
      <c r="P90" s="29">
        <f t="shared" si="2"/>
        <v>0</v>
      </c>
      <c r="R90" s="30"/>
    </row>
    <row r="91" spans="1:18" ht="47.25" customHeight="1" x14ac:dyDescent="0.25">
      <c r="A91" s="3">
        <v>76</v>
      </c>
      <c r="C91" s="31">
        <v>0</v>
      </c>
      <c r="D91" s="23" t="s">
        <v>22</v>
      </c>
      <c r="E91" s="24">
        <v>245.11</v>
      </c>
      <c r="F91" s="10"/>
      <c r="G91" s="18" t="s">
        <v>16</v>
      </c>
      <c r="H91" s="25">
        <f t="shared" si="4"/>
        <v>0</v>
      </c>
      <c r="I91" s="26"/>
      <c r="J91" s="27">
        <f t="shared" si="1"/>
        <v>0</v>
      </c>
      <c r="K91" s="28" t="s">
        <v>18</v>
      </c>
      <c r="L91" s="25">
        <v>0</v>
      </c>
      <c r="M91" s="28"/>
      <c r="N91" s="25">
        <v>0</v>
      </c>
      <c r="O91" s="28" t="s">
        <v>16</v>
      </c>
      <c r="P91" s="29">
        <f t="shared" si="2"/>
        <v>0</v>
      </c>
      <c r="R91" s="30"/>
    </row>
    <row r="92" spans="1:18" ht="47.25" customHeight="1" x14ac:dyDescent="0.25">
      <c r="A92" s="3">
        <v>77</v>
      </c>
      <c r="C92" s="31">
        <v>0</v>
      </c>
      <c r="D92" s="23" t="s">
        <v>22</v>
      </c>
      <c r="E92" s="24">
        <v>543.12</v>
      </c>
      <c r="F92" s="10"/>
      <c r="G92" s="18" t="s">
        <v>16</v>
      </c>
      <c r="H92" s="25">
        <f t="shared" si="4"/>
        <v>0</v>
      </c>
      <c r="I92" s="26"/>
      <c r="J92" s="27">
        <f t="shared" si="1"/>
        <v>0</v>
      </c>
      <c r="K92" s="28" t="s">
        <v>18</v>
      </c>
      <c r="L92" s="25">
        <v>0</v>
      </c>
      <c r="M92" s="28"/>
      <c r="N92" s="25">
        <v>0</v>
      </c>
      <c r="O92" s="28" t="s">
        <v>16</v>
      </c>
      <c r="P92" s="29">
        <f t="shared" si="2"/>
        <v>0</v>
      </c>
      <c r="R92" s="30"/>
    </row>
    <row r="93" spans="1:18" ht="47.25" customHeight="1" x14ac:dyDescent="0.25">
      <c r="A93" s="3">
        <v>78</v>
      </c>
      <c r="C93" s="31">
        <v>0</v>
      </c>
      <c r="D93" s="23" t="s">
        <v>22</v>
      </c>
      <c r="E93" s="24">
        <v>3649.51</v>
      </c>
      <c r="F93" s="10"/>
      <c r="G93" s="18" t="s">
        <v>16</v>
      </c>
      <c r="H93" s="25">
        <f t="shared" si="4"/>
        <v>0</v>
      </c>
      <c r="I93" s="26"/>
      <c r="J93" s="27">
        <f t="shared" si="1"/>
        <v>0</v>
      </c>
      <c r="K93" s="28" t="s">
        <v>18</v>
      </c>
      <c r="L93" s="25">
        <v>0</v>
      </c>
      <c r="M93" s="28"/>
      <c r="N93" s="25">
        <v>0</v>
      </c>
      <c r="O93" s="28" t="s">
        <v>16</v>
      </c>
      <c r="P93" s="29">
        <f t="shared" si="2"/>
        <v>0</v>
      </c>
      <c r="R93" s="30"/>
    </row>
    <row r="94" spans="1:18" ht="47.25" customHeight="1" x14ac:dyDescent="0.25">
      <c r="A94" s="3">
        <v>79</v>
      </c>
      <c r="C94" s="31">
        <v>0</v>
      </c>
      <c r="D94" s="23" t="s">
        <v>22</v>
      </c>
      <c r="E94" s="24">
        <v>3791.67</v>
      </c>
      <c r="F94" s="10"/>
      <c r="G94" s="18" t="s">
        <v>16</v>
      </c>
      <c r="H94" s="25">
        <f t="shared" si="4"/>
        <v>0</v>
      </c>
      <c r="I94" s="26"/>
      <c r="J94" s="27">
        <f t="shared" si="1"/>
        <v>0</v>
      </c>
      <c r="K94" s="28" t="s">
        <v>18</v>
      </c>
      <c r="L94" s="25">
        <v>0</v>
      </c>
      <c r="M94" s="28"/>
      <c r="N94" s="25">
        <v>0</v>
      </c>
      <c r="O94" s="28" t="s">
        <v>16</v>
      </c>
      <c r="P94" s="29">
        <f t="shared" si="2"/>
        <v>0</v>
      </c>
      <c r="R94" s="30"/>
    </row>
    <row r="95" spans="1:18" ht="47.25" customHeight="1" x14ac:dyDescent="0.25">
      <c r="A95" s="3">
        <v>80</v>
      </c>
      <c r="C95" s="31">
        <v>1</v>
      </c>
      <c r="D95" s="23" t="s">
        <v>22</v>
      </c>
      <c r="E95" s="24">
        <v>7828.44</v>
      </c>
      <c r="F95" s="10"/>
      <c r="G95" s="18" t="s">
        <v>16</v>
      </c>
      <c r="H95" s="25">
        <f t="shared" si="4"/>
        <v>7828.44</v>
      </c>
      <c r="I95" s="26"/>
      <c r="J95" s="27">
        <f t="shared" si="1"/>
        <v>7828.44</v>
      </c>
      <c r="K95" s="28" t="s">
        <v>18</v>
      </c>
      <c r="L95" s="25">
        <v>0</v>
      </c>
      <c r="M95" s="28"/>
      <c r="N95" s="25">
        <v>0</v>
      </c>
      <c r="O95" s="28" t="s">
        <v>16</v>
      </c>
      <c r="P95" s="29">
        <f t="shared" si="2"/>
        <v>7828.44</v>
      </c>
      <c r="R95" s="30"/>
    </row>
    <row r="96" spans="1:18" ht="47.25" customHeight="1" x14ac:dyDescent="0.25">
      <c r="A96" s="3">
        <v>81</v>
      </c>
      <c r="C96" s="31">
        <v>0</v>
      </c>
      <c r="D96" s="23" t="s">
        <v>22</v>
      </c>
      <c r="E96" s="24">
        <v>10286.81</v>
      </c>
      <c r="F96" s="10"/>
      <c r="G96" s="18" t="s">
        <v>16</v>
      </c>
      <c r="H96" s="25">
        <f t="shared" ref="H96:H100" si="5">C96*E96</f>
        <v>0</v>
      </c>
      <c r="I96" s="26"/>
      <c r="J96" s="27">
        <f t="shared" ref="J96:J100" si="6">+H96</f>
        <v>0</v>
      </c>
      <c r="K96" s="28" t="s">
        <v>18</v>
      </c>
      <c r="L96" s="25">
        <v>0</v>
      </c>
      <c r="M96" s="28"/>
      <c r="N96" s="25">
        <v>0</v>
      </c>
      <c r="O96" s="28" t="s">
        <v>16</v>
      </c>
      <c r="P96" s="29">
        <f t="shared" ref="P96:P100" si="7">+J96-L96-N96</f>
        <v>0</v>
      </c>
      <c r="R96" s="30"/>
    </row>
    <row r="97" spans="1:21" ht="47.25" customHeight="1" x14ac:dyDescent="0.25">
      <c r="A97" s="3">
        <v>82</v>
      </c>
      <c r="C97" s="31">
        <v>0</v>
      </c>
      <c r="D97" s="23" t="s">
        <v>22</v>
      </c>
      <c r="E97" s="24">
        <v>11006.05</v>
      </c>
      <c r="F97" s="10"/>
      <c r="G97" s="18" t="s">
        <v>16</v>
      </c>
      <c r="H97" s="25">
        <f t="shared" si="5"/>
        <v>0</v>
      </c>
      <c r="I97" s="26"/>
      <c r="J97" s="27">
        <f t="shared" si="6"/>
        <v>0</v>
      </c>
      <c r="K97" s="28" t="s">
        <v>18</v>
      </c>
      <c r="L97" s="25">
        <v>0</v>
      </c>
      <c r="M97" s="28"/>
      <c r="N97" s="25">
        <v>0</v>
      </c>
      <c r="O97" s="28" t="s">
        <v>16</v>
      </c>
      <c r="P97" s="29">
        <f t="shared" si="7"/>
        <v>0</v>
      </c>
      <c r="R97" s="30"/>
    </row>
    <row r="98" spans="1:21" ht="47.25" customHeight="1" x14ac:dyDescent="0.25">
      <c r="A98" s="3">
        <v>83</v>
      </c>
      <c r="C98" s="31">
        <v>1</v>
      </c>
      <c r="D98" s="23" t="s">
        <v>22</v>
      </c>
      <c r="E98" s="24">
        <v>7384.27</v>
      </c>
      <c r="F98" s="10"/>
      <c r="G98" s="18" t="s">
        <v>16</v>
      </c>
      <c r="H98" s="25">
        <f t="shared" si="5"/>
        <v>7384.27</v>
      </c>
      <c r="I98" s="26"/>
      <c r="J98" s="27">
        <f t="shared" si="6"/>
        <v>7384.27</v>
      </c>
      <c r="K98" s="28" t="s">
        <v>18</v>
      </c>
      <c r="L98" s="25">
        <v>0</v>
      </c>
      <c r="M98" s="28"/>
      <c r="N98" s="25">
        <v>0</v>
      </c>
      <c r="O98" s="28" t="s">
        <v>16</v>
      </c>
      <c r="P98" s="29">
        <f t="shared" si="7"/>
        <v>7384.27</v>
      </c>
      <c r="R98" s="30"/>
    </row>
    <row r="99" spans="1:21" ht="47.25" customHeight="1" x14ac:dyDescent="0.25">
      <c r="A99" s="3">
        <v>84</v>
      </c>
      <c r="C99" s="33">
        <v>1</v>
      </c>
      <c r="D99" s="23" t="s">
        <v>22</v>
      </c>
      <c r="E99" s="24">
        <v>7828.44</v>
      </c>
      <c r="F99" s="10"/>
      <c r="G99" s="18" t="s">
        <v>16</v>
      </c>
      <c r="H99" s="25">
        <f t="shared" si="5"/>
        <v>7828.44</v>
      </c>
      <c r="I99" s="26"/>
      <c r="J99" s="27">
        <f t="shared" si="6"/>
        <v>7828.44</v>
      </c>
      <c r="K99" s="28" t="s">
        <v>18</v>
      </c>
      <c r="L99" s="25">
        <v>0</v>
      </c>
      <c r="M99" s="28"/>
      <c r="N99" s="25">
        <v>0</v>
      </c>
      <c r="O99" s="28" t="s">
        <v>16</v>
      </c>
      <c r="P99" s="29">
        <f t="shared" si="7"/>
        <v>7828.44</v>
      </c>
      <c r="R99" s="30"/>
    </row>
    <row r="100" spans="1:21" ht="47.25" customHeight="1" x14ac:dyDescent="0.25">
      <c r="A100" s="3">
        <v>85</v>
      </c>
      <c r="C100" s="33">
        <v>1</v>
      </c>
      <c r="D100" s="23" t="s">
        <v>22</v>
      </c>
      <c r="E100" s="24">
        <v>7384.27</v>
      </c>
      <c r="F100" s="10"/>
      <c r="G100" s="18" t="s">
        <v>16</v>
      </c>
      <c r="H100" s="25">
        <f t="shared" si="5"/>
        <v>7384.27</v>
      </c>
      <c r="I100" s="26"/>
      <c r="J100" s="27">
        <f t="shared" si="6"/>
        <v>7384.27</v>
      </c>
      <c r="K100" s="28" t="s">
        <v>18</v>
      </c>
      <c r="L100" s="25">
        <v>0</v>
      </c>
      <c r="M100" s="28"/>
      <c r="N100" s="25">
        <v>0</v>
      </c>
      <c r="O100" s="28" t="s">
        <v>16</v>
      </c>
      <c r="P100" s="29">
        <f t="shared" si="7"/>
        <v>7384.27</v>
      </c>
      <c r="R100" s="30"/>
    </row>
    <row r="102" spans="1:21" x14ac:dyDescent="0.25">
      <c r="E102" s="34">
        <f>SUM(E16:E100)</f>
        <v>911895.56000000075</v>
      </c>
      <c r="F102" s="9"/>
      <c r="G102" s="35"/>
      <c r="H102" s="34">
        <f>SUM(H16:H100)</f>
        <v>880850.62000000058</v>
      </c>
      <c r="I102" s="35"/>
      <c r="J102" s="34">
        <f>SUM(J16:J100)</f>
        <v>880850.62000000058</v>
      </c>
      <c r="K102" s="9"/>
      <c r="L102" s="34">
        <f>SUM(L16:L100)</f>
        <v>0</v>
      </c>
      <c r="M102" s="9"/>
      <c r="N102" s="34">
        <f>SUM(N16:N100)</f>
        <v>836146.32000000065</v>
      </c>
      <c r="O102" s="9"/>
      <c r="P102" s="34">
        <f>SUM(P16:P100)</f>
        <v>44704.3</v>
      </c>
    </row>
    <row r="104" spans="1:21" ht="21" customHeight="1" x14ac:dyDescent="0.25">
      <c r="A104" s="12" t="s">
        <v>23</v>
      </c>
      <c r="G104" s="10"/>
      <c r="H104" s="36"/>
      <c r="I104" s="10"/>
      <c r="J104" s="37"/>
      <c r="K104" s="10"/>
      <c r="L104" s="10"/>
      <c r="M104" s="10"/>
      <c r="N104" s="10"/>
    </row>
    <row r="105" spans="1:21" ht="23.25" customHeight="1" x14ac:dyDescent="0.25">
      <c r="G105"/>
      <c r="I105"/>
      <c r="J105" s="38"/>
      <c r="N105" s="38" t="s">
        <v>24</v>
      </c>
    </row>
    <row r="106" spans="1:21" ht="23.25" customHeight="1" x14ac:dyDescent="0.25">
      <c r="G106"/>
      <c r="I106"/>
      <c r="J106" s="38"/>
      <c r="N106" s="38"/>
    </row>
    <row r="107" spans="1:21" x14ac:dyDescent="0.25">
      <c r="A107" s="12" t="s">
        <v>25</v>
      </c>
      <c r="G107"/>
      <c r="H107" s="36"/>
      <c r="I107" s="10"/>
      <c r="J107" s="37"/>
      <c r="K107" s="10"/>
      <c r="L107" s="10"/>
      <c r="M107" s="10"/>
      <c r="N107" s="10"/>
    </row>
    <row r="108" spans="1:21" x14ac:dyDescent="0.25">
      <c r="N108" s="38" t="s">
        <v>24</v>
      </c>
    </row>
    <row r="110" spans="1:21" s="7" customFormat="1" ht="22.8" x14ac:dyDescent="0.4">
      <c r="A110"/>
      <c r="B110"/>
      <c r="C110" s="39"/>
      <c r="D110"/>
      <c r="E110" s="40"/>
      <c r="F110"/>
      <c r="H110" s="8"/>
      <c r="J110"/>
      <c r="K110"/>
      <c r="L110"/>
      <c r="M110"/>
      <c r="N110"/>
      <c r="O110"/>
      <c r="P110"/>
      <c r="Q110"/>
      <c r="R110"/>
    </row>
    <row r="111" spans="1:21" s="7" customFormat="1" ht="15.6" x14ac:dyDescent="0.3">
      <c r="A111"/>
      <c r="B111"/>
      <c r="C111" s="41"/>
      <c r="D111"/>
      <c r="E111" s="41"/>
      <c r="F111" s="41"/>
      <c r="G111" s="42"/>
      <c r="H111" s="43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7" customFormat="1" ht="15.6" x14ac:dyDescent="0.3">
      <c r="A112"/>
      <c r="B112"/>
      <c r="C112"/>
      <c r="D112"/>
      <c r="E112" s="41"/>
      <c r="F112"/>
      <c r="H112" s="8"/>
      <c r="J112"/>
      <c r="K112"/>
      <c r="L112"/>
      <c r="M112"/>
      <c r="N112"/>
      <c r="O112"/>
      <c r="P112"/>
      <c r="Q112"/>
      <c r="R112"/>
      <c r="S112"/>
      <c r="T112"/>
      <c r="U112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B1335180-7E64-4192-8FB7-F8FC9FEDA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D87B62-9652-4446-8C46-BE7750FF5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03CE5-DEDC-486B-BE06-5352A4FE5911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2eed4679-0416-48da-a53f-b1fed0e368aa"/>
    <ds:schemaRef ds:uri="http://schemas.microsoft.com/office/infopath/2007/PartnerControls"/>
    <ds:schemaRef ds:uri="http://schemas.openxmlformats.org/package/2006/metadata/core-properties"/>
    <ds:schemaRef ds:uri="685b8dc9-ced7-4178-970d-47f463975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23-C0739N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2025-11-14T17:45:14Z</dcterms:created>
  <dcterms:modified xsi:type="dcterms:W3CDTF">2025-11-14T17:47:03Z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