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Annie\Accruals Processing\"/>
    </mc:Choice>
  </mc:AlternateContent>
  <xr:revisionPtr revIDLastSave="0" documentId="8_{0CB3A6B1-0017-405C-8C7B-8A4989012D2E}" xr6:coauthVersionLast="36" xr6:coauthVersionMax="36" xr10:uidLastSave="{00000000-0000-0000-0000-000000000000}"/>
  <bookViews>
    <workbookView xWindow="0" yWindow="0" windowWidth="27624" windowHeight="9900" xr2:uid="{00F1B2F1-D48B-4357-99A4-BEAD811B0E81}"/>
  </bookViews>
  <sheets>
    <sheet name="22-C0405M 11 20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1" i="1" l="1"/>
  <c r="L31" i="1"/>
  <c r="E31" i="1"/>
  <c r="H30" i="1"/>
  <c r="J30" i="1" s="1"/>
  <c r="P30" i="1" s="1"/>
  <c r="H29" i="1"/>
  <c r="J29" i="1" s="1"/>
  <c r="P29" i="1" s="1"/>
  <c r="H28" i="1"/>
  <c r="J28" i="1" s="1"/>
  <c r="P28" i="1" s="1"/>
  <c r="J27" i="1"/>
  <c r="P27" i="1" s="1"/>
  <c r="H27" i="1"/>
  <c r="H26" i="1"/>
  <c r="J26" i="1" s="1"/>
  <c r="P26" i="1" s="1"/>
  <c r="H25" i="1"/>
  <c r="J25" i="1" s="1"/>
  <c r="P25" i="1" s="1"/>
  <c r="H24" i="1"/>
  <c r="J24" i="1" s="1"/>
  <c r="P24" i="1" s="1"/>
  <c r="H23" i="1"/>
  <c r="J23" i="1" s="1"/>
  <c r="P23" i="1" s="1"/>
  <c r="H22" i="1"/>
  <c r="J22" i="1" s="1"/>
  <c r="P22" i="1" s="1"/>
  <c r="H21" i="1"/>
  <c r="J21" i="1" s="1"/>
  <c r="P21" i="1" s="1"/>
  <c r="H20" i="1"/>
  <c r="J20" i="1" s="1"/>
  <c r="P20" i="1" s="1"/>
  <c r="H19" i="1"/>
  <c r="J19" i="1" s="1"/>
  <c r="P19" i="1" s="1"/>
  <c r="H18" i="1"/>
  <c r="J18" i="1" s="1"/>
  <c r="P18" i="1" s="1"/>
  <c r="H17" i="1"/>
  <c r="J17" i="1" s="1"/>
  <c r="P17" i="1" s="1"/>
  <c r="H16" i="1"/>
  <c r="J16" i="1" s="1"/>
  <c r="J31" i="1" l="1"/>
  <c r="P16" i="1"/>
  <c r="P31" i="1" s="1"/>
  <c r="H31" i="1"/>
</calcChain>
</file>

<file path=xl/sharedStrings.xml><?xml version="1.0" encoding="utf-8"?>
<sst xmlns="http://schemas.openxmlformats.org/spreadsheetml/2006/main" count="94" uniqueCount="26">
  <si>
    <t>JSA / Jefferson Lab - DOE</t>
  </si>
  <si>
    <t>Data Entry Update Subcontract PO Percent Complete</t>
  </si>
  <si>
    <t>Appendix B</t>
  </si>
  <si>
    <t>Vendor Name</t>
  </si>
  <si>
    <t>OCEM ACQUISITION CORP</t>
  </si>
  <si>
    <t>Percent complete thru</t>
  </si>
  <si>
    <t>(Date)</t>
  </si>
  <si>
    <t>PO Number</t>
  </si>
  <si>
    <t>22-C0405</t>
  </si>
  <si>
    <t>OR</t>
  </si>
  <si>
    <t xml:space="preserve">Status Update ID </t>
  </si>
  <si>
    <t>22-C0405M</t>
  </si>
  <si>
    <t>Invoice Number</t>
  </si>
  <si>
    <t>PO Line #</t>
  </si>
  <si>
    <t>Percent Complete</t>
  </si>
  <si>
    <t>PO Line Total</t>
  </si>
  <si>
    <t>=</t>
  </si>
  <si>
    <t>Completed Work Amt</t>
  </si>
  <si>
    <t>-</t>
  </si>
  <si>
    <t>Eligible for Voucher Amt</t>
  </si>
  <si>
    <t>Prev Vouchered Amount</t>
  </si>
  <si>
    <t>Completed  Work Retention Amt</t>
  </si>
  <si>
    <t>X</t>
  </si>
  <si>
    <t>Finance Entered By:  ________________________________________________________________</t>
  </si>
  <si>
    <t>Date</t>
  </si>
  <si>
    <t>Finance Data Entry Verified By:  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</si>
</sst>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8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4" fontId="3" fillId="0" borderId="1" xfId="0" applyNumberFormat="1" applyFont="1" applyBorder="1" applyProtection="1">
      <protection locked="0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/>
    <xf numFmtId="0" fontId="0" fillId="0" borderId="0" xfId="0" applyAlignment="1">
      <alignment wrapText="1"/>
    </xf>
    <xf numFmtId="0" fontId="3" fillId="0" borderId="1" xfId="0" quotePrefix="1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2" borderId="0" xfId="0" applyFill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10" fontId="1" fillId="0" borderId="1" xfId="1" applyNumberFormat="1" applyFont="1" applyBorder="1" applyProtection="1">
      <protection locked="0"/>
    </xf>
    <xf numFmtId="0" fontId="1" fillId="0" borderId="0" xfId="0" applyFont="1" applyProtection="1">
      <protection locked="0"/>
    </xf>
    <xf numFmtId="4" fontId="0" fillId="0" borderId="1" xfId="0" applyNumberFormat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1" fillId="2" borderId="0" xfId="0" applyNumberFormat="1" applyFont="1" applyFill="1" applyAlignment="1">
      <alignment horizontal="center"/>
    </xf>
    <xf numFmtId="4" fontId="0" fillId="0" borderId="1" xfId="0" applyNumberFormat="1" applyBorder="1"/>
    <xf numFmtId="4" fontId="1" fillId="0" borderId="0" xfId="0" applyNumberFormat="1" applyFont="1" applyAlignment="1">
      <alignment horizontal="center" wrapText="1"/>
    </xf>
    <xf numFmtId="4" fontId="0" fillId="4" borderId="1" xfId="0" applyNumberFormat="1" applyFill="1" applyBorder="1"/>
    <xf numFmtId="4" fontId="0" fillId="0" borderId="0" xfId="0" applyNumberFormat="1"/>
    <xf numFmtId="10" fontId="3" fillId="0" borderId="1" xfId="1" applyNumberFormat="1" applyFont="1" applyBorder="1" applyProtection="1">
      <protection locked="0"/>
    </xf>
    <xf numFmtId="4" fontId="4" fillId="0" borderId="0" xfId="0" applyNumberFormat="1" applyFont="1"/>
    <xf numFmtId="0" fontId="4" fillId="0" borderId="0" xfId="0" applyFont="1" applyAlignment="1">
      <alignment horizontal="center"/>
    </xf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>
      <alignment horizontal="center" vertical="top"/>
    </xf>
    <xf numFmtId="0" fontId="5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68620-93DB-4201-9980-6DA976B50FB4}">
  <sheetPr>
    <pageSetUpPr fitToPage="1"/>
  </sheetPr>
  <dimension ref="A1:T39"/>
  <sheetViews>
    <sheetView tabSelected="1" workbookViewId="0">
      <selection activeCell="N7" sqref="N7"/>
    </sheetView>
  </sheetViews>
  <sheetFormatPr defaultRowHeight="13.2" x14ac:dyDescent="0.25"/>
  <cols>
    <col min="2" max="2" width="3.5546875" customWidth="1"/>
    <col min="3" max="3" width="9.33203125" bestFit="1" customWidth="1"/>
    <col min="4" max="4" width="1.6640625" customWidth="1"/>
    <col min="5" max="5" width="12.6640625" customWidth="1"/>
    <col min="6" max="6" width="2.33203125" customWidth="1"/>
    <col min="7" max="7" width="4.5546875" style="6" customWidth="1"/>
    <col min="8" max="8" width="13" customWidth="1"/>
    <col min="9" max="9" width="4.6640625" style="6" customWidth="1"/>
    <col min="10" max="10" width="12.6640625" customWidth="1"/>
    <col min="11" max="11" width="4.44140625" customWidth="1"/>
    <col min="12" max="12" width="11.5546875" customWidth="1"/>
    <col min="13" max="13" width="3.6640625" customWidth="1"/>
    <col min="14" max="14" width="12" customWidth="1"/>
    <col min="15" max="15" width="3.44140625" customWidth="1"/>
    <col min="16" max="16" width="12.6640625" customWidth="1"/>
    <col min="18" max="18" width="11.6640625" bestFit="1" customWidth="1"/>
  </cols>
  <sheetData>
    <row r="1" spans="1:16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.6" x14ac:dyDescent="0.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5.6" x14ac:dyDescent="0.3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5" spans="1:16" ht="24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16" ht="21" customHeight="1" x14ac:dyDescent="0.25">
      <c r="A6" t="s">
        <v>3</v>
      </c>
      <c r="C6" s="3" t="s">
        <v>4</v>
      </c>
      <c r="D6" s="3"/>
      <c r="E6" s="3"/>
      <c r="F6" s="3"/>
      <c r="G6" s="4"/>
      <c r="H6" s="3"/>
      <c r="I6" s="4"/>
      <c r="K6" t="s">
        <v>5</v>
      </c>
      <c r="N6" s="5">
        <v>45985</v>
      </c>
    </row>
    <row r="7" spans="1:16" ht="24.75" customHeight="1" x14ac:dyDescent="0.25">
      <c r="N7" s="6" t="s">
        <v>6</v>
      </c>
    </row>
    <row r="8" spans="1:16" x14ac:dyDescent="0.25">
      <c r="A8" t="s">
        <v>7</v>
      </c>
      <c r="C8" s="3" t="s">
        <v>8</v>
      </c>
      <c r="D8" s="3"/>
      <c r="E8" s="3"/>
      <c r="F8" s="3"/>
      <c r="G8" s="4"/>
      <c r="L8" s="7" t="s">
        <v>9</v>
      </c>
    </row>
    <row r="9" spans="1:16" x14ac:dyDescent="0.25">
      <c r="C9" s="8"/>
      <c r="D9" s="8"/>
      <c r="E9" s="8"/>
      <c r="F9" s="8"/>
      <c r="G9" s="9"/>
      <c r="L9" s="10"/>
    </row>
    <row r="10" spans="1:16" ht="39.6" x14ac:dyDescent="0.25">
      <c r="A10" s="11" t="s">
        <v>10</v>
      </c>
      <c r="C10" s="3" t="s">
        <v>11</v>
      </c>
      <c r="D10" s="3"/>
      <c r="E10" s="3"/>
      <c r="F10" s="3"/>
      <c r="G10" s="4"/>
      <c r="K10" s="10" t="s">
        <v>12</v>
      </c>
      <c r="L10" s="10"/>
      <c r="N10" s="12"/>
    </row>
    <row r="11" spans="1:16" x14ac:dyDescent="0.25">
      <c r="C11" s="8"/>
      <c r="D11" s="8"/>
      <c r="E11" s="8"/>
      <c r="F11" s="8"/>
      <c r="G11" s="9"/>
    </row>
    <row r="12" spans="1:16" x14ac:dyDescent="0.25">
      <c r="C12" s="8"/>
      <c r="D12" s="8"/>
      <c r="E12" s="8"/>
      <c r="F12" s="8"/>
      <c r="G12" s="9"/>
    </row>
    <row r="13" spans="1:16" x14ac:dyDescent="0.25">
      <c r="L13" s="6"/>
    </row>
    <row r="14" spans="1:16" x14ac:dyDescent="0.25">
      <c r="J14" s="6"/>
    </row>
    <row r="15" spans="1:16" s="14" customFormat="1" ht="54" customHeight="1" x14ac:dyDescent="0.25">
      <c r="A15" s="13" t="s">
        <v>13</v>
      </c>
      <c r="C15" s="13" t="s">
        <v>14</v>
      </c>
      <c r="D15" s="15"/>
      <c r="E15" s="13" t="s">
        <v>15</v>
      </c>
      <c r="F15" s="15"/>
      <c r="G15" s="16" t="s">
        <v>16</v>
      </c>
      <c r="H15" s="17" t="s">
        <v>17</v>
      </c>
      <c r="I15" s="18"/>
      <c r="J15" s="19" t="s">
        <v>17</v>
      </c>
      <c r="K15" s="15" t="s">
        <v>18</v>
      </c>
      <c r="L15" s="13" t="s">
        <v>19</v>
      </c>
      <c r="M15" s="15" t="s">
        <v>18</v>
      </c>
      <c r="N15" s="13" t="s">
        <v>20</v>
      </c>
      <c r="O15" s="15" t="s">
        <v>16</v>
      </c>
      <c r="P15" s="13" t="s">
        <v>21</v>
      </c>
    </row>
    <row r="16" spans="1:16" s="14" customFormat="1" ht="54" customHeight="1" x14ac:dyDescent="0.25">
      <c r="A16" s="3">
        <v>1</v>
      </c>
      <c r="B16"/>
      <c r="C16" s="20">
        <v>1</v>
      </c>
      <c r="D16" s="21" t="s">
        <v>22</v>
      </c>
      <c r="E16" s="22">
        <v>87177.9</v>
      </c>
      <c r="F16" s="8"/>
      <c r="G16" s="16" t="s">
        <v>16</v>
      </c>
      <c r="H16" s="23">
        <f t="shared" ref="H16:H30" si="0">C16*E16</f>
        <v>87177.9</v>
      </c>
      <c r="I16" s="24"/>
      <c r="J16" s="25">
        <f t="shared" ref="J16:J30" si="1">+H16</f>
        <v>87177.9</v>
      </c>
      <c r="K16" s="26" t="s">
        <v>18</v>
      </c>
      <c r="L16" s="23">
        <v>0</v>
      </c>
      <c r="M16" s="26" t="s">
        <v>18</v>
      </c>
      <c r="N16" s="23">
        <v>87177.9</v>
      </c>
      <c r="O16" s="26" t="s">
        <v>16</v>
      </c>
      <c r="P16" s="27">
        <f t="shared" ref="P16:P30" si="2">+J16-L16-N16</f>
        <v>0</v>
      </c>
    </row>
    <row r="17" spans="1:20" s="14" customFormat="1" ht="54" customHeight="1" x14ac:dyDescent="0.25">
      <c r="A17" s="3">
        <v>2</v>
      </c>
      <c r="B17"/>
      <c r="C17" s="20">
        <v>1</v>
      </c>
      <c r="D17" s="21" t="s">
        <v>22</v>
      </c>
      <c r="E17" s="22">
        <v>58118.6</v>
      </c>
      <c r="F17" s="8"/>
      <c r="G17" s="16" t="s">
        <v>16</v>
      </c>
      <c r="H17" s="23">
        <f t="shared" si="0"/>
        <v>58118.6</v>
      </c>
      <c r="I17" s="24"/>
      <c r="J17" s="25">
        <f t="shared" si="1"/>
        <v>58118.6</v>
      </c>
      <c r="K17" s="26" t="s">
        <v>18</v>
      </c>
      <c r="L17" s="23">
        <v>0</v>
      </c>
      <c r="M17" s="26" t="s">
        <v>18</v>
      </c>
      <c r="N17" s="23">
        <v>58118.6</v>
      </c>
      <c r="O17" s="26" t="s">
        <v>16</v>
      </c>
      <c r="P17" s="27">
        <f t="shared" si="2"/>
        <v>0</v>
      </c>
    </row>
    <row r="18" spans="1:20" s="14" customFormat="1" ht="54" customHeight="1" x14ac:dyDescent="0.25">
      <c r="A18" s="3">
        <v>3</v>
      </c>
      <c r="B18"/>
      <c r="C18" s="20">
        <v>1</v>
      </c>
      <c r="D18" s="21" t="s">
        <v>22</v>
      </c>
      <c r="E18" s="22">
        <v>87177.9</v>
      </c>
      <c r="F18" s="8"/>
      <c r="G18" s="16" t="s">
        <v>16</v>
      </c>
      <c r="H18" s="23">
        <f t="shared" si="0"/>
        <v>87177.9</v>
      </c>
      <c r="I18" s="24"/>
      <c r="J18" s="25">
        <f t="shared" si="1"/>
        <v>87177.9</v>
      </c>
      <c r="K18" s="26" t="s">
        <v>18</v>
      </c>
      <c r="L18" s="23">
        <v>0</v>
      </c>
      <c r="M18" s="26" t="s">
        <v>18</v>
      </c>
      <c r="N18" s="23">
        <v>87177.9</v>
      </c>
      <c r="O18" s="26" t="s">
        <v>16</v>
      </c>
      <c r="P18" s="27">
        <f t="shared" si="2"/>
        <v>0</v>
      </c>
    </row>
    <row r="19" spans="1:20" s="14" customFormat="1" ht="54" customHeight="1" x14ac:dyDescent="0.25">
      <c r="A19" s="3">
        <v>4</v>
      </c>
      <c r="B19"/>
      <c r="C19" s="20">
        <v>1</v>
      </c>
      <c r="D19" s="21" t="s">
        <v>22</v>
      </c>
      <c r="E19" s="22">
        <v>17525.599999999999</v>
      </c>
      <c r="F19" s="8"/>
      <c r="G19" s="16" t="s">
        <v>16</v>
      </c>
      <c r="H19" s="23">
        <f t="shared" si="0"/>
        <v>17525.599999999999</v>
      </c>
      <c r="I19" s="24"/>
      <c r="J19" s="25">
        <f t="shared" si="1"/>
        <v>17525.599999999999</v>
      </c>
      <c r="K19" s="26" t="s">
        <v>18</v>
      </c>
      <c r="L19" s="23">
        <v>0</v>
      </c>
      <c r="M19" s="26" t="s">
        <v>18</v>
      </c>
      <c r="N19" s="23">
        <v>17525.599999999999</v>
      </c>
      <c r="O19" s="26" t="s">
        <v>16</v>
      </c>
      <c r="P19" s="27">
        <f t="shared" si="2"/>
        <v>0</v>
      </c>
    </row>
    <row r="20" spans="1:20" ht="47.25" customHeight="1" x14ac:dyDescent="0.25">
      <c r="A20" s="3">
        <v>5</v>
      </c>
      <c r="C20" s="20">
        <v>1</v>
      </c>
      <c r="D20" s="21" t="s">
        <v>22</v>
      </c>
      <c r="E20" s="22">
        <v>11533.7</v>
      </c>
      <c r="F20" s="8"/>
      <c r="G20" s="16" t="s">
        <v>16</v>
      </c>
      <c r="H20" s="23">
        <f t="shared" si="0"/>
        <v>11533.7</v>
      </c>
      <c r="I20" s="24"/>
      <c r="J20" s="25">
        <f t="shared" si="1"/>
        <v>11533.7</v>
      </c>
      <c r="K20" s="26" t="s">
        <v>18</v>
      </c>
      <c r="L20" s="23">
        <v>0</v>
      </c>
      <c r="M20" s="26" t="s">
        <v>18</v>
      </c>
      <c r="N20" s="23">
        <v>11533.7</v>
      </c>
      <c r="O20" s="26" t="s">
        <v>16</v>
      </c>
      <c r="P20" s="27">
        <f t="shared" si="2"/>
        <v>0</v>
      </c>
    </row>
    <row r="21" spans="1:20" ht="47.25" customHeight="1" x14ac:dyDescent="0.25">
      <c r="A21" s="3">
        <v>6</v>
      </c>
      <c r="C21" s="20">
        <v>1</v>
      </c>
      <c r="D21" s="21" t="s">
        <v>22</v>
      </c>
      <c r="E21" s="22">
        <v>14529.65</v>
      </c>
      <c r="F21" s="8"/>
      <c r="G21" s="16" t="s">
        <v>16</v>
      </c>
      <c r="H21" s="23">
        <f t="shared" si="0"/>
        <v>14529.65</v>
      </c>
      <c r="I21" s="24"/>
      <c r="J21" s="25">
        <f t="shared" si="1"/>
        <v>14529.65</v>
      </c>
      <c r="K21" s="26" t="s">
        <v>18</v>
      </c>
      <c r="L21" s="23">
        <v>0</v>
      </c>
      <c r="M21" s="26"/>
      <c r="N21" s="23">
        <v>14529.65</v>
      </c>
      <c r="O21" s="26" t="s">
        <v>16</v>
      </c>
      <c r="P21" s="27">
        <f t="shared" si="2"/>
        <v>0</v>
      </c>
      <c r="R21" s="28"/>
      <c r="S21" s="28"/>
      <c r="T21" s="28"/>
    </row>
    <row r="22" spans="1:20" ht="47.25" customHeight="1" x14ac:dyDescent="0.25">
      <c r="A22" s="3">
        <v>7</v>
      </c>
      <c r="C22" s="20">
        <v>1</v>
      </c>
      <c r="D22" s="21" t="s">
        <v>22</v>
      </c>
      <c r="E22" s="22">
        <v>14529.65</v>
      </c>
      <c r="F22" s="8"/>
      <c r="G22" s="16" t="s">
        <v>16</v>
      </c>
      <c r="H22" s="23">
        <f t="shared" si="0"/>
        <v>14529.65</v>
      </c>
      <c r="I22" s="24"/>
      <c r="J22" s="25">
        <f t="shared" si="1"/>
        <v>14529.65</v>
      </c>
      <c r="K22" s="26" t="s">
        <v>18</v>
      </c>
      <c r="L22" s="23">
        <v>0</v>
      </c>
      <c r="M22" s="26"/>
      <c r="N22" s="23">
        <v>14529.65</v>
      </c>
      <c r="O22" s="26" t="s">
        <v>16</v>
      </c>
      <c r="P22" s="27">
        <f t="shared" si="2"/>
        <v>0</v>
      </c>
      <c r="R22" s="28"/>
      <c r="S22" s="28"/>
      <c r="T22" s="28"/>
    </row>
    <row r="23" spans="1:20" ht="47.25" customHeight="1" x14ac:dyDescent="0.25">
      <c r="A23" s="3">
        <v>8</v>
      </c>
      <c r="C23" s="20">
        <v>1</v>
      </c>
      <c r="D23" s="21" t="s">
        <v>22</v>
      </c>
      <c r="E23" s="22">
        <v>290479.5</v>
      </c>
      <c r="F23" s="8"/>
      <c r="G23" s="16" t="s">
        <v>16</v>
      </c>
      <c r="H23" s="23">
        <f t="shared" si="0"/>
        <v>290479.5</v>
      </c>
      <c r="I23" s="24"/>
      <c r="J23" s="25">
        <f t="shared" si="1"/>
        <v>290479.5</v>
      </c>
      <c r="K23" s="26" t="s">
        <v>18</v>
      </c>
      <c r="L23" s="23">
        <v>0</v>
      </c>
      <c r="M23" s="26"/>
      <c r="N23" s="23">
        <v>290479.5</v>
      </c>
      <c r="O23" s="26" t="s">
        <v>16</v>
      </c>
      <c r="P23" s="27">
        <f t="shared" si="2"/>
        <v>0</v>
      </c>
      <c r="R23" s="28"/>
      <c r="S23" s="28"/>
      <c r="T23" s="28"/>
    </row>
    <row r="24" spans="1:20" ht="47.25" customHeight="1" x14ac:dyDescent="0.25">
      <c r="A24" s="3">
        <v>9</v>
      </c>
      <c r="C24" s="20">
        <v>1</v>
      </c>
      <c r="D24" s="21" t="s">
        <v>22</v>
      </c>
      <c r="E24" s="22">
        <v>193653</v>
      </c>
      <c r="F24" s="8"/>
      <c r="G24" s="16" t="s">
        <v>16</v>
      </c>
      <c r="H24" s="23">
        <f t="shared" si="0"/>
        <v>193653</v>
      </c>
      <c r="I24" s="24"/>
      <c r="J24" s="25">
        <f t="shared" si="1"/>
        <v>193653</v>
      </c>
      <c r="K24" s="26" t="s">
        <v>18</v>
      </c>
      <c r="L24" s="23">
        <v>0</v>
      </c>
      <c r="M24" s="26"/>
      <c r="N24" s="23">
        <v>193653</v>
      </c>
      <c r="O24" s="26" t="s">
        <v>16</v>
      </c>
      <c r="P24" s="27">
        <f t="shared" si="2"/>
        <v>0</v>
      </c>
    </row>
    <row r="25" spans="1:20" ht="47.25" customHeight="1" x14ac:dyDescent="0.25">
      <c r="A25" s="3">
        <v>10</v>
      </c>
      <c r="C25" s="20">
        <v>1</v>
      </c>
      <c r="D25" s="21" t="s">
        <v>22</v>
      </c>
      <c r="E25" s="22">
        <v>290479.5</v>
      </c>
      <c r="F25" s="8"/>
      <c r="G25" s="16" t="s">
        <v>16</v>
      </c>
      <c r="H25" s="23">
        <f t="shared" si="0"/>
        <v>290479.5</v>
      </c>
      <c r="I25" s="24"/>
      <c r="J25" s="25">
        <f t="shared" si="1"/>
        <v>290479.5</v>
      </c>
      <c r="K25" s="26" t="s">
        <v>18</v>
      </c>
      <c r="L25" s="23">
        <v>0</v>
      </c>
      <c r="M25" s="26"/>
      <c r="N25" s="23">
        <v>290479.5</v>
      </c>
      <c r="O25" s="26" t="s">
        <v>16</v>
      </c>
      <c r="P25" s="27">
        <f t="shared" si="2"/>
        <v>0</v>
      </c>
      <c r="R25" s="28"/>
      <c r="S25" s="28"/>
      <c r="T25" s="28"/>
    </row>
    <row r="26" spans="1:20" ht="47.25" customHeight="1" x14ac:dyDescent="0.25">
      <c r="A26" s="3">
        <v>11</v>
      </c>
      <c r="C26" s="20">
        <v>1</v>
      </c>
      <c r="D26" s="21" t="s">
        <v>22</v>
      </c>
      <c r="E26" s="22">
        <v>96826.5</v>
      </c>
      <c r="F26" s="8"/>
      <c r="G26" s="16" t="s">
        <v>16</v>
      </c>
      <c r="H26" s="23">
        <f t="shared" si="0"/>
        <v>96826.5</v>
      </c>
      <c r="I26" s="24"/>
      <c r="J26" s="25">
        <f t="shared" si="1"/>
        <v>96826.5</v>
      </c>
      <c r="K26" s="26" t="s">
        <v>18</v>
      </c>
      <c r="L26" s="23">
        <v>0</v>
      </c>
      <c r="M26" s="26"/>
      <c r="N26" s="23">
        <v>96826.5</v>
      </c>
      <c r="O26" s="26" t="s">
        <v>16</v>
      </c>
      <c r="P26" s="27">
        <f t="shared" si="2"/>
        <v>0</v>
      </c>
      <c r="R26" s="28"/>
      <c r="S26" s="28"/>
      <c r="T26" s="28"/>
    </row>
    <row r="27" spans="1:20" ht="47.25" customHeight="1" x14ac:dyDescent="0.25">
      <c r="A27" s="3">
        <v>12</v>
      </c>
      <c r="C27" s="29">
        <v>1</v>
      </c>
      <c r="D27" s="21" t="s">
        <v>22</v>
      </c>
      <c r="E27" s="22">
        <v>48413.25</v>
      </c>
      <c r="F27" s="8"/>
      <c r="G27" s="16" t="s">
        <v>16</v>
      </c>
      <c r="H27" s="23">
        <f t="shared" si="0"/>
        <v>48413.25</v>
      </c>
      <c r="I27" s="24"/>
      <c r="J27" s="25">
        <f t="shared" si="1"/>
        <v>48413.25</v>
      </c>
      <c r="K27" s="26" t="s">
        <v>18</v>
      </c>
      <c r="L27" s="23">
        <v>0</v>
      </c>
      <c r="M27" s="26"/>
      <c r="N27" s="23">
        <v>28604</v>
      </c>
      <c r="O27" s="26" t="s">
        <v>16</v>
      </c>
      <c r="P27" s="27">
        <f t="shared" si="2"/>
        <v>19809.25</v>
      </c>
      <c r="R27" s="28"/>
      <c r="S27" s="28"/>
      <c r="T27" s="28"/>
    </row>
    <row r="28" spans="1:20" ht="47.25" customHeight="1" x14ac:dyDescent="0.25">
      <c r="A28" s="3">
        <v>13</v>
      </c>
      <c r="C28" s="20">
        <v>0</v>
      </c>
      <c r="D28" s="21" t="s">
        <v>22</v>
      </c>
      <c r="E28" s="22">
        <v>48413.25</v>
      </c>
      <c r="F28" s="8"/>
      <c r="G28" s="16" t="s">
        <v>16</v>
      </c>
      <c r="H28" s="23">
        <f t="shared" si="0"/>
        <v>0</v>
      </c>
      <c r="I28" s="24"/>
      <c r="J28" s="25">
        <f t="shared" si="1"/>
        <v>0</v>
      </c>
      <c r="K28" s="26" t="s">
        <v>18</v>
      </c>
      <c r="L28" s="23">
        <v>0</v>
      </c>
      <c r="M28" s="26"/>
      <c r="N28" s="23">
        <v>0</v>
      </c>
      <c r="O28" s="26" t="s">
        <v>16</v>
      </c>
      <c r="P28" s="27">
        <f t="shared" si="2"/>
        <v>0</v>
      </c>
      <c r="R28" s="28"/>
      <c r="S28" s="28"/>
      <c r="T28" s="28"/>
    </row>
    <row r="29" spans="1:20" ht="47.25" customHeight="1" x14ac:dyDescent="0.25">
      <c r="A29" s="3">
        <v>14</v>
      </c>
      <c r="C29" s="20">
        <v>1</v>
      </c>
      <c r="D29" s="21" t="s">
        <v>22</v>
      </c>
      <c r="E29" s="22">
        <v>60269.18</v>
      </c>
      <c r="F29" s="8"/>
      <c r="G29" s="16" t="s">
        <v>16</v>
      </c>
      <c r="H29" s="23">
        <f t="shared" si="0"/>
        <v>60269.18</v>
      </c>
      <c r="I29" s="24"/>
      <c r="J29" s="25">
        <f t="shared" si="1"/>
        <v>60269.18</v>
      </c>
      <c r="K29" s="26" t="s">
        <v>18</v>
      </c>
      <c r="L29" s="23">
        <v>0</v>
      </c>
      <c r="M29" s="26"/>
      <c r="N29" s="23">
        <v>60269.18</v>
      </c>
      <c r="O29" s="26" t="s">
        <v>16</v>
      </c>
      <c r="P29" s="27">
        <f t="shared" si="2"/>
        <v>0</v>
      </c>
      <c r="R29" s="28"/>
      <c r="S29" s="28"/>
      <c r="T29" s="28"/>
    </row>
    <row r="30" spans="1:20" ht="47.25" customHeight="1" x14ac:dyDescent="0.25">
      <c r="A30" s="3">
        <v>15</v>
      </c>
      <c r="C30" s="20">
        <v>0</v>
      </c>
      <c r="D30" s="21" t="s">
        <v>22</v>
      </c>
      <c r="E30" s="22">
        <v>6012.8</v>
      </c>
      <c r="F30" s="8"/>
      <c r="G30" s="16" t="s">
        <v>16</v>
      </c>
      <c r="H30" s="23">
        <f t="shared" si="0"/>
        <v>0</v>
      </c>
      <c r="I30" s="24"/>
      <c r="J30" s="25">
        <f t="shared" si="1"/>
        <v>0</v>
      </c>
      <c r="K30" s="26" t="s">
        <v>18</v>
      </c>
      <c r="L30" s="23">
        <v>0</v>
      </c>
      <c r="M30" s="26"/>
      <c r="N30" s="23">
        <v>0</v>
      </c>
      <c r="O30" s="26" t="s">
        <v>16</v>
      </c>
      <c r="P30" s="27">
        <f t="shared" si="2"/>
        <v>0</v>
      </c>
      <c r="R30" s="28"/>
      <c r="S30" s="28"/>
      <c r="T30" s="28"/>
    </row>
    <row r="31" spans="1:20" ht="23.7" customHeight="1" x14ac:dyDescent="0.25">
      <c r="E31" s="30">
        <f>SUM(E16:E29)</f>
        <v>1319127.18</v>
      </c>
      <c r="F31" s="7"/>
      <c r="G31" s="31"/>
      <c r="H31" s="30">
        <f>SUM(H16:H29)</f>
        <v>1270713.93</v>
      </c>
      <c r="I31" s="31"/>
      <c r="J31" s="30">
        <f>SUM(J16:J29)</f>
        <v>1270713.93</v>
      </c>
      <c r="K31" s="7"/>
      <c r="L31" s="30">
        <f>SUM(L16:L29)</f>
        <v>0</v>
      </c>
      <c r="M31" s="7"/>
      <c r="N31" s="30">
        <f>SUM(N16:N29)</f>
        <v>1250904.68</v>
      </c>
      <c r="O31" s="7"/>
      <c r="P31" s="30">
        <f>SUM(P16:P29)</f>
        <v>19809.25</v>
      </c>
    </row>
    <row r="33" spans="1:18" ht="21" customHeight="1" x14ac:dyDescent="0.25">
      <c r="A33" s="10" t="s">
        <v>23</v>
      </c>
      <c r="G33" s="8"/>
      <c r="H33" s="8"/>
      <c r="I33" s="8"/>
      <c r="J33" s="32"/>
      <c r="K33" s="8"/>
      <c r="L33" s="8"/>
      <c r="M33" s="8"/>
      <c r="N33" s="8"/>
      <c r="R33" s="28"/>
    </row>
    <row r="34" spans="1:18" ht="23.25" customHeight="1" x14ac:dyDescent="0.25">
      <c r="G34"/>
      <c r="I34"/>
      <c r="J34" s="33"/>
      <c r="N34" s="33" t="s">
        <v>24</v>
      </c>
    </row>
    <row r="35" spans="1:18" ht="23.25" customHeight="1" x14ac:dyDescent="0.25">
      <c r="G35"/>
      <c r="I35"/>
      <c r="J35" s="33"/>
      <c r="N35" s="33"/>
    </row>
    <row r="36" spans="1:18" x14ac:dyDescent="0.25">
      <c r="A36" s="10" t="s">
        <v>25</v>
      </c>
      <c r="G36"/>
      <c r="H36" s="8"/>
      <c r="I36" s="8"/>
      <c r="J36" s="32"/>
      <c r="K36" s="8"/>
      <c r="L36" s="8"/>
      <c r="M36" s="8"/>
      <c r="N36" s="8"/>
    </row>
    <row r="37" spans="1:18" x14ac:dyDescent="0.25">
      <c r="N37" s="33" t="s">
        <v>24</v>
      </c>
    </row>
    <row r="39" spans="1:18" ht="22.8" x14ac:dyDescent="0.4">
      <c r="C39" s="34"/>
      <c r="Q39" s="28"/>
    </row>
  </sheetData>
  <sheetProtection selectLockedCells="1"/>
  <mergeCells count="4">
    <mergeCell ref="A1:P1"/>
    <mergeCell ref="A2:P2"/>
    <mergeCell ref="A3:P3"/>
    <mergeCell ref="A5:J5"/>
  </mergeCells>
  <pageMargins left="0.75" right="0.75" top="1" bottom="1" header="0.5" footer="0.5"/>
  <pageSetup scale="65" orientation="portrait" r:id="rId1"/>
  <headerFooter alignWithMargins="0">
    <oddFooter>&amp;L&amp;Z&amp;F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22-C0405M 11 20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Annie Ungaro</dc:creator>
  <cp:lastModifiedBy>Annie Ungaro</cp:lastModifiedBy>
  <dcterms:created xsi:type="dcterms:W3CDTF">2025-11-20T16:52:45Z</dcterms:created>
  <dcterms:modified xsi:type="dcterms:W3CDTF">2025-11-20T16:52:59Z</dcterms:modified>
</cp:coreProperties>
</file>