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8EFEA5D2-F0D8-4BC7-ACE5-959F8A72DA7B}" xr6:coauthVersionLast="36" xr6:coauthVersionMax="36" xr10:uidLastSave="{00000000-0000-0000-0000-000000000000}"/>
  <bookViews>
    <workbookView xWindow="0" yWindow="0" windowWidth="23040" windowHeight="7824" xr2:uid="{64E8CC8E-44E5-42C6-8D63-85DE159A8CDC}"/>
  </bookViews>
  <sheets>
    <sheet name="25-C0006B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L25" i="1"/>
  <c r="E25" i="1"/>
  <c r="H23" i="1"/>
  <c r="J23" i="1" s="1"/>
  <c r="P23" i="1" s="1"/>
  <c r="H22" i="1"/>
  <c r="J22" i="1" s="1"/>
  <c r="P22" i="1" s="1"/>
  <c r="J21" i="1"/>
  <c r="P21" i="1" s="1"/>
  <c r="H21" i="1"/>
  <c r="H20" i="1"/>
  <c r="J20" i="1" s="1"/>
  <c r="P20" i="1" s="1"/>
  <c r="H19" i="1"/>
  <c r="J19" i="1" s="1"/>
  <c r="P19" i="1" s="1"/>
  <c r="H18" i="1"/>
  <c r="J18" i="1" s="1"/>
  <c r="P18" i="1" s="1"/>
  <c r="H17" i="1"/>
  <c r="J17" i="1" s="1"/>
  <c r="P17" i="1" s="1"/>
  <c r="H16" i="1"/>
  <c r="J16" i="1" s="1"/>
  <c r="J25" i="1" l="1"/>
  <c r="P16" i="1"/>
  <c r="P25" i="1" s="1"/>
  <c r="H25" i="1"/>
</calcChain>
</file>

<file path=xl/sharedStrings.xml><?xml version="1.0" encoding="utf-8"?>
<sst xmlns="http://schemas.openxmlformats.org/spreadsheetml/2006/main" count="70" uniqueCount="28">
  <si>
    <t>JSA / Jefferson Lab - DOE</t>
  </si>
  <si>
    <t>Data Entry Update Subcontract PO Percent Complete</t>
  </si>
  <si>
    <t>Appendix B</t>
  </si>
  <si>
    <t>Vendor Name</t>
  </si>
  <si>
    <t>IMEC USA NANOELECTRONICS</t>
  </si>
  <si>
    <t>Percent complete thru</t>
  </si>
  <si>
    <t>(Date)</t>
  </si>
  <si>
    <t>PO Number</t>
  </si>
  <si>
    <t>25-C0006</t>
  </si>
  <si>
    <t>OR</t>
  </si>
  <si>
    <t xml:space="preserve">Status Update ID </t>
  </si>
  <si>
    <t>25-C0006B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</si>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</sst>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BC49-7E6D-419B-AE34-EF53D685409A}">
  <sheetPr>
    <pageSetUpPr fitToPage="1"/>
  </sheetPr>
  <dimension ref="A1:T33"/>
  <sheetViews>
    <sheetView tabSelected="1" topLeftCell="A21" workbookViewId="0">
      <selection activeCell="C19" sqref="C19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  <col min="19" max="19" width="10.1093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266525</v>
      </c>
      <c r="F16" s="8"/>
      <c r="G16" s="16" t="s">
        <v>17</v>
      </c>
      <c r="H16" s="23">
        <f t="shared" ref="H16:H23" si="0">ROUND(C16*E16,2)</f>
        <v>266525</v>
      </c>
      <c r="I16" s="24"/>
      <c r="J16" s="25">
        <f t="shared" ref="J16:J23" si="1">+H16</f>
        <v>266525</v>
      </c>
      <c r="K16" s="26" t="s">
        <v>19</v>
      </c>
      <c r="L16" s="23">
        <v>0</v>
      </c>
      <c r="M16" s="26"/>
      <c r="N16" s="23">
        <v>266525</v>
      </c>
      <c r="O16" s="26" t="s">
        <v>17</v>
      </c>
      <c r="P16" s="27">
        <f t="shared" ref="P16:P23" si="2">+J16-L16-N16</f>
        <v>0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0">
        <v>0.9</v>
      </c>
      <c r="D17" s="21" t="s">
        <v>23</v>
      </c>
      <c r="E17" s="22">
        <v>266525</v>
      </c>
      <c r="F17" s="8"/>
      <c r="G17" s="16" t="s">
        <v>17</v>
      </c>
      <c r="H17" s="23">
        <f t="shared" si="0"/>
        <v>239872.5</v>
      </c>
      <c r="I17" s="24"/>
      <c r="J17" s="25">
        <f t="shared" si="1"/>
        <v>239872.5</v>
      </c>
      <c r="K17" s="26" t="s">
        <v>19</v>
      </c>
      <c r="L17" s="23">
        <v>0</v>
      </c>
      <c r="M17" s="26"/>
      <c r="N17" s="23">
        <v>0</v>
      </c>
      <c r="O17" s="26" t="s">
        <v>17</v>
      </c>
      <c r="P17" s="27">
        <f t="shared" si="2"/>
        <v>239872.5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29">
        <v>0.35</v>
      </c>
      <c r="D18" s="21" t="s">
        <v>23</v>
      </c>
      <c r="E18" s="22">
        <v>266525</v>
      </c>
      <c r="F18" s="8"/>
      <c r="G18" s="16" t="s">
        <v>17</v>
      </c>
      <c r="H18" s="23">
        <f t="shared" si="0"/>
        <v>93283.75</v>
      </c>
      <c r="I18" s="24"/>
      <c r="J18" s="25">
        <f t="shared" si="1"/>
        <v>93283.75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2"/>
        <v>93283.75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20">
        <v>0</v>
      </c>
      <c r="D19" s="21" t="s">
        <v>23</v>
      </c>
      <c r="E19" s="22">
        <v>175959.6</v>
      </c>
      <c r="F19" s="8"/>
      <c r="G19" s="16" t="s">
        <v>17</v>
      </c>
      <c r="H19" s="23">
        <f t="shared" si="0"/>
        <v>0</v>
      </c>
      <c r="I19" s="24"/>
      <c r="J19" s="25">
        <f t="shared" si="1"/>
        <v>0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2"/>
        <v>0</v>
      </c>
      <c r="R19" s="28" t="s">
        <v>24</v>
      </c>
      <c r="S19" s="28"/>
      <c r="T19" s="28"/>
    </row>
    <row r="20" spans="1:20" ht="47.25" customHeight="1" x14ac:dyDescent="0.25">
      <c r="A20" s="3">
        <v>5</v>
      </c>
      <c r="C20" s="20">
        <v>0</v>
      </c>
      <c r="D20" s="21" t="s">
        <v>23</v>
      </c>
      <c r="E20" s="22">
        <v>175959.6</v>
      </c>
      <c r="F20" s="8"/>
      <c r="G20" s="16" t="s">
        <v>17</v>
      </c>
      <c r="H20" s="23">
        <f t="shared" si="0"/>
        <v>0</v>
      </c>
      <c r="I20" s="24"/>
      <c r="J20" s="25">
        <f t="shared" si="1"/>
        <v>0</v>
      </c>
      <c r="K20" s="26" t="s">
        <v>19</v>
      </c>
      <c r="L20" s="23">
        <v>0</v>
      </c>
      <c r="M20" s="26"/>
      <c r="N20" s="23">
        <v>0</v>
      </c>
      <c r="O20" s="26" t="s">
        <v>17</v>
      </c>
      <c r="P20" s="27">
        <f t="shared" si="2"/>
        <v>0</v>
      </c>
      <c r="R20" s="28" t="s">
        <v>24</v>
      </c>
      <c r="S20" s="28"/>
      <c r="T20" s="28"/>
    </row>
    <row r="21" spans="1:20" ht="47.25" customHeight="1" x14ac:dyDescent="0.25">
      <c r="A21" s="3">
        <v>6</v>
      </c>
      <c r="C21" s="20">
        <v>0</v>
      </c>
      <c r="D21" s="21" t="s">
        <v>23</v>
      </c>
      <c r="E21" s="22">
        <v>175959.6</v>
      </c>
      <c r="F21" s="8"/>
      <c r="G21" s="16" t="s">
        <v>17</v>
      </c>
      <c r="H21" s="23">
        <f t="shared" si="0"/>
        <v>0</v>
      </c>
      <c r="I21" s="24"/>
      <c r="J21" s="25">
        <f t="shared" si="1"/>
        <v>0</v>
      </c>
      <c r="K21" s="26" t="s">
        <v>19</v>
      </c>
      <c r="L21" s="23">
        <v>0</v>
      </c>
      <c r="M21" s="26"/>
      <c r="N21" s="23">
        <v>0</v>
      </c>
      <c r="O21" s="26" t="s">
        <v>17</v>
      </c>
      <c r="P21" s="27">
        <f t="shared" si="2"/>
        <v>0</v>
      </c>
      <c r="R21" s="28" t="s">
        <v>24</v>
      </c>
      <c r="S21" s="28"/>
      <c r="T21" s="28"/>
    </row>
    <row r="22" spans="1:20" ht="47.25" customHeight="1" x14ac:dyDescent="0.25">
      <c r="A22" s="3">
        <v>7</v>
      </c>
      <c r="C22" s="20">
        <v>0</v>
      </c>
      <c r="D22" s="21" t="s">
        <v>23</v>
      </c>
      <c r="E22" s="22">
        <v>175959.6</v>
      </c>
      <c r="F22" s="8"/>
      <c r="G22" s="16" t="s">
        <v>17</v>
      </c>
      <c r="H22" s="23">
        <f t="shared" si="0"/>
        <v>0</v>
      </c>
      <c r="I22" s="24"/>
      <c r="J22" s="25">
        <f t="shared" si="1"/>
        <v>0</v>
      </c>
      <c r="K22" s="26" t="s">
        <v>19</v>
      </c>
      <c r="L22" s="23">
        <v>0</v>
      </c>
      <c r="M22" s="26"/>
      <c r="N22" s="23">
        <v>0</v>
      </c>
      <c r="O22" s="26" t="s">
        <v>17</v>
      </c>
      <c r="P22" s="27">
        <f t="shared" si="2"/>
        <v>0</v>
      </c>
      <c r="R22" s="28" t="s">
        <v>24</v>
      </c>
      <c r="S22" s="28"/>
      <c r="T22" s="28"/>
    </row>
    <row r="23" spans="1:20" ht="47.25" customHeight="1" x14ac:dyDescent="0.25">
      <c r="A23" s="3">
        <v>8</v>
      </c>
      <c r="C23" s="20">
        <v>0</v>
      </c>
      <c r="D23" s="21" t="s">
        <v>23</v>
      </c>
      <c r="E23" s="22">
        <v>175959.6</v>
      </c>
      <c r="F23" s="8"/>
      <c r="G23" s="16" t="s">
        <v>17</v>
      </c>
      <c r="H23" s="23">
        <f t="shared" si="0"/>
        <v>0</v>
      </c>
      <c r="I23" s="24"/>
      <c r="J23" s="25">
        <f t="shared" si="1"/>
        <v>0</v>
      </c>
      <c r="K23" s="26" t="s">
        <v>19</v>
      </c>
      <c r="L23" s="23">
        <v>0</v>
      </c>
      <c r="M23" s="26"/>
      <c r="N23" s="23">
        <v>0</v>
      </c>
      <c r="O23" s="26" t="s">
        <v>17</v>
      </c>
      <c r="P23" s="27">
        <f t="shared" si="2"/>
        <v>0</v>
      </c>
      <c r="R23" s="28" t="s">
        <v>24</v>
      </c>
      <c r="S23" s="28"/>
      <c r="T23" s="28"/>
    </row>
    <row r="25" spans="1:20" x14ac:dyDescent="0.25">
      <c r="E25" s="30">
        <f>SUM(E16:E23)</f>
        <v>1679373.0000000002</v>
      </c>
      <c r="F25" s="30"/>
      <c r="G25" s="30"/>
      <c r="H25" s="30">
        <f>SUM(H16:H23)</f>
        <v>599681.25</v>
      </c>
      <c r="I25" s="30"/>
      <c r="J25" s="30">
        <f>SUM(J16:J23)</f>
        <v>599681.25</v>
      </c>
      <c r="K25" s="30"/>
      <c r="L25" s="30">
        <f>SUM(L16:L23)</f>
        <v>0</v>
      </c>
      <c r="M25" s="30"/>
      <c r="N25" s="30">
        <f>SUM(N16:N23)</f>
        <v>266525</v>
      </c>
      <c r="O25" s="30"/>
      <c r="P25" s="30">
        <f>SUM(P16:P23)</f>
        <v>333156.25</v>
      </c>
      <c r="Q25" s="30"/>
    </row>
    <row r="27" spans="1:20" ht="21" customHeight="1" x14ac:dyDescent="0.25">
      <c r="A27" s="10" t="s">
        <v>25</v>
      </c>
      <c r="G27" s="8"/>
      <c r="H27" s="8"/>
      <c r="I27" s="8"/>
      <c r="J27" s="31"/>
      <c r="K27" s="8"/>
      <c r="L27" s="8"/>
      <c r="M27" s="8"/>
      <c r="N27" s="8"/>
    </row>
    <row r="28" spans="1:20" ht="23.25" customHeight="1" x14ac:dyDescent="0.25">
      <c r="G28"/>
      <c r="I28"/>
      <c r="J28" s="32"/>
      <c r="N28" s="32" t="s">
        <v>26</v>
      </c>
    </row>
    <row r="29" spans="1:20" ht="23.25" customHeight="1" x14ac:dyDescent="0.25">
      <c r="E29" s="33"/>
      <c r="G29"/>
      <c r="I29"/>
      <c r="J29" s="32"/>
      <c r="N29" s="32"/>
    </row>
    <row r="30" spans="1:20" x14ac:dyDescent="0.25">
      <c r="A30" s="10" t="s">
        <v>27</v>
      </c>
      <c r="G30"/>
      <c r="H30" s="8"/>
      <c r="I30" s="8"/>
      <c r="J30" s="31"/>
      <c r="K30" s="8"/>
      <c r="L30" s="8"/>
      <c r="M30" s="8"/>
      <c r="N30" s="8"/>
    </row>
    <row r="31" spans="1:20" x14ac:dyDescent="0.25">
      <c r="N31" s="32" t="s">
        <v>26</v>
      </c>
    </row>
    <row r="33" spans="3:3" ht="22.8" x14ac:dyDescent="0.4">
      <c r="C33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9e6a6ae901b3587c2f7b478e8a9a3cf7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43a0ce4ae7670a52bd83a02b9a805c2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F57F836C-EE80-49A5-8848-9FD3265DE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70B1E-C293-4AC7-9E78-F02DFF7EA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7E9D0-6C7A-43F4-A611-566115630958}">
  <ds:schemaRefs>
    <ds:schemaRef ds:uri="685b8dc9-ced7-4178-970d-47f4639756b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2eed4679-0416-48da-a53f-b1fed0e368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25-C0006B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2025-11-20T13:08:22Z</dcterms:created>
  <dcterms:modified xsi:type="dcterms:W3CDTF">2025-11-20T13:09:12Z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