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Genfin\SUBCONTRACT POs\MONTH END ACCRUAL STATUS REPORTS\SUBCONTRACT PO STATUS REPORTS\FY 2026\"/>
    </mc:Choice>
  </mc:AlternateContent>
  <xr:revisionPtr revIDLastSave="0" documentId="13_ncr:1_{9D97F723-8B11-44FA-87CA-0B9118C54D37}" xr6:coauthVersionLast="36" xr6:coauthVersionMax="47" xr10:uidLastSave="{00000000-0000-0000-0000-000000000000}"/>
  <bookViews>
    <workbookView xWindow="-120" yWindow="-120" windowWidth="29040" windowHeight="15720" activeTab="1" xr2:uid="{CBD9AD1A-DCE4-4F70-BB05-1C98E3CE8CD5}"/>
  </bookViews>
  <sheets>
    <sheet name="ME Status Report" sheetId="2" r:id="rId1"/>
    <sheet name="Email Notifications" sheetId="1" r:id="rId2"/>
  </sheets>
  <definedNames>
    <definedName name="_xlnm._FilterDatabase" localSheetId="0" hidden="1">'ME Status Report'!$C$3:$Q$11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<sst xmlns="http://schemas.openxmlformats.org/spreadsheetml/2006/main" count="233" uniqueCount="123">
  <si>
    <t xml:space="preserve"> - send to POC 1 and POC 2</t>
  </si>
  <si>
    <t xml:space="preserve"> - send to POC 1, POC 2, Supervisor's,&amp; Buyers</t>
  </si>
  <si>
    <t xml:space="preserve"> - send to POC 1, POC 2, Supervisor's, Buyers, J. Huff, &amp; G. Frayne</t>
  </si>
  <si>
    <t>To:</t>
  </si>
  <si>
    <t>Cc:</t>
  </si>
  <si>
    <t>antonior@jlab.org</t>
  </si>
  <si>
    <t/>
  </si>
  <si>
    <t>dolbeck@jlab.org</t>
  </si>
  <si>
    <t>csmith@jlab.org</t>
  </si>
  <si>
    <t>jessie@jlab.org</t>
  </si>
  <si>
    <t>dion@jlab.org</t>
  </si>
  <si>
    <t>kdehmelt@jlab.org</t>
  </si>
  <si>
    <t>ent@jlab.org</t>
  </si>
  <si>
    <t>kwilson@jlab.org</t>
  </si>
  <si>
    <t>renuka@jlab.org</t>
  </si>
  <si>
    <t>gciovati@jlab.org</t>
  </si>
  <si>
    <t>ghoshal@jlab.org</t>
  </si>
  <si>
    <t>tolbert@jlab.org</t>
  </si>
  <si>
    <t>gopinath@jlab.org</t>
  </si>
  <si>
    <t>yeg@jlab.org</t>
  </si>
  <si>
    <t>hannesv@jlab.org</t>
  </si>
  <si>
    <t>mccallum@jlab.org</t>
  </si>
  <si>
    <t>huque@jlab.org</t>
  </si>
  <si>
    <t>hundley@jlab.org</t>
  </si>
  <si>
    <t>nigg@jlab.org</t>
  </si>
  <si>
    <t>renzo@jlab.org</t>
  </si>
  <si>
    <t>rfries@jlab.org</t>
  </si>
  <si>
    <t>tcoates@jlab.org</t>
  </si>
  <si>
    <t>valente@jlab.org</t>
  </si>
  <si>
    <t>wbaum@jlab.org</t>
  </si>
  <si>
    <t>zorn@jlab.org</t>
  </si>
  <si>
    <t>Open Count</t>
  </si>
  <si>
    <t>Subcontract PO Status Update</t>
  </si>
  <si>
    <t>Updated:</t>
  </si>
  <si>
    <t>NO</t>
  </si>
  <si>
    <t>PO STATUS</t>
  </si>
  <si>
    <t>VENDOR NAME</t>
  </si>
  <si>
    <t>PO Value (in $K)</t>
  </si>
  <si>
    <t>PO Vouchered (in $K)</t>
  </si>
  <si>
    <t>Balance (Val-Accr) 
(in $K)</t>
  </si>
  <si>
    <t>Bal (Val-Vouch) 
(in $K)</t>
  </si>
  <si>
    <t>BUYER</t>
  </si>
  <si>
    <t>POC1</t>
  </si>
  <si>
    <t>POC2</t>
  </si>
  <si>
    <t>POC1 Email</t>
  </si>
  <si>
    <t>POC2 Email</t>
  </si>
  <si>
    <t>keppel@jlab.org</t>
  </si>
  <si>
    <t>swill@jlab.org</t>
  </si>
  <si>
    <t>torres@jlab.org</t>
  </si>
  <si>
    <t>wang@jlab.org</t>
  </si>
  <si>
    <t>PO ACCRed (in $K)</t>
  </si>
  <si>
    <t>BUYER EMAIL</t>
  </si>
  <si>
    <t>SUPERVISOR EMAIL</t>
  </si>
  <si>
    <t xml:space="preserve">2nd Request - </t>
  </si>
  <si>
    <t>3rd and FINAL Request -</t>
  </si>
  <si>
    <t>cedric@jlab.org</t>
  </si>
  <si>
    <t>geng@jlab.org</t>
  </si>
  <si>
    <t>ckim@jlab.org</t>
  </si>
  <si>
    <t>OPEN</t>
  </si>
  <si>
    <t>fraites@jlab.org</t>
  </si>
  <si>
    <t>conway@jlab.org</t>
  </si>
  <si>
    <t>frisby@jlab.org</t>
  </si>
  <si>
    <t>GIUSEPPINA TENBUSCH</t>
  </si>
  <si>
    <t>alther@jlab.org</t>
  </si>
  <si>
    <t>MELISSA TORRES</t>
  </si>
  <si>
    <t>24-C0164</t>
  </si>
  <si>
    <t>ANDERSON &amp; DAHLEN INC</t>
  </si>
  <si>
    <t>GOPINATH, SANDESH</t>
  </si>
  <si>
    <t>VALENTE-FELICIANO, ANNE-M</t>
  </si>
  <si>
    <t>DEANN MADDOX</t>
  </si>
  <si>
    <t>GHOSHAL, PROBIR K</t>
  </si>
  <si>
    <t>maddox@jlab.org</t>
  </si>
  <si>
    <t>DION, MICHAEL</t>
  </si>
  <si>
    <t>stara@jlab.org</t>
  </si>
  <si>
    <t>22-C0405</t>
  </si>
  <si>
    <t>OCEM ACQUISITION CORP</t>
  </si>
  <si>
    <t>24-D0516</t>
  </si>
  <si>
    <t>STICHTING SUPERACT</t>
  </si>
  <si>
    <t>RAJPUT-GHOSHAL, RENUKA</t>
  </si>
  <si>
    <t>25-D0310</t>
  </si>
  <si>
    <t>ULTRAMET</t>
  </si>
  <si>
    <t>gaskelld@jlab.org</t>
  </si>
  <si>
    <t>bdhill@jlab.org</t>
  </si>
  <si>
    <t>rarimmer@jlab.org</t>
  </si>
  <si>
    <t>sjsmith@jlab.org</t>
  </si>
  <si>
    <t>galway@jlab.org</t>
  </si>
  <si>
    <t>josephm@jlab.org</t>
  </si>
  <si>
    <t>denny@jlab.org</t>
  </si>
  <si>
    <t>cuevas@jlab.org</t>
  </si>
  <si>
    <t>barbosa@jlab.org</t>
  </si>
  <si>
    <t>okumar@jlab.org</t>
  </si>
  <si>
    <t>maxwellr@jlab.org</t>
  </si>
  <si>
    <t>chummel@jlab.org</t>
  </si>
  <si>
    <t>hdong@jlab.org</t>
  </si>
  <si>
    <t>zihlmann@jlab.org</t>
  </si>
  <si>
    <t>wissmann@jlab.org</t>
  </si>
  <si>
    <t>ent@jlab.org&gt;</t>
  </si>
  <si>
    <t>stepanya@jlab.org</t>
  </si>
  <si>
    <t>jperry@jlab.org</t>
  </si>
  <si>
    <t>** add the following to cc group: Tony Risk (antonior@jlab.org)</t>
  </si>
  <si>
    <t>jonesc@jlab.org</t>
  </si>
  <si>
    <t>hammack@jlab.org</t>
  </si>
  <si>
    <t>aismail@jlab.org</t>
  </si>
  <si>
    <t>atran@jlab.org</t>
  </si>
  <si>
    <t>shiflett@jlab.org</t>
  </si>
  <si>
    <t>24-C0186</t>
  </si>
  <si>
    <t>CORNELL UNIVERSITY</t>
  </si>
  <si>
    <t>MICHELE KHASIDIS</t>
  </si>
  <si>
    <t>michele@jlab.org</t>
  </si>
  <si>
    <t>qsun@jlab.org</t>
  </si>
  <si>
    <t>stepney@jlab.org</t>
  </si>
  <si>
    <t>hovater@jlab.org</t>
  </si>
  <si>
    <t>25-C0300</t>
  </si>
  <si>
    <t>LUVATA WATERBURY INC</t>
  </si>
  <si>
    <t>21-C1176</t>
  </si>
  <si>
    <t xml:space="preserve">THE RESEARCH FOUNDATION </t>
  </si>
  <si>
    <t>ZORN, CARL J</t>
  </si>
  <si>
    <t>DEHMELT, KLAUS</t>
  </si>
  <si>
    <t>christy@jlab.org</t>
  </si>
  <si>
    <t>25-C0200</t>
  </si>
  <si>
    <t>1st Request - sent 12/04/2025</t>
  </si>
  <si>
    <t>heyes@jlab.org</t>
  </si>
  <si>
    <t>BRITTANY DENNIS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</si>
</sst>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ahoma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43" fontId="11" fillId="0" borderId="0" applyFont="0" applyFill="0" applyBorder="0" applyAlignment="0" applyProtection="0"/>
    <xf numFmtId="0" fontId="11" fillId="4" borderId="0" applyNumberFormat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1" fillId="2" borderId="0" xfId="0" applyFont="1" applyFill="1"/>
    <xf numFmtId="0" fontId="0" fillId="2" borderId="0" xfId="0" applyFill="1"/>
    <xf numFmtId="0" fontId="3" fillId="0" borderId="0" xfId="0" applyFont="1"/>
    <xf numFmtId="0" fontId="1" fillId="0" borderId="0" xfId="0" applyFont="1"/>
    <xf numFmtId="0" fontId="5" fillId="3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3" borderId="3" xfId="0" applyFont="1" applyFill="1" applyBorder="1"/>
    <xf numFmtId="0" fontId="9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3" applyFont="1" applyFill="1" applyBorder="1" applyAlignment="1">
      <alignment horizontal="center" vertical="center" wrapText="1"/>
    </xf>
    <xf numFmtId="0" fontId="10" fillId="5" borderId="6" xfId="3" applyFont="1" applyFill="1" applyBorder="1" applyAlignment="1">
      <alignment horizontal="center" vertical="center" wrapText="1"/>
    </xf>
    <xf numFmtId="164" fontId="10" fillId="0" borderId="5" xfId="2" applyNumberFormat="1" applyFont="1" applyBorder="1" applyAlignment="1">
      <alignment horizontal="center" vertical="center" wrapText="1"/>
    </xf>
    <xf numFmtId="0" fontId="10" fillId="5" borderId="7" xfId="3" applyFont="1" applyFill="1" applyBorder="1" applyAlignment="1">
      <alignment horizontal="center" vertical="center" wrapText="1"/>
    </xf>
    <xf numFmtId="0" fontId="10" fillId="5" borderId="5" xfId="3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ill="1"/>
    <xf numFmtId="0" fontId="12" fillId="0" borderId="0" xfId="0" applyFont="1"/>
    <xf numFmtId="0" fontId="12" fillId="6" borderId="0" xfId="0" applyFont="1" applyFill="1"/>
    <xf numFmtId="0" fontId="13" fillId="0" borderId="0" xfId="0" applyFont="1"/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20% - Accent5" xfId="3" builtinId="46"/>
    <cellStyle name="Comma" xfId="2" builtinId="3"/>
    <cellStyle name="Normal" xfId="0" builtinId="0"/>
    <cellStyle name="Normal 2" xfId="1" xr:uid="{686C8364-D871-477A-AC0E-D6D55BD9108D}"/>
  </cellStyles>
  <dxfs count="6"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tran@jlab.org" TargetMode="External"/><Relationship Id="rId2" Type="http://schemas.openxmlformats.org/officeDocument/2006/relationships/hyperlink" Target="mailto:antonior@jlab.org" TargetMode="External"/><Relationship Id="rId1" Type="http://schemas.openxmlformats.org/officeDocument/2006/relationships/hyperlink" Target="mailto:atran@jlab.org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A8D4-A753-4085-9798-48B87F3A92E6}">
  <sheetPr codeName="Sheet4" filterMode="1">
    <tabColor theme="4" tint="0.39997558519241921"/>
  </sheetPr>
  <dimension ref="A1:Q11"/>
  <sheetViews>
    <sheetView zoomScale="90" zoomScaleNormal="90" workbookViewId="0">
      <pane xSplit="2" ySplit="3" topLeftCell="H4" activePane="bottomRight" state="frozen"/>
      <selection pane="topRight" activeCell="C1" sqref="C1"/>
      <selection pane="bottomLeft" activeCell="A4" sqref="A4"/>
      <selection pane="bottomRight" activeCell="Q4" sqref="Q4:Q11"/>
    </sheetView>
  </sheetViews>
  <sheetFormatPr defaultColWidth="8.88671875" defaultRowHeight="37.950000000000003" customHeight="1" x14ac:dyDescent="0.25"/>
  <cols>
    <col min="1" max="1" width="12.44140625" style="11" customWidth="1"/>
    <col min="2" max="2" width="3.33203125" style="11" customWidth="1"/>
    <col min="3" max="3" width="15.6640625" style="10" customWidth="1"/>
    <col min="4" max="4" width="11.6640625" style="10" customWidth="1"/>
    <col min="5" max="5" width="44.5546875" style="10" customWidth="1"/>
    <col min="6" max="10" width="13.6640625" style="10" customWidth="1"/>
    <col min="11" max="11" width="32" style="10" bestFit="1" customWidth="1"/>
    <col min="12" max="12" width="39.33203125" style="10" bestFit="1" customWidth="1"/>
    <col min="13" max="13" width="39.109375" style="10" customWidth="1"/>
    <col min="14" max="14" width="23.109375" style="10" bestFit="1" customWidth="1"/>
    <col min="15" max="15" width="25" style="10" customWidth="1"/>
    <col min="16" max="16" width="58.6640625" style="10" customWidth="1"/>
    <col min="17" max="17" width="25.33203125" style="11" customWidth="1"/>
    <col min="18" max="16384" width="8.88671875" style="11"/>
  </cols>
  <sheetData>
    <row r="1" spans="1:17" ht="37.950000000000003" customHeight="1" x14ac:dyDescent="0.3">
      <c r="A1" s="6" t="s">
        <v>31</v>
      </c>
      <c r="B1" s="31" t="s">
        <v>32</v>
      </c>
      <c r="C1" s="32"/>
      <c r="D1" s="32"/>
      <c r="E1" s="32"/>
      <c r="F1" s="7"/>
      <c r="G1" s="8" t="s">
        <v>33</v>
      </c>
      <c r="H1" s="9">
        <v>46002</v>
      </c>
      <c r="I1" s="7"/>
      <c r="J1" s="7"/>
      <c r="K1" s="7"/>
      <c r="L1" s="9"/>
      <c r="M1" s="8"/>
      <c r="N1" s="8"/>
      <c r="O1" s="7"/>
    </row>
    <row r="2" spans="1:17" ht="9.6" customHeight="1" x14ac:dyDescent="0.25">
      <c r="A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7" ht="64.2" customHeight="1" thickBot="1" x14ac:dyDescent="0.3">
      <c r="A3" s="14">
        <f>COUNTIF(D:D,"Open")</f>
        <v>8</v>
      </c>
      <c r="B3" s="15"/>
      <c r="C3" s="16" t="s">
        <v>34</v>
      </c>
      <c r="D3" s="16" t="s">
        <v>35</v>
      </c>
      <c r="E3" s="16" t="s">
        <v>36</v>
      </c>
      <c r="F3" s="16" t="s">
        <v>37</v>
      </c>
      <c r="G3" s="16" t="s">
        <v>50</v>
      </c>
      <c r="H3" s="16" t="s">
        <v>38</v>
      </c>
      <c r="I3" s="16" t="s">
        <v>39</v>
      </c>
      <c r="J3" s="16" t="s">
        <v>40</v>
      </c>
      <c r="K3" s="16" t="s">
        <v>41</v>
      </c>
      <c r="L3" s="16" t="s">
        <v>42</v>
      </c>
      <c r="M3" s="16" t="s">
        <v>43</v>
      </c>
      <c r="N3" s="16" t="s">
        <v>51</v>
      </c>
      <c r="O3" s="16" t="s">
        <v>44</v>
      </c>
      <c r="P3" s="16" t="s">
        <v>45</v>
      </c>
      <c r="Q3" s="16" t="s">
        <v>52</v>
      </c>
    </row>
    <row r="4" spans="1:17" ht="37.950000000000003" customHeight="1" x14ac:dyDescent="0.25">
      <c r="C4" s="27" t="s">
        <v>65</v>
      </c>
      <c r="D4" s="16" t="s">
        <v>58</v>
      </c>
      <c r="E4" s="16" t="s">
        <v>66</v>
      </c>
      <c r="F4" s="19">
        <v>1389.79</v>
      </c>
      <c r="G4" s="19">
        <v>1256.7125000000001</v>
      </c>
      <c r="H4" s="19">
        <v>1094.22</v>
      </c>
      <c r="I4" s="19">
        <v>133.07749999999987</v>
      </c>
      <c r="J4" s="19">
        <v>295.56999999999994</v>
      </c>
      <c r="K4" s="16" t="s">
        <v>62</v>
      </c>
      <c r="L4" s="17" t="s">
        <v>67</v>
      </c>
      <c r="M4" s="17" t="s">
        <v>6</v>
      </c>
      <c r="N4" s="18" t="s">
        <v>9</v>
      </c>
      <c r="O4" s="17" t="s">
        <v>18</v>
      </c>
      <c r="P4" s="17" t="s">
        <v>6</v>
      </c>
      <c r="Q4" s="20" t="s">
        <v>16</v>
      </c>
    </row>
    <row r="5" spans="1:17" ht="37.950000000000003" customHeight="1" x14ac:dyDescent="0.25">
      <c r="C5" s="28" t="s">
        <v>105</v>
      </c>
      <c r="D5" s="16" t="s">
        <v>58</v>
      </c>
      <c r="E5" s="16" t="s">
        <v>106</v>
      </c>
      <c r="F5" s="19">
        <v>760.10599999999999</v>
      </c>
      <c r="G5" s="19">
        <v>509.97699999999998</v>
      </c>
      <c r="H5" s="19">
        <v>509.97699999999998</v>
      </c>
      <c r="I5" s="19">
        <v>250.12900000000002</v>
      </c>
      <c r="J5" s="19">
        <v>250.12900000000002</v>
      </c>
      <c r="K5" s="16" t="s">
        <v>107</v>
      </c>
      <c r="L5" s="17" t="s">
        <v>68</v>
      </c>
      <c r="M5" s="17" t="s">
        <v>6</v>
      </c>
      <c r="N5" s="18" t="s">
        <v>108</v>
      </c>
      <c r="O5" s="17" t="s">
        <v>28</v>
      </c>
      <c r="P5" s="17" t="s">
        <v>6</v>
      </c>
      <c r="Q5" s="21" t="s">
        <v>56</v>
      </c>
    </row>
    <row r="6" spans="1:17" ht="37.950000000000003" customHeight="1" x14ac:dyDescent="0.25">
      <c r="C6" s="28" t="s">
        <v>112</v>
      </c>
      <c r="D6" s="16" t="s">
        <v>58</v>
      </c>
      <c r="E6" s="16" t="s">
        <v>113</v>
      </c>
      <c r="F6" s="19">
        <v>3547.8</v>
      </c>
      <c r="G6" s="19">
        <v>709.56</v>
      </c>
      <c r="H6" s="19">
        <v>0</v>
      </c>
      <c r="I6" s="19">
        <v>2838.2400000000002</v>
      </c>
      <c r="J6" s="19">
        <v>3547.8</v>
      </c>
      <c r="K6" s="16" t="s">
        <v>69</v>
      </c>
      <c r="L6" s="17" t="s">
        <v>78</v>
      </c>
      <c r="M6" s="17" t="s">
        <v>67</v>
      </c>
      <c r="N6" s="18" t="s">
        <v>71</v>
      </c>
      <c r="O6" s="17" t="s">
        <v>14</v>
      </c>
      <c r="P6" s="17" t="s">
        <v>18</v>
      </c>
      <c r="Q6" s="21" t="s">
        <v>96</v>
      </c>
    </row>
    <row r="7" spans="1:17" ht="37.950000000000003" customHeight="1" x14ac:dyDescent="0.25">
      <c r="C7" s="28" t="s">
        <v>74</v>
      </c>
      <c r="D7" s="16" t="s">
        <v>58</v>
      </c>
      <c r="E7" s="16" t="s">
        <v>75</v>
      </c>
      <c r="F7" s="19">
        <v>1325.1399799999999</v>
      </c>
      <c r="G7" s="19">
        <v>1276.7267300000001</v>
      </c>
      <c r="H7" s="19">
        <v>1256.9174800000001</v>
      </c>
      <c r="I7" s="19">
        <v>48.413249999999834</v>
      </c>
      <c r="J7" s="19">
        <v>68.222499999999854</v>
      </c>
      <c r="K7" s="16" t="s">
        <v>69</v>
      </c>
      <c r="L7" s="17" t="s">
        <v>70</v>
      </c>
      <c r="M7" s="17" t="s">
        <v>72</v>
      </c>
      <c r="N7" s="18" t="s">
        <v>71</v>
      </c>
      <c r="O7" s="17" t="s">
        <v>16</v>
      </c>
      <c r="P7" s="17" t="s">
        <v>10</v>
      </c>
      <c r="Q7" s="21" t="s">
        <v>46</v>
      </c>
    </row>
    <row r="8" spans="1:17" ht="37.950000000000003" customHeight="1" x14ac:dyDescent="0.25">
      <c r="C8" s="28" t="s">
        <v>76</v>
      </c>
      <c r="D8" s="16" t="s">
        <v>58</v>
      </c>
      <c r="E8" s="16" t="s">
        <v>77</v>
      </c>
      <c r="F8" s="19">
        <v>159.6</v>
      </c>
      <c r="G8" s="19">
        <v>44.4</v>
      </c>
      <c r="H8" s="19">
        <v>22</v>
      </c>
      <c r="I8" s="19">
        <v>115.19999999999999</v>
      </c>
      <c r="J8" s="19">
        <v>137.6</v>
      </c>
      <c r="K8" s="16" t="s">
        <v>64</v>
      </c>
      <c r="L8" s="17" t="s">
        <v>67</v>
      </c>
      <c r="M8" s="17" t="s">
        <v>78</v>
      </c>
      <c r="N8" s="18" t="s">
        <v>48</v>
      </c>
      <c r="O8" s="17" t="s">
        <v>18</v>
      </c>
      <c r="P8" s="17" t="s">
        <v>14</v>
      </c>
      <c r="Q8" s="21" t="s">
        <v>16</v>
      </c>
    </row>
    <row r="9" spans="1:17" ht="37.950000000000003" customHeight="1" x14ac:dyDescent="0.25">
      <c r="C9" s="28" t="s">
        <v>114</v>
      </c>
      <c r="D9" s="16" t="s">
        <v>58</v>
      </c>
      <c r="E9" s="16" t="s">
        <v>115</v>
      </c>
      <c r="F9" s="19">
        <v>731.96358999999995</v>
      </c>
      <c r="G9" s="19">
        <v>641.66058999999996</v>
      </c>
      <c r="H9" s="19">
        <v>641.62835999999993</v>
      </c>
      <c r="I9" s="19">
        <v>90.302999999999997</v>
      </c>
      <c r="J9" s="19">
        <v>90.335230000000024</v>
      </c>
      <c r="K9" s="16" t="s">
        <v>69</v>
      </c>
      <c r="L9" s="17" t="s">
        <v>116</v>
      </c>
      <c r="M9" s="17" t="s">
        <v>117</v>
      </c>
      <c r="N9" s="18" t="s">
        <v>71</v>
      </c>
      <c r="O9" s="17" t="s">
        <v>30</v>
      </c>
      <c r="P9" s="17" t="s">
        <v>11</v>
      </c>
      <c r="Q9" s="21" t="s">
        <v>118</v>
      </c>
    </row>
    <row r="10" spans="1:17" ht="37.950000000000003" customHeight="1" x14ac:dyDescent="0.25">
      <c r="C10" s="28" t="s">
        <v>119</v>
      </c>
      <c r="D10" s="16" t="s">
        <v>58</v>
      </c>
      <c r="E10" s="16" t="s">
        <v>115</v>
      </c>
      <c r="F10" s="19">
        <v>1600</v>
      </c>
      <c r="G10" s="19">
        <v>946.72</v>
      </c>
      <c r="H10" s="19">
        <v>942.66665999999998</v>
      </c>
      <c r="I10" s="19">
        <v>653.28</v>
      </c>
      <c r="J10" s="19">
        <v>657.33334000000002</v>
      </c>
      <c r="K10" s="16" t="s">
        <v>107</v>
      </c>
      <c r="L10" s="17" t="s">
        <v>68</v>
      </c>
      <c r="M10" s="17" t="s">
        <v>6</v>
      </c>
      <c r="N10" s="18" t="s">
        <v>108</v>
      </c>
      <c r="O10" s="17" t="s">
        <v>28</v>
      </c>
      <c r="P10" s="17" t="s">
        <v>6</v>
      </c>
      <c r="Q10" s="21" t="s">
        <v>56</v>
      </c>
    </row>
    <row r="11" spans="1:17" ht="37.950000000000003" customHeight="1" x14ac:dyDescent="0.25">
      <c r="C11" s="28" t="s">
        <v>79</v>
      </c>
      <c r="D11" s="16" t="s">
        <v>58</v>
      </c>
      <c r="E11" s="16" t="s">
        <v>80</v>
      </c>
      <c r="F11" s="19">
        <v>100</v>
      </c>
      <c r="G11" s="19">
        <v>26</v>
      </c>
      <c r="H11" s="19">
        <v>0</v>
      </c>
      <c r="I11" s="19">
        <v>74</v>
      </c>
      <c r="J11" s="19">
        <v>100</v>
      </c>
      <c r="K11" s="16" t="s">
        <v>122</v>
      </c>
      <c r="L11" s="17" t="s">
        <v>68</v>
      </c>
      <c r="M11" s="17" t="s">
        <v>6</v>
      </c>
      <c r="N11" s="21" t="s">
        <v>17</v>
      </c>
      <c r="O11" s="17" t="s">
        <v>28</v>
      </c>
      <c r="P11" s="17" t="s">
        <v>6</v>
      </c>
      <c r="Q11" s="21" t="s">
        <v>56</v>
      </c>
    </row>
  </sheetData>
  <autoFilter ref="C3:Q11" xr:uid="{7147A8D4-A753-4085-9798-48B87F3A92E6}">
    <filterColumn colId="6">
      <colorFilter dxfId="5"/>
    </filterColumn>
  </autoFilter>
  <mergeCells count="1">
    <mergeCell ref="B1:E1"/>
  </mergeCells>
  <conditionalFormatting sqref="D2:D3">
    <cfRule type="cellIs" dxfId="4" priority="16" operator="equal">
      <formula>"System Closed"</formula>
    </cfRule>
  </conditionalFormatting>
  <conditionalFormatting sqref="H1 L1">
    <cfRule type="containsText" dxfId="3" priority="19" operator="containsText" text="DONE">
      <formula>NOT(ISERROR(SEARCH("DONE",H1)))</formula>
    </cfRule>
    <cfRule type="containsText" dxfId="2" priority="20" operator="containsText" text="NEW">
      <formula>NOT(ISERROR(SEARCH("NEW",H1)))</formula>
    </cfRule>
  </conditionalFormatting>
  <conditionalFormatting sqref="O2">
    <cfRule type="containsText" dxfId="1" priority="18" operator="containsText" text="DEOB">
      <formula>NOT(ISERROR(SEARCH("DEOB",O2)))</formula>
    </cfRule>
  </conditionalFormatting>
  <conditionalFormatting sqref="I4:J11">
    <cfRule type="cellIs" dxfId="0" priority="2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7C54C-13F7-43E9-9F86-3E1B4CA9F083}">
  <sheetPr codeName="Sheet1">
    <tabColor theme="4" tint="0.59999389629810485"/>
  </sheetPr>
  <dimension ref="A1:V49"/>
  <sheetViews>
    <sheetView showGridLines="0" tabSelected="1" topLeftCell="A5" workbookViewId="0">
      <selection activeCell="Q25" sqref="Q25"/>
    </sheetView>
  </sheetViews>
  <sheetFormatPr defaultRowHeight="14.4" x14ac:dyDescent="0.3"/>
  <cols>
    <col min="2" max="2" width="3.6640625" bestFit="1" customWidth="1"/>
    <col min="3" max="3" width="24" customWidth="1"/>
    <col min="4" max="4" width="3.5546875" bestFit="1" customWidth="1"/>
    <col min="5" max="5" width="18.33203125" customWidth="1"/>
    <col min="8" max="8" width="3.6640625" bestFit="1" customWidth="1"/>
    <col min="9" max="9" width="16.77734375" bestFit="1" customWidth="1"/>
    <col min="10" max="10" width="3.5546875" bestFit="1" customWidth="1"/>
    <col min="11" max="11" width="16.109375" bestFit="1" customWidth="1"/>
    <col min="14" max="14" width="3.6640625" bestFit="1" customWidth="1"/>
    <col min="15" max="15" width="18" customWidth="1"/>
    <col min="16" max="16" width="3.5546875" bestFit="1" customWidth="1"/>
    <col min="17" max="17" width="16.6640625" customWidth="1"/>
  </cols>
  <sheetData>
    <row r="1" spans="1:22" x14ac:dyDescent="0.3">
      <c r="A1" s="1" t="s">
        <v>99</v>
      </c>
    </row>
    <row r="2" spans="1:22" x14ac:dyDescent="0.3">
      <c r="A2" s="1"/>
    </row>
    <row r="4" spans="1:22" x14ac:dyDescent="0.3">
      <c r="A4" s="2" t="s">
        <v>120</v>
      </c>
      <c r="B4" s="3"/>
      <c r="C4" s="3"/>
      <c r="D4" s="3"/>
      <c r="E4" s="3"/>
      <c r="G4" s="2" t="s">
        <v>53</v>
      </c>
      <c r="H4" s="3"/>
      <c r="I4" s="3"/>
      <c r="J4" s="3"/>
      <c r="K4" s="3"/>
      <c r="M4" s="2" t="s">
        <v>54</v>
      </c>
      <c r="N4" s="3"/>
      <c r="O4" s="3"/>
      <c r="P4" s="3"/>
      <c r="Q4" s="3"/>
    </row>
    <row r="5" spans="1:22" x14ac:dyDescent="0.3">
      <c r="A5" s="4" t="s">
        <v>0</v>
      </c>
      <c r="G5" s="4" t="s">
        <v>1</v>
      </c>
      <c r="M5" s="4" t="s">
        <v>2</v>
      </c>
    </row>
    <row r="6" spans="1:22" x14ac:dyDescent="0.3">
      <c r="B6" s="5" t="s">
        <v>3</v>
      </c>
      <c r="C6" t="s">
        <v>6</v>
      </c>
      <c r="D6" s="5" t="s">
        <v>4</v>
      </c>
      <c r="E6" t="s">
        <v>6</v>
      </c>
      <c r="H6" s="5" t="s">
        <v>3</v>
      </c>
      <c r="J6" s="5" t="s">
        <v>4</v>
      </c>
      <c r="M6" t="s">
        <v>6</v>
      </c>
      <c r="N6" s="5" t="s">
        <v>3</v>
      </c>
      <c r="P6" s="5" t="s">
        <v>4</v>
      </c>
      <c r="U6" s="5"/>
    </row>
    <row r="7" spans="1:22" x14ac:dyDescent="0.3">
      <c r="C7" s="29" t="s">
        <v>63</v>
      </c>
      <c r="E7" s="29" t="s">
        <v>102</v>
      </c>
      <c r="I7" s="29" t="s">
        <v>102</v>
      </c>
      <c r="J7" s="26"/>
      <c r="K7" s="30" t="s">
        <v>103</v>
      </c>
      <c r="O7" s="30" t="s">
        <v>16</v>
      </c>
      <c r="Q7" s="30" t="s">
        <v>118</v>
      </c>
    </row>
    <row r="8" spans="1:22" x14ac:dyDescent="0.3">
      <c r="C8" s="29" t="s">
        <v>89</v>
      </c>
      <c r="E8" s="29" t="s">
        <v>82</v>
      </c>
      <c r="I8" s="29" t="s">
        <v>63</v>
      </c>
      <c r="J8" s="26"/>
      <c r="K8" s="29" t="s">
        <v>82</v>
      </c>
      <c r="O8" s="30" t="s">
        <v>18</v>
      </c>
      <c r="Q8" s="30" t="s">
        <v>96</v>
      </c>
      <c r="T8" s="24"/>
      <c r="V8" s="24"/>
    </row>
    <row r="9" spans="1:22" x14ac:dyDescent="0.3">
      <c r="C9" s="29" t="s">
        <v>82</v>
      </c>
      <c r="E9" s="29" t="s">
        <v>92</v>
      </c>
      <c r="I9" s="29" t="s">
        <v>89</v>
      </c>
      <c r="J9" s="26"/>
      <c r="K9" s="29" t="s">
        <v>55</v>
      </c>
      <c r="O9" s="30" t="s">
        <v>18</v>
      </c>
      <c r="Q9" s="30" t="s">
        <v>56</v>
      </c>
      <c r="T9" s="24"/>
    </row>
    <row r="10" spans="1:22" x14ac:dyDescent="0.3">
      <c r="C10" s="29" t="s">
        <v>60</v>
      </c>
      <c r="E10" s="29" t="s">
        <v>8</v>
      </c>
      <c r="I10" s="29" t="s">
        <v>82</v>
      </c>
      <c r="J10" s="26"/>
      <c r="K10" s="29" t="s">
        <v>118</v>
      </c>
      <c r="O10" s="30" t="s">
        <v>14</v>
      </c>
      <c r="Q10" s="30"/>
      <c r="V10" s="22"/>
    </row>
    <row r="11" spans="1:22" x14ac:dyDescent="0.3">
      <c r="C11" s="29" t="s">
        <v>8</v>
      </c>
      <c r="E11" s="29" t="s">
        <v>10</v>
      </c>
      <c r="I11" s="29" t="s">
        <v>87</v>
      </c>
      <c r="J11" s="26"/>
      <c r="K11" s="29" t="s">
        <v>57</v>
      </c>
      <c r="O11" s="30" t="s">
        <v>28</v>
      </c>
      <c r="Q11" s="30"/>
      <c r="T11" s="24"/>
      <c r="V11" s="24"/>
    </row>
    <row r="12" spans="1:22" x14ac:dyDescent="0.3">
      <c r="C12" s="29" t="s">
        <v>88</v>
      </c>
      <c r="E12" s="29" t="s">
        <v>7</v>
      </c>
      <c r="I12" s="29" t="s">
        <v>10</v>
      </c>
      <c r="J12" s="26"/>
      <c r="K12" s="29" t="s">
        <v>60</v>
      </c>
      <c r="O12" s="30" t="s">
        <v>30</v>
      </c>
      <c r="Q12" s="30" t="s">
        <v>16</v>
      </c>
      <c r="T12" s="22"/>
      <c r="V12" s="24"/>
    </row>
    <row r="13" spans="1:22" x14ac:dyDescent="0.3">
      <c r="C13" s="29" t="s">
        <v>87</v>
      </c>
      <c r="E13" s="30" t="s">
        <v>81</v>
      </c>
      <c r="I13" s="29" t="s">
        <v>7</v>
      </c>
      <c r="J13" s="26"/>
      <c r="K13" s="29" t="s">
        <v>88</v>
      </c>
      <c r="O13" s="30"/>
      <c r="Q13" s="30"/>
      <c r="V13" s="24"/>
    </row>
    <row r="14" spans="1:22" x14ac:dyDescent="0.3">
      <c r="C14" s="29" t="s">
        <v>12</v>
      </c>
      <c r="E14" s="30" t="s">
        <v>18</v>
      </c>
      <c r="I14" s="29" t="s">
        <v>16</v>
      </c>
      <c r="J14" s="26"/>
      <c r="K14" s="29" t="s">
        <v>7</v>
      </c>
      <c r="Q14" s="30" t="s">
        <v>9</v>
      </c>
      <c r="T14" s="24"/>
    </row>
    <row r="15" spans="1:22" x14ac:dyDescent="0.3">
      <c r="C15" s="29" t="s">
        <v>59</v>
      </c>
      <c r="E15" s="29" t="s">
        <v>101</v>
      </c>
      <c r="I15" s="29" t="s">
        <v>18</v>
      </c>
      <c r="J15" s="26"/>
      <c r="K15" s="29" t="s">
        <v>96</v>
      </c>
      <c r="O15" s="30"/>
      <c r="Q15" s="30" t="s">
        <v>46</v>
      </c>
    </row>
    <row r="16" spans="1:22" ht="28.8" x14ac:dyDescent="0.3">
      <c r="C16" s="29" t="s">
        <v>85</v>
      </c>
      <c r="E16" s="29" t="s">
        <v>93</v>
      </c>
      <c r="I16" s="29" t="s">
        <v>101</v>
      </c>
      <c r="J16" s="26"/>
      <c r="K16" s="29" t="s">
        <v>61</v>
      </c>
      <c r="O16" s="30"/>
      <c r="Q16" s="30" t="s">
        <v>71</v>
      </c>
    </row>
    <row r="17" spans="3:20" x14ac:dyDescent="0.3">
      <c r="C17" s="29" t="s">
        <v>81</v>
      </c>
      <c r="E17" s="30" t="s">
        <v>9</v>
      </c>
      <c r="I17" s="29" t="s">
        <v>100</v>
      </c>
      <c r="J17" s="26"/>
      <c r="K17" s="29" t="s">
        <v>56</v>
      </c>
      <c r="O17" s="30"/>
      <c r="Q17" s="30"/>
    </row>
    <row r="18" spans="3:20" x14ac:dyDescent="0.3">
      <c r="C18" s="29" t="s">
        <v>15</v>
      </c>
      <c r="E18" s="29" t="s">
        <v>100</v>
      </c>
      <c r="I18" s="29" t="s">
        <v>11</v>
      </c>
      <c r="J18" s="26"/>
      <c r="K18" s="29" t="s">
        <v>16</v>
      </c>
      <c r="O18" s="30"/>
      <c r="Q18" s="30"/>
    </row>
    <row r="19" spans="3:20" x14ac:dyDescent="0.3">
      <c r="C19" s="29" t="s">
        <v>16</v>
      </c>
      <c r="E19" s="30" t="s">
        <v>86</v>
      </c>
      <c r="I19" s="29" t="s">
        <v>91</v>
      </c>
      <c r="J19" s="26"/>
      <c r="K19" s="29" t="s">
        <v>111</v>
      </c>
      <c r="O19" s="30"/>
      <c r="Q19" s="30" t="s">
        <v>108</v>
      </c>
    </row>
    <row r="20" spans="3:20" x14ac:dyDescent="0.3">
      <c r="C20" s="29" t="s">
        <v>18</v>
      </c>
      <c r="E20" s="29" t="s">
        <v>11</v>
      </c>
      <c r="I20" s="29" t="s">
        <v>24</v>
      </c>
      <c r="J20" s="26"/>
      <c r="K20" s="30" t="s">
        <v>23</v>
      </c>
      <c r="O20" s="30"/>
      <c r="Q20" s="30"/>
    </row>
    <row r="21" spans="3:20" x14ac:dyDescent="0.3">
      <c r="C21" s="29" t="s">
        <v>20</v>
      </c>
      <c r="E21" s="30" t="s">
        <v>13</v>
      </c>
      <c r="I21" s="29" t="s">
        <v>90</v>
      </c>
      <c r="J21" s="26"/>
      <c r="K21" s="29" t="s">
        <v>9</v>
      </c>
      <c r="O21" s="30"/>
      <c r="Q21" s="30" t="s">
        <v>17</v>
      </c>
      <c r="T21" s="24"/>
    </row>
    <row r="22" spans="3:20" x14ac:dyDescent="0.3">
      <c r="C22" s="29" t="s">
        <v>22</v>
      </c>
      <c r="E22" s="29" t="s">
        <v>91</v>
      </c>
      <c r="I22" s="29" t="s">
        <v>14</v>
      </c>
      <c r="J22" s="26"/>
      <c r="K22" s="29" t="s">
        <v>46</v>
      </c>
      <c r="O22" s="30"/>
      <c r="Q22" s="30" t="s">
        <v>48</v>
      </c>
    </row>
    <row r="23" spans="3:20" x14ac:dyDescent="0.3">
      <c r="C23" s="29" t="s">
        <v>98</v>
      </c>
      <c r="E23" s="29" t="s">
        <v>83</v>
      </c>
      <c r="I23" s="29" t="s">
        <v>26</v>
      </c>
      <c r="J23" s="26"/>
      <c r="K23" s="29" t="s">
        <v>71</v>
      </c>
      <c r="O23" s="30"/>
    </row>
    <row r="24" spans="3:20" x14ac:dyDescent="0.3">
      <c r="C24" s="29" t="s">
        <v>24</v>
      </c>
      <c r="E24" s="29" t="s">
        <v>14</v>
      </c>
      <c r="I24" s="29" t="s">
        <v>28</v>
      </c>
      <c r="J24" s="26"/>
      <c r="K24" s="30" t="s">
        <v>21</v>
      </c>
      <c r="O24" s="30"/>
      <c r="T24" s="24"/>
    </row>
    <row r="25" spans="3:20" x14ac:dyDescent="0.3">
      <c r="C25" s="29" t="s">
        <v>90</v>
      </c>
      <c r="E25" s="29" t="s">
        <v>26</v>
      </c>
      <c r="I25" s="29" t="s">
        <v>30</v>
      </c>
      <c r="J25" s="26"/>
      <c r="K25" s="29" t="s">
        <v>108</v>
      </c>
      <c r="O25" s="30"/>
      <c r="T25" s="24"/>
    </row>
    <row r="26" spans="3:20" x14ac:dyDescent="0.3">
      <c r="C26" s="29" t="s">
        <v>109</v>
      </c>
      <c r="E26" s="29" t="s">
        <v>17</v>
      </c>
      <c r="J26" s="26"/>
      <c r="K26" s="29" t="s">
        <v>110</v>
      </c>
      <c r="O26" s="30"/>
    </row>
    <row r="27" spans="3:20" x14ac:dyDescent="0.3">
      <c r="C27" s="29" t="s">
        <v>14</v>
      </c>
      <c r="E27" s="30" t="s">
        <v>19</v>
      </c>
      <c r="J27" s="26"/>
      <c r="K27" s="29" t="s">
        <v>47</v>
      </c>
      <c r="O27" s="30"/>
    </row>
    <row r="28" spans="3:20" x14ac:dyDescent="0.3">
      <c r="C28" s="29" t="s">
        <v>25</v>
      </c>
      <c r="E28" s="30" t="s">
        <v>121</v>
      </c>
      <c r="J28" s="26"/>
      <c r="K28" s="29" t="s">
        <v>48</v>
      </c>
      <c r="O28" s="30"/>
    </row>
    <row r="29" spans="3:20" x14ac:dyDescent="0.3">
      <c r="C29" s="29" t="s">
        <v>104</v>
      </c>
      <c r="E29" s="30" t="s">
        <v>21</v>
      </c>
      <c r="O29" s="30"/>
    </row>
    <row r="30" spans="3:20" x14ac:dyDescent="0.3">
      <c r="C30" s="29" t="s">
        <v>84</v>
      </c>
      <c r="E30" s="30" t="s">
        <v>103</v>
      </c>
    </row>
    <row r="31" spans="3:20" x14ac:dyDescent="0.3">
      <c r="C31" s="29" t="s">
        <v>73</v>
      </c>
      <c r="E31" s="30" t="s">
        <v>23</v>
      </c>
      <c r="I31" s="29" t="s">
        <v>6</v>
      </c>
      <c r="T31" s="25"/>
    </row>
    <row r="32" spans="3:20" x14ac:dyDescent="0.3">
      <c r="C32" s="29" t="s">
        <v>97</v>
      </c>
      <c r="E32" s="30" t="s">
        <v>5</v>
      </c>
      <c r="I32" s="29" t="s">
        <v>6</v>
      </c>
    </row>
    <row r="33" spans="3:22" x14ac:dyDescent="0.3">
      <c r="C33" s="29" t="s">
        <v>27</v>
      </c>
      <c r="I33" s="29" t="s">
        <v>6</v>
      </c>
      <c r="T33" s="24"/>
      <c r="V33" s="24"/>
    </row>
    <row r="34" spans="3:22" x14ac:dyDescent="0.3">
      <c r="C34" s="29" t="s">
        <v>28</v>
      </c>
      <c r="I34" s="29"/>
      <c r="V34" s="24"/>
    </row>
    <row r="35" spans="3:22" x14ac:dyDescent="0.3">
      <c r="C35" s="29" t="s">
        <v>49</v>
      </c>
      <c r="I35" s="29"/>
    </row>
    <row r="36" spans="3:22" x14ac:dyDescent="0.3">
      <c r="C36" s="29" t="s">
        <v>29</v>
      </c>
    </row>
    <row r="37" spans="3:22" x14ac:dyDescent="0.3">
      <c r="C37" s="29" t="s">
        <v>95</v>
      </c>
    </row>
    <row r="38" spans="3:22" x14ac:dyDescent="0.3">
      <c r="C38" s="29" t="s">
        <v>94</v>
      </c>
    </row>
    <row r="39" spans="3:22" x14ac:dyDescent="0.3">
      <c r="C39" s="29" t="s">
        <v>30</v>
      </c>
    </row>
    <row r="41" spans="3:22" x14ac:dyDescent="0.3">
      <c r="V41" s="22"/>
    </row>
    <row r="44" spans="3:22" x14ac:dyDescent="0.3">
      <c r="V44" s="24"/>
    </row>
    <row r="45" spans="3:22" x14ac:dyDescent="0.3">
      <c r="V45" s="22"/>
    </row>
    <row r="46" spans="3:22" x14ac:dyDescent="0.3">
      <c r="V46" s="24"/>
    </row>
    <row r="48" spans="3:22" x14ac:dyDescent="0.3">
      <c r="V48" s="23"/>
    </row>
    <row r="49" spans="22:22" x14ac:dyDescent="0.3">
      <c r="V49" s="23"/>
    </row>
  </sheetData>
  <sortState ref="Q7:Q22">
    <sortCondition ref="Q7"/>
  </sortState>
  <hyperlinks>
    <hyperlink ref="E30" r:id="rId1" xr:uid="{271AFF0F-E6DC-4B82-8F6A-842965CAB8ED}"/>
    <hyperlink ref="E32" r:id="rId2" xr:uid="{8A1D9E97-B0B8-4065-B9D1-5AD928D16DF5}"/>
    <hyperlink ref="K7" r:id="rId3" xr:uid="{7A4276F1-0045-46BB-B657-5BE166060440}"/>
  </hyperlinks>
  <pageMargins left="0.7" right="0.7" top="0.75" bottom="0.75" header="0.3" footer="0.3"/>
  <pageSetup orientation="portrait" horizontalDpi="1200" verticalDpi="1200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5" ma:contentTypeDescription="Create a new document." ma:contentTypeScope="" ma:versionID="17ff321a80218994a745bce2959e1511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f916b85d887a886f05ce770a7119fa5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Props1.xml><?xml version="1.0" encoding="utf-8"?>
<ds:datastoreItem xmlns:ds="http://schemas.openxmlformats.org/officeDocument/2006/customXml" ds:itemID="{61975176-D2A8-4C2E-9C90-A92815E321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EE02D8-96C9-4EF6-8100-6352BE6C89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34E13B-1B75-42F5-AB5C-E04BD1EE58EB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2eed4679-0416-48da-a53f-b1fed0e368aa"/>
    <ds:schemaRef ds:uri="685b8dc9-ced7-4178-970d-47f4639756b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 Status Report</vt:lpstr>
      <vt:lpstr>Email Notifications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Annie Ungaro</cp:lastModifiedBy>
  <dcterms:created xsi:type="dcterms:W3CDTF">2024-08-20T17:34:49Z</dcterms:created>
  <dcterms:modified xsi:type="dcterms:W3CDTF">2025-12-11T19:08:15Z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