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2" firstSheet="0" activeTab="6"/>
  </bookViews>
  <sheets>
    <sheet name="Asymmetry" sheetId="1" state="visible" r:id="rId2"/>
    <sheet name="Rates" sheetId="2" state="visible" r:id="rId3"/>
    <sheet name="Fit Parameters" sheetId="3" state="visible" r:id="rId4"/>
    <sheet name="ToF-Window Asymmetry" sheetId="4" state="visible" r:id="rId5"/>
    <sheet name="ToF-Window Counts" sheetId="5" state="visible" r:id="rId6"/>
    <sheet name="Asymmetry Extended" sheetId="6" state="visible" r:id="rId7"/>
    <sheet name="Rates by Detector" sheetId="7" state="visible" r:id="rId8"/>
  </sheets>
  <calcPr iterateCount="100" refMode="A1" iterate="false" iterateDelta="0.001"/>
</workbook>
</file>

<file path=xl/sharedStrings.xml><?xml version="1.0" encoding="utf-8"?>
<sst xmlns="http://schemas.openxmlformats.org/spreadsheetml/2006/main" count="904" uniqueCount="177">
  <si>
    <t>Run 1 Asym vs Thickness</t>
  </si>
  <si>
    <t>E: -0.5 to +2, centered 8000, fit[7500:8500]</t>
  </si>
  <si>
    <t>ToF: -2 to +2 : [49:55]</t>
  </si>
  <si>
    <t>Calculations</t>
  </si>
  <si>
    <t>1=in, -1=out</t>
  </si>
  <si>
    <t>Up/Down</t>
  </si>
  <si>
    <t>Left/Right</t>
  </si>
  <si>
    <t>Up/Down PhysAsym Averaging</t>
  </si>
  <si>
    <t>Thickness</t>
  </si>
  <si>
    <t>Run</t>
  </si>
  <si>
    <t>IHWP</t>
  </si>
  <si>
    <t>Phys Asym</t>
  </si>
  <si>
    <t>err</t>
  </si>
  <si>
    <t>Detector Asym</t>
  </si>
  <si>
    <t>Beam Asym</t>
  </si>
  <si>
    <t>(foil 15)</t>
  </si>
  <si>
    <t>low</t>
  </si>
  <si>
    <t>Foil Average:</t>
  </si>
  <si>
    <t>(foil 3)</t>
  </si>
  <si>
    <t>(foil 4)</t>
  </si>
  <si>
    <t>(foil 2)</t>
  </si>
  <si>
    <t>(foil 5)</t>
  </si>
  <si>
    <t>(foil 14)</t>
  </si>
  <si>
    <t>(foil 8)</t>
  </si>
  <si>
    <t>high</t>
  </si>
  <si>
    <t>(foil 1)</t>
  </si>
  <si>
    <t>(foil 12)</t>
  </si>
  <si>
    <t>(foil 13)</t>
  </si>
  <si>
    <t>PMT Threshold</t>
  </si>
  <si>
    <t>Target Ladder Pos</t>
  </si>
  <si>
    <t>Nominal T</t>
  </si>
  <si>
    <t>FESEM T</t>
  </si>
  <si>
    <t>dT</t>
  </si>
  <si>
    <t>A</t>
  </si>
  <si>
    <t>dA</t>
  </si>
  <si>
    <t>Low</t>
  </si>
  <si>
    <t>High</t>
  </si>
  <si>
    <t>15 – stability</t>
  </si>
  <si>
    <t>DAQ Deadtime Corr = N_trig / N_acc</t>
  </si>
  <si>
    <t>Electronics Deadtime Corr = 1 / (1 – dE-Rate)</t>
  </si>
  <si>
    <t>Unnormalized Rate = N * deadtimeDAQ * deadtimeElec / RunTime</t>
  </si>
  <si>
    <t>Gain = 1.10E+5 +/- 500</t>
  </si>
  <si>
    <t>E: -0.5 to +2, centered at 8000,  E-gaussian[7500:8500]</t>
  </si>
  <si>
    <t>Unnormalized dR^2 = R^2 * ( 1/N + 1/N_trig + 1/N_acc + (dT/T)^2 )</t>
  </si>
  <si>
    <t>Offset = 0.0 +/- 1000.0</t>
  </si>
  <si>
    <t>LEFT</t>
  </si>
  <si>
    <t>RIGHT</t>
  </si>
  <si>
    <t>UP</t>
  </si>
  <si>
    <t>DOWN</t>
  </si>
  <si>
    <t>R_A</t>
  </si>
  <si>
    <t>dR_A</t>
  </si>
  <si>
    <t>(R_A) / I</t>
  </si>
  <si>
    <t>(dR_A) / I</t>
  </si>
  <si>
    <t>C</t>
  </si>
  <si>
    <t>dC</t>
  </si>
  <si>
    <t>( R_A / I ) * C</t>
  </si>
  <si>
    <t>SQRT(C*C*dR*dR + R*R*dC*dC)</t>
  </si>
  <si>
    <t>Run Time (s)</t>
  </si>
  <si>
    <t>dT (s)</t>
  </si>
  <si>
    <t>Current (uA)</t>
  </si>
  <si>
    <t>dI (uA)</t>
  </si>
  <si>
    <t>dI/I</t>
  </si>
  <si>
    <t>N_trig</t>
  </si>
  <si>
    <t>N_acc</t>
  </si>
  <si>
    <t>DAQ Deadtime Correction</t>
  </si>
  <si>
    <t>N Good Physics Events</t>
  </si>
  <si>
    <t>dE-Rate (Hz)</t>
  </si>
  <si>
    <t>Electronics Deadtime Correction</t>
  </si>
  <si>
    <t>Unnormalized Rate (Hz)</t>
  </si>
  <si>
    <t>Unnormalized dR (Hz)</t>
  </si>
  <si>
    <t>Average Unnormalized Rate (Hz)</t>
  </si>
  <si>
    <t>Average Unnormalized dR (Hz)</t>
  </si>
  <si>
    <t>Average Normalized Rate (Hz/uA)</t>
  </si>
  <si>
    <t>Average Normalized dR (Hz/uA)</t>
  </si>
  <si>
    <t>Stability Correction</t>
  </si>
  <si>
    <t>Stability Correction Error</t>
  </si>
  <si>
    <t>Stability Corrected Normalized Average Rate</t>
  </si>
  <si>
    <t>Stability Corrected Normalized Average Rate Error</t>
  </si>
  <si>
    <t>calculating geometric avg for set of runs on foil</t>
  </si>
  <si>
    <t>&lt; dI / I &gt; =</t>
  </si>
  <si>
    <t>Geometric Average Rate for Foil (Hz/uA) :</t>
  </si>
  <si>
    <t>Foil Number</t>
  </si>
  <si>
    <t>Nominal Thickness</t>
  </si>
  <si>
    <t>FESEM Thickness</t>
  </si>
  <si>
    <t>FESEM Thickness Error</t>
  </si>
  <si>
    <t>Stability Corrected Normalized Average Rate Uncertainty
STAT</t>
  </si>
  <si>
    <t>Arithmetic Average of Fractional Uncertainty in Beam Current
SYST</t>
  </si>
  <si>
    <t>Drift of Stability Corrected Norm. Rate
SYST</t>
  </si>
  <si>
    <t>Sensitivity to Choice of Energy and ToF Cuts SYST</t>
  </si>
  <si>
    <t>TOTAL Normalized  Uncertainty</t>
  </si>
  <si>
    <t>Final Normalized Rate </t>
  </si>
  <si>
    <t>Final Normalized Uncertainy</t>
  </si>
  <si>
    <t>low/high</t>
  </si>
  <si>
    <t>#</t>
  </si>
  <si>
    <t>T_o [nm]</t>
  </si>
  <si>
    <t>T [nm]</t>
  </si>
  <si>
    <t>dT [nm]</t>
  </si>
  <si>
    <t>R [Hz/uA]</t>
  </si>
  <si>
    <t>dR [Hz/uA]</t>
  </si>
  <si>
    <t>&lt; dI / I &gt;</t>
  </si>
  <si>
    <t>|Δ/Σ|</t>
  </si>
  <si>
    <t>dR_final [Hz/uA]</t>
  </si>
  <si>
    <t>R_final [Hz/uA]</t>
  </si>
  <si>
    <t>Time-of-Flight</t>
  </si>
  <si>
    <t>Energy Guassian</t>
  </si>
  <si>
    <t>Squeeze Fraction</t>
  </si>
  <si>
    <t>Thickness-Foil</t>
  </si>
  <si>
    <t>Mean</t>
  </si>
  <si>
    <t>Sigma</t>
  </si>
  <si>
    <t>UP </t>
  </si>
  <si>
    <t>ToF Sigma</t>
  </si>
  <si>
    <t>Energy Sigma</t>
  </si>
  <si>
    <t>ToF Mean</t>
  </si>
  <si>
    <t>Energy Mean</t>
  </si>
  <si>
    <t>Detector-Dependent ToF Window</t>
  </si>
  <si>
    <t>(Asym(Before+Within+After)/Asym(Within)) * 100</t>
  </si>
  <si>
    <t>UP/DOWN</t>
  </si>
  <si>
    <t>error</t>
  </si>
  <si>
    <t>LEFT/RIGHT</t>
  </si>
  <si>
    <t>(1=in, -1=out)</t>
  </si>
  <si>
    <t>Before </t>
  </si>
  <si>
    <t>Within</t>
  </si>
  <si>
    <t>After</t>
  </si>
  <si>
    <t>Before+Within+After</t>
  </si>
  <si>
    <t>Asym</t>
  </si>
  <si>
    <t>dAsym</t>
  </si>
  <si>
    <t>calc</t>
  </si>
  <si>
    <t>( 1 – Asym(Before+Within+After)/Asym(Within)) * 100 = Asym(Dilution)</t>
  </si>
  <si>
    <t>Threshold</t>
  </si>
  <si>
    <t>Foil</t>
  </si>
  <si>
    <t>Thickness [nm]</t>
  </si>
  <si>
    <t>Asym (Dilution)</t>
  </si>
  <si>
    <t>Dilution = (N_before + N_after) / 2 * N_within</t>
  </si>
  <si>
    <t>Before</t>
  </si>
  <si>
    <t>N_before</t>
  </si>
  <si>
    <t>N_within</t>
  </si>
  <si>
    <t>N_after</t>
  </si>
  <si>
    <t>Dilution</t>
  </si>
  <si>
    <t>N+</t>
  </si>
  <si>
    <t>N-</t>
  </si>
  <si>
    <t>N-Dilution [%]</t>
  </si>
  <si>
    <t>Calculations ---------&gt;&gt;&gt;&gt;&gt;</t>
  </si>
  <si>
    <t>Phys Asym Averaging</t>
  </si>
  <si>
    <t>Detector Asym Averaging</t>
  </si>
  <si>
    <t>Beam Asym Averaging</t>
  </si>
  <si>
    <t>Up/Down Detectors</t>
  </si>
  <si>
    <t>Left/Right Detectors</t>
  </si>
  <si>
    <t>Physics Asymmetry </t>
  </si>
  <si>
    <t>Detector Asymmetry</t>
  </si>
  <si>
    <t>Beam Asymmetry</t>
  </si>
  <si>
    <t>A [%]</t>
  </si>
  <si>
    <t>dA [%]</t>
  </si>
  <si>
    <t>Instr-1 [%]</t>
  </si>
  <si>
    <t>d(Instr-1) [%]</t>
  </si>
  <si>
    <t>Instr-2 [%]</t>
  </si>
  <si>
    <t>d(Instr-2) [%]</t>
  </si>
  <si>
    <t>Left Stability Corrections</t>
  </si>
  <si>
    <t>Left Averaging</t>
  </si>
  <si>
    <t>Right Stability Corrections</t>
  </si>
  <si>
    <t>Right Averaging</t>
  </si>
  <si>
    <t>Up Stability Corrections</t>
  </si>
  <si>
    <t>Up Averaging</t>
  </si>
  <si>
    <t>Down Stability Corrections</t>
  </si>
  <si>
    <t>Down Averaging</t>
  </si>
  <si>
    <t>R [Hz/uA] =</t>
  </si>
  <si>
    <t>Left Rate</t>
  </si>
  <si>
    <t>Uncertainty</t>
  </si>
  <si>
    <t>Right Rate</t>
  </si>
  <si>
    <t>Up Rate</t>
  </si>
  <si>
    <t>Down Rate</t>
  </si>
  <si>
    <t>Average Rate (copied over)</t>
  </si>
  <si>
    <t>Left Rate Uncertainty Calculation to include Systematics</t>
  </si>
  <si>
    <t>Right Rate Uncertainty Calculation to include Systematics</t>
  </si>
  <si>
    <t>Up Rate Uncertainty Calculation to include Systematics</t>
  </si>
  <si>
    <t>Down Rate Uncertainty Calculation to include Systematics</t>
  </si>
  <si>
    <t>&lt; dI / I &gt; </t>
  </si>
  <si>
    <t>[Hz/uA]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</si>
</sst>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MM/DD/YY"/>
    <numFmt numFmtId="166" formatCode="0.0"/>
    <numFmt numFmtId="167" formatCode="0.000"/>
    <numFmt numFmtId="168" formatCode="0.0000E+000"/>
    <numFmt numFmtId="169" formatCode="0.000000"/>
    <numFmt numFmtId="170" formatCode="0.0000"/>
    <numFmt numFmtId="171" formatCode="0"/>
    <numFmt numFmtId="172" formatCode="0.00"/>
    <numFmt numFmtId="173" formatCode="0.00E+000"/>
  </numFmts>
  <fonts count="11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i val="true"/>
      <sz val="10"/>
      <name val="Arial"/>
      <family val="2"/>
    </font>
    <font>
      <sz val="10"/>
      <color rgb="FF000000"/>
      <name val="Arial"/>
      <family val="2"/>
    </font>
    <font>
      <i val="true"/>
      <sz val="10"/>
      <color rgb="FF000080"/>
      <name val="Arial"/>
      <family val="2"/>
    </font>
    <font>
      <i val="true"/>
      <sz val="10"/>
      <color rgb="FF0000FF"/>
      <name val="Arial"/>
      <family val="2"/>
    </font>
    <font>
      <i val="true"/>
      <sz val="10"/>
      <color rgb="FF000000"/>
      <name val="Arial"/>
      <family val="2"/>
    </font>
    <font>
      <b val="true"/>
      <i val="true"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CCCCCC"/>
        <bgColor rgb="FFCCCCFF"/>
      </patternFill>
    </fill>
    <fill>
      <patternFill patternType="solid">
        <fgColor rgb="FFE6E6FF"/>
        <bgColor rgb="FFE6E6E6"/>
      </patternFill>
    </fill>
    <fill>
      <patternFill patternType="solid">
        <fgColor rgb="FFE6E6E6"/>
        <bgColor rgb="FFE6E6FF"/>
      </patternFill>
    </fill>
  </fills>
  <borders count="5">
    <border diagonalUp="false" diagonalDown="false">
      <left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0" fillId="0" borderId="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0" borderId="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0" fillId="0" borderId="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5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72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3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73" fontId="0" fillId="4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7" fontId="0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E6E6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E6E6E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V138"/>
  <sheetViews>
    <sheetView windowProtection="tru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3" ySplit="7" topLeftCell="D110" activePane="bottomRight" state="frozen"/>
      <selection pane="topLeft" activeCell="A1" activeCellId="0" sqref="A1"/>
      <selection pane="topRight" activeCell="D1" activeCellId="0" sqref="D1"/>
      <selection pane="bottomLeft" activeCell="A110" activeCellId="0" sqref="A110"/>
      <selection pane="bottomRight" activeCell="F164" activeCellId="1" sqref="R137:R147 F164"/>
    </sheetView>
  </sheetViews>
  <sheetFormatPr defaultRowHeight="12.8"/>
  <cols>
    <col collapsed="false" hidden="false" max="2" min="1" style="0" width="11.5204081632653"/>
    <col collapsed="false" hidden="false" max="3" min="3" style="1" width="11.5204081632653"/>
    <col collapsed="false" hidden="false" max="1025" min="4" style="0" width="11.5204081632653"/>
  </cols>
  <sheetData>
    <row r="1" customFormat="false" ht="12.8" hidden="false" customHeight="false" outlineLevel="0" collapsed="false">
      <c r="A1" s="2" t="n">
        <v>42887</v>
      </c>
    </row>
    <row r="2" customFormat="false" ht="12.8" hidden="false" customHeight="false" outlineLevel="0" collapsed="false">
      <c r="A2" s="3" t="s">
        <v>0</v>
      </c>
    </row>
    <row r="3" customFormat="false" ht="12.8" hidden="false" customHeight="false" outlineLevel="0" collapsed="false">
      <c r="A3" s="3" t="s">
        <v>1</v>
      </c>
    </row>
    <row r="4" customFormat="false" ht="12.8" hidden="false" customHeight="false" outlineLevel="0" collapsed="false">
      <c r="A4" s="3" t="s">
        <v>2</v>
      </c>
    </row>
    <row r="5" customFormat="false" ht="12.8" hidden="false" customHeight="false" outlineLevel="0" collapsed="false">
      <c r="A5" s="3"/>
      <c r="R5" s="4" t="s">
        <v>3</v>
      </c>
      <c r="S5" s="4" t="s">
        <v>3</v>
      </c>
      <c r="T5" s="4" t="s">
        <v>3</v>
      </c>
      <c r="U5" s="4" t="s">
        <v>3</v>
      </c>
      <c r="V5" s="4" t="s">
        <v>3</v>
      </c>
    </row>
    <row r="6" customFormat="false" ht="12.8" hidden="false" customHeight="false" outlineLevel="0" collapsed="false">
      <c r="C6" s="1" t="s">
        <v>4</v>
      </c>
      <c r="D6" s="3" t="s">
        <v>5</v>
      </c>
      <c r="E6" s="3"/>
      <c r="F6" s="3"/>
      <c r="G6" s="3"/>
      <c r="H6" s="3"/>
      <c r="I6" s="5"/>
      <c r="J6" s="6" t="s">
        <v>6</v>
      </c>
      <c r="R6" s="0" t="s">
        <v>7</v>
      </c>
      <c r="U6" s="0" t="s">
        <v>7</v>
      </c>
    </row>
    <row r="7" customFormat="false" ht="12.8" hidden="false" customHeight="false" outlineLevel="0" collapsed="false">
      <c r="A7" s="3" t="s">
        <v>8</v>
      </c>
      <c r="B7" s="3" t="s">
        <v>9</v>
      </c>
      <c r="C7" s="7" t="s">
        <v>10</v>
      </c>
      <c r="D7" s="3" t="s">
        <v>11</v>
      </c>
      <c r="E7" s="3" t="s">
        <v>12</v>
      </c>
      <c r="F7" s="3" t="s">
        <v>13</v>
      </c>
      <c r="G7" s="3" t="s">
        <v>12</v>
      </c>
      <c r="H7" s="3" t="s">
        <v>14</v>
      </c>
      <c r="I7" s="5" t="s">
        <v>12</v>
      </c>
      <c r="J7" s="6" t="s">
        <v>11</v>
      </c>
      <c r="K7" s="3" t="s">
        <v>12</v>
      </c>
      <c r="L7" s="3" t="s">
        <v>13</v>
      </c>
      <c r="M7" s="3" t="s">
        <v>12</v>
      </c>
      <c r="N7" s="3" t="s">
        <v>14</v>
      </c>
      <c r="O7" s="3" t="s">
        <v>12</v>
      </c>
      <c r="P7" s="3"/>
      <c r="Q7" s="3"/>
      <c r="R7" s="3"/>
      <c r="S7" s="3"/>
      <c r="T7" s="3"/>
      <c r="U7" s="3"/>
      <c r="V7" s="3"/>
    </row>
    <row r="8" customFormat="false" ht="12.8" hidden="false" customHeight="false" outlineLevel="0" collapsed="false">
      <c r="A8" s="1" t="n">
        <v>1000</v>
      </c>
      <c r="B8" s="1" t="n">
        <v>7999</v>
      </c>
      <c r="C8" s="1" t="n">
        <v>1</v>
      </c>
      <c r="D8" s="0" t="n">
        <v>33.7112</v>
      </c>
      <c r="E8" s="0" t="n">
        <v>0.213949</v>
      </c>
      <c r="F8" s="0" t="n">
        <v>-0.238314</v>
      </c>
      <c r="G8" s="0" t="n">
        <v>0.241379</v>
      </c>
      <c r="H8" s="0" t="n">
        <v>0.235198</v>
      </c>
      <c r="I8" s="8" t="n">
        <v>0.241379</v>
      </c>
      <c r="J8" s="9" t="n">
        <v>0.669783</v>
      </c>
      <c r="K8" s="0" t="n">
        <v>0.227109</v>
      </c>
      <c r="L8" s="0" t="n">
        <v>0.156247</v>
      </c>
      <c r="M8" s="0" t="n">
        <v>0.227119</v>
      </c>
      <c r="N8" s="0" t="n">
        <v>-0.160401</v>
      </c>
      <c r="O8" s="0" t="n">
        <v>-0.160401</v>
      </c>
      <c r="R8" s="0" t="n">
        <f aca="false">ABS(D8)</f>
        <v>33.7112</v>
      </c>
      <c r="U8" s="0" t="n">
        <f aca="false">R8/(E8*E8)</f>
        <v>736.467676235576</v>
      </c>
      <c r="V8" s="0" t="n">
        <f aca="false">1/(E8*E8)</f>
        <v>21.8463797264878</v>
      </c>
    </row>
    <row r="9" customFormat="false" ht="12.8" hidden="false" customHeight="false" outlineLevel="0" collapsed="false">
      <c r="A9" s="1" t="s">
        <v>15</v>
      </c>
      <c r="B9" s="1" t="n">
        <v>8000</v>
      </c>
      <c r="C9" s="1" t="n">
        <v>-1</v>
      </c>
      <c r="D9" s="0" t="n">
        <v>33.7732</v>
      </c>
      <c r="E9" s="0" t="n">
        <v>0.226839</v>
      </c>
      <c r="F9" s="0" t="n">
        <v>-0.417275</v>
      </c>
      <c r="G9" s="0" t="n">
        <v>0.25604</v>
      </c>
      <c r="H9" s="0" t="n">
        <v>-0.119438</v>
      </c>
      <c r="I9" s="8" t="n">
        <v>0.256044</v>
      </c>
      <c r="J9" s="9" t="n">
        <v>0.679351</v>
      </c>
      <c r="K9" s="0" t="n">
        <v>0.242197</v>
      </c>
      <c r="L9" s="0" t="n">
        <v>1.05678</v>
      </c>
      <c r="M9" s="0" t="n">
        <v>0.242181</v>
      </c>
      <c r="N9" s="0" t="n">
        <v>-0.54182</v>
      </c>
      <c r="O9" s="0" t="n">
        <v>-0.54182</v>
      </c>
      <c r="R9" s="0" t="n">
        <f aca="false">ABS(D9)</f>
        <v>33.7732</v>
      </c>
      <c r="U9" s="0" t="n">
        <f aca="false">R9/(E9*E9)</f>
        <v>656.351925602121</v>
      </c>
      <c r="V9" s="0" t="n">
        <f aca="false">1/(E9*E9)</f>
        <v>19.4341053143357</v>
      </c>
    </row>
    <row r="10" customFormat="false" ht="12.8" hidden="false" customHeight="false" outlineLevel="0" collapsed="false">
      <c r="A10" s="1" t="s">
        <v>16</v>
      </c>
      <c r="B10" s="1" t="n">
        <v>8001</v>
      </c>
      <c r="C10" s="1" t="n">
        <v>1</v>
      </c>
      <c r="D10" s="0" t="n">
        <v>33.8703</v>
      </c>
      <c r="E10" s="0" t="n">
        <v>0.227233</v>
      </c>
      <c r="F10" s="0" t="n">
        <v>-0.181745</v>
      </c>
      <c r="G10" s="0" t="n">
        <v>0.256678</v>
      </c>
      <c r="H10" s="0" t="n">
        <v>0.0265144</v>
      </c>
      <c r="I10" s="8" t="n">
        <v>0.256679</v>
      </c>
      <c r="J10" s="9" t="n">
        <v>0.539225</v>
      </c>
      <c r="K10" s="0" t="n">
        <v>0.240941</v>
      </c>
      <c r="L10" s="0" t="n">
        <v>0.457832</v>
      </c>
      <c r="M10" s="0" t="n">
        <v>0.240943</v>
      </c>
      <c r="N10" s="0" t="n">
        <v>-0.146147</v>
      </c>
      <c r="O10" s="0" t="n">
        <v>-0.146147</v>
      </c>
      <c r="R10" s="0" t="n">
        <f aca="false">ABS(D10)</f>
        <v>33.8703</v>
      </c>
      <c r="U10" s="0" t="n">
        <f aca="false">R10/(E10*E10)</f>
        <v>655.958310982687</v>
      </c>
      <c r="V10" s="0" t="n">
        <f aca="false">1/(E10*E10)</f>
        <v>19.3667700310504</v>
      </c>
    </row>
    <row r="11" customFormat="false" ht="12.8" hidden="false" customHeight="false" outlineLevel="0" collapsed="false">
      <c r="A11" s="1"/>
      <c r="B11" s="1" t="n">
        <v>8002</v>
      </c>
      <c r="C11" s="1" t="n">
        <v>-1</v>
      </c>
      <c r="D11" s="0" t="n">
        <v>34.1704</v>
      </c>
      <c r="E11" s="0" t="n">
        <v>0.228752</v>
      </c>
      <c r="F11" s="0" t="n">
        <v>-0.612945</v>
      </c>
      <c r="G11" s="0" t="n">
        <v>0.258983</v>
      </c>
      <c r="H11" s="0" t="n">
        <v>0.0387816</v>
      </c>
      <c r="I11" s="8" t="n">
        <v>0.258992</v>
      </c>
      <c r="J11" s="9" t="n">
        <v>0.151583</v>
      </c>
      <c r="K11" s="0" t="n">
        <v>0.243248</v>
      </c>
      <c r="L11" s="0" t="n">
        <v>0.100454</v>
      </c>
      <c r="M11" s="0" t="n">
        <v>0.243249</v>
      </c>
      <c r="N11" s="0" t="n">
        <v>-0.477337</v>
      </c>
      <c r="O11" s="0" t="n">
        <v>-0.477337</v>
      </c>
      <c r="R11" s="0" t="n">
        <f aca="false">ABS(D11)</f>
        <v>34.1704</v>
      </c>
      <c r="U11" s="0" t="n">
        <f aca="false">R11/(E11*E11)</f>
        <v>653.010648132006</v>
      </c>
      <c r="V11" s="0" t="n">
        <f aca="false">1/(E11*E11)</f>
        <v>19.1104186117811</v>
      </c>
    </row>
    <row r="12" customFormat="false" ht="12.8" hidden="false" customHeight="false" outlineLevel="0" collapsed="false">
      <c r="A12" s="1"/>
      <c r="B12" s="1" t="n">
        <v>8003</v>
      </c>
      <c r="C12" s="1" t="n">
        <v>1</v>
      </c>
      <c r="D12" s="0" t="n">
        <v>34.0001</v>
      </c>
      <c r="E12" s="0" t="n">
        <v>0.227016</v>
      </c>
      <c r="F12" s="0" t="n">
        <v>-0.666359</v>
      </c>
      <c r="G12" s="0" t="n">
        <v>0.256679</v>
      </c>
      <c r="H12" s="0" t="n">
        <v>-0.230642</v>
      </c>
      <c r="I12" s="8" t="n">
        <v>0.256689</v>
      </c>
      <c r="J12" s="9" t="n">
        <v>0.249041</v>
      </c>
      <c r="K12" s="0" t="n">
        <v>0.239982</v>
      </c>
      <c r="L12" s="0" t="n">
        <v>0.492488</v>
      </c>
      <c r="M12" s="0" t="n">
        <v>0.239977</v>
      </c>
      <c r="N12" s="0" t="n">
        <v>-0.648364</v>
      </c>
      <c r="O12" s="0" t="n">
        <v>-0.648364</v>
      </c>
      <c r="R12" s="0" t="n">
        <f aca="false">ABS(D12)</f>
        <v>34.0001</v>
      </c>
      <c r="U12" s="0" t="n">
        <f aca="false">R12/(E12*E12)</f>
        <v>659.731559724794</v>
      </c>
      <c r="V12" s="0" t="n">
        <f aca="false">1/(E12*E12)</f>
        <v>19.4038123336341</v>
      </c>
    </row>
    <row r="13" customFormat="false" ht="12.8" hidden="false" customHeight="false" outlineLevel="0" collapsed="false">
      <c r="A13" s="1"/>
      <c r="B13" s="1" t="n">
        <v>8004</v>
      </c>
      <c r="C13" s="1" t="n">
        <v>-1</v>
      </c>
      <c r="D13" s="0" t="n">
        <v>34.2845</v>
      </c>
      <c r="E13" s="0" t="n">
        <v>0.225875</v>
      </c>
      <c r="F13" s="0" t="n">
        <v>-1.19773</v>
      </c>
      <c r="G13" s="0" t="n">
        <v>0.255925</v>
      </c>
      <c r="H13" s="0" t="n">
        <v>-0.480581</v>
      </c>
      <c r="I13" s="8" t="n">
        <v>0.255956</v>
      </c>
      <c r="J13" s="9" t="n">
        <v>0.813889</v>
      </c>
      <c r="K13" s="0" t="n">
        <v>0.240237</v>
      </c>
      <c r="L13" s="0" t="n">
        <v>0.559844</v>
      </c>
      <c r="M13" s="0" t="n">
        <v>0.240245</v>
      </c>
      <c r="N13" s="0" t="n">
        <v>-0.494673</v>
      </c>
      <c r="O13" s="0" t="n">
        <v>-0.494673</v>
      </c>
      <c r="R13" s="0" t="n">
        <f aca="false">ABS(D13)</f>
        <v>34.2845</v>
      </c>
      <c r="U13" s="0" t="n">
        <f aca="false">R13/(E13*E13)</f>
        <v>671.987955589298</v>
      </c>
      <c r="V13" s="0" t="n">
        <f aca="false">1/(E13*E13)</f>
        <v>19.6003428834983</v>
      </c>
    </row>
    <row r="14" s="12" customFormat="true" ht="12.8" hidden="false" customHeight="false" outlineLevel="0" collapsed="false">
      <c r="A14" s="10" t="s">
        <v>17</v>
      </c>
      <c r="B14" s="11"/>
      <c r="C14" s="11"/>
      <c r="D14" s="12" t="n">
        <f aca="false">SUM(U8:U13)/SUM(V8:V13)</f>
        <v>33.9630006846395</v>
      </c>
      <c r="E14" s="12" t="n">
        <f aca="false">SQRT(1/SUM(V8:V13))</f>
        <v>0.0917617233869922</v>
      </c>
      <c r="I14" s="13"/>
      <c r="J14" s="14"/>
    </row>
    <row r="15" customFormat="false" ht="12.8" hidden="false" customHeight="false" outlineLevel="0" collapsed="false">
      <c r="A15" s="1"/>
      <c r="B15" s="15"/>
      <c r="C15" s="15"/>
      <c r="I15" s="8"/>
      <c r="J15" s="9"/>
    </row>
    <row r="16" customFormat="false" ht="12.8" hidden="false" customHeight="false" outlineLevel="0" collapsed="false">
      <c r="A16" s="1"/>
      <c r="B16" s="1"/>
      <c r="I16" s="8"/>
      <c r="J16" s="9"/>
    </row>
    <row r="17" customFormat="false" ht="12.8" hidden="false" customHeight="false" outlineLevel="0" collapsed="false">
      <c r="A17" s="1" t="n">
        <v>870</v>
      </c>
      <c r="B17" s="1" t="n">
        <v>8013</v>
      </c>
      <c r="C17" s="1" t="n">
        <v>-1</v>
      </c>
      <c r="D17" s="0" t="n">
        <v>34.6485</v>
      </c>
      <c r="E17" s="0" t="n">
        <v>0.228592</v>
      </c>
      <c r="F17" s="0" t="n">
        <v>-0.426918</v>
      </c>
      <c r="G17" s="0" t="n">
        <v>0.259774</v>
      </c>
      <c r="H17" s="0" t="n">
        <v>-0.2364</v>
      </c>
      <c r="I17" s="8" t="n">
        <v>0.259778</v>
      </c>
      <c r="J17" s="9" t="n">
        <v>0.665905</v>
      </c>
      <c r="K17" s="0" t="n">
        <v>0.244359</v>
      </c>
      <c r="L17" s="0" t="n">
        <v>0.467901</v>
      </c>
      <c r="M17" s="0" t="n">
        <v>0.244364</v>
      </c>
      <c r="N17" s="0" t="n">
        <v>-0.48353</v>
      </c>
      <c r="O17" s="0" t="n">
        <v>-0.48353</v>
      </c>
      <c r="R17" s="0" t="n">
        <f aca="false">ABS(D17)</f>
        <v>34.6485</v>
      </c>
      <c r="U17" s="0" t="n">
        <f aca="false">R17/(E17*E17)</f>
        <v>663.074586516023</v>
      </c>
      <c r="V17" s="0" t="n">
        <f aca="false">1/(E17*E17)</f>
        <v>19.1371801525614</v>
      </c>
    </row>
    <row r="18" customFormat="false" ht="12.8" hidden="false" customHeight="false" outlineLevel="0" collapsed="false">
      <c r="A18" s="1" t="s">
        <v>18</v>
      </c>
      <c r="B18" s="1" t="n">
        <v>8014</v>
      </c>
      <c r="C18" s="1" t="n">
        <v>1</v>
      </c>
      <c r="D18" s="0" t="n">
        <v>35.1503</v>
      </c>
      <c r="E18" s="0" t="n">
        <v>0.22673</v>
      </c>
      <c r="F18" s="0" t="n">
        <v>-1.0171</v>
      </c>
      <c r="G18" s="0" t="n">
        <v>0.258666</v>
      </c>
      <c r="H18" s="0" t="n">
        <v>-0.14228</v>
      </c>
      <c r="I18" s="8" t="n">
        <v>0.258692</v>
      </c>
      <c r="J18" s="9" t="n">
        <v>0.47756</v>
      </c>
      <c r="K18" s="0" t="n">
        <v>0.24422</v>
      </c>
      <c r="L18" s="0" t="n">
        <v>0.890893</v>
      </c>
      <c r="M18" s="0" t="n">
        <v>0.244206</v>
      </c>
      <c r="N18" s="0" t="n">
        <v>-0.151406</v>
      </c>
      <c r="O18" s="0" t="n">
        <v>-0.151406</v>
      </c>
      <c r="R18" s="0" t="n">
        <f aca="false">ABS(D18)</f>
        <v>35.1503</v>
      </c>
      <c r="U18" s="0" t="n">
        <f aca="false">R18/(E18*E18)</f>
        <v>683.771601933187</v>
      </c>
      <c r="V18" s="0" t="n">
        <f aca="false">1/(E18*E18)</f>
        <v>19.4527956214652</v>
      </c>
    </row>
    <row r="19" customFormat="false" ht="12.8" hidden="false" customHeight="false" outlineLevel="0" collapsed="false">
      <c r="A19" s="1" t="s">
        <v>16</v>
      </c>
      <c r="B19" s="1" t="n">
        <v>8015</v>
      </c>
      <c r="C19" s="1" t="n">
        <v>-1</v>
      </c>
      <c r="D19" s="0" t="n">
        <v>34.8514</v>
      </c>
      <c r="E19" s="0" t="n">
        <v>0.231011</v>
      </c>
      <c r="F19" s="0" t="n">
        <v>0.102234</v>
      </c>
      <c r="G19" s="0" t="n">
        <v>0.262949</v>
      </c>
      <c r="H19" s="0" t="n">
        <v>0.296828</v>
      </c>
      <c r="I19" s="8" t="n">
        <v>0.262947</v>
      </c>
      <c r="J19" s="9" t="n">
        <v>0.569486</v>
      </c>
      <c r="K19" s="0" t="n">
        <v>0.248072</v>
      </c>
      <c r="L19" s="0" t="n">
        <v>0.52761</v>
      </c>
      <c r="M19" s="0" t="n">
        <v>0.248073</v>
      </c>
      <c r="N19" s="0" t="n">
        <v>-0.0708433</v>
      </c>
      <c r="O19" s="0" t="n">
        <v>-0.0708433</v>
      </c>
      <c r="R19" s="0" t="n">
        <f aca="false">ABS(D19)</f>
        <v>34.8514</v>
      </c>
      <c r="U19" s="0" t="n">
        <f aca="false">R19/(E19*E19)</f>
        <v>653.062743504</v>
      </c>
      <c r="V19" s="0" t="n">
        <f aca="false">1/(E19*E19)</f>
        <v>18.7384938195883</v>
      </c>
    </row>
    <row r="20" customFormat="false" ht="12.8" hidden="false" customHeight="false" outlineLevel="0" collapsed="false">
      <c r="A20" s="1"/>
      <c r="B20" s="1" t="n">
        <v>8019</v>
      </c>
      <c r="C20" s="1" t="n">
        <v>1</v>
      </c>
      <c r="D20" s="0" t="n">
        <v>34.5752</v>
      </c>
      <c r="E20" s="0" t="n">
        <v>0.212496</v>
      </c>
      <c r="F20" s="0" t="n">
        <v>1.15133</v>
      </c>
      <c r="G20" s="0" t="n">
        <v>0.241316</v>
      </c>
      <c r="H20" s="0" t="n">
        <v>-0.17317</v>
      </c>
      <c r="I20" s="8" t="n">
        <v>0.241347</v>
      </c>
      <c r="J20" s="9" t="n">
        <v>0.715677</v>
      </c>
      <c r="K20" s="0" t="n">
        <v>0.229433</v>
      </c>
      <c r="L20" s="0" t="n">
        <v>0.897738</v>
      </c>
      <c r="M20" s="0" t="n">
        <v>0.229426</v>
      </c>
      <c r="N20" s="0" t="n">
        <v>0.0364285</v>
      </c>
      <c r="O20" s="0" t="n">
        <v>0.0364285</v>
      </c>
      <c r="R20" s="0" t="n">
        <f aca="false">ABS(D20)</f>
        <v>34.5752</v>
      </c>
      <c r="U20" s="0" t="n">
        <f aca="false">R20/(E20*E20)</f>
        <v>765.707995932828</v>
      </c>
      <c r="V20" s="0" t="n">
        <f aca="false">1/(E20*E20)</f>
        <v>22.1461624497567</v>
      </c>
    </row>
    <row r="21" customFormat="false" ht="12.8" hidden="false" customHeight="false" outlineLevel="0" collapsed="false">
      <c r="A21" s="1"/>
      <c r="B21" s="1" t="n">
        <v>8020</v>
      </c>
      <c r="C21" s="1" t="n">
        <v>-1</v>
      </c>
      <c r="D21" s="0" t="n">
        <v>34.7332</v>
      </c>
      <c r="E21" s="0" t="n">
        <v>0.20553</v>
      </c>
      <c r="F21" s="0" t="n">
        <v>-0.115019</v>
      </c>
      <c r="G21" s="0" t="n">
        <v>0.233726</v>
      </c>
      <c r="H21" s="0" t="n">
        <v>-0.0130486</v>
      </c>
      <c r="I21" s="8" t="n">
        <v>0.233726</v>
      </c>
      <c r="J21" s="9" t="n">
        <v>0.298295</v>
      </c>
      <c r="K21" s="0" t="n">
        <v>0.219693</v>
      </c>
      <c r="L21" s="0" t="n">
        <v>0.266269</v>
      </c>
      <c r="M21" s="0" t="n">
        <v>0.219693</v>
      </c>
      <c r="N21" s="0" t="n">
        <v>-0.53445</v>
      </c>
      <c r="O21" s="0" t="n">
        <v>-0.53445</v>
      </c>
      <c r="R21" s="0" t="n">
        <f aca="false">ABS(D21)</f>
        <v>34.7332</v>
      </c>
      <c r="U21" s="0" t="n">
        <f aca="false">R21/(E21*E21)</f>
        <v>822.231957896303</v>
      </c>
      <c r="V21" s="0" t="n">
        <f aca="false">1/(E21*E21)</f>
        <v>23.6727959962314</v>
      </c>
    </row>
    <row r="22" customFormat="false" ht="12.8" hidden="false" customHeight="false" outlineLevel="0" collapsed="false">
      <c r="A22" s="1"/>
      <c r="B22" s="1" t="n">
        <v>8021</v>
      </c>
      <c r="C22" s="1" t="n">
        <v>1</v>
      </c>
      <c r="D22" s="0" t="n">
        <v>35.1299</v>
      </c>
      <c r="E22" s="0" t="n">
        <v>0.209836</v>
      </c>
      <c r="F22" s="0" t="n">
        <v>0.0104423</v>
      </c>
      <c r="G22" s="0" t="n">
        <v>0.239378</v>
      </c>
      <c r="H22" s="0" t="n">
        <v>-0.0646445</v>
      </c>
      <c r="I22" s="8" t="n">
        <v>0.239378</v>
      </c>
      <c r="J22" s="9" t="n">
        <v>0.891817</v>
      </c>
      <c r="K22" s="0" t="n">
        <v>0.224192</v>
      </c>
      <c r="L22" s="0" t="n">
        <v>0.220595</v>
      </c>
      <c r="M22" s="0" t="n">
        <v>0.224209</v>
      </c>
      <c r="N22" s="0" t="n">
        <v>-0.402162</v>
      </c>
      <c r="O22" s="0" t="n">
        <v>-0.402162</v>
      </c>
      <c r="R22" s="0" t="n">
        <f aca="false">ABS(D22)</f>
        <v>35.1299</v>
      </c>
      <c r="U22" s="0" t="n">
        <f aca="false">R22/(E22*E22)</f>
        <v>797.842038568188</v>
      </c>
      <c r="V22" s="0" t="n">
        <f aca="false">1/(E22*E22)</f>
        <v>22.7111958351202</v>
      </c>
    </row>
    <row r="23" s="12" customFormat="true" ht="12.8" hidden="false" customHeight="false" outlineLevel="0" collapsed="false">
      <c r="A23" s="10" t="s">
        <v>17</v>
      </c>
      <c r="B23" s="11"/>
      <c r="C23" s="11"/>
      <c r="D23" s="12" t="n">
        <f aca="false">SUM(U17:U22)/SUM(V17:V22)</f>
        <v>34.8461693710869</v>
      </c>
      <c r="E23" s="12" t="n">
        <f aca="false">SQRT(1/SUM(V17:V22))</f>
        <v>0.0891371020462629</v>
      </c>
      <c r="I23" s="13"/>
      <c r="J23" s="14"/>
    </row>
    <row r="24" customFormat="false" ht="12.8" hidden="false" customHeight="false" outlineLevel="0" collapsed="false">
      <c r="A24" s="1"/>
      <c r="B24" s="15"/>
      <c r="C24" s="15"/>
    </row>
    <row r="25" customFormat="false" ht="12.8" hidden="false" customHeight="false" outlineLevel="0" collapsed="false">
      <c r="A25" s="1"/>
      <c r="B25" s="1"/>
    </row>
    <row r="26" customFormat="false" ht="12.8" hidden="false" customHeight="false" outlineLevel="0" collapsed="false">
      <c r="A26" s="1" t="n">
        <v>750</v>
      </c>
      <c r="B26" s="1" t="n">
        <v>8024</v>
      </c>
      <c r="C26" s="1" t="n">
        <v>-1</v>
      </c>
      <c r="D26" s="0" t="n">
        <v>36.2068</v>
      </c>
      <c r="E26" s="0" t="n">
        <v>0.22507</v>
      </c>
      <c r="F26" s="0" t="n">
        <v>-1.44123</v>
      </c>
      <c r="G26" s="0" t="n">
        <v>0.258973</v>
      </c>
      <c r="H26" s="0" t="n">
        <v>0.0359821</v>
      </c>
      <c r="I26" s="8" t="n">
        <v>0.259026</v>
      </c>
      <c r="J26" s="9" t="n">
        <v>0.87978</v>
      </c>
      <c r="K26" s="0" t="n">
        <v>0.242103</v>
      </c>
      <c r="L26" s="0" t="n">
        <v>0.421857</v>
      </c>
      <c r="M26" s="0" t="n">
        <v>0.242118</v>
      </c>
      <c r="N26" s="0" t="n">
        <v>-0.154555</v>
      </c>
      <c r="O26" s="0" t="n">
        <v>-0.154555</v>
      </c>
      <c r="R26" s="0" t="n">
        <f aca="false">ABS(D26)</f>
        <v>36.2068</v>
      </c>
      <c r="U26" s="0" t="n">
        <f aca="false">R26/(E26*E26)</f>
        <v>714.751246093174</v>
      </c>
      <c r="V26" s="0" t="n">
        <f aca="false">1/(E26*E26)</f>
        <v>19.7408013437579</v>
      </c>
    </row>
    <row r="27" customFormat="false" ht="12.8" hidden="false" customHeight="false" outlineLevel="0" collapsed="false">
      <c r="A27" s="1" t="s">
        <v>19</v>
      </c>
      <c r="B27" s="1" t="n">
        <v>8025</v>
      </c>
      <c r="C27" s="1" t="n">
        <v>1</v>
      </c>
      <c r="D27" s="0" t="n">
        <v>35.9025</v>
      </c>
      <c r="E27" s="0" t="n">
        <v>0.229012</v>
      </c>
      <c r="F27" s="0" t="n">
        <v>-0.726521</v>
      </c>
      <c r="G27" s="0" t="n">
        <v>0.262886</v>
      </c>
      <c r="H27" s="0" t="n">
        <v>-0.336695</v>
      </c>
      <c r="I27" s="8" t="n">
        <v>0.262896</v>
      </c>
      <c r="J27" s="9" t="n">
        <v>0.511061</v>
      </c>
      <c r="K27" s="0" t="n">
        <v>0.246373</v>
      </c>
      <c r="L27" s="0" t="n">
        <v>0.448975</v>
      </c>
      <c r="M27" s="0" t="n">
        <v>0.246374</v>
      </c>
      <c r="N27" s="0" t="n">
        <v>-0.276923</v>
      </c>
      <c r="O27" s="0" t="n">
        <v>-0.276923</v>
      </c>
      <c r="R27" s="0" t="n">
        <f aca="false">ABS(D27)</f>
        <v>35.9025</v>
      </c>
      <c r="U27" s="0" t="n">
        <f aca="false">R27/(E27*E27)</f>
        <v>684.554787061925</v>
      </c>
      <c r="V27" s="0" t="n">
        <f aca="false">1/(E27*E27)</f>
        <v>19.0670506806469</v>
      </c>
    </row>
    <row r="28" customFormat="false" ht="12.8" hidden="false" customHeight="false" outlineLevel="0" collapsed="false">
      <c r="A28" s="1" t="s">
        <v>16</v>
      </c>
      <c r="B28" s="1" t="n">
        <v>8026</v>
      </c>
      <c r="C28" s="1" t="n">
        <v>-1</v>
      </c>
      <c r="D28" s="0" t="n">
        <v>35.5596</v>
      </c>
      <c r="E28" s="0" t="n">
        <v>0.228609</v>
      </c>
      <c r="F28" s="0" t="n">
        <v>-0.417024</v>
      </c>
      <c r="G28" s="0" t="n">
        <v>0.261696</v>
      </c>
      <c r="H28" s="0" t="n">
        <v>0.346467</v>
      </c>
      <c r="I28" s="8" t="n">
        <v>0.261698</v>
      </c>
      <c r="J28" s="9" t="n">
        <v>0.100656</v>
      </c>
      <c r="K28" s="0" t="n">
        <v>0.245418</v>
      </c>
      <c r="L28" s="0" t="n">
        <v>-0.420841</v>
      </c>
      <c r="M28" s="0" t="n">
        <v>0.245414</v>
      </c>
      <c r="N28" s="0" t="n">
        <v>-0.447315</v>
      </c>
      <c r="O28" s="0" t="n">
        <v>-0.447315</v>
      </c>
      <c r="R28" s="0" t="n">
        <f aca="false">ABS(D28)</f>
        <v>35.5596</v>
      </c>
      <c r="U28" s="0" t="n">
        <f aca="false">R28/(E28*E28)</f>
        <v>680.409265819788</v>
      </c>
      <c r="V28" s="0" t="n">
        <f aca="false">1/(E28*E28)</f>
        <v>19.134334070681</v>
      </c>
    </row>
    <row r="29" customFormat="false" ht="12.8" hidden="false" customHeight="false" outlineLevel="0" collapsed="false">
      <c r="A29" s="1"/>
      <c r="B29" s="1" t="n">
        <v>8027</v>
      </c>
      <c r="C29" s="1" t="n">
        <v>1</v>
      </c>
      <c r="D29" s="0" t="n">
        <v>35.7967</v>
      </c>
      <c r="E29" s="0" t="n">
        <v>0.229148</v>
      </c>
      <c r="F29" s="0" t="n">
        <v>-0.592556</v>
      </c>
      <c r="G29" s="0" t="n">
        <v>0.262818</v>
      </c>
      <c r="H29" s="0" t="n">
        <v>0.117914</v>
      </c>
      <c r="I29" s="8" t="n">
        <v>0.262827</v>
      </c>
      <c r="J29" s="9" t="n">
        <v>0.396061</v>
      </c>
      <c r="K29" s="0" t="n">
        <v>0.245496</v>
      </c>
      <c r="L29" s="0" t="n">
        <v>-0.103422</v>
      </c>
      <c r="M29" s="0" t="n">
        <v>0.245499</v>
      </c>
      <c r="N29" s="0" t="n">
        <v>-0.0914157</v>
      </c>
      <c r="O29" s="0" t="n">
        <v>-0.0914157</v>
      </c>
      <c r="R29" s="0" t="n">
        <f aca="false">ABS(D29)</f>
        <v>35.7967</v>
      </c>
      <c r="U29" s="0" t="n">
        <f aca="false">R29/(E29*E29)</f>
        <v>681.727557572836</v>
      </c>
      <c r="V29" s="0" t="n">
        <f aca="false">1/(E29*E29)</f>
        <v>19.0444246976072</v>
      </c>
    </row>
    <row r="30" customFormat="false" ht="12.8" hidden="false" customHeight="false" outlineLevel="0" collapsed="false">
      <c r="A30" s="1"/>
      <c r="B30" s="1" t="n">
        <v>8028</v>
      </c>
      <c r="C30" s="1" t="n">
        <v>-1</v>
      </c>
      <c r="D30" s="0" t="n">
        <v>35.8516</v>
      </c>
      <c r="E30" s="0" t="n">
        <v>0.229473</v>
      </c>
      <c r="F30" s="0" t="n">
        <v>0.380781</v>
      </c>
      <c r="G30" s="0" t="n">
        <v>0.263314</v>
      </c>
      <c r="H30" s="0" t="n">
        <v>-0.282821</v>
      </c>
      <c r="I30" s="8" t="n">
        <v>0.263316</v>
      </c>
      <c r="J30" s="9" t="n">
        <v>1.03346</v>
      </c>
      <c r="K30" s="0" t="n">
        <v>0.245679</v>
      </c>
      <c r="L30" s="0" t="n">
        <v>0.666155</v>
      </c>
      <c r="M30" s="0" t="n">
        <v>0.245695</v>
      </c>
      <c r="N30" s="0" t="n">
        <v>-0.0818478</v>
      </c>
      <c r="O30" s="0" t="n">
        <v>-0.0818478</v>
      </c>
      <c r="R30" s="0" t="n">
        <f aca="false">ABS(D30)</f>
        <v>35.8516</v>
      </c>
      <c r="U30" s="0" t="n">
        <f aca="false">R30/(E30*E30)</f>
        <v>680.840458503036</v>
      </c>
      <c r="V30" s="0" t="n">
        <f aca="false">1/(E30*E30)</f>
        <v>18.9905180941168</v>
      </c>
    </row>
    <row r="31" customFormat="false" ht="12.8" hidden="false" customHeight="false" outlineLevel="0" collapsed="false">
      <c r="A31" s="1"/>
      <c r="B31" s="1" t="n">
        <v>8029</v>
      </c>
      <c r="C31" s="1" t="n">
        <v>1</v>
      </c>
      <c r="D31" s="0" t="n">
        <v>34.979</v>
      </c>
      <c r="E31" s="0" t="n">
        <v>0.230592</v>
      </c>
      <c r="F31" s="0" t="n">
        <v>-1.8161</v>
      </c>
      <c r="G31" s="0" t="n">
        <v>0.262653</v>
      </c>
      <c r="H31" s="0" t="n">
        <v>0.359247</v>
      </c>
      <c r="I31" s="8" t="n">
        <v>0.262736</v>
      </c>
      <c r="J31" s="9" t="n">
        <v>0.694463</v>
      </c>
      <c r="K31" s="0" t="n">
        <v>0.246574</v>
      </c>
      <c r="L31" s="0" t="n">
        <v>0.782267</v>
      </c>
      <c r="M31" s="0" t="n">
        <v>0.246571</v>
      </c>
      <c r="N31" s="0" t="n">
        <v>-0.29126</v>
      </c>
      <c r="O31" s="0" t="n">
        <v>-0.29126</v>
      </c>
      <c r="R31" s="0" t="n">
        <f aca="false">ABS(D31)</f>
        <v>34.979</v>
      </c>
      <c r="U31" s="0" t="n">
        <f aca="false">R31/(E31*E31)</f>
        <v>657.837939956056</v>
      </c>
      <c r="V31" s="0" t="n">
        <f aca="false">1/(E31*E31)</f>
        <v>18.8066537052533</v>
      </c>
    </row>
    <row r="32" s="12" customFormat="true" ht="12.8" hidden="false" customHeight="false" outlineLevel="0" collapsed="false">
      <c r="A32" s="10" t="s">
        <v>17</v>
      </c>
      <c r="B32" s="11"/>
      <c r="C32" s="11"/>
      <c r="D32" s="12" t="n">
        <f aca="false">SUM(U26:U31)/SUM(V26:V31)</f>
        <v>35.7203880410396</v>
      </c>
      <c r="E32" s="12" t="n">
        <f aca="false">SQRT(1/SUM(V26:V31))</f>
        <v>0.0933382671419134</v>
      </c>
      <c r="I32" s="13"/>
      <c r="J32" s="14"/>
    </row>
    <row r="33" customFormat="false" ht="12.8" hidden="false" customHeight="false" outlineLevel="0" collapsed="false">
      <c r="A33" s="1"/>
      <c r="B33" s="15"/>
      <c r="C33" s="15"/>
    </row>
    <row r="34" customFormat="false" ht="12.8" hidden="false" customHeight="false" outlineLevel="0" collapsed="false">
      <c r="A34" s="1"/>
      <c r="B34" s="1"/>
    </row>
    <row r="35" customFormat="false" ht="12.8" hidden="false" customHeight="false" outlineLevel="0" collapsed="false">
      <c r="A35" s="1" t="n">
        <v>625</v>
      </c>
      <c r="B35" s="1" t="n">
        <v>8032</v>
      </c>
      <c r="C35" s="1" t="n">
        <v>-1</v>
      </c>
      <c r="D35" s="0" t="n">
        <v>37.3497</v>
      </c>
      <c r="E35" s="0" t="n">
        <v>0.222911</v>
      </c>
      <c r="F35" s="0" t="n">
        <v>-0.417521</v>
      </c>
      <c r="G35" s="0" t="n">
        <v>0.259044</v>
      </c>
      <c r="H35" s="0" t="n">
        <v>-0.129958</v>
      </c>
      <c r="I35" s="8" t="n">
        <v>0.259048</v>
      </c>
      <c r="J35" s="9" t="n">
        <v>0.442269</v>
      </c>
      <c r="K35" s="0" t="n">
        <v>0.241975</v>
      </c>
      <c r="L35" s="0" t="n">
        <v>0.758629</v>
      </c>
      <c r="M35" s="0" t="n">
        <v>0.241965</v>
      </c>
      <c r="N35" s="0" t="n">
        <v>-0.43283</v>
      </c>
      <c r="O35" s="0" t="n">
        <v>-0.43283</v>
      </c>
      <c r="R35" s="0" t="n">
        <f aca="false">ABS(D35)</f>
        <v>37.3497</v>
      </c>
      <c r="U35" s="0" t="n">
        <f aca="false">R35/(E35*E35)</f>
        <v>751.664634761943</v>
      </c>
      <c r="V35" s="0" t="n">
        <f aca="false">1/(E35*E35)</f>
        <v>20.1250514665966</v>
      </c>
    </row>
    <row r="36" customFormat="false" ht="12.8" hidden="false" customHeight="false" outlineLevel="0" collapsed="false">
      <c r="A36" s="1" t="s">
        <v>20</v>
      </c>
      <c r="B36" s="1" t="n">
        <v>8033</v>
      </c>
      <c r="C36" s="1" t="n">
        <v>1</v>
      </c>
      <c r="D36" s="0" t="n">
        <v>37.0161</v>
      </c>
      <c r="E36" s="0" t="n">
        <v>0.239951</v>
      </c>
      <c r="F36" s="0" t="n">
        <v>-1.20572</v>
      </c>
      <c r="G36" s="0" t="n">
        <v>0.278009</v>
      </c>
      <c r="H36" s="0" t="n">
        <v>0.040664</v>
      </c>
      <c r="I36" s="8" t="n">
        <v>0.278049</v>
      </c>
      <c r="J36" s="9" t="n">
        <v>0.058677</v>
      </c>
      <c r="K36" s="0" t="n">
        <v>0.2594</v>
      </c>
      <c r="L36" s="0" t="n">
        <v>0.125892</v>
      </c>
      <c r="M36" s="0" t="n">
        <v>0.259399</v>
      </c>
      <c r="N36" s="0" t="n">
        <v>0.108407</v>
      </c>
      <c r="O36" s="0" t="n">
        <v>0.108407</v>
      </c>
      <c r="R36" s="0" t="n">
        <f aca="false">ABS(D36)</f>
        <v>37.0161</v>
      </c>
      <c r="U36" s="0" t="n">
        <f aca="false">R36/(E36*E36)</f>
        <v>642.903116973973</v>
      </c>
      <c r="V36" s="0" t="n">
        <f aca="false">1/(E36*E36)</f>
        <v>17.3682024031158</v>
      </c>
    </row>
    <row r="37" customFormat="false" ht="12.8" hidden="false" customHeight="false" outlineLevel="0" collapsed="false">
      <c r="A37" s="1" t="s">
        <v>16</v>
      </c>
      <c r="B37" s="1" t="n">
        <v>8034</v>
      </c>
      <c r="C37" s="1" t="n">
        <v>-1</v>
      </c>
      <c r="D37" s="0" t="n">
        <v>37.8823</v>
      </c>
      <c r="E37" s="0" t="n">
        <v>0.238425</v>
      </c>
      <c r="F37" s="0" t="n">
        <v>-1.0406</v>
      </c>
      <c r="G37" s="0" t="n">
        <v>0.278344</v>
      </c>
      <c r="H37" s="0" t="n">
        <v>-0.399511</v>
      </c>
      <c r="I37" s="8" t="n">
        <v>0.27837</v>
      </c>
      <c r="J37" s="9" t="n">
        <v>0.479549</v>
      </c>
      <c r="K37" s="0" t="n">
        <v>0.25857</v>
      </c>
      <c r="L37" s="0" t="n">
        <v>0.214699</v>
      </c>
      <c r="M37" s="0" t="n">
        <v>0.258575</v>
      </c>
      <c r="N37" s="0" t="n">
        <v>-0.539851</v>
      </c>
      <c r="O37" s="0" t="n">
        <v>-0.539851</v>
      </c>
      <c r="R37" s="0" t="n">
        <f aca="false">ABS(D37)</f>
        <v>37.8823</v>
      </c>
      <c r="U37" s="0" t="n">
        <f aca="false">R37/(E37*E37)</f>
        <v>666.396575188158</v>
      </c>
      <c r="V37" s="0" t="n">
        <f aca="false">1/(E37*E37)</f>
        <v>17.5912385253313</v>
      </c>
    </row>
    <row r="38" customFormat="false" ht="12.8" hidden="false" customHeight="false" outlineLevel="0" collapsed="false">
      <c r="A38" s="1"/>
      <c r="B38" s="1" t="n">
        <v>8035</v>
      </c>
      <c r="C38" s="1" t="n">
        <v>1</v>
      </c>
      <c r="D38" s="0" t="n">
        <v>37.4453</v>
      </c>
      <c r="E38" s="0" t="n">
        <v>0.234694</v>
      </c>
      <c r="F38" s="0" t="n">
        <v>0.536997</v>
      </c>
      <c r="G38" s="0" t="n">
        <v>0.27296</v>
      </c>
      <c r="H38" s="0" t="n">
        <v>0.0979404</v>
      </c>
      <c r="I38" s="8" t="n">
        <v>0.272968</v>
      </c>
      <c r="J38" s="9" t="n">
        <v>0.964859</v>
      </c>
      <c r="K38" s="0" t="n">
        <v>0.254545</v>
      </c>
      <c r="L38" s="0" t="n">
        <v>0.528914</v>
      </c>
      <c r="M38" s="0" t="n">
        <v>0.254561</v>
      </c>
      <c r="N38" s="0" t="n">
        <v>-0.116715</v>
      </c>
      <c r="O38" s="0" t="n">
        <v>-0.116715</v>
      </c>
      <c r="R38" s="0" t="n">
        <f aca="false">ABS(D38)</f>
        <v>37.4453</v>
      </c>
      <c r="U38" s="0" t="n">
        <f aca="false">R38/(E38*E38)</f>
        <v>679.819066048729</v>
      </c>
      <c r="V38" s="0" t="n">
        <f aca="false">1/(E38*E38)</f>
        <v>18.154990507453</v>
      </c>
    </row>
    <row r="39" customFormat="false" ht="12.8" hidden="false" customHeight="false" outlineLevel="0" collapsed="false">
      <c r="A39" s="1"/>
      <c r="B39" s="1" t="n">
        <v>8036</v>
      </c>
      <c r="C39" s="1" t="n">
        <v>-1</v>
      </c>
      <c r="D39" s="0" t="n">
        <v>37.0963</v>
      </c>
      <c r="E39" s="0" t="n">
        <v>0.239013</v>
      </c>
      <c r="F39" s="0" t="n">
        <v>0.376407</v>
      </c>
      <c r="G39" s="0" t="n">
        <v>0.277149</v>
      </c>
      <c r="H39" s="0" t="n">
        <v>-0.153157</v>
      </c>
      <c r="I39" s="8" t="n">
        <v>0.277152</v>
      </c>
      <c r="J39" s="9" t="n">
        <v>0.73033</v>
      </c>
      <c r="K39" s="0" t="n">
        <v>0.257697</v>
      </c>
      <c r="L39" s="0" t="n">
        <v>0.5015</v>
      </c>
      <c r="M39" s="0" t="n">
        <v>0.257704</v>
      </c>
      <c r="N39" s="0" t="n">
        <v>-0.16701</v>
      </c>
      <c r="O39" s="0" t="n">
        <v>-0.16701</v>
      </c>
      <c r="R39" s="0" t="n">
        <f aca="false">ABS(D39)</f>
        <v>37.0963</v>
      </c>
      <c r="U39" s="0" t="n">
        <f aca="false">R39/(E39*E39)</f>
        <v>649.36301445153</v>
      </c>
      <c r="V39" s="0" t="n">
        <f aca="false">1/(E39*E39)</f>
        <v>17.504791972556</v>
      </c>
    </row>
    <row r="40" customFormat="false" ht="12.8" hidden="false" customHeight="false" outlineLevel="0" collapsed="false">
      <c r="A40" s="1"/>
      <c r="B40" s="1" t="n">
        <v>8037</v>
      </c>
      <c r="C40" s="1" t="n">
        <v>1</v>
      </c>
      <c r="D40" s="0" t="n">
        <v>37.3112</v>
      </c>
      <c r="E40" s="0" t="n">
        <v>0.238943</v>
      </c>
      <c r="F40" s="0" t="n">
        <v>-0.59268</v>
      </c>
      <c r="G40" s="0" t="n">
        <v>0.277576</v>
      </c>
      <c r="H40" s="0" t="n">
        <v>-0.0188448</v>
      </c>
      <c r="I40" s="8" t="n">
        <v>0.277586</v>
      </c>
      <c r="J40" s="9" t="n">
        <v>0.768203</v>
      </c>
      <c r="K40" s="0" t="n">
        <v>0.257351</v>
      </c>
      <c r="L40" s="0" t="n">
        <v>-0.686308</v>
      </c>
      <c r="M40" s="0" t="n">
        <v>0.257354</v>
      </c>
      <c r="N40" s="0" t="n">
        <v>-0.280127</v>
      </c>
      <c r="O40" s="0" t="n">
        <v>-0.280127</v>
      </c>
      <c r="R40" s="0" t="n">
        <f aca="false">ABS(D40)</f>
        <v>37.3112</v>
      </c>
      <c r="U40" s="0" t="n">
        <f aca="false">R40/(E40*E40)</f>
        <v>653.507525127075</v>
      </c>
      <c r="V40" s="0" t="n">
        <f aca="false">1/(E40*E40)</f>
        <v>17.5150497739841</v>
      </c>
    </row>
    <row r="41" s="12" customFormat="true" ht="12.8" hidden="false" customHeight="false" outlineLevel="0" collapsed="false">
      <c r="A41" s="10" t="s">
        <v>17</v>
      </c>
      <c r="B41" s="11"/>
      <c r="C41" s="11"/>
      <c r="D41" s="12" t="n">
        <f aca="false">SUM(U35:U40)/SUM(V35:V40)</f>
        <v>37.3515532787631</v>
      </c>
      <c r="E41" s="12" t="n">
        <f aca="false">SQRT(1/SUM(V35:V40))</f>
        <v>0.0961097269122907</v>
      </c>
      <c r="I41" s="13"/>
      <c r="J41" s="14"/>
    </row>
    <row r="42" customFormat="false" ht="12.8" hidden="false" customHeight="false" outlineLevel="0" collapsed="false">
      <c r="A42" s="1"/>
      <c r="B42" s="15"/>
      <c r="C42" s="15"/>
    </row>
    <row r="43" customFormat="false" ht="12.8" hidden="false" customHeight="false" outlineLevel="0" collapsed="false">
      <c r="A43" s="1"/>
      <c r="B43" s="1"/>
    </row>
    <row r="44" customFormat="false" ht="12.8" hidden="false" customHeight="false" outlineLevel="0" collapsed="false">
      <c r="A44" s="1" t="n">
        <v>500</v>
      </c>
      <c r="B44" s="1" t="n">
        <v>8040</v>
      </c>
      <c r="C44" s="1" t="n">
        <v>-1</v>
      </c>
      <c r="D44" s="0" t="n">
        <v>38.5771</v>
      </c>
      <c r="E44" s="0" t="n">
        <v>0.206118</v>
      </c>
      <c r="F44" s="0" t="n">
        <v>0.301779</v>
      </c>
      <c r="G44" s="0" t="n">
        <v>0.242153</v>
      </c>
      <c r="H44" s="0" t="n">
        <v>-0.137635</v>
      </c>
      <c r="I44" s="8" t="n">
        <v>0.242155</v>
      </c>
      <c r="J44" s="9" t="n">
        <v>0.740306</v>
      </c>
      <c r="K44" s="0" t="n">
        <v>0.224265</v>
      </c>
      <c r="L44" s="0" t="n">
        <v>0.755504</v>
      </c>
      <c r="M44" s="0" t="n">
        <v>0.224264</v>
      </c>
      <c r="N44" s="0" t="n">
        <v>-0.731184</v>
      </c>
      <c r="O44" s="0" t="n">
        <v>-0.731184</v>
      </c>
      <c r="R44" s="0" t="n">
        <f aca="false">ABS(D44)</f>
        <v>38.5771</v>
      </c>
      <c r="U44" s="0" t="n">
        <f aca="false">R44/(E44*E44)</f>
        <v>908.024856730773</v>
      </c>
      <c r="V44" s="0" t="n">
        <f aca="false">1/(E44*E44)</f>
        <v>23.537924227865</v>
      </c>
    </row>
    <row r="45" customFormat="false" ht="12.8" hidden="false" customHeight="false" outlineLevel="0" collapsed="false">
      <c r="A45" s="1" t="s">
        <v>21</v>
      </c>
      <c r="B45" s="1" t="n">
        <v>8041</v>
      </c>
      <c r="C45" s="1" t="n">
        <v>1</v>
      </c>
      <c r="D45" s="0" t="n">
        <v>38.6902</v>
      </c>
      <c r="E45" s="0" t="n">
        <v>0.247954</v>
      </c>
      <c r="F45" s="0" t="n">
        <v>-0.549795</v>
      </c>
      <c r="G45" s="0" t="n">
        <v>0.291596</v>
      </c>
      <c r="H45" s="0" t="n">
        <v>0.71489</v>
      </c>
      <c r="I45" s="8" t="n">
        <v>0.29159</v>
      </c>
      <c r="J45" s="9" t="n">
        <v>0.866322</v>
      </c>
      <c r="K45" s="0" t="n">
        <v>0.270533</v>
      </c>
      <c r="L45" s="0" t="n">
        <v>-0.619422</v>
      </c>
      <c r="M45" s="0" t="n">
        <v>0.270543</v>
      </c>
      <c r="N45" s="0" t="n">
        <v>-0.195661</v>
      </c>
      <c r="O45" s="0" t="n">
        <v>-0.195661</v>
      </c>
      <c r="R45" s="0" t="n">
        <f aca="false">ABS(D45)</f>
        <v>38.6902</v>
      </c>
      <c r="U45" s="0" t="n">
        <f aca="false">R45/(E45*E45)</f>
        <v>629.301456985573</v>
      </c>
      <c r="V45" s="0" t="n">
        <f aca="false">1/(E45*E45)</f>
        <v>16.2651383809226</v>
      </c>
    </row>
    <row r="46" customFormat="false" ht="12.8" hidden="false" customHeight="false" outlineLevel="0" collapsed="false">
      <c r="A46" s="1" t="s">
        <v>16</v>
      </c>
      <c r="B46" s="1" t="n">
        <v>8042</v>
      </c>
      <c r="C46" s="1" t="n">
        <v>-1</v>
      </c>
      <c r="D46" s="0" t="n">
        <v>39.0209</v>
      </c>
      <c r="E46" s="0" t="n">
        <v>0.249538</v>
      </c>
      <c r="F46" s="0" t="n">
        <v>-0.762676</v>
      </c>
      <c r="G46" s="0" t="n">
        <v>0.294341</v>
      </c>
      <c r="H46" s="0" t="n">
        <v>-0.172006</v>
      </c>
      <c r="I46" s="8" t="n">
        <v>0.294357</v>
      </c>
      <c r="J46" s="9" t="n">
        <v>0.77859</v>
      </c>
      <c r="K46" s="0" t="n">
        <v>0.270766</v>
      </c>
      <c r="L46" s="0" t="n">
        <v>1.46094</v>
      </c>
      <c r="M46" s="0" t="n">
        <v>0.270725</v>
      </c>
      <c r="N46" s="0" t="n">
        <v>-0.0927156</v>
      </c>
      <c r="O46" s="0" t="n">
        <v>-0.0927156</v>
      </c>
      <c r="R46" s="0" t="n">
        <f aca="false">ABS(D46)</f>
        <v>39.0209</v>
      </c>
      <c r="U46" s="0" t="n">
        <f aca="false">R46/(E46*E46)</f>
        <v>626.648352240587</v>
      </c>
      <c r="V46" s="0" t="n">
        <f aca="false">1/(E46*E46)</f>
        <v>16.0593003298383</v>
      </c>
    </row>
    <row r="47" customFormat="false" ht="12.8" hidden="false" customHeight="false" outlineLevel="0" collapsed="false">
      <c r="A47" s="1"/>
      <c r="B47" s="1" t="n">
        <v>8043</v>
      </c>
      <c r="C47" s="1" t="n">
        <v>1</v>
      </c>
      <c r="D47" s="0" t="n">
        <v>39.2214</v>
      </c>
      <c r="E47" s="0" t="n">
        <v>0.248228</v>
      </c>
      <c r="F47" s="0" t="n">
        <v>0.337606</v>
      </c>
      <c r="G47" s="0" t="n">
        <v>0.293352</v>
      </c>
      <c r="H47" s="0" t="n">
        <v>-0.177063</v>
      </c>
      <c r="I47" s="8" t="n">
        <v>0.293354</v>
      </c>
      <c r="J47" s="9" t="n">
        <v>1.0274</v>
      </c>
      <c r="K47" s="0" t="n">
        <v>0.268246</v>
      </c>
      <c r="L47" s="0" t="n">
        <v>0.752187</v>
      </c>
      <c r="M47" s="0" t="n">
        <v>0.268259</v>
      </c>
      <c r="N47" s="0" t="n">
        <v>-0.11964</v>
      </c>
      <c r="O47" s="0" t="n">
        <v>-0.11964</v>
      </c>
      <c r="R47" s="0" t="n">
        <f aca="false">ABS(D47)</f>
        <v>39.2214</v>
      </c>
      <c r="U47" s="0" t="n">
        <f aca="false">R47/(E47*E47)</f>
        <v>636.533925628235</v>
      </c>
      <c r="V47" s="0" t="n">
        <f aca="false">1/(E47*E47)</f>
        <v>16.2292505017219</v>
      </c>
    </row>
    <row r="48" customFormat="false" ht="12.8" hidden="false" customHeight="false" outlineLevel="0" collapsed="false">
      <c r="A48" s="1"/>
      <c r="B48" s="1" t="n">
        <v>8044</v>
      </c>
      <c r="C48" s="1" t="n">
        <v>-1</v>
      </c>
      <c r="D48" s="0" t="n">
        <v>38.4443</v>
      </c>
      <c r="E48" s="0" t="n">
        <v>0.20596</v>
      </c>
      <c r="F48" s="0" t="n">
        <v>-1.23682</v>
      </c>
      <c r="G48" s="0" t="n">
        <v>0.241642</v>
      </c>
      <c r="H48" s="0" t="n">
        <v>-0.325189</v>
      </c>
      <c r="I48" s="8" t="n">
        <v>0.241677</v>
      </c>
      <c r="J48" s="9" t="n">
        <v>0.290348</v>
      </c>
      <c r="K48" s="0" t="n">
        <v>0.222421</v>
      </c>
      <c r="L48" s="0" t="n">
        <v>-0.329752</v>
      </c>
      <c r="M48" s="0" t="n">
        <v>0.222421</v>
      </c>
      <c r="N48" s="0" t="n">
        <v>-0.437284</v>
      </c>
      <c r="O48" s="0" t="n">
        <v>-0.437284</v>
      </c>
      <c r="R48" s="0" t="n">
        <f aca="false">ABS(D48)</f>
        <v>38.4443</v>
      </c>
      <c r="U48" s="0" t="n">
        <f aca="false">R48/(E48*E48)</f>
        <v>906.287920041041</v>
      </c>
      <c r="V48" s="0" t="n">
        <f aca="false">1/(E48*E48)</f>
        <v>23.5740518110888</v>
      </c>
    </row>
    <row r="49" customFormat="false" ht="12.8" hidden="false" customHeight="false" outlineLevel="0" collapsed="false">
      <c r="A49" s="1"/>
      <c r="B49" s="1" t="n">
        <v>8045</v>
      </c>
      <c r="C49" s="1" t="n">
        <v>1</v>
      </c>
      <c r="D49" s="0" t="n">
        <v>39.0129</v>
      </c>
      <c r="E49" s="0" t="n">
        <v>0.248054</v>
      </c>
      <c r="F49" s="0" t="n">
        <v>-1.40702</v>
      </c>
      <c r="G49" s="0" t="n">
        <v>0.292528</v>
      </c>
      <c r="H49" s="0" t="n">
        <v>0.41472</v>
      </c>
      <c r="I49" s="8" t="n">
        <v>0.292581</v>
      </c>
      <c r="J49" s="9" t="n">
        <v>0.677397</v>
      </c>
      <c r="K49" s="0" t="n">
        <v>0.269696</v>
      </c>
      <c r="L49" s="0" t="n">
        <v>-0.703546</v>
      </c>
      <c r="M49" s="0" t="n">
        <v>0.269695</v>
      </c>
      <c r="N49" s="0" t="n">
        <v>-0.13569</v>
      </c>
      <c r="O49" s="0" t="n">
        <v>-0.13569</v>
      </c>
      <c r="R49" s="0" t="n">
        <f aca="false">ABS(D49)</f>
        <v>39.0129</v>
      </c>
      <c r="U49" s="0" t="n">
        <f aca="false">R49/(E49*E49)</f>
        <v>634.038697623992</v>
      </c>
      <c r="V49" s="0" t="n">
        <f aca="false">1/(E49*E49)</f>
        <v>16.2520268327654</v>
      </c>
    </row>
    <row r="50" s="12" customFormat="true" ht="12.8" hidden="false" customHeight="false" outlineLevel="0" collapsed="false">
      <c r="A50" s="10" t="s">
        <v>17</v>
      </c>
      <c r="B50" s="11"/>
      <c r="C50" s="11"/>
      <c r="D50" s="12" t="n">
        <f aca="false">SUM(U44:U49)/SUM(V44:V49)</f>
        <v>38.7859607217806</v>
      </c>
      <c r="E50" s="12" t="n">
        <f aca="false">SQRT(1/SUM(V44:V49))</f>
        <v>0.0945258577892526</v>
      </c>
      <c r="I50" s="13"/>
      <c r="J50" s="14"/>
    </row>
    <row r="51" customFormat="false" ht="12.8" hidden="false" customHeight="false" outlineLevel="0" collapsed="false">
      <c r="A51" s="1"/>
      <c r="B51" s="15"/>
      <c r="C51" s="15"/>
    </row>
    <row r="52" customFormat="false" ht="12.8" hidden="false" customHeight="false" outlineLevel="0" collapsed="false">
      <c r="A52" s="1"/>
      <c r="B52" s="1"/>
    </row>
    <row r="53" customFormat="false" ht="12.8" hidden="false" customHeight="false" outlineLevel="0" collapsed="false">
      <c r="A53" s="1" t="n">
        <v>350</v>
      </c>
      <c r="B53" s="1" t="n">
        <v>8048</v>
      </c>
      <c r="C53" s="1" t="n">
        <v>-1</v>
      </c>
      <c r="D53" s="0" t="n">
        <v>38.9387</v>
      </c>
      <c r="E53" s="0" t="n">
        <v>0.264567</v>
      </c>
      <c r="F53" s="0" t="n">
        <v>-0.710619</v>
      </c>
      <c r="G53" s="0" t="n">
        <v>0.311834</v>
      </c>
      <c r="H53" s="0" t="n">
        <v>-0.14058</v>
      </c>
      <c r="I53" s="8" t="n">
        <v>0.311849</v>
      </c>
      <c r="J53" s="9" t="n">
        <v>0.540658</v>
      </c>
      <c r="K53" s="0" t="n">
        <v>0.283878</v>
      </c>
      <c r="L53" s="0" t="n">
        <v>0.250433</v>
      </c>
      <c r="M53" s="0" t="n">
        <v>0.283885</v>
      </c>
      <c r="N53" s="0" t="n">
        <v>-0.0365227</v>
      </c>
      <c r="O53" s="0" t="n">
        <v>-0.0365227</v>
      </c>
      <c r="R53" s="0" t="n">
        <f aca="false">ABS(D53)</f>
        <v>38.9387</v>
      </c>
      <c r="U53" s="0" t="n">
        <f aca="false">R53/(E53*E53)</f>
        <v>556.301335608797</v>
      </c>
      <c r="V53" s="0" t="n">
        <f aca="false">1/(E53*E53)</f>
        <v>14.2865924031567</v>
      </c>
    </row>
    <row r="54" customFormat="false" ht="12.8" hidden="false" customHeight="false" outlineLevel="0" collapsed="false">
      <c r="A54" s="1" t="s">
        <v>22</v>
      </c>
      <c r="B54" s="1" t="n">
        <v>8049</v>
      </c>
      <c r="C54" s="1" t="n">
        <v>1</v>
      </c>
      <c r="D54" s="0" t="n">
        <v>39.0282</v>
      </c>
      <c r="E54" s="0" t="n">
        <v>0.261613</v>
      </c>
      <c r="F54" s="0" t="n">
        <v>-0.3002</v>
      </c>
      <c r="G54" s="0" t="n">
        <v>0.308619</v>
      </c>
      <c r="H54" s="0" t="n">
        <v>0.546494</v>
      </c>
      <c r="I54" s="8" t="n">
        <v>0.308613</v>
      </c>
      <c r="J54" s="9" t="n">
        <v>0.54842</v>
      </c>
      <c r="K54" s="0" t="n">
        <v>0.284713</v>
      </c>
      <c r="L54" s="0" t="n">
        <v>1.47454</v>
      </c>
      <c r="M54" s="0" t="n">
        <v>0.28466</v>
      </c>
      <c r="N54" s="0" t="n">
        <v>-0.237482</v>
      </c>
      <c r="O54" s="0" t="n">
        <v>-0.237482</v>
      </c>
      <c r="R54" s="0" t="n">
        <f aca="false">ABS(D54)</f>
        <v>39.0282</v>
      </c>
      <c r="U54" s="0" t="n">
        <f aca="false">R54/(E54*E54)</f>
        <v>570.242891012691</v>
      </c>
      <c r="V54" s="0" t="n">
        <f aca="false">1/(E54*E54)</f>
        <v>14.6110476786706</v>
      </c>
    </row>
    <row r="55" customFormat="false" ht="12.8" hidden="false" customHeight="false" outlineLevel="0" collapsed="false">
      <c r="A55" s="1" t="s">
        <v>16</v>
      </c>
      <c r="B55" s="1" t="n">
        <v>8050</v>
      </c>
      <c r="C55" s="1" t="n">
        <v>-1</v>
      </c>
      <c r="D55" s="0" t="n">
        <v>39.301</v>
      </c>
      <c r="E55" s="0" t="n">
        <v>0.218479</v>
      </c>
      <c r="F55" s="0" t="n">
        <v>-1.17845</v>
      </c>
      <c r="G55" s="0" t="n">
        <v>0.258353</v>
      </c>
      <c r="H55" s="0" t="n">
        <v>-0.0657714</v>
      </c>
      <c r="I55" s="8" t="n">
        <v>0.258389</v>
      </c>
      <c r="J55" s="9" t="n">
        <v>0.878197</v>
      </c>
      <c r="K55" s="0" t="n">
        <v>0.23957</v>
      </c>
      <c r="L55" s="0" t="n">
        <v>0.372358</v>
      </c>
      <c r="M55" s="0" t="n">
        <v>0.239585</v>
      </c>
      <c r="N55" s="0" t="n">
        <v>-0.603973</v>
      </c>
      <c r="O55" s="0" t="n">
        <v>-0.603973</v>
      </c>
      <c r="R55" s="0" t="n">
        <f aca="false">ABS(D55)</f>
        <v>39.301</v>
      </c>
      <c r="U55" s="0" t="n">
        <f aca="false">R55/(E55*E55)</f>
        <v>823.349454934588</v>
      </c>
      <c r="V55" s="0" t="n">
        <f aca="false">1/(E55*E55)</f>
        <v>20.9498347353652</v>
      </c>
    </row>
    <row r="56" customFormat="false" ht="12.8" hidden="false" customHeight="false" outlineLevel="0" collapsed="false">
      <c r="A56" s="1"/>
      <c r="B56" s="1" t="n">
        <v>8051</v>
      </c>
      <c r="C56" s="1" t="n">
        <v>1</v>
      </c>
      <c r="D56" s="0" t="n">
        <v>39.404</v>
      </c>
      <c r="E56" s="0" t="n">
        <v>0.260596</v>
      </c>
      <c r="F56" s="0" t="n">
        <v>-0.320096</v>
      </c>
      <c r="G56" s="0" t="n">
        <v>0.308492</v>
      </c>
      <c r="H56" s="0" t="n">
        <v>0.00169224</v>
      </c>
      <c r="I56" s="8" t="n">
        <v>0.308495</v>
      </c>
      <c r="J56" s="9" t="n">
        <v>0.592825</v>
      </c>
      <c r="K56" s="0" t="n">
        <v>0.284231</v>
      </c>
      <c r="L56" s="0" t="n">
        <v>0.5216</v>
      </c>
      <c r="M56" s="0" t="n">
        <v>0.284234</v>
      </c>
      <c r="N56" s="0" t="n">
        <v>-0.185144</v>
      </c>
      <c r="O56" s="0" t="n">
        <v>-0.185144</v>
      </c>
      <c r="R56" s="0" t="n">
        <f aca="false">ABS(D56)</f>
        <v>39.404</v>
      </c>
      <c r="U56" s="0" t="n">
        <f aca="false">R56/(E56*E56)</f>
        <v>580.236199524578</v>
      </c>
      <c r="V56" s="0" t="n">
        <f aca="false">1/(E56*E56)</f>
        <v>14.7253121389853</v>
      </c>
    </row>
    <row r="57" customFormat="false" ht="12.8" hidden="false" customHeight="false" outlineLevel="0" collapsed="false">
      <c r="A57" s="1"/>
      <c r="B57" s="1" t="n">
        <v>8052</v>
      </c>
      <c r="C57" s="1" t="n">
        <v>-1</v>
      </c>
      <c r="D57" s="0" t="n">
        <v>39.4338</v>
      </c>
      <c r="E57" s="0" t="n">
        <v>0.259456</v>
      </c>
      <c r="F57" s="0" t="n">
        <v>0.461912</v>
      </c>
      <c r="G57" s="0" t="n">
        <v>0.307224</v>
      </c>
      <c r="H57" s="0" t="n">
        <v>0.269831</v>
      </c>
      <c r="I57" s="8" t="n">
        <v>0.307229</v>
      </c>
      <c r="J57" s="9" t="n">
        <v>0.782179</v>
      </c>
      <c r="K57" s="0" t="n">
        <v>0.28428</v>
      </c>
      <c r="L57" s="0" t="n">
        <v>0.646211</v>
      </c>
      <c r="M57" s="0" t="n">
        <v>0.284286</v>
      </c>
      <c r="N57" s="0" t="n">
        <v>-0.144456</v>
      </c>
      <c r="O57" s="0" t="n">
        <v>-0.144456</v>
      </c>
      <c r="R57" s="0" t="n">
        <f aca="false">ABS(D57)</f>
        <v>39.4338</v>
      </c>
      <c r="U57" s="0" t="n">
        <f aca="false">R57/(E57*E57)</f>
        <v>585.788973799745</v>
      </c>
      <c r="V57" s="0" t="n">
        <f aca="false">1/(E57*E57)</f>
        <v>14.8549968250522</v>
      </c>
    </row>
    <row r="58" customFormat="false" ht="12.8" hidden="false" customHeight="false" outlineLevel="0" collapsed="false">
      <c r="A58" s="1"/>
      <c r="B58" s="1" t="n">
        <v>8053</v>
      </c>
      <c r="C58" s="1" t="n">
        <v>1</v>
      </c>
      <c r="D58" s="0" t="n">
        <v>39.3872</v>
      </c>
      <c r="E58" s="0" t="n">
        <v>0.257348</v>
      </c>
      <c r="F58" s="0" t="n">
        <v>-0.380817</v>
      </c>
      <c r="G58" s="0" t="n">
        <v>0.304598</v>
      </c>
      <c r="H58" s="0" t="n">
        <v>0.0859544</v>
      </c>
      <c r="I58" s="8" t="n">
        <v>0.304602</v>
      </c>
      <c r="J58" s="9" t="n">
        <v>0.505573</v>
      </c>
      <c r="K58" s="0" t="n">
        <v>0.281912</v>
      </c>
      <c r="L58" s="0" t="n">
        <v>0.463975</v>
      </c>
      <c r="M58" s="0" t="n">
        <v>0.281913</v>
      </c>
      <c r="N58" s="0" t="n">
        <v>-0.655675</v>
      </c>
      <c r="O58" s="0" t="n">
        <v>-0.655675</v>
      </c>
      <c r="R58" s="0" t="n">
        <f aca="false">ABS(D58)</f>
        <v>39.3872</v>
      </c>
      <c r="U58" s="0" t="n">
        <f aca="false">R58/(E58*E58)</f>
        <v>594.721327855262</v>
      </c>
      <c r="V58" s="0" t="n">
        <f aca="false">1/(E58*E58)</f>
        <v>15.0993553198821</v>
      </c>
    </row>
    <row r="59" s="12" customFormat="true" ht="12.8" hidden="false" customHeight="false" outlineLevel="0" collapsed="false">
      <c r="A59" s="10" t="s">
        <v>17</v>
      </c>
      <c r="B59" s="11"/>
      <c r="C59" s="11"/>
      <c r="D59" s="12" t="n">
        <f aca="false">SUM(U53:U58)/SUM(V53:V58)</f>
        <v>39.2547602521486</v>
      </c>
      <c r="E59" s="12" t="n">
        <f aca="false">SQRT(1/SUM(V53:V58))</f>
        <v>0.102854131888468</v>
      </c>
      <c r="I59" s="13"/>
      <c r="J59" s="14"/>
    </row>
    <row r="60" customFormat="false" ht="12.8" hidden="false" customHeight="false" outlineLevel="0" collapsed="false">
      <c r="A60" s="1"/>
      <c r="B60" s="15"/>
      <c r="C60" s="15"/>
    </row>
    <row r="61" customFormat="false" ht="12.8" hidden="false" customHeight="false" outlineLevel="0" collapsed="false">
      <c r="A61" s="1"/>
      <c r="B61" s="1"/>
    </row>
    <row r="62" customFormat="false" ht="12.8" hidden="false" customHeight="false" outlineLevel="0" collapsed="false">
      <c r="A62" s="1" t="n">
        <v>350</v>
      </c>
      <c r="B62" s="1" t="n">
        <v>8060</v>
      </c>
      <c r="C62" s="1" t="n">
        <v>-1</v>
      </c>
      <c r="D62" s="0" t="n">
        <v>39.1552</v>
      </c>
      <c r="E62" s="0" t="n">
        <v>0.193652</v>
      </c>
      <c r="F62" s="0" t="n">
        <v>-1.61585</v>
      </c>
      <c r="G62" s="0" t="n">
        <v>0.228657</v>
      </c>
      <c r="H62" s="0" t="n">
        <v>-0.194769</v>
      </c>
      <c r="I62" s="8" t="n">
        <v>0.228716</v>
      </c>
      <c r="J62" s="9" t="n">
        <v>0.699512</v>
      </c>
      <c r="K62" s="0" t="n">
        <v>0.210651</v>
      </c>
      <c r="L62" s="0" t="n">
        <v>1.00717</v>
      </c>
      <c r="M62" s="0" t="n">
        <v>0.21064</v>
      </c>
      <c r="N62" s="0" t="n">
        <v>-0.198394</v>
      </c>
      <c r="O62" s="0" t="n">
        <v>-0.198394</v>
      </c>
      <c r="R62" s="0" t="n">
        <f aca="false">ABS(D62)</f>
        <v>39.1552</v>
      </c>
      <c r="U62" s="0" t="n">
        <f aca="false">R62/(E62*E62)</f>
        <v>1044.10812012813</v>
      </c>
      <c r="V62" s="0" t="n">
        <f aca="false">1/(E62*E62)</f>
        <v>26.6658865266461</v>
      </c>
    </row>
    <row r="63" customFormat="false" ht="12.8" hidden="false" customHeight="false" outlineLevel="0" collapsed="false">
      <c r="A63" s="1" t="s">
        <v>23</v>
      </c>
      <c r="B63" s="1" t="n">
        <v>8061</v>
      </c>
      <c r="C63" s="1" t="n">
        <v>1</v>
      </c>
      <c r="D63" s="0" t="n">
        <v>39.0173</v>
      </c>
      <c r="E63" s="0" t="n">
        <v>0.18922</v>
      </c>
      <c r="F63" s="0" t="n">
        <v>-0.259666</v>
      </c>
      <c r="G63" s="0" t="n">
        <v>0.223197</v>
      </c>
      <c r="H63" s="0" t="n">
        <v>-0.125388</v>
      </c>
      <c r="I63" s="8" t="n">
        <v>0.223198</v>
      </c>
      <c r="J63" s="9" t="n">
        <v>0.681774</v>
      </c>
      <c r="K63" s="0" t="n">
        <v>0.204608</v>
      </c>
      <c r="L63" s="0" t="n">
        <v>0.081995</v>
      </c>
      <c r="M63" s="0" t="n">
        <v>0.204618</v>
      </c>
      <c r="N63" s="0" t="n">
        <v>-0.74546</v>
      </c>
      <c r="O63" s="0" t="n">
        <v>-0.74546</v>
      </c>
      <c r="R63" s="0" t="n">
        <f aca="false">ABS(D63)</f>
        <v>39.0173</v>
      </c>
      <c r="U63" s="0" t="n">
        <f aca="false">R63/(E63*E63)</f>
        <v>1089.74061272641</v>
      </c>
      <c r="V63" s="0" t="n">
        <f aca="false">1/(E63*E63)</f>
        <v>27.9296776744267</v>
      </c>
    </row>
    <row r="64" customFormat="false" ht="12.8" hidden="false" customHeight="false" outlineLevel="0" collapsed="false">
      <c r="A64" s="1" t="s">
        <v>24</v>
      </c>
      <c r="B64" s="1" t="n">
        <v>8062</v>
      </c>
      <c r="C64" s="1" t="n">
        <v>-1</v>
      </c>
      <c r="D64" s="0" t="n">
        <v>39.2574</v>
      </c>
      <c r="E64" s="0" t="n">
        <v>0.196491</v>
      </c>
      <c r="F64" s="0" t="n">
        <v>-1.34766</v>
      </c>
      <c r="G64" s="0" t="n">
        <v>0.232249</v>
      </c>
      <c r="H64" s="0" t="n">
        <v>0.256784</v>
      </c>
      <c r="I64" s="8" t="n">
        <v>0.232289</v>
      </c>
      <c r="J64" s="9" t="n">
        <v>0.655684</v>
      </c>
      <c r="K64" s="0" t="n">
        <v>0.21323</v>
      </c>
      <c r="L64" s="0" t="n">
        <v>0.499632</v>
      </c>
      <c r="M64" s="0" t="n">
        <v>0.213234</v>
      </c>
      <c r="N64" s="0" t="n">
        <v>-0.355007</v>
      </c>
      <c r="O64" s="0" t="n">
        <v>-0.355007</v>
      </c>
      <c r="R64" s="0" t="n">
        <f aca="false">ABS(D64)</f>
        <v>39.2574</v>
      </c>
      <c r="U64" s="0" t="n">
        <f aca="false">R64/(E64*E64)</f>
        <v>1016.80156802013</v>
      </c>
      <c r="V64" s="0" t="n">
        <f aca="false">1/(E64*E64)</f>
        <v>25.900889208662</v>
      </c>
    </row>
    <row r="65" customFormat="false" ht="12.8" hidden="false" customHeight="false" outlineLevel="0" collapsed="false">
      <c r="A65" s="1"/>
      <c r="B65" s="1" t="n">
        <v>8063</v>
      </c>
      <c r="C65" s="1" t="n">
        <v>1</v>
      </c>
      <c r="D65" s="0" t="n">
        <v>39.5067</v>
      </c>
      <c r="E65" s="0" t="n">
        <v>0.191575</v>
      </c>
      <c r="F65" s="0" t="n">
        <v>0.264167</v>
      </c>
      <c r="G65" s="0" t="n">
        <v>0.227004</v>
      </c>
      <c r="H65" s="0" t="n">
        <v>0.329629</v>
      </c>
      <c r="I65" s="8" t="n">
        <v>0.227003</v>
      </c>
      <c r="J65" s="9" t="n">
        <v>0.581882</v>
      </c>
      <c r="K65" s="0" t="n">
        <v>0.20793</v>
      </c>
      <c r="L65" s="0" t="n">
        <v>1.30287</v>
      </c>
      <c r="M65" s="0" t="n">
        <v>0.207902</v>
      </c>
      <c r="N65" s="0" t="n">
        <v>-0.23061</v>
      </c>
      <c r="O65" s="0" t="n">
        <v>-0.23061</v>
      </c>
      <c r="R65" s="0" t="n">
        <f aca="false">ABS(D65)</f>
        <v>39.5067</v>
      </c>
      <c r="U65" s="0" t="n">
        <f aca="false">R65/(E65*E65)</f>
        <v>1076.44807651512</v>
      </c>
      <c r="V65" s="0" t="n">
        <f aca="false">1/(E65*E65)</f>
        <v>27.2472283565856</v>
      </c>
    </row>
    <row r="66" s="12" customFormat="true" ht="12.8" hidden="false" customHeight="false" outlineLevel="0" collapsed="false">
      <c r="A66" s="10" t="s">
        <v>17</v>
      </c>
      <c r="B66" s="11"/>
      <c r="C66" s="11"/>
      <c r="D66" s="12" t="n">
        <f aca="false">SUM(U62:U65)/SUM(V62:V65)</f>
        <v>39.2329119266383</v>
      </c>
      <c r="E66" s="12" t="n">
        <f aca="false">SQRT(1/SUM(V62:V65))</f>
        <v>0.0963394347842767</v>
      </c>
      <c r="I66" s="13"/>
      <c r="J66" s="14"/>
    </row>
    <row r="67" customFormat="false" ht="12.8" hidden="false" customHeight="false" outlineLevel="0" collapsed="false">
      <c r="A67" s="1"/>
      <c r="B67" s="15"/>
      <c r="C67" s="15"/>
    </row>
    <row r="68" customFormat="false" ht="12.8" hidden="false" customHeight="false" outlineLevel="0" collapsed="false">
      <c r="A68" s="1"/>
      <c r="B68" s="1"/>
    </row>
    <row r="69" customFormat="false" ht="12.8" hidden="false" customHeight="false" outlineLevel="0" collapsed="false">
      <c r="A69" s="1" t="n">
        <v>225</v>
      </c>
      <c r="B69" s="1" t="n">
        <v>8066</v>
      </c>
      <c r="C69" s="1" t="n">
        <v>-1</v>
      </c>
      <c r="D69" s="0" t="n">
        <v>40.9255</v>
      </c>
      <c r="E69" s="0" t="n">
        <v>0.207188</v>
      </c>
      <c r="F69" s="0" t="n">
        <v>0.134078</v>
      </c>
      <c r="G69" s="0" t="n">
        <v>0.248871</v>
      </c>
      <c r="H69" s="0" t="n">
        <v>0.415808</v>
      </c>
      <c r="I69" s="8" t="n">
        <v>0.248867</v>
      </c>
      <c r="J69" s="9" t="n">
        <v>0.665079</v>
      </c>
      <c r="K69" s="0" t="n">
        <v>0.226227</v>
      </c>
      <c r="L69" s="0" t="n">
        <v>1.20601</v>
      </c>
      <c r="M69" s="0" t="n">
        <v>0.226204</v>
      </c>
      <c r="N69" s="0" t="n">
        <v>-0.0994433</v>
      </c>
      <c r="O69" s="0" t="n">
        <v>-0.0994433</v>
      </c>
      <c r="R69" s="0" t="n">
        <f aca="false">ABS(D69)</f>
        <v>40.9255</v>
      </c>
      <c r="U69" s="0" t="n">
        <f aca="false">R69/(E69*E69)</f>
        <v>953.37727936302</v>
      </c>
      <c r="V69" s="0" t="n">
        <f aca="false">1/(E69*E69)</f>
        <v>23.2954338826165</v>
      </c>
    </row>
    <row r="70" customFormat="false" ht="12.8" hidden="false" customHeight="false" outlineLevel="0" collapsed="false">
      <c r="A70" s="1" t="s">
        <v>25</v>
      </c>
      <c r="B70" s="1" t="n">
        <v>8067</v>
      </c>
      <c r="C70" s="1" t="n">
        <v>1</v>
      </c>
      <c r="D70" s="0" t="n">
        <v>40.8222</v>
      </c>
      <c r="E70" s="0" t="n">
        <v>0.205666</v>
      </c>
      <c r="F70" s="0" t="n">
        <v>0.15333</v>
      </c>
      <c r="G70" s="0" t="n">
        <v>0.246792</v>
      </c>
      <c r="H70" s="0" t="n">
        <v>0.182886</v>
      </c>
      <c r="I70" s="8" t="n">
        <v>0.246792</v>
      </c>
      <c r="J70" s="9" t="n">
        <v>0.367779</v>
      </c>
      <c r="K70" s="0" t="n">
        <v>0.225565</v>
      </c>
      <c r="L70" s="0" t="n">
        <v>1.06647</v>
      </c>
      <c r="M70" s="0" t="n">
        <v>0.225542</v>
      </c>
      <c r="N70" s="0" t="n">
        <v>-0.0993525</v>
      </c>
      <c r="O70" s="0" t="n">
        <v>-0.0993525</v>
      </c>
      <c r="R70" s="0" t="n">
        <f aca="false">ABS(D70)</f>
        <v>40.8222</v>
      </c>
      <c r="U70" s="0" t="n">
        <f aca="false">R70/(E70*E70)</f>
        <v>965.097971987461</v>
      </c>
      <c r="V70" s="0" t="n">
        <f aca="false">1/(E70*E70)</f>
        <v>23.6414983020871</v>
      </c>
    </row>
    <row r="71" customFormat="false" ht="12.8" hidden="false" customHeight="false" outlineLevel="0" collapsed="false">
      <c r="A71" s="1" t="s">
        <v>24</v>
      </c>
      <c r="B71" s="1" t="n">
        <v>8068</v>
      </c>
      <c r="C71" s="1" t="n">
        <v>-1</v>
      </c>
      <c r="D71" s="0" t="n">
        <v>41.1137</v>
      </c>
      <c r="E71" s="0" t="n">
        <v>0.206869</v>
      </c>
      <c r="F71" s="0" t="n">
        <v>0.460531</v>
      </c>
      <c r="G71" s="0" t="n">
        <v>0.248945</v>
      </c>
      <c r="H71" s="0" t="n">
        <v>0.156897</v>
      </c>
      <c r="I71" s="8" t="n">
        <v>0.248949</v>
      </c>
      <c r="J71" s="9" t="n">
        <v>0.981448</v>
      </c>
      <c r="K71" s="0" t="n">
        <v>0.226195</v>
      </c>
      <c r="L71" s="0" t="n">
        <v>0.137327</v>
      </c>
      <c r="M71" s="0" t="n">
        <v>0.226216</v>
      </c>
      <c r="N71" s="0" t="n">
        <v>-0.345063</v>
      </c>
      <c r="O71" s="0" t="n">
        <v>-0.345063</v>
      </c>
      <c r="R71" s="0" t="n">
        <f aca="false">ABS(D71)</f>
        <v>41.1137</v>
      </c>
      <c r="U71" s="0" t="n">
        <f aca="false">R71/(E71*E71)</f>
        <v>960.717567964405</v>
      </c>
      <c r="V71" s="0" t="n">
        <f aca="false">1/(E71*E71)</f>
        <v>23.3673341967375</v>
      </c>
    </row>
    <row r="72" customFormat="false" ht="12.8" hidden="false" customHeight="false" outlineLevel="0" collapsed="false">
      <c r="A72" s="1"/>
      <c r="B72" s="1" t="n">
        <v>8069</v>
      </c>
      <c r="C72" s="1" t="n">
        <v>1</v>
      </c>
      <c r="D72" s="0" t="n">
        <v>41.1442</v>
      </c>
      <c r="E72" s="0" t="n">
        <v>0.199102</v>
      </c>
      <c r="F72" s="0" t="n">
        <v>0.685854</v>
      </c>
      <c r="G72" s="0" t="n">
        <v>0.239664</v>
      </c>
      <c r="H72" s="0" t="n">
        <v>0.249741</v>
      </c>
      <c r="I72" s="8" t="n">
        <v>0.239674</v>
      </c>
      <c r="J72" s="9" t="n">
        <v>0.226366</v>
      </c>
      <c r="K72" s="0" t="n">
        <v>0.218525</v>
      </c>
      <c r="L72" s="0" t="n">
        <v>0.726502</v>
      </c>
      <c r="M72" s="0" t="n">
        <v>0.218514</v>
      </c>
      <c r="N72" s="0" t="n">
        <v>-0.32449</v>
      </c>
      <c r="O72" s="0" t="n">
        <v>-0.32449</v>
      </c>
      <c r="R72" s="0" t="n">
        <f aca="false">ABS(D72)</f>
        <v>41.1442</v>
      </c>
      <c r="U72" s="0" t="n">
        <f aca="false">R72/(E72*E72)</f>
        <v>1037.90445777314</v>
      </c>
      <c r="V72" s="0" t="n">
        <f aca="false">1/(E72*E72)</f>
        <v>25.2260211104638</v>
      </c>
    </row>
    <row r="73" customFormat="false" ht="12.8" hidden="false" customHeight="false" outlineLevel="0" collapsed="false">
      <c r="A73" s="1"/>
      <c r="B73" s="1" t="n">
        <v>8070</v>
      </c>
      <c r="C73" s="1" t="n">
        <v>-1</v>
      </c>
      <c r="D73" s="0" t="n">
        <v>40.912</v>
      </c>
      <c r="E73" s="0" t="n">
        <v>0.207909</v>
      </c>
      <c r="F73" s="0" t="n">
        <v>-0.182831</v>
      </c>
      <c r="G73" s="0" t="n">
        <v>0.249703</v>
      </c>
      <c r="H73" s="0" t="n">
        <v>-0.0420933</v>
      </c>
      <c r="I73" s="8" t="n">
        <v>0.249704</v>
      </c>
      <c r="J73" s="9" t="n">
        <v>0.703398</v>
      </c>
      <c r="K73" s="0" t="n">
        <v>0.228728</v>
      </c>
      <c r="L73" s="0" t="n">
        <v>1.32904</v>
      </c>
      <c r="M73" s="0" t="n">
        <v>0.228699</v>
      </c>
      <c r="N73" s="0" t="n">
        <v>-0.170074</v>
      </c>
      <c r="O73" s="0" t="n">
        <v>-0.170074</v>
      </c>
      <c r="R73" s="0" t="n">
        <f aca="false">ABS(D73)</f>
        <v>40.912</v>
      </c>
      <c r="U73" s="0" t="n">
        <f aca="false">R73/(E73*E73)</f>
        <v>946.464069576297</v>
      </c>
      <c r="V73" s="0" t="n">
        <f aca="false">1/(E73*E73)</f>
        <v>23.1341432727879</v>
      </c>
    </row>
    <row r="74" customFormat="false" ht="12.8" hidden="false" customHeight="false" outlineLevel="0" collapsed="false">
      <c r="A74" s="1"/>
      <c r="B74" s="1" t="n">
        <v>8071</v>
      </c>
      <c r="C74" s="1" t="n">
        <v>1</v>
      </c>
      <c r="D74" s="0" t="n">
        <v>40.9108</v>
      </c>
      <c r="E74" s="0" t="n">
        <v>0.206829</v>
      </c>
      <c r="F74" s="0" t="n">
        <v>0.863175</v>
      </c>
      <c r="G74" s="0" t="n">
        <v>0.248385</v>
      </c>
      <c r="H74" s="0" t="n">
        <v>-0.110257</v>
      </c>
      <c r="I74" s="8" t="n">
        <v>0.248404</v>
      </c>
      <c r="J74" s="9" t="n">
        <v>0.469851</v>
      </c>
      <c r="K74" s="0" t="n">
        <v>0.228333</v>
      </c>
      <c r="L74" s="0" t="n">
        <v>1.22979</v>
      </c>
      <c r="M74" s="0" t="n">
        <v>0.228303</v>
      </c>
      <c r="N74" s="0" t="n">
        <v>0.0135976</v>
      </c>
      <c r="O74" s="0" t="n">
        <v>0.0135976</v>
      </c>
      <c r="R74" s="0" t="n">
        <f aca="false">ABS(D74)</f>
        <v>40.9108</v>
      </c>
      <c r="U74" s="0" t="n">
        <f aca="false">R74/(E74*E74)</f>
        <v>956.346136522944</v>
      </c>
      <c r="V74" s="0" t="n">
        <f aca="false">1/(E74*E74)</f>
        <v>23.3763733909614</v>
      </c>
    </row>
    <row r="75" s="12" customFormat="true" ht="12.8" hidden="false" customHeight="false" outlineLevel="0" collapsed="false">
      <c r="A75" s="10" t="s">
        <v>17</v>
      </c>
      <c r="B75" s="11"/>
      <c r="C75" s="11"/>
      <c r="D75" s="12" t="n">
        <f aca="false">SUM(U69:U74)/SUM(V69:V74)</f>
        <v>40.9734901022496</v>
      </c>
      <c r="E75" s="12" t="n">
        <f aca="false">SQRT(1/SUM(V69:V74))</f>
        <v>0.0839060813547208</v>
      </c>
      <c r="I75" s="13"/>
      <c r="J75" s="14"/>
    </row>
    <row r="76" customFormat="false" ht="12.8" hidden="false" customHeight="false" outlineLevel="0" collapsed="false">
      <c r="A76" s="1"/>
      <c r="B76" s="15"/>
      <c r="C76" s="15"/>
    </row>
    <row r="77" customFormat="false" ht="12.8" hidden="false" customHeight="false" outlineLevel="0" collapsed="false">
      <c r="A77" s="1"/>
      <c r="B77" s="1"/>
    </row>
    <row r="78" customFormat="false" ht="12.8" hidden="false" customHeight="false" outlineLevel="0" collapsed="false">
      <c r="A78" s="1" t="n">
        <v>50</v>
      </c>
      <c r="B78" s="1" t="n">
        <v>8074</v>
      </c>
      <c r="C78" s="1" t="n">
        <v>-1</v>
      </c>
      <c r="D78" s="0" t="n">
        <v>43.4311</v>
      </c>
      <c r="E78" s="0" t="n">
        <v>0.292548</v>
      </c>
      <c r="F78" s="0" t="n">
        <v>0.865806</v>
      </c>
      <c r="G78" s="0" t="n">
        <v>0.360531</v>
      </c>
      <c r="H78" s="0" t="n">
        <v>-0.403412</v>
      </c>
      <c r="I78" s="8" t="n">
        <v>0.360552</v>
      </c>
      <c r="J78" s="9" t="n">
        <v>1.00246</v>
      </c>
      <c r="K78" s="0" t="n">
        <v>0.326443</v>
      </c>
      <c r="L78" s="0" t="n">
        <v>0.15509</v>
      </c>
      <c r="M78" s="0" t="n">
        <v>0.326475</v>
      </c>
      <c r="N78" s="0" t="n">
        <v>-0.899999</v>
      </c>
      <c r="O78" s="0" t="n">
        <v>-0.899999</v>
      </c>
      <c r="R78" s="0" t="n">
        <f aca="false">ABS(D78)</f>
        <v>43.4311</v>
      </c>
      <c r="U78" s="0" t="n">
        <f aca="false">R78/(E78*E78)</f>
        <v>507.465546914948</v>
      </c>
      <c r="V78" s="0" t="n">
        <f aca="false">1/(E78*E78)</f>
        <v>11.6843816277955</v>
      </c>
    </row>
    <row r="79" customFormat="false" ht="12.8" hidden="false" customHeight="false" outlineLevel="0" collapsed="false">
      <c r="A79" s="1" t="s">
        <v>26</v>
      </c>
      <c r="B79" s="1" t="n">
        <v>8075</v>
      </c>
      <c r="C79" s="1" t="n">
        <v>1</v>
      </c>
      <c r="D79" s="0" t="n">
        <v>43.204</v>
      </c>
      <c r="E79" s="0" t="n">
        <v>0.288968</v>
      </c>
      <c r="F79" s="0" t="n">
        <v>0.480461</v>
      </c>
      <c r="G79" s="0" t="n">
        <v>0.355276</v>
      </c>
      <c r="H79" s="0" t="n">
        <v>-0.194863</v>
      </c>
      <c r="I79" s="8" t="n">
        <v>0.355283</v>
      </c>
      <c r="J79" s="9" t="n">
        <v>0.510911</v>
      </c>
      <c r="K79" s="0" t="n">
        <v>0.322549</v>
      </c>
      <c r="L79" s="0" t="n">
        <v>1.25123</v>
      </c>
      <c r="M79" s="0" t="n">
        <v>0.322507</v>
      </c>
      <c r="N79" s="0" t="n">
        <v>-0.237023</v>
      </c>
      <c r="O79" s="0" t="n">
        <v>-0.237023</v>
      </c>
      <c r="R79" s="0" t="n">
        <f aca="false">ABS(D79)</f>
        <v>43.204</v>
      </c>
      <c r="U79" s="0" t="n">
        <f aca="false">R79/(E79*E79)</f>
        <v>517.397651574434</v>
      </c>
      <c r="V79" s="0" t="n">
        <f aca="false">1/(E79*E79)</f>
        <v>11.9756886300906</v>
      </c>
    </row>
    <row r="80" customFormat="false" ht="12.8" hidden="false" customHeight="false" outlineLevel="0" collapsed="false">
      <c r="A80" s="1" t="s">
        <v>24</v>
      </c>
      <c r="B80" s="1" t="n">
        <v>8078</v>
      </c>
      <c r="C80" s="1" t="n">
        <v>-1</v>
      </c>
      <c r="D80" s="0" t="n">
        <v>43.0683</v>
      </c>
      <c r="E80" s="0" t="n">
        <v>0.291971</v>
      </c>
      <c r="F80" s="0" t="n">
        <v>0.532694</v>
      </c>
      <c r="G80" s="0" t="n">
        <v>0.358451</v>
      </c>
      <c r="H80" s="0" t="n">
        <v>-0.0510595</v>
      </c>
      <c r="I80" s="8" t="n">
        <v>0.358461</v>
      </c>
      <c r="J80" s="9" t="n">
        <v>0.772446</v>
      </c>
      <c r="K80" s="0" t="n">
        <v>0.324838</v>
      </c>
      <c r="L80" s="0" t="n">
        <v>1.11197</v>
      </c>
      <c r="M80" s="0" t="n">
        <v>0.324817</v>
      </c>
      <c r="N80" s="0" t="n">
        <v>-0.559053</v>
      </c>
      <c r="O80" s="0" t="n">
        <v>-0.559053</v>
      </c>
      <c r="R80" s="0" t="n">
        <f aca="false">ABS(D80)</f>
        <v>43.0683</v>
      </c>
      <c r="U80" s="0" t="n">
        <f aca="false">R80/(E80*E80)</f>
        <v>505.217394643787</v>
      </c>
      <c r="V80" s="0" t="n">
        <f aca="false">1/(E80*E80)</f>
        <v>11.7306091636723</v>
      </c>
    </row>
    <row r="81" customFormat="false" ht="12.8" hidden="false" customHeight="false" outlineLevel="0" collapsed="false">
      <c r="A81" s="1"/>
      <c r="B81" s="1" t="n">
        <v>8079</v>
      </c>
      <c r="C81" s="1" t="n">
        <v>1</v>
      </c>
      <c r="D81" s="0" t="n">
        <v>43.1916</v>
      </c>
      <c r="E81" s="0" t="n">
        <v>0.291361</v>
      </c>
      <c r="F81" s="0" t="n">
        <v>1.4184</v>
      </c>
      <c r="G81" s="0" t="n">
        <v>0.358108</v>
      </c>
      <c r="H81" s="0" t="n">
        <v>0.67523</v>
      </c>
      <c r="I81" s="8" t="n">
        <v>0.358164</v>
      </c>
      <c r="J81" s="9" t="n">
        <v>0.870375</v>
      </c>
      <c r="K81" s="0" t="n">
        <v>0.321434</v>
      </c>
      <c r="L81" s="0" t="n">
        <v>1.41258</v>
      </c>
      <c r="M81" s="0" t="n">
        <v>0.321394</v>
      </c>
      <c r="N81" s="0" t="n">
        <v>-0.545545</v>
      </c>
      <c r="O81" s="0" t="n">
        <v>-0.545545</v>
      </c>
      <c r="R81" s="0" t="n">
        <f aca="false">ABS(D81)</f>
        <v>43.1916</v>
      </c>
      <c r="U81" s="0" t="n">
        <f aca="false">R81/(E81*E81)</f>
        <v>508.787525155474</v>
      </c>
      <c r="V81" s="0" t="n">
        <f aca="false">1/(E81*E81)</f>
        <v>11.7797795209132</v>
      </c>
    </row>
    <row r="82" customFormat="false" ht="12.8" hidden="false" customHeight="false" outlineLevel="0" collapsed="false">
      <c r="A82" s="1"/>
      <c r="B82" s="1" t="n">
        <v>8080</v>
      </c>
      <c r="C82" s="1" t="n">
        <v>-1</v>
      </c>
      <c r="D82" s="0" t="n">
        <v>43.2973</v>
      </c>
      <c r="E82" s="0" t="n">
        <v>0.289508</v>
      </c>
      <c r="F82" s="0" t="n">
        <v>0.148676</v>
      </c>
      <c r="G82" s="0" t="n">
        <v>0.356302</v>
      </c>
      <c r="H82" s="0" t="n">
        <v>0.124201</v>
      </c>
      <c r="I82" s="8" t="n">
        <v>0.356302</v>
      </c>
      <c r="J82" s="9" t="n">
        <v>0.47325</v>
      </c>
      <c r="K82" s="0" t="n">
        <v>0.323295</v>
      </c>
      <c r="L82" s="0" t="n">
        <v>0.980306</v>
      </c>
      <c r="M82" s="0" t="n">
        <v>0.323271</v>
      </c>
      <c r="N82" s="0" t="n">
        <v>-0.656893</v>
      </c>
      <c r="O82" s="0" t="n">
        <v>-0.656893</v>
      </c>
      <c r="R82" s="0" t="n">
        <f aca="false">ABS(D82)</f>
        <v>43.2973</v>
      </c>
      <c r="U82" s="0" t="n">
        <f aca="false">R82/(E82*E82)</f>
        <v>516.582484324666</v>
      </c>
      <c r="V82" s="0" t="n">
        <f aca="false">1/(E82*E82)</f>
        <v>11.9310553850856</v>
      </c>
    </row>
    <row r="83" customFormat="false" ht="12.8" hidden="false" customHeight="false" outlineLevel="0" collapsed="false">
      <c r="A83" s="1"/>
      <c r="B83" s="1" t="n">
        <v>8081</v>
      </c>
      <c r="C83" s="1" t="n">
        <v>1</v>
      </c>
      <c r="D83" s="0" t="n">
        <v>43.2774</v>
      </c>
      <c r="E83" s="0" t="n">
        <v>0.29021</v>
      </c>
      <c r="F83" s="0" t="n">
        <v>1.04732</v>
      </c>
      <c r="G83" s="0" t="n">
        <v>0.357051</v>
      </c>
      <c r="H83" s="0" t="n">
        <v>-0.671006</v>
      </c>
      <c r="I83" s="8" t="n">
        <v>0.357074</v>
      </c>
      <c r="J83" s="9" t="n">
        <v>0.456477</v>
      </c>
      <c r="K83" s="0" t="n">
        <v>0.32149</v>
      </c>
      <c r="L83" s="0" t="n">
        <v>1.47348</v>
      </c>
      <c r="M83" s="0" t="n">
        <v>0.321427</v>
      </c>
      <c r="N83" s="0" t="n">
        <v>-0.0180744</v>
      </c>
      <c r="O83" s="0" t="n">
        <v>-0.0180744</v>
      </c>
      <c r="R83" s="0" t="n">
        <f aca="false">ABS(D83)</f>
        <v>43.2774</v>
      </c>
      <c r="U83" s="0" t="n">
        <f aca="false">R83/(E83*E83)</f>
        <v>513.850064225796</v>
      </c>
      <c r="V83" s="0" t="n">
        <f aca="false">1/(E83*E83)</f>
        <v>11.8734042300553</v>
      </c>
    </row>
    <row r="84" customFormat="false" ht="12.8" hidden="false" customHeight="false" outlineLevel="0" collapsed="false">
      <c r="A84" s="1"/>
      <c r="B84" s="1" t="n">
        <v>8082</v>
      </c>
      <c r="C84" s="1" t="n">
        <v>-1</v>
      </c>
      <c r="D84" s="0" t="n">
        <v>43.0546</v>
      </c>
      <c r="E84" s="0" t="n">
        <v>0.292623</v>
      </c>
      <c r="F84" s="0" t="n">
        <v>1.32612</v>
      </c>
      <c r="G84" s="0" t="n">
        <v>0.359146</v>
      </c>
      <c r="H84" s="0" t="n">
        <v>0.404915</v>
      </c>
      <c r="I84" s="8" t="n">
        <v>0.359204</v>
      </c>
      <c r="J84" s="9" t="n">
        <v>0.751854</v>
      </c>
      <c r="K84" s="0" t="n">
        <v>0.323144</v>
      </c>
      <c r="L84" s="0" t="n">
        <v>2.09669</v>
      </c>
      <c r="M84" s="0" t="n">
        <v>0.323021</v>
      </c>
      <c r="N84" s="0" t="n">
        <v>-0.184649</v>
      </c>
      <c r="O84" s="0" t="n">
        <v>-0.184649</v>
      </c>
      <c r="R84" s="0" t="n">
        <f aca="false">ABS(D84)</f>
        <v>43.0546</v>
      </c>
      <c r="U84" s="0" t="n">
        <f aca="false">R84/(E84*E84)</f>
        <v>502.808535960898</v>
      </c>
      <c r="V84" s="0" t="n">
        <f aca="false">1/(E84*E84)</f>
        <v>11.6783929234251</v>
      </c>
    </row>
    <row r="85" customFormat="false" ht="12.8" hidden="false" customHeight="false" outlineLevel="0" collapsed="false">
      <c r="A85" s="1"/>
      <c r="B85" s="1" t="n">
        <v>8083</v>
      </c>
      <c r="C85" s="1" t="n">
        <v>1</v>
      </c>
      <c r="D85" s="0" t="n">
        <v>43.8567</v>
      </c>
      <c r="E85" s="0" t="n">
        <v>0.29042</v>
      </c>
      <c r="F85" s="0" t="n">
        <v>0.356283</v>
      </c>
      <c r="G85" s="0" t="n">
        <v>0.359578</v>
      </c>
      <c r="H85" s="0" t="n">
        <v>-0.0995971</v>
      </c>
      <c r="I85" s="8" t="n">
        <v>0.359583</v>
      </c>
      <c r="J85" s="9" t="n">
        <v>0.73525</v>
      </c>
      <c r="K85" s="0" t="n">
        <v>0.323441</v>
      </c>
      <c r="L85" s="0" t="n">
        <v>0.137895</v>
      </c>
      <c r="M85" s="0" t="n">
        <v>0.323458</v>
      </c>
      <c r="N85" s="0" t="n">
        <v>-0.879813</v>
      </c>
      <c r="O85" s="0" t="n">
        <v>-0.879813</v>
      </c>
      <c r="R85" s="0" t="n">
        <f aca="false">ABS(D85)</f>
        <v>43.8567</v>
      </c>
      <c r="U85" s="0" t="n">
        <f aca="false">R85/(E85*E85)</f>
        <v>519.975531946895</v>
      </c>
      <c r="V85" s="0" t="n">
        <f aca="false">1/(E85*E85)</f>
        <v>11.8562393419226</v>
      </c>
    </row>
    <row r="86" s="12" customFormat="true" ht="12.8" hidden="false" customHeight="false" outlineLevel="0" collapsed="false">
      <c r="A86" s="10" t="s">
        <v>17</v>
      </c>
      <c r="B86" s="11"/>
      <c r="C86" s="11"/>
      <c r="D86" s="12" t="n">
        <f aca="false">SUM(U78:U85)/SUM(V78:V85)</f>
        <v>43.2981079596113</v>
      </c>
      <c r="E86" s="12" t="n">
        <f aca="false">SQRT(1/SUM(V78:V85))</f>
        <v>0.10286370204782</v>
      </c>
      <c r="I86" s="13"/>
      <c r="J86" s="14"/>
    </row>
    <row r="87" customFormat="false" ht="12.8" hidden="false" customHeight="false" outlineLevel="0" collapsed="false">
      <c r="A87" s="1"/>
      <c r="B87" s="15"/>
      <c r="C87" s="15"/>
    </row>
    <row r="88" customFormat="false" ht="12.8" hidden="false" customHeight="false" outlineLevel="0" collapsed="false">
      <c r="A88" s="1"/>
      <c r="B88" s="1"/>
    </row>
    <row r="89" customFormat="false" ht="12.8" hidden="false" customHeight="false" outlineLevel="0" collapsed="false">
      <c r="A89" s="1" t="n">
        <v>50</v>
      </c>
      <c r="B89" s="1" t="n">
        <v>8086</v>
      </c>
      <c r="C89" s="1" t="n">
        <v>-1</v>
      </c>
      <c r="D89" s="0" t="n">
        <v>43.3775</v>
      </c>
      <c r="E89" s="0" t="n">
        <v>0.287278</v>
      </c>
      <c r="F89" s="0" t="n">
        <v>0.21368</v>
      </c>
      <c r="G89" s="0" t="n">
        <v>0.353859</v>
      </c>
      <c r="H89" s="0" t="n">
        <v>0.443394</v>
      </c>
      <c r="I89" s="8" t="n">
        <v>0.353854</v>
      </c>
      <c r="J89" s="9" t="n">
        <v>0.450184</v>
      </c>
      <c r="K89" s="0" t="n">
        <v>0.32234</v>
      </c>
      <c r="L89" s="0" t="n">
        <v>1.75236</v>
      </c>
      <c r="M89" s="0" t="n">
        <v>0.322248</v>
      </c>
      <c r="N89" s="0" t="n">
        <v>-0.450184</v>
      </c>
      <c r="O89" s="0" t="n">
        <v>-0.450184</v>
      </c>
      <c r="R89" s="0" t="n">
        <f aca="false">ABS(D89)</f>
        <v>43.3775</v>
      </c>
      <c r="U89" s="0" t="n">
        <f aca="false">R89/(E89*E89)</f>
        <v>525.605354944416</v>
      </c>
      <c r="V89" s="0" t="n">
        <f aca="false">1/(E89*E89)</f>
        <v>12.117004321236</v>
      </c>
    </row>
    <row r="90" customFormat="false" ht="12.8" hidden="false" customHeight="false" outlineLevel="0" collapsed="false">
      <c r="A90" s="1" t="s">
        <v>27</v>
      </c>
      <c r="B90" s="1" t="n">
        <v>8087</v>
      </c>
      <c r="C90" s="1" t="n">
        <v>1</v>
      </c>
      <c r="D90" s="0" t="n">
        <v>43.3917</v>
      </c>
      <c r="E90" s="0" t="n">
        <v>0.287939</v>
      </c>
      <c r="F90" s="0" t="n">
        <v>-0.217035</v>
      </c>
      <c r="G90" s="0" t="n">
        <v>0.354726</v>
      </c>
      <c r="H90" s="0" t="n">
        <v>0.686138</v>
      </c>
      <c r="I90" s="8" t="n">
        <v>0.354711</v>
      </c>
      <c r="J90" s="9" t="n">
        <v>0.865873</v>
      </c>
      <c r="K90" s="0" t="n">
        <v>0.319116</v>
      </c>
      <c r="L90" s="0" t="n">
        <v>-0.0398309</v>
      </c>
      <c r="M90" s="0" t="n">
        <v>0.31914</v>
      </c>
      <c r="N90" s="0" t="n">
        <v>-0.601196</v>
      </c>
      <c r="O90" s="0" t="n">
        <v>-0.601196</v>
      </c>
      <c r="R90" s="0" t="n">
        <f aca="false">ABS(D90)</f>
        <v>43.3917</v>
      </c>
      <c r="U90" s="0" t="n">
        <f aca="false">R90/(E90*E90)</f>
        <v>523.366211513335</v>
      </c>
      <c r="V90" s="0" t="n">
        <f aca="false">1/(E90*E90)</f>
        <v>12.0614359776947</v>
      </c>
    </row>
    <row r="91" customFormat="false" ht="12.8" hidden="false" customHeight="false" outlineLevel="0" collapsed="false">
      <c r="A91" s="1" t="s">
        <v>24</v>
      </c>
      <c r="B91" s="1" t="n">
        <v>8088</v>
      </c>
      <c r="C91" s="1" t="n">
        <v>-1</v>
      </c>
      <c r="D91" s="0" t="n">
        <v>44.4008</v>
      </c>
      <c r="E91" s="0" t="n">
        <v>0.288235</v>
      </c>
      <c r="F91" s="0" t="n">
        <v>-0.713622</v>
      </c>
      <c r="G91" s="0" t="n">
        <v>0.358993</v>
      </c>
      <c r="H91" s="0" t="n">
        <v>-0.220624</v>
      </c>
      <c r="I91" s="8" t="n">
        <v>0.359009</v>
      </c>
      <c r="J91" s="9" t="n">
        <v>0.0712957</v>
      </c>
      <c r="K91" s="0" t="n">
        <v>0.322755</v>
      </c>
      <c r="L91" s="0" t="n">
        <v>-0.530674</v>
      </c>
      <c r="M91" s="0" t="n">
        <v>0.322746</v>
      </c>
      <c r="N91" s="0" t="n">
        <v>-0.676399</v>
      </c>
      <c r="O91" s="0" t="n">
        <v>-0.676399</v>
      </c>
      <c r="R91" s="0" t="n">
        <f aca="false">ABS(D91)</f>
        <v>44.4008</v>
      </c>
      <c r="U91" s="0" t="n">
        <f aca="false">R91/(E91*E91)</f>
        <v>534.438041959629</v>
      </c>
      <c r="V91" s="0" t="n">
        <f aca="false">1/(E91*E91)</f>
        <v>12.0366759598843</v>
      </c>
    </row>
    <row r="92" customFormat="false" ht="12.8" hidden="false" customHeight="false" outlineLevel="0" collapsed="false">
      <c r="A92" s="1"/>
      <c r="B92" s="1" t="n">
        <v>8089</v>
      </c>
      <c r="C92" s="1" t="n">
        <v>1</v>
      </c>
      <c r="D92" s="0" t="n">
        <v>43.6029</v>
      </c>
      <c r="E92" s="0" t="n">
        <v>0.287294</v>
      </c>
      <c r="F92" s="0" t="n">
        <v>-0.0155411</v>
      </c>
      <c r="G92" s="0" t="n">
        <v>0.354737</v>
      </c>
      <c r="H92" s="0" t="n">
        <v>0.0625251</v>
      </c>
      <c r="I92" s="8" t="n">
        <v>0.354737</v>
      </c>
      <c r="J92" s="9" t="n">
        <v>1.1585</v>
      </c>
      <c r="K92" s="0" t="n">
        <v>0.320381</v>
      </c>
      <c r="L92" s="0" t="n">
        <v>0.857184</v>
      </c>
      <c r="M92" s="0" t="n">
        <v>0.3204</v>
      </c>
      <c r="N92" s="0" t="n">
        <v>-0.524862</v>
      </c>
      <c r="O92" s="0" t="n">
        <v>-0.524862</v>
      </c>
      <c r="R92" s="0" t="n">
        <f aca="false">ABS(D92)</f>
        <v>43.6029</v>
      </c>
      <c r="U92" s="0" t="n">
        <f aca="false">R92/(E92*E92)</f>
        <v>528.277681038365</v>
      </c>
      <c r="V92" s="0" t="n">
        <f aca="false">1/(E92*E92)</f>
        <v>12.1156547165066</v>
      </c>
    </row>
    <row r="93" customFormat="false" ht="12.8" hidden="false" customHeight="false" outlineLevel="0" collapsed="false">
      <c r="A93" s="1"/>
      <c r="B93" s="1" t="n">
        <v>8090</v>
      </c>
      <c r="C93" s="1" t="n">
        <v>-1</v>
      </c>
      <c r="D93" s="0" t="n">
        <v>43.6613</v>
      </c>
      <c r="E93" s="0" t="n">
        <v>0.261319</v>
      </c>
      <c r="F93" s="0" t="n">
        <v>-0.443726</v>
      </c>
      <c r="G93" s="0" t="n">
        <v>0.322862</v>
      </c>
      <c r="H93" s="0" t="n">
        <v>-0.550608</v>
      </c>
      <c r="I93" s="8" t="n">
        <v>0.322858</v>
      </c>
      <c r="J93" s="9" t="n">
        <v>0.713214</v>
      </c>
      <c r="K93" s="0" t="n">
        <v>0.294137</v>
      </c>
      <c r="L93" s="0" t="n">
        <v>1.13069</v>
      </c>
      <c r="M93" s="0" t="n">
        <v>0.294114</v>
      </c>
      <c r="N93" s="0" t="n">
        <v>-0.11997</v>
      </c>
      <c r="O93" s="0" t="n">
        <v>-0.11997</v>
      </c>
      <c r="R93" s="0" t="n">
        <f aca="false">ABS(D93)</f>
        <v>43.6613</v>
      </c>
      <c r="U93" s="0" t="n">
        <f aca="false">R93/(E93*E93)</f>
        <v>639.373581226148</v>
      </c>
      <c r="V93" s="0" t="n">
        <f aca="false">1/(E93*E93)</f>
        <v>14.6439428332676</v>
      </c>
    </row>
    <row r="94" customFormat="false" ht="12.8" hidden="false" customHeight="false" outlineLevel="0" collapsed="false">
      <c r="A94" s="1"/>
      <c r="B94" s="1" t="n">
        <v>8091</v>
      </c>
      <c r="C94" s="1" t="n">
        <v>1</v>
      </c>
      <c r="D94" s="0" t="n">
        <v>43.2808</v>
      </c>
      <c r="E94" s="0" t="n">
        <v>0.297217</v>
      </c>
      <c r="F94" s="0" t="n">
        <v>-0.37169</v>
      </c>
      <c r="G94" s="0" t="n">
        <v>0.365721</v>
      </c>
      <c r="H94" s="0" t="n">
        <v>0.379356</v>
      </c>
      <c r="I94" s="8" t="n">
        <v>0.365721</v>
      </c>
      <c r="J94" s="9" t="n">
        <v>0.912907</v>
      </c>
      <c r="K94" s="0" t="n">
        <v>0.328413</v>
      </c>
      <c r="L94" s="0" t="n">
        <v>1.68578</v>
      </c>
      <c r="M94" s="0" t="n">
        <v>0.328347</v>
      </c>
      <c r="N94" s="0" t="n">
        <v>-1.23313</v>
      </c>
      <c r="O94" s="0" t="n">
        <v>-1.23313</v>
      </c>
      <c r="R94" s="0" t="n">
        <f aca="false">ABS(D94)</f>
        <v>43.2808</v>
      </c>
      <c r="U94" s="0" t="n">
        <f aca="false">R94/(E94*E94)</f>
        <v>489.945741395669</v>
      </c>
      <c r="V94" s="0" t="n">
        <f aca="false">1/(E94*E94)</f>
        <v>11.3201637075948</v>
      </c>
    </row>
    <row r="95" customFormat="false" ht="12.8" hidden="false" customHeight="false" outlineLevel="0" collapsed="false">
      <c r="A95" s="1"/>
      <c r="B95" s="1" t="n">
        <v>8092</v>
      </c>
      <c r="C95" s="1" t="n">
        <v>-1</v>
      </c>
      <c r="D95" s="0" t="n">
        <v>43.2598</v>
      </c>
      <c r="E95" s="0" t="n">
        <v>0.292813</v>
      </c>
      <c r="F95" s="0" t="n">
        <v>0.0609202</v>
      </c>
      <c r="G95" s="0" t="n">
        <v>0.360226</v>
      </c>
      <c r="H95" s="0" t="n">
        <v>-0.473604</v>
      </c>
      <c r="I95" s="8" t="n">
        <v>0.360218</v>
      </c>
      <c r="J95" s="9" t="n">
        <v>0.731752</v>
      </c>
      <c r="K95" s="0" t="n">
        <v>0.323694</v>
      </c>
      <c r="L95" s="0" t="n">
        <v>1.37198</v>
      </c>
      <c r="M95" s="0" t="n">
        <v>0.323651</v>
      </c>
      <c r="N95" s="0" t="n">
        <v>-1.17782</v>
      </c>
      <c r="O95" s="0" t="n">
        <v>-1.17782</v>
      </c>
      <c r="R95" s="0" t="n">
        <f aca="false">ABS(D95)</f>
        <v>43.2598</v>
      </c>
      <c r="U95" s="0" t="n">
        <f aca="false">R95/(E95*E95)</f>
        <v>504.549521859453</v>
      </c>
      <c r="V95" s="0" t="n">
        <f aca="false">1/(E95*E95)</f>
        <v>11.6632421291696</v>
      </c>
    </row>
    <row r="96" customFormat="false" ht="12.8" hidden="false" customHeight="false" outlineLevel="0" collapsed="false">
      <c r="A96" s="1"/>
      <c r="B96" s="1" t="n">
        <v>8093</v>
      </c>
      <c r="C96" s="1" t="n">
        <v>1</v>
      </c>
      <c r="D96" s="0" t="n">
        <v>43.2413</v>
      </c>
      <c r="E96" s="0" t="n">
        <v>0.286562</v>
      </c>
      <c r="F96" s="0" t="n">
        <v>0.367522</v>
      </c>
      <c r="G96" s="0" t="n">
        <v>0.352462</v>
      </c>
      <c r="H96" s="0" t="n">
        <v>0.1165</v>
      </c>
      <c r="I96" s="8" t="n">
        <v>0.352466</v>
      </c>
      <c r="J96" s="9" t="n">
        <v>0.492387</v>
      </c>
      <c r="K96" s="0" t="n">
        <v>0.320705</v>
      </c>
      <c r="L96" s="0" t="n">
        <v>1.72446</v>
      </c>
      <c r="M96" s="0" t="n">
        <v>0.320618</v>
      </c>
      <c r="N96" s="0" t="n">
        <v>-0.186874</v>
      </c>
      <c r="O96" s="0" t="n">
        <v>-0.186874</v>
      </c>
      <c r="R96" s="0" t="n">
        <f aca="false">ABS(D96)</f>
        <v>43.2413</v>
      </c>
      <c r="U96" s="0" t="n">
        <f aca="false">R96/(E96*E96)</f>
        <v>526.576584049714</v>
      </c>
      <c r="V96" s="0" t="n">
        <f aca="false">1/(E96*E96)</f>
        <v>12.177630738431</v>
      </c>
    </row>
    <row r="97" s="12" customFormat="true" ht="12.8" hidden="false" customHeight="false" outlineLevel="0" collapsed="false">
      <c r="A97" s="10" t="s">
        <v>17</v>
      </c>
      <c r="B97" s="11"/>
      <c r="C97" s="11"/>
      <c r="D97" s="12" t="n">
        <f aca="false">SUM(U89:U96)/SUM(V89:V96)</f>
        <v>43.5328888940012</v>
      </c>
      <c r="E97" s="12" t="n">
        <f aca="false">SQRT(1/SUM(V89:V96))</f>
        <v>0.100945363487805</v>
      </c>
      <c r="I97" s="13"/>
      <c r="J97" s="14"/>
    </row>
    <row r="98" customFormat="false" ht="12.8" hidden="false" customHeight="false" outlineLevel="0" collapsed="false">
      <c r="A98" s="1"/>
      <c r="B98" s="15"/>
      <c r="C98" s="15"/>
    </row>
    <row r="99" customFormat="false" ht="12.8" hidden="false" customHeight="false" outlineLevel="0" collapsed="false">
      <c r="A99" s="1"/>
      <c r="B99" s="1"/>
    </row>
    <row r="100" customFormat="false" ht="12.8" hidden="false" customHeight="false" outlineLevel="0" collapsed="false">
      <c r="A100" s="1" t="n">
        <v>1000</v>
      </c>
      <c r="B100" s="1" t="n">
        <v>8022</v>
      </c>
      <c r="C100" s="1" t="n">
        <v>1</v>
      </c>
      <c r="D100" s="0" t="n">
        <v>34.1353</v>
      </c>
      <c r="E100" s="0" t="n">
        <v>0.212155</v>
      </c>
      <c r="F100" s="0" t="n">
        <v>-1.24582</v>
      </c>
      <c r="G100" s="0" t="n">
        <v>0.240099</v>
      </c>
      <c r="H100" s="0" t="n">
        <v>-0.0503593</v>
      </c>
      <c r="I100" s="8" t="n">
        <v>0.240136</v>
      </c>
      <c r="J100" s="9" t="n">
        <v>0.408513</v>
      </c>
      <c r="K100" s="0" t="n">
        <v>0.226666</v>
      </c>
      <c r="L100" s="0" t="n">
        <v>1.31397</v>
      </c>
      <c r="M100" s="0" t="n">
        <v>0.22663</v>
      </c>
      <c r="N100" s="0" t="n">
        <v>-0.263806</v>
      </c>
      <c r="O100" s="0" t="n">
        <v>-0.263806</v>
      </c>
      <c r="R100" s="0" t="n">
        <f aca="false">ABS(D100)</f>
        <v>34.1353</v>
      </c>
      <c r="U100" s="0" t="n">
        <f aca="false">R100/(E100*E100)</f>
        <v>758.398003353231</v>
      </c>
      <c r="V100" s="0" t="n">
        <f aca="false">1/(E100*E100)</f>
        <v>22.2174113997308</v>
      </c>
    </row>
    <row r="101" customFormat="false" ht="12.8" hidden="false" customHeight="false" outlineLevel="0" collapsed="false">
      <c r="A101" s="1" t="s">
        <v>15</v>
      </c>
      <c r="B101" s="1" t="n">
        <v>8023</v>
      </c>
      <c r="C101" s="1" t="n">
        <v>-1</v>
      </c>
      <c r="D101" s="0" t="n">
        <v>34.014</v>
      </c>
      <c r="E101" s="0" t="n">
        <v>0.217159</v>
      </c>
      <c r="F101" s="0" t="n">
        <v>-0.955165</v>
      </c>
      <c r="G101" s="0" t="n">
        <v>0.245548</v>
      </c>
      <c r="H101" s="0" t="n">
        <v>0.350711</v>
      </c>
      <c r="I101" s="8" t="n">
        <v>0.245567</v>
      </c>
      <c r="J101" s="9" t="n">
        <v>0.052011</v>
      </c>
      <c r="K101" s="0" t="n">
        <v>0.228692</v>
      </c>
      <c r="L101" s="0" t="n">
        <v>0.96265</v>
      </c>
      <c r="M101" s="0" t="n">
        <v>0.228671</v>
      </c>
      <c r="N101" s="0" t="n">
        <v>-0.192468</v>
      </c>
      <c r="O101" s="0" t="n">
        <v>-0.192468</v>
      </c>
      <c r="R101" s="0" t="n">
        <f aca="false">ABS(D101)</f>
        <v>34.014</v>
      </c>
      <c r="U101" s="0" t="n">
        <f aca="false">R101/(E101*E101)</f>
        <v>721.276929423139</v>
      </c>
      <c r="V101" s="0" t="n">
        <f aca="false">1/(E101*E101)</f>
        <v>21.2052957436096</v>
      </c>
    </row>
    <row r="102" customFormat="false" ht="12.8" hidden="false" customHeight="false" outlineLevel="0" collapsed="false">
      <c r="A102" s="1" t="s">
        <v>16</v>
      </c>
      <c r="B102" s="1" t="n">
        <v>8030</v>
      </c>
      <c r="C102" s="1" t="n">
        <v>1</v>
      </c>
      <c r="D102" s="0" t="n">
        <v>33.9187</v>
      </c>
      <c r="E102" s="0" t="n">
        <v>0.227579</v>
      </c>
      <c r="F102" s="0" t="n">
        <v>-1.25913</v>
      </c>
      <c r="G102" s="0" t="n">
        <v>0.257125</v>
      </c>
      <c r="H102" s="0" t="n">
        <v>0.0194001</v>
      </c>
      <c r="I102" s="8" t="n">
        <v>0.257165</v>
      </c>
      <c r="J102" s="9" t="n">
        <v>0.571159</v>
      </c>
      <c r="K102" s="0" t="n">
        <v>0.243405</v>
      </c>
      <c r="L102" s="0" t="n">
        <v>1.33069</v>
      </c>
      <c r="M102" s="0" t="n">
        <v>0.243369</v>
      </c>
      <c r="N102" s="0" t="n">
        <v>0.142069</v>
      </c>
      <c r="O102" s="0" t="n">
        <v>0.142069</v>
      </c>
      <c r="R102" s="0" t="n">
        <f aca="false">ABS(D102)</f>
        <v>33.9187</v>
      </c>
      <c r="U102" s="0" t="n">
        <f aca="false">R102/(E102*E102)</f>
        <v>654.899756860481</v>
      </c>
      <c r="V102" s="0" t="n">
        <f aca="false">1/(E102*E102)</f>
        <v>19.3079262135778</v>
      </c>
    </row>
    <row r="103" customFormat="false" ht="12.8" hidden="false" customHeight="false" outlineLevel="0" collapsed="false">
      <c r="A103" s="1"/>
      <c r="B103" s="1" t="n">
        <v>8031</v>
      </c>
      <c r="C103" s="1" t="n">
        <v>-1</v>
      </c>
      <c r="D103" s="0" t="n">
        <v>33.4684</v>
      </c>
      <c r="E103" s="0" t="n">
        <v>0.220583</v>
      </c>
      <c r="F103" s="0" t="n">
        <v>-0.253028</v>
      </c>
      <c r="G103" s="0" t="n">
        <v>0.248406</v>
      </c>
      <c r="H103" s="0" t="n">
        <v>-0.107698</v>
      </c>
      <c r="I103" s="8" t="n">
        <v>0.248407</v>
      </c>
      <c r="J103" s="9" t="n">
        <v>0.557222</v>
      </c>
      <c r="K103" s="0" t="n">
        <v>0.234173</v>
      </c>
      <c r="L103" s="0" t="n">
        <v>-0.376291</v>
      </c>
      <c r="M103" s="0" t="n">
        <v>0.234177</v>
      </c>
      <c r="N103" s="0" t="n">
        <v>-0.0185481</v>
      </c>
      <c r="O103" s="0" t="n">
        <v>-0.0185481</v>
      </c>
      <c r="R103" s="0" t="n">
        <f aca="false">ABS(D103)</f>
        <v>33.4684</v>
      </c>
      <c r="U103" s="0" t="n">
        <f aca="false">R103/(E103*E103)</f>
        <v>687.845456454667</v>
      </c>
      <c r="V103" s="0" t="n">
        <f aca="false">1/(E103*E103)</f>
        <v>20.5520866385805</v>
      </c>
    </row>
    <row r="104" customFormat="false" ht="12.8" hidden="false" customHeight="false" outlineLevel="0" collapsed="false">
      <c r="A104" s="1"/>
      <c r="B104" s="1" t="n">
        <v>8038</v>
      </c>
      <c r="C104" s="1" t="n">
        <v>1</v>
      </c>
      <c r="D104" s="0" t="n">
        <v>33.9877</v>
      </c>
      <c r="E104" s="0" t="n">
        <v>0.218115</v>
      </c>
      <c r="F104" s="0" t="n">
        <v>0.0870638</v>
      </c>
      <c r="G104" s="0" t="n">
        <v>0.246601</v>
      </c>
      <c r="H104" s="0" t="n">
        <v>-0.0935823</v>
      </c>
      <c r="I104" s="8" t="n">
        <v>0.246601</v>
      </c>
      <c r="J104" s="9" t="n">
        <v>0.397853</v>
      </c>
      <c r="K104" s="0" t="n">
        <v>0.232081</v>
      </c>
      <c r="L104" s="0" t="n">
        <v>0.305912</v>
      </c>
      <c r="M104" s="0" t="n">
        <v>0.232082</v>
      </c>
      <c r="N104" s="0" t="n">
        <v>-0.41082</v>
      </c>
      <c r="O104" s="0" t="n">
        <v>-0.41082</v>
      </c>
      <c r="R104" s="0" t="n">
        <f aca="false">ABS(D104)</f>
        <v>33.9877</v>
      </c>
      <c r="U104" s="0" t="n">
        <f aca="false">R104/(E104*E104)</f>
        <v>714.415238023398</v>
      </c>
      <c r="V104" s="0" t="n">
        <f aca="false">1/(E104*E104)</f>
        <v>21.019817110996</v>
      </c>
    </row>
    <row r="105" customFormat="false" ht="12.8" hidden="false" customHeight="false" outlineLevel="0" collapsed="false">
      <c r="A105" s="1"/>
      <c r="B105" s="1" t="n">
        <v>8039</v>
      </c>
      <c r="C105" s="1" t="n">
        <v>-1</v>
      </c>
      <c r="D105" s="0" t="n">
        <v>33.5573</v>
      </c>
      <c r="E105" s="0" t="n">
        <v>0.2254</v>
      </c>
      <c r="F105" s="0" t="n">
        <v>-0.751576</v>
      </c>
      <c r="G105" s="0" t="n">
        <v>0.253989</v>
      </c>
      <c r="H105" s="0" t="n">
        <v>0.348333</v>
      </c>
      <c r="I105" s="8" t="n">
        <v>0.254</v>
      </c>
      <c r="J105" s="9" t="n">
        <v>0.307915</v>
      </c>
      <c r="K105" s="0" t="n">
        <v>0.241744</v>
      </c>
      <c r="L105" s="0" t="n">
        <v>1.00654</v>
      </c>
      <c r="M105" s="0" t="n">
        <v>0.241722</v>
      </c>
      <c r="N105" s="0" t="n">
        <v>-0.46729</v>
      </c>
      <c r="O105" s="0" t="n">
        <v>-0.46729</v>
      </c>
      <c r="R105" s="0" t="n">
        <f aca="false">ABS(D105)</f>
        <v>33.5573</v>
      </c>
      <c r="U105" s="0" t="n">
        <f aca="false">R105/(E105*E105)</f>
        <v>660.509680512767</v>
      </c>
      <c r="V105" s="0" t="n">
        <f aca="false">1/(E105*E105)</f>
        <v>19.6830400691583</v>
      </c>
    </row>
    <row r="106" customFormat="false" ht="12.8" hidden="false" customHeight="false" outlineLevel="0" collapsed="false">
      <c r="A106" s="1"/>
      <c r="B106" s="1" t="n">
        <v>8046</v>
      </c>
      <c r="C106" s="1" t="n">
        <v>1</v>
      </c>
      <c r="D106" s="0" t="n">
        <v>34.1048</v>
      </c>
      <c r="E106" s="0" t="n">
        <v>0.227602</v>
      </c>
      <c r="F106" s="0" t="n">
        <v>-0.954068</v>
      </c>
      <c r="G106" s="0" t="n">
        <v>0.257537</v>
      </c>
      <c r="H106" s="0" t="n">
        <v>-0.200533</v>
      </c>
      <c r="I106" s="8" t="n">
        <v>0.257559</v>
      </c>
      <c r="J106" s="9" t="n">
        <v>0.61163</v>
      </c>
      <c r="K106" s="0" t="n">
        <v>0.240814</v>
      </c>
      <c r="L106" s="0" t="n">
        <v>0.844582</v>
      </c>
      <c r="M106" s="0" t="n">
        <v>0.240805</v>
      </c>
      <c r="N106" s="0" t="n">
        <v>-0.429166</v>
      </c>
      <c r="O106" s="0" t="n">
        <v>-0.429166</v>
      </c>
      <c r="R106" s="0" t="n">
        <f aca="false">ABS(D106)</f>
        <v>34.1048</v>
      </c>
      <c r="U106" s="0" t="n">
        <f aca="false">R106/(E106*E106)</f>
        <v>658.35988249298</v>
      </c>
      <c r="V106" s="0" t="n">
        <f aca="false">1/(E106*E106)</f>
        <v>19.3040241400911</v>
      </c>
    </row>
    <row r="107" customFormat="false" ht="12.8" hidden="false" customHeight="false" outlineLevel="0" collapsed="false">
      <c r="A107" s="1"/>
      <c r="B107" s="1" t="n">
        <v>8047</v>
      </c>
      <c r="C107" s="1" t="n">
        <v>-1</v>
      </c>
      <c r="D107" s="0" t="n">
        <v>33.2018</v>
      </c>
      <c r="E107" s="0" t="n">
        <v>0.228073</v>
      </c>
      <c r="F107" s="0" t="n">
        <v>-1.12451</v>
      </c>
      <c r="G107" s="0" t="n">
        <v>0.256297</v>
      </c>
      <c r="H107" s="0" t="n">
        <v>-0.210857</v>
      </c>
      <c r="I107" s="8" t="n">
        <v>0.256329</v>
      </c>
      <c r="J107" s="9" t="n">
        <v>0.634281</v>
      </c>
      <c r="K107" s="0" t="n">
        <v>0.241576</v>
      </c>
      <c r="L107" s="0" t="n">
        <v>0.0223381</v>
      </c>
      <c r="M107" s="0" t="n">
        <v>0.241586</v>
      </c>
      <c r="N107" s="0" t="n">
        <v>-0.434643</v>
      </c>
      <c r="O107" s="0" t="n">
        <v>-0.434643</v>
      </c>
      <c r="R107" s="0" t="n">
        <f aca="false">ABS(D107)</f>
        <v>33.2018</v>
      </c>
      <c r="U107" s="0" t="n">
        <f aca="false">R107/(E107*E107)</f>
        <v>638.283883592416</v>
      </c>
      <c r="V107" s="0" t="n">
        <f aca="false">1/(E107*E107)</f>
        <v>19.2243758950544</v>
      </c>
    </row>
    <row r="108" customFormat="false" ht="12.8" hidden="false" customHeight="false" outlineLevel="0" collapsed="false">
      <c r="A108" s="1"/>
      <c r="B108" s="1" t="n">
        <v>8054</v>
      </c>
      <c r="C108" s="1" t="n">
        <v>1</v>
      </c>
      <c r="D108" s="0" t="n">
        <v>33.7854</v>
      </c>
      <c r="E108" s="0" t="n">
        <v>0.227904</v>
      </c>
      <c r="F108" s="0" t="n">
        <v>-1.23764</v>
      </c>
      <c r="G108" s="0" t="n">
        <v>0.257231</v>
      </c>
      <c r="H108" s="0" t="n">
        <v>-0.272758</v>
      </c>
      <c r="I108" s="8" t="n">
        <v>0.257268</v>
      </c>
      <c r="J108" s="9" t="n">
        <v>0.799629</v>
      </c>
      <c r="K108" s="0" t="n">
        <v>0.242774</v>
      </c>
      <c r="L108" s="0" t="n">
        <v>0.409233</v>
      </c>
      <c r="M108" s="0" t="n">
        <v>0.242785</v>
      </c>
      <c r="N108" s="0" t="n">
        <v>-0.0515435</v>
      </c>
      <c r="O108" s="0" t="n">
        <v>-0.0515435</v>
      </c>
      <c r="R108" s="0" t="n">
        <f aca="false">ABS(D108)</f>
        <v>33.7854</v>
      </c>
      <c r="U108" s="0" t="n">
        <f aca="false">R108/(E108*E108)</f>
        <v>650.466852150994</v>
      </c>
      <c r="V108" s="0" t="n">
        <f aca="false">1/(E108*E108)</f>
        <v>19.2528977650403</v>
      </c>
    </row>
    <row r="109" customFormat="false" ht="12.8" hidden="false" customHeight="false" outlineLevel="0" collapsed="false">
      <c r="A109" s="1"/>
      <c r="B109" s="1" t="n">
        <v>8055</v>
      </c>
      <c r="C109" s="1" t="n">
        <v>-1</v>
      </c>
      <c r="D109" s="0" t="n">
        <v>33.5672</v>
      </c>
      <c r="E109" s="0" t="n">
        <v>0.221256</v>
      </c>
      <c r="F109" s="0" t="n">
        <v>-0.395699</v>
      </c>
      <c r="G109" s="0" t="n">
        <v>0.249348</v>
      </c>
      <c r="H109" s="0" t="n">
        <v>-0.0760003</v>
      </c>
      <c r="I109" s="8" t="n">
        <v>0.249352</v>
      </c>
      <c r="J109" s="9" t="n">
        <v>0.451093</v>
      </c>
      <c r="K109" s="0" t="n">
        <v>0.237975</v>
      </c>
      <c r="L109" s="0" t="n">
        <v>2.14943</v>
      </c>
      <c r="M109" s="0" t="n">
        <v>0.237869</v>
      </c>
      <c r="N109" s="0" t="n">
        <v>-0.476546</v>
      </c>
      <c r="O109" s="0" t="n">
        <v>-0.476546</v>
      </c>
      <c r="R109" s="0" t="n">
        <f aca="false">ABS(D109)</f>
        <v>33.5672</v>
      </c>
      <c r="U109" s="0" t="n">
        <f aca="false">R109/(E109*E109)</f>
        <v>685.685558661321</v>
      </c>
      <c r="V109" s="0" t="n">
        <f aca="false">1/(E109*E109)</f>
        <v>20.4272491795956</v>
      </c>
    </row>
    <row r="110" s="12" customFormat="true" ht="12.8" hidden="false" customHeight="false" outlineLevel="0" collapsed="false">
      <c r="A110" s="10" t="s">
        <v>17</v>
      </c>
      <c r="B110" s="11"/>
      <c r="C110" s="11"/>
      <c r="D110" s="12" t="n">
        <f aca="false">SUM(U100:U109)/SUM(V100:V109)</f>
        <v>33.7801173503677</v>
      </c>
      <c r="E110" s="12" t="n">
        <f aca="false">SQRT(1/SUM(V100:V109))</f>
        <v>0.0703259705836786</v>
      </c>
      <c r="I110" s="13"/>
      <c r="J110" s="14"/>
    </row>
    <row r="111" customFormat="false" ht="12.8" hidden="false" customHeight="false" outlineLevel="0" collapsed="false">
      <c r="A111" s="1"/>
      <c r="B111" s="15"/>
      <c r="C111" s="15"/>
    </row>
    <row r="112" customFormat="false" ht="12.8" hidden="false" customHeight="false" outlineLevel="0" collapsed="false">
      <c r="A112" s="1"/>
      <c r="B112" s="1"/>
    </row>
    <row r="113" customFormat="false" ht="12.8" hidden="false" customHeight="false" outlineLevel="0" collapsed="false">
      <c r="A113" s="1" t="n">
        <v>1000</v>
      </c>
      <c r="B113" s="1" t="n">
        <v>8058</v>
      </c>
      <c r="C113" s="1" t="n">
        <v>1</v>
      </c>
      <c r="D113" s="0" t="n">
        <v>34.305</v>
      </c>
      <c r="E113" s="0" t="n">
        <v>0.190499</v>
      </c>
      <c r="F113" s="0" t="n">
        <v>0.323258</v>
      </c>
      <c r="G113" s="0" t="n">
        <v>0.215905</v>
      </c>
      <c r="H113" s="0" t="n">
        <v>0.172588</v>
      </c>
      <c r="I113" s="8" t="n">
        <v>0.215907</v>
      </c>
      <c r="J113" s="9" t="n">
        <v>0.422922</v>
      </c>
      <c r="K113" s="0" t="n">
        <v>0.203737</v>
      </c>
      <c r="L113" s="0" t="n">
        <v>0.686731</v>
      </c>
      <c r="M113" s="0" t="n">
        <v>0.203731</v>
      </c>
      <c r="N113" s="0" t="n">
        <v>-0.247385</v>
      </c>
      <c r="O113" s="0" t="n">
        <v>-0.247385</v>
      </c>
      <c r="R113" s="0" t="n">
        <f aca="false">ABS(D113)</f>
        <v>34.305</v>
      </c>
      <c r="U113" s="0" t="n">
        <f aca="false">R113/(E113*E113)</f>
        <v>945.305148361233</v>
      </c>
      <c r="V113" s="0" t="n">
        <f aca="false">1/(E113*E113)</f>
        <v>27.5558999668046</v>
      </c>
    </row>
    <row r="114" customFormat="false" ht="12.8" hidden="false" customHeight="false" outlineLevel="0" collapsed="false">
      <c r="A114" s="1" t="s">
        <v>15</v>
      </c>
      <c r="B114" s="1" t="n">
        <v>8059</v>
      </c>
      <c r="C114" s="1" t="n">
        <v>-1</v>
      </c>
      <c r="D114" s="0" t="n">
        <v>33.6404</v>
      </c>
      <c r="E114" s="0" t="n">
        <v>0.184132</v>
      </c>
      <c r="F114" s="0" t="n">
        <v>-0.877163</v>
      </c>
      <c r="G114" s="0" t="n">
        <v>0.207613</v>
      </c>
      <c r="H114" s="0" t="n">
        <v>-0.157461</v>
      </c>
      <c r="I114" s="8" t="n">
        <v>0.207628</v>
      </c>
      <c r="J114" s="9" t="n">
        <v>0.205705</v>
      </c>
      <c r="K114" s="0" t="n">
        <v>0.195471</v>
      </c>
      <c r="L114" s="0" t="n">
        <v>0.58562</v>
      </c>
      <c r="M114" s="0" t="n">
        <v>0.195465</v>
      </c>
      <c r="N114" s="0" t="n">
        <v>-0.235683</v>
      </c>
      <c r="O114" s="0" t="n">
        <v>-0.235683</v>
      </c>
      <c r="R114" s="0" t="n">
        <f aca="false">ABS(D114)</f>
        <v>33.6404</v>
      </c>
      <c r="U114" s="0" t="n">
        <f aca="false">R114/(E114*E114)</f>
        <v>992.207739503138</v>
      </c>
      <c r="V114" s="0" t="n">
        <f aca="false">1/(E114*E114)</f>
        <v>29.4945285877438</v>
      </c>
    </row>
    <row r="115" customFormat="false" ht="12.8" hidden="false" customHeight="false" outlineLevel="0" collapsed="false">
      <c r="A115" s="1" t="s">
        <v>24</v>
      </c>
      <c r="B115" s="1" t="n">
        <v>8064</v>
      </c>
      <c r="C115" s="1" t="n">
        <v>-1</v>
      </c>
      <c r="D115" s="0" t="n">
        <v>33.7064</v>
      </c>
      <c r="E115" s="0" t="n">
        <v>0.191723</v>
      </c>
      <c r="F115" s="0" t="n">
        <v>0.627124</v>
      </c>
      <c r="G115" s="0" t="n">
        <v>0.216289</v>
      </c>
      <c r="H115" s="0" t="n">
        <v>-0.0291316</v>
      </c>
      <c r="I115" s="8" t="n">
        <v>0.216297</v>
      </c>
      <c r="J115" s="9" t="n">
        <v>0.315608</v>
      </c>
      <c r="K115" s="0" t="n">
        <v>0.204186</v>
      </c>
      <c r="L115" s="0" t="n">
        <v>2.125</v>
      </c>
      <c r="M115" s="0" t="n">
        <v>0.204096</v>
      </c>
      <c r="N115" s="0" t="n">
        <v>-0.365849</v>
      </c>
      <c r="O115" s="0" t="n">
        <v>-0.365849</v>
      </c>
      <c r="R115" s="0" t="n">
        <f aca="false">ABS(D115)</f>
        <v>33.7064</v>
      </c>
      <c r="U115" s="0" t="n">
        <f aca="false">R115/(E115*E115)</f>
        <v>916.988603628804</v>
      </c>
      <c r="V115" s="0" t="n">
        <f aca="false">1/(E115*E115)</f>
        <v>27.2051777593811</v>
      </c>
    </row>
    <row r="116" customFormat="false" ht="12.8" hidden="false" customHeight="false" outlineLevel="0" collapsed="false">
      <c r="A116" s="1"/>
      <c r="B116" s="1" t="n">
        <v>8065</v>
      </c>
      <c r="C116" s="1" t="n">
        <v>1</v>
      </c>
      <c r="D116" s="0" t="n">
        <v>34.1964</v>
      </c>
      <c r="E116" s="0" t="n">
        <v>0.191832</v>
      </c>
      <c r="F116" s="0" t="n">
        <v>0.38403</v>
      </c>
      <c r="G116" s="0" t="n">
        <v>0.217232</v>
      </c>
      <c r="H116" s="0" t="n">
        <v>0.121323</v>
      </c>
      <c r="I116" s="8" t="n">
        <v>0.217235</v>
      </c>
      <c r="J116" s="9" t="n">
        <v>0.682929</v>
      </c>
      <c r="K116" s="0" t="n">
        <v>0.204198</v>
      </c>
      <c r="L116" s="0" t="n">
        <v>0.623712</v>
      </c>
      <c r="M116" s="0" t="n">
        <v>0.2042</v>
      </c>
      <c r="N116" s="0" t="n">
        <v>-0.0115854</v>
      </c>
      <c r="O116" s="0" t="n">
        <v>-0.0115854</v>
      </c>
      <c r="R116" s="0" t="n">
        <f aca="false">ABS(D116)</f>
        <v>34.1964</v>
      </c>
      <c r="U116" s="0" t="n">
        <f aca="false">R116/(E116*E116)</f>
        <v>929.262216161899</v>
      </c>
      <c r="V116" s="0" t="n">
        <f aca="false">1/(E116*E116)</f>
        <v>27.1742702787983</v>
      </c>
    </row>
    <row r="117" customFormat="false" ht="12.8" hidden="false" customHeight="false" outlineLevel="0" collapsed="false">
      <c r="A117" s="1"/>
      <c r="B117" s="1" t="n">
        <v>8072</v>
      </c>
      <c r="C117" s="1" t="n">
        <v>-1</v>
      </c>
      <c r="D117" s="0" t="n">
        <v>33.6669</v>
      </c>
      <c r="E117" s="0" t="n">
        <v>0.190978</v>
      </c>
      <c r="F117" s="0" t="n">
        <v>0.167086</v>
      </c>
      <c r="G117" s="0" t="n">
        <v>0.215391</v>
      </c>
      <c r="H117" s="0" t="n">
        <v>0.0747632</v>
      </c>
      <c r="I117" s="8" t="n">
        <v>0.215391</v>
      </c>
      <c r="J117" s="9" t="n">
        <v>0.951503</v>
      </c>
      <c r="K117" s="0" t="n">
        <v>0.202625</v>
      </c>
      <c r="L117" s="0" t="n">
        <v>0.231263</v>
      </c>
      <c r="M117" s="0" t="n">
        <v>0.202642</v>
      </c>
      <c r="N117" s="0" t="n">
        <v>-0.464234</v>
      </c>
      <c r="O117" s="0" t="n">
        <v>-0.464234</v>
      </c>
      <c r="R117" s="0" t="n">
        <f aca="false">ABS(D117)</f>
        <v>33.6669</v>
      </c>
      <c r="U117" s="0" t="n">
        <f aca="false">R117/(E117*E117)</f>
        <v>923.073848465085</v>
      </c>
      <c r="V117" s="0" t="n">
        <f aca="false">1/(E117*E117)</f>
        <v>27.4178450782545</v>
      </c>
    </row>
    <row r="118" customFormat="false" ht="12.8" hidden="false" customHeight="false" outlineLevel="0" collapsed="false">
      <c r="A118" s="1"/>
      <c r="B118" s="1" t="n">
        <v>8073</v>
      </c>
      <c r="C118" s="1" t="n">
        <v>1</v>
      </c>
      <c r="D118" s="0" t="n">
        <v>33.8436</v>
      </c>
      <c r="E118" s="0" t="n">
        <v>0.190068</v>
      </c>
      <c r="F118" s="0" t="n">
        <v>-0.812245</v>
      </c>
      <c r="G118" s="0" t="n">
        <v>0.214641</v>
      </c>
      <c r="H118" s="0" t="n">
        <v>-0.0831507</v>
      </c>
      <c r="I118" s="8" t="n">
        <v>0.214655</v>
      </c>
      <c r="J118" s="9" t="n">
        <v>0.598049</v>
      </c>
      <c r="K118" s="0" t="n">
        <v>0.202596</v>
      </c>
      <c r="L118" s="0" t="n">
        <v>1.02344</v>
      </c>
      <c r="M118" s="0" t="n">
        <v>0.202582</v>
      </c>
      <c r="N118" s="0" t="n">
        <v>-0.433844</v>
      </c>
      <c r="O118" s="0" t="n">
        <v>-0.433844</v>
      </c>
      <c r="R118" s="0" t="n">
        <f aca="false">ABS(D118)</f>
        <v>33.8436</v>
      </c>
      <c r="U118" s="0" t="n">
        <f aca="false">R118/(E118*E118)</f>
        <v>936.825155293842</v>
      </c>
      <c r="V118" s="0" t="n">
        <f aca="false">1/(E118*E118)</f>
        <v>27.6810137010791</v>
      </c>
    </row>
    <row r="119" customFormat="false" ht="12.8" hidden="false" customHeight="false" outlineLevel="0" collapsed="false">
      <c r="A119" s="1"/>
      <c r="B119" s="1" t="n">
        <v>8084</v>
      </c>
      <c r="C119" s="1" t="n">
        <v>-1</v>
      </c>
      <c r="D119" s="0" t="n">
        <v>33.6962</v>
      </c>
      <c r="E119" s="0" t="n">
        <v>0.180091</v>
      </c>
      <c r="F119" s="0" t="n">
        <v>0.156585</v>
      </c>
      <c r="G119" s="0" t="n">
        <v>0.203158</v>
      </c>
      <c r="H119" s="0" t="n">
        <v>-0.210662</v>
      </c>
      <c r="I119" s="8" t="n">
        <v>0.203158</v>
      </c>
      <c r="J119" s="9" t="n">
        <v>0.588127</v>
      </c>
      <c r="K119" s="0" t="n">
        <v>0.190004</v>
      </c>
      <c r="L119" s="0" t="n">
        <v>0.576525</v>
      </c>
      <c r="M119" s="0" t="n">
        <v>0.190004</v>
      </c>
      <c r="N119" s="0" t="n">
        <v>-0.430541</v>
      </c>
      <c r="O119" s="0" t="n">
        <v>-0.430541</v>
      </c>
      <c r="R119" s="0" t="n">
        <f aca="false">ABS(D119)</f>
        <v>33.6962</v>
      </c>
      <c r="U119" s="0" t="n">
        <f aca="false">R119/(E119*E119)</f>
        <v>1038.9554079397</v>
      </c>
      <c r="V119" s="0" t="n">
        <f aca="false">1/(E119*E119)</f>
        <v>30.8330140472723</v>
      </c>
    </row>
    <row r="120" customFormat="false" ht="12.8" hidden="false" customHeight="false" outlineLevel="0" collapsed="false">
      <c r="A120" s="1"/>
      <c r="B120" s="1" t="n">
        <v>8085</v>
      </c>
      <c r="C120" s="1" t="n">
        <v>1</v>
      </c>
      <c r="D120" s="0" t="n">
        <v>33.755</v>
      </c>
      <c r="E120" s="0" t="n">
        <v>0.185989</v>
      </c>
      <c r="F120" s="0" t="n">
        <v>1.23682</v>
      </c>
      <c r="G120" s="0" t="n">
        <v>0.209874</v>
      </c>
      <c r="H120" s="0" t="n">
        <v>-0.0583384</v>
      </c>
      <c r="I120" s="8" t="n">
        <v>0.209906</v>
      </c>
      <c r="J120" s="9" t="n">
        <v>0.519982</v>
      </c>
      <c r="K120" s="0" t="n">
        <v>0.198551</v>
      </c>
      <c r="L120" s="0" t="n">
        <v>2.11606</v>
      </c>
      <c r="M120" s="0" t="n">
        <v>0.198468</v>
      </c>
      <c r="N120" s="0" t="n">
        <v>-0.454766</v>
      </c>
      <c r="O120" s="0" t="n">
        <v>-0.454766</v>
      </c>
      <c r="R120" s="0" t="n">
        <f aca="false">ABS(D120)</f>
        <v>33.755</v>
      </c>
      <c r="U120" s="0" t="n">
        <f aca="false">R120/(E120*E120)</f>
        <v>975.806245840139</v>
      </c>
      <c r="V120" s="0" t="n">
        <f aca="false">1/(E120*E120)</f>
        <v>28.9084949145353</v>
      </c>
    </row>
    <row r="121" customFormat="false" ht="12.8" hidden="false" customHeight="false" outlineLevel="0" collapsed="false">
      <c r="A121" s="1"/>
      <c r="B121" s="1" t="n">
        <v>8094</v>
      </c>
      <c r="C121" s="1" t="n">
        <v>-1</v>
      </c>
      <c r="D121" s="0" t="n">
        <v>33.8384</v>
      </c>
      <c r="E121" s="0" t="n">
        <v>0.19213</v>
      </c>
      <c r="F121" s="0" t="n">
        <v>-0.528517</v>
      </c>
      <c r="G121" s="0" t="n">
        <v>0.216968</v>
      </c>
      <c r="H121" s="0" t="n">
        <v>-0.0145983</v>
      </c>
      <c r="I121" s="8" t="n">
        <v>0.216974</v>
      </c>
      <c r="J121" s="9" t="n">
        <v>0.677848</v>
      </c>
      <c r="K121" s="0" t="n">
        <v>0.203469</v>
      </c>
      <c r="L121" s="0" t="n">
        <v>1.63101</v>
      </c>
      <c r="M121" s="0" t="n">
        <v>0.203424</v>
      </c>
      <c r="N121" s="0" t="n">
        <v>-0.210797</v>
      </c>
      <c r="O121" s="0" t="n">
        <v>-0.210797</v>
      </c>
      <c r="R121" s="0" t="n">
        <f aca="false">ABS(D121)</f>
        <v>33.8384</v>
      </c>
      <c r="U121" s="0" t="n">
        <f aca="false">R121/(E121*E121)</f>
        <v>916.683584621937</v>
      </c>
      <c r="V121" s="0" t="n">
        <f aca="false">1/(E121*E121)</f>
        <v>27.090039263734</v>
      </c>
    </row>
    <row r="122" customFormat="false" ht="12.8" hidden="false" customHeight="false" outlineLevel="0" collapsed="false">
      <c r="A122" s="1"/>
      <c r="B122" s="1" t="n">
        <v>8095</v>
      </c>
      <c r="C122" s="1" t="n">
        <v>1</v>
      </c>
      <c r="D122" s="0" t="n">
        <v>33.8347</v>
      </c>
      <c r="E122" s="0" t="n">
        <v>0.187745</v>
      </c>
      <c r="F122" s="0" t="n">
        <v>0.736289</v>
      </c>
      <c r="G122" s="0" t="n">
        <v>0.212005</v>
      </c>
      <c r="H122" s="0" t="n">
        <v>-0.0625348</v>
      </c>
      <c r="I122" s="8" t="n">
        <v>0.212016</v>
      </c>
      <c r="J122" s="9" t="n">
        <v>0.381813</v>
      </c>
      <c r="K122" s="0" t="n">
        <v>0.200202</v>
      </c>
      <c r="L122" s="0" t="n">
        <v>1.01495</v>
      </c>
      <c r="M122" s="0" t="n">
        <v>0.200185</v>
      </c>
      <c r="N122" s="0" t="n">
        <v>-0.367237</v>
      </c>
      <c r="O122" s="0" t="n">
        <v>-0.367237</v>
      </c>
      <c r="R122" s="0" t="n">
        <f aca="false">ABS(D122)</f>
        <v>33.8347</v>
      </c>
      <c r="U122" s="0" t="n">
        <f aca="false">R122/(E122*E122)</f>
        <v>959.899069299668</v>
      </c>
      <c r="V122" s="0" t="n">
        <f aca="false">1/(E122*E122)</f>
        <v>28.3702550724454</v>
      </c>
    </row>
    <row r="123" s="12" customFormat="true" ht="12.8" hidden="false" customHeight="false" outlineLevel="0" collapsed="false">
      <c r="A123" s="10" t="s">
        <v>17</v>
      </c>
      <c r="B123" s="11"/>
      <c r="C123" s="11"/>
      <c r="D123" s="12" t="n">
        <f aca="false">SUM(U113:U122)/SUM(V113:V122)</f>
        <v>33.8444212122934</v>
      </c>
      <c r="E123" s="12" t="n">
        <f aca="false">SQRT(1/SUM(V113:V122))</f>
        <v>0.0595776045122107</v>
      </c>
      <c r="I123" s="13"/>
      <c r="J123" s="14"/>
    </row>
    <row r="126" customFormat="false" ht="12.8" hidden="false" customHeight="false" outlineLevel="0" collapsed="false">
      <c r="D126" s="16" t="s">
        <v>28</v>
      </c>
      <c r="E126" s="17" t="s">
        <v>29</v>
      </c>
      <c r="F126" s="18" t="s">
        <v>30</v>
      </c>
      <c r="G126" s="18" t="s">
        <v>31</v>
      </c>
      <c r="H126" s="18" t="s">
        <v>32</v>
      </c>
      <c r="I126" s="18" t="s">
        <v>33</v>
      </c>
      <c r="J126" s="18" t="s">
        <v>34</v>
      </c>
    </row>
    <row r="127" customFormat="false" ht="13.05" hidden="false" customHeight="false" outlineLevel="0" collapsed="false">
      <c r="D127" s="18" t="s">
        <v>35</v>
      </c>
      <c r="E127" s="19" t="n">
        <v>15</v>
      </c>
      <c r="F127" s="19" t="n">
        <v>1000</v>
      </c>
      <c r="G127" s="20" t="n">
        <v>943.7</v>
      </c>
      <c r="H127" s="21" t="n">
        <v>59.8</v>
      </c>
      <c r="I127" s="22" t="n">
        <f aca="false">D14</f>
        <v>33.9630006846395</v>
      </c>
      <c r="J127" s="22" t="n">
        <f aca="false">E14</f>
        <v>0.0917617233869922</v>
      </c>
    </row>
    <row r="128" customFormat="false" ht="13.05" hidden="false" customHeight="false" outlineLevel="0" collapsed="false">
      <c r="D128" s="18" t="s">
        <v>35</v>
      </c>
      <c r="E128" s="19" t="n">
        <v>3</v>
      </c>
      <c r="F128" s="19" t="n">
        <v>870</v>
      </c>
      <c r="G128" s="20" t="n">
        <v>836.8</v>
      </c>
      <c r="H128" s="21" t="n">
        <v>44.2</v>
      </c>
      <c r="I128" s="22" t="n">
        <f aca="false">D23</f>
        <v>34.8461693710869</v>
      </c>
      <c r="J128" s="22" t="n">
        <f aca="false">E23</f>
        <v>0.0891371020462629</v>
      </c>
    </row>
    <row r="129" customFormat="false" ht="13.05" hidden="false" customHeight="false" outlineLevel="0" collapsed="false">
      <c r="D129" s="18" t="s">
        <v>35</v>
      </c>
      <c r="E129" s="19" t="n">
        <v>4</v>
      </c>
      <c r="F129" s="19" t="n">
        <v>750</v>
      </c>
      <c r="G129" s="20" t="n">
        <v>774.6</v>
      </c>
      <c r="H129" s="21" t="n">
        <v>41.9</v>
      </c>
      <c r="I129" s="22" t="n">
        <f aca="false">D32</f>
        <v>35.7203880410396</v>
      </c>
      <c r="J129" s="22" t="n">
        <f aca="false">E32</f>
        <v>0.0933382671419134</v>
      </c>
    </row>
    <row r="130" customFormat="false" ht="13.05" hidden="false" customHeight="false" outlineLevel="0" collapsed="false">
      <c r="D130" s="18" t="s">
        <v>35</v>
      </c>
      <c r="E130" s="19" t="n">
        <v>2</v>
      </c>
      <c r="F130" s="19" t="n">
        <v>625</v>
      </c>
      <c r="G130" s="20" t="n">
        <v>561.2</v>
      </c>
      <c r="H130" s="21" t="n">
        <v>31</v>
      </c>
      <c r="I130" s="22" t="n">
        <f aca="false">D41</f>
        <v>37.3515532787631</v>
      </c>
      <c r="J130" s="22" t="n">
        <f aca="false">E41</f>
        <v>0.0961097269122907</v>
      </c>
    </row>
    <row r="131" customFormat="false" ht="13.05" hidden="false" customHeight="false" outlineLevel="0" collapsed="false">
      <c r="D131" s="18" t="s">
        <v>35</v>
      </c>
      <c r="E131" s="19" t="n">
        <v>5</v>
      </c>
      <c r="F131" s="19" t="n">
        <v>500</v>
      </c>
      <c r="G131" s="20" t="n">
        <v>482</v>
      </c>
      <c r="H131" s="21" t="n">
        <v>27.7</v>
      </c>
      <c r="I131" s="22" t="n">
        <f aca="false">D50</f>
        <v>38.7859607217806</v>
      </c>
      <c r="J131" s="22" t="n">
        <f aca="false">E50</f>
        <v>0.0945258577892526</v>
      </c>
    </row>
    <row r="132" customFormat="false" ht="13.05" hidden="false" customHeight="false" outlineLevel="0" collapsed="false">
      <c r="D132" s="18" t="s">
        <v>35</v>
      </c>
      <c r="E132" s="19" t="n">
        <v>14</v>
      </c>
      <c r="F132" s="19" t="n">
        <v>350</v>
      </c>
      <c r="G132" s="20" t="n">
        <v>389.4</v>
      </c>
      <c r="H132" s="21" t="n">
        <v>22.1</v>
      </c>
      <c r="I132" s="22" t="n">
        <f aca="false">D59</f>
        <v>39.2547602521486</v>
      </c>
      <c r="J132" s="22" t="n">
        <f aca="false">E59</f>
        <v>0.102854131888468</v>
      </c>
    </row>
    <row r="133" customFormat="false" ht="13.05" hidden="false" customHeight="false" outlineLevel="0" collapsed="false">
      <c r="D133" s="18" t="s">
        <v>36</v>
      </c>
      <c r="E133" s="19" t="n">
        <v>8</v>
      </c>
      <c r="F133" s="19" t="n">
        <v>350</v>
      </c>
      <c r="G133" s="20" t="n">
        <v>389.4</v>
      </c>
      <c r="H133" s="21" t="n">
        <v>22.1</v>
      </c>
      <c r="I133" s="22" t="n">
        <f aca="false">D66</f>
        <v>39.2329119266383</v>
      </c>
      <c r="J133" s="22" t="n">
        <f aca="false">E66</f>
        <v>0.0963394347842767</v>
      </c>
    </row>
    <row r="134" customFormat="false" ht="13.05" hidden="false" customHeight="false" outlineLevel="0" collapsed="false">
      <c r="D134" s="18" t="s">
        <v>36</v>
      </c>
      <c r="E134" s="19" t="n">
        <v>1</v>
      </c>
      <c r="F134" s="19" t="n">
        <v>225</v>
      </c>
      <c r="G134" s="20" t="n">
        <v>215.2</v>
      </c>
      <c r="H134" s="21" t="n">
        <v>11.7</v>
      </c>
      <c r="I134" s="22" t="n">
        <f aca="false">D75</f>
        <v>40.9734901022496</v>
      </c>
      <c r="J134" s="22" t="n">
        <f aca="false">E75</f>
        <v>0.0839060813547208</v>
      </c>
    </row>
    <row r="135" customFormat="false" ht="13.05" hidden="false" customHeight="false" outlineLevel="0" collapsed="false">
      <c r="D135" s="18" t="s">
        <v>36</v>
      </c>
      <c r="E135" s="19" t="n">
        <v>12</v>
      </c>
      <c r="F135" s="19" t="n">
        <v>50</v>
      </c>
      <c r="G135" s="23" t="n">
        <v>50</v>
      </c>
      <c r="H135" s="23" t="n">
        <v>5</v>
      </c>
      <c r="I135" s="22" t="n">
        <f aca="false">D86</f>
        <v>43.2981079596113</v>
      </c>
      <c r="J135" s="22" t="n">
        <f aca="false">E86</f>
        <v>0.10286370204782</v>
      </c>
    </row>
    <row r="136" customFormat="false" ht="13.05" hidden="false" customHeight="false" outlineLevel="0" collapsed="false">
      <c r="D136" s="18" t="s">
        <v>36</v>
      </c>
      <c r="E136" s="19" t="n">
        <v>13</v>
      </c>
      <c r="F136" s="19" t="n">
        <v>50</v>
      </c>
      <c r="G136" s="20" t="n">
        <v>52</v>
      </c>
      <c r="H136" s="24" t="n">
        <v>4.7</v>
      </c>
      <c r="I136" s="22" t="n">
        <f aca="false">D97</f>
        <v>43.5328888940012</v>
      </c>
      <c r="J136" s="22" t="n">
        <f aca="false">E97</f>
        <v>0.100945363487805</v>
      </c>
    </row>
    <row r="137" customFormat="false" ht="13.05" hidden="false" customHeight="false" outlineLevel="0" collapsed="false">
      <c r="D137" s="18" t="s">
        <v>35</v>
      </c>
      <c r="E137" s="19" t="s">
        <v>37</v>
      </c>
      <c r="F137" s="19" t="n">
        <v>1000</v>
      </c>
      <c r="G137" s="20" t="n">
        <v>943.7</v>
      </c>
      <c r="H137" s="21" t="n">
        <v>59.8</v>
      </c>
      <c r="I137" s="22" t="n">
        <f aca="false">D110</f>
        <v>33.7801173503677</v>
      </c>
      <c r="J137" s="22" t="n">
        <f aca="false">E110</f>
        <v>0.0703259705836786</v>
      </c>
    </row>
    <row r="138" customFormat="false" ht="13.05" hidden="false" customHeight="false" outlineLevel="0" collapsed="false">
      <c r="D138" s="18" t="s">
        <v>36</v>
      </c>
      <c r="E138" s="25" t="s">
        <v>37</v>
      </c>
      <c r="F138" s="19" t="n">
        <v>1000</v>
      </c>
      <c r="G138" s="20" t="n">
        <v>943.7</v>
      </c>
      <c r="H138" s="21" t="n">
        <v>59.8</v>
      </c>
      <c r="I138" s="22" t="n">
        <f aca="false">D123</f>
        <v>33.8444212122934</v>
      </c>
      <c r="J138" s="22" t="n">
        <f aca="false">E123</f>
        <v>0.0595776045122107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Y148"/>
  <sheetViews>
    <sheetView windowProtection="tru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2" ySplit="8" topLeftCell="C123" activePane="bottomRight" state="frozen"/>
      <selection pane="topLeft" activeCell="A1" activeCellId="0" sqref="A1"/>
      <selection pane="topRight" activeCell="C1" activeCellId="0" sqref="C1"/>
      <selection pane="bottomLeft" activeCell="A123" activeCellId="0" sqref="A123"/>
      <selection pane="bottomRight" activeCell="O137" activeCellId="1" sqref="R137:R147 O137"/>
    </sheetView>
  </sheetViews>
  <sheetFormatPr defaultRowHeight="12.8"/>
  <cols>
    <col collapsed="false" hidden="false" max="14" min="1" style="0" width="11.5204081632653"/>
    <col collapsed="false" hidden="false" max="15" min="15" style="0" width="12.5918367346939"/>
    <col collapsed="false" hidden="false" max="17" min="16" style="0" width="13.7959183673469"/>
    <col collapsed="false" hidden="false" max="21" min="18" style="0" width="11.5204081632653"/>
    <col collapsed="false" hidden="false" max="23" min="22" style="0" width="13.7959183673469"/>
    <col collapsed="false" hidden="false" max="27" min="24" style="0" width="11.5204081632653"/>
    <col collapsed="false" hidden="false" max="29" min="28" style="0" width="13.7959183673469"/>
    <col collapsed="false" hidden="false" max="33" min="30" style="0" width="11.5204081632653"/>
    <col collapsed="false" hidden="false" max="35" min="34" style="0" width="13.7959183673469"/>
    <col collapsed="false" hidden="false" max="36" min="36" style="0" width="11.5204081632653"/>
    <col collapsed="false" hidden="false" max="38" min="37" style="0" width="13.6632653061225"/>
    <col collapsed="false" hidden="false" max="45" min="39" style="0" width="11.5204081632653"/>
    <col collapsed="false" hidden="false" max="47" min="46" style="0" width="14.0663265306122"/>
    <col collapsed="false" hidden="false" max="1025" min="48" style="0" width="11.5204081632653"/>
  </cols>
  <sheetData>
    <row r="1" customFormat="false" ht="12.8" hidden="false" customHeight="false" outlineLevel="0" collapsed="false">
      <c r="A1" s="2" t="n">
        <v>42887</v>
      </c>
      <c r="D1" s="2"/>
      <c r="I1" s="3" t="s">
        <v>38</v>
      </c>
      <c r="J1" s="3"/>
      <c r="K1" s="3"/>
      <c r="L1" s="3"/>
      <c r="M1" s="3"/>
      <c r="N1" s="3" t="s">
        <v>39</v>
      </c>
    </row>
    <row r="2" customFormat="false" ht="12.8" hidden="false" customHeight="false" outlineLevel="0" collapsed="false">
      <c r="A2" s="3" t="s">
        <v>0</v>
      </c>
      <c r="D2" s="3"/>
      <c r="I2" s="3"/>
      <c r="J2" s="3"/>
      <c r="K2" s="3"/>
      <c r="L2" s="3"/>
      <c r="M2" s="3"/>
      <c r="N2" s="3" t="s">
        <v>40</v>
      </c>
      <c r="AO2" s="26"/>
    </row>
    <row r="3" customFormat="false" ht="12.8" hidden="false" customHeight="false" outlineLevel="0" collapsed="false">
      <c r="A3" s="3" t="s">
        <v>41</v>
      </c>
      <c r="D3" s="3" t="s">
        <v>42</v>
      </c>
      <c r="I3" s="3"/>
      <c r="J3" s="3"/>
      <c r="K3" s="3"/>
      <c r="L3" s="3"/>
      <c r="M3" s="3"/>
      <c r="N3" s="3" t="s">
        <v>43</v>
      </c>
    </row>
    <row r="4" customFormat="false" ht="12.8" hidden="false" customHeight="false" outlineLevel="0" collapsed="false">
      <c r="A4" s="3" t="s">
        <v>44</v>
      </c>
      <c r="B4" s="3"/>
      <c r="C4" s="3"/>
      <c r="D4" s="3" t="s">
        <v>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customFormat="false" ht="12.8" hidden="false" customHeight="false" outlineLevel="0" collapsed="false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</row>
    <row r="6" customFormat="false" ht="12.8" hidden="false" customHeight="false" outlineLevel="0" collapsed="false">
      <c r="A6" s="27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customFormat="false" ht="12.8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7" t="s">
        <v>45</v>
      </c>
      <c r="N7" s="3"/>
      <c r="O7" s="7"/>
      <c r="P7" s="7"/>
      <c r="Q7" s="7"/>
      <c r="R7" s="7"/>
      <c r="S7" s="7" t="s">
        <v>46</v>
      </c>
      <c r="T7" s="7"/>
      <c r="U7" s="7"/>
      <c r="V7" s="7"/>
      <c r="W7" s="7"/>
      <c r="X7" s="7"/>
      <c r="Y7" s="7" t="s">
        <v>47</v>
      </c>
      <c r="Z7" s="7"/>
      <c r="AA7" s="7"/>
      <c r="AB7" s="7"/>
      <c r="AC7" s="7"/>
      <c r="AD7" s="7"/>
      <c r="AE7" s="7" t="s">
        <v>48</v>
      </c>
      <c r="AF7" s="3"/>
      <c r="AG7" s="3"/>
      <c r="AH7" s="3"/>
      <c r="AI7" s="3"/>
      <c r="AJ7" s="3"/>
      <c r="AK7" s="3" t="s">
        <v>49</v>
      </c>
      <c r="AL7" s="3" t="s">
        <v>50</v>
      </c>
      <c r="AM7" s="3"/>
      <c r="AN7" s="3" t="s">
        <v>51</v>
      </c>
      <c r="AO7" s="3" t="s">
        <v>52</v>
      </c>
      <c r="AP7" s="3"/>
      <c r="AQ7" s="3" t="s">
        <v>53</v>
      </c>
      <c r="AR7" s="3" t="s">
        <v>54</v>
      </c>
      <c r="AS7" s="3"/>
      <c r="AT7" s="3" t="s">
        <v>55</v>
      </c>
      <c r="AU7" s="3" t="s">
        <v>56</v>
      </c>
      <c r="AV7" s="3"/>
    </row>
    <row r="8" customFormat="false" ht="59.2" hidden="false" customHeight="false" outlineLevel="0" collapsed="false">
      <c r="A8" s="28" t="s">
        <v>8</v>
      </c>
      <c r="B8" s="28" t="s">
        <v>9</v>
      </c>
      <c r="C8" s="28" t="s">
        <v>57</v>
      </c>
      <c r="D8" s="28" t="s">
        <v>58</v>
      </c>
      <c r="E8" s="28" t="s">
        <v>59</v>
      </c>
      <c r="F8" s="28" t="s">
        <v>60</v>
      </c>
      <c r="G8" s="29" t="s">
        <v>61</v>
      </c>
      <c r="H8" s="29"/>
      <c r="I8" s="28" t="s">
        <v>62</v>
      </c>
      <c r="J8" s="28" t="s">
        <v>63</v>
      </c>
      <c r="K8" s="28" t="s">
        <v>64</v>
      </c>
      <c r="L8" s="28"/>
      <c r="M8" s="28" t="s">
        <v>65</v>
      </c>
      <c r="N8" s="28" t="s">
        <v>66</v>
      </c>
      <c r="O8" s="28" t="s">
        <v>67</v>
      </c>
      <c r="P8" s="28" t="s">
        <v>68</v>
      </c>
      <c r="Q8" s="28" t="s">
        <v>69</v>
      </c>
      <c r="R8" s="28"/>
      <c r="S8" s="28" t="s">
        <v>65</v>
      </c>
      <c r="T8" s="28" t="s">
        <v>66</v>
      </c>
      <c r="U8" s="28" t="s">
        <v>67</v>
      </c>
      <c r="V8" s="28" t="s">
        <v>68</v>
      </c>
      <c r="W8" s="28" t="s">
        <v>69</v>
      </c>
      <c r="X8" s="28"/>
      <c r="Y8" s="28" t="s">
        <v>65</v>
      </c>
      <c r="Z8" s="28" t="s">
        <v>66</v>
      </c>
      <c r="AA8" s="28" t="s">
        <v>67</v>
      </c>
      <c r="AB8" s="28" t="s">
        <v>68</v>
      </c>
      <c r="AC8" s="28" t="s">
        <v>69</v>
      </c>
      <c r="AD8" s="28"/>
      <c r="AE8" s="28" t="s">
        <v>65</v>
      </c>
      <c r="AF8" s="28" t="s">
        <v>66</v>
      </c>
      <c r="AG8" s="28" t="s">
        <v>67</v>
      </c>
      <c r="AH8" s="28" t="s">
        <v>68</v>
      </c>
      <c r="AI8" s="28" t="s">
        <v>69</v>
      </c>
      <c r="AJ8" s="28"/>
      <c r="AK8" s="28" t="s">
        <v>70</v>
      </c>
      <c r="AL8" s="28" t="s">
        <v>71</v>
      </c>
      <c r="AM8" s="28"/>
      <c r="AN8" s="28" t="s">
        <v>72</v>
      </c>
      <c r="AO8" s="28" t="s">
        <v>73</v>
      </c>
      <c r="AP8" s="28"/>
      <c r="AQ8" s="28" t="s">
        <v>74</v>
      </c>
      <c r="AR8" s="28" t="s">
        <v>75</v>
      </c>
      <c r="AS8" s="28"/>
      <c r="AT8" s="28" t="s">
        <v>76</v>
      </c>
      <c r="AU8" s="28" t="s">
        <v>77</v>
      </c>
      <c r="AV8" s="28"/>
      <c r="AX8" s="30" t="s">
        <v>78</v>
      </c>
      <c r="AY8" s="30" t="s">
        <v>78</v>
      </c>
    </row>
    <row r="11" customFormat="false" ht="12.8" hidden="false" customHeight="false" outlineLevel="0" collapsed="false">
      <c r="A11" s="0" t="n">
        <v>1000</v>
      </c>
      <c r="B11" s="1" t="n">
        <v>7999</v>
      </c>
      <c r="C11" s="0" t="n">
        <v>599.66</v>
      </c>
      <c r="D11" s="0" t="n">
        <v>0.0008241</v>
      </c>
      <c r="E11" s="0" t="n">
        <v>1.01011</v>
      </c>
      <c r="F11" s="0" t="n">
        <v>0.0101853</v>
      </c>
      <c r="G11" s="0" t="n">
        <v>0.0100834</v>
      </c>
      <c r="I11" s="0" t="n">
        <v>1336493</v>
      </c>
      <c r="J11" s="0" t="n">
        <v>1136309</v>
      </c>
      <c r="K11" s="0" t="n">
        <v>1.17617</v>
      </c>
      <c r="M11" s="0" t="n">
        <v>96783</v>
      </c>
      <c r="N11" s="0" t="n">
        <v>12027.9</v>
      </c>
      <c r="O11" s="0" t="n">
        <v>1.0012</v>
      </c>
      <c r="P11" s="0" t="n">
        <v>190.058</v>
      </c>
      <c r="Q11" s="0" t="n">
        <v>0.432045</v>
      </c>
      <c r="S11" s="0" t="n">
        <v>97088</v>
      </c>
      <c r="T11" s="0" t="n">
        <v>10367</v>
      </c>
      <c r="U11" s="0" t="n">
        <v>1.00104</v>
      </c>
      <c r="V11" s="0" t="n">
        <v>190.625</v>
      </c>
      <c r="W11" s="0" t="n">
        <v>0.433448</v>
      </c>
      <c r="Y11" s="0" t="n">
        <v>97127</v>
      </c>
      <c r="Z11" s="0" t="n">
        <v>9281.25</v>
      </c>
      <c r="AA11" s="0" t="n">
        <v>1.00093</v>
      </c>
      <c r="AB11" s="0" t="n">
        <v>190.681</v>
      </c>
      <c r="AC11" s="0" t="n">
        <v>0.433552</v>
      </c>
      <c r="AE11" s="0" t="n">
        <v>96512</v>
      </c>
      <c r="AF11" s="0" t="n">
        <v>1955.31</v>
      </c>
      <c r="AG11" s="0" t="n">
        <v>1.0002</v>
      </c>
      <c r="AH11" s="0" t="n">
        <v>189.335</v>
      </c>
      <c r="AI11" s="0" t="n">
        <v>0.429803</v>
      </c>
      <c r="AK11" s="0" t="n">
        <f aca="false">(P11 + V11 + AB11 + AH11)/4</f>
        <v>190.17475</v>
      </c>
      <c r="AL11" s="0" t="n">
        <f aca="false">SQRT(Q11*Q11 + W11*W11 + AC11*AC11 + AI11*AI11)/4</f>
        <v>0.216107323777157</v>
      </c>
      <c r="AN11" s="0" t="n">
        <f aca="false">AK11/E11</f>
        <v>188.271326885191</v>
      </c>
      <c r="AO11" s="0" t="n">
        <f aca="false">AL11/E11</f>
        <v>0.213944346434702</v>
      </c>
      <c r="AQ11" s="0" t="n">
        <v>1</v>
      </c>
      <c r="AR11" s="0" t="n">
        <v>0</v>
      </c>
      <c r="AT11" s="0" t="n">
        <f aca="false">AN11*AQ11</f>
        <v>188.271326885191</v>
      </c>
      <c r="AU11" s="0" t="n">
        <f aca="false">SQRT(AQ11*AQ11*AO11*AO11 + AN11*AN11*AR11*AR11)</f>
        <v>0.213944346434702</v>
      </c>
      <c r="AX11" s="0" t="n">
        <f aca="false">AT11/(AU11*AU11)</f>
        <v>4113.22582883264</v>
      </c>
      <c r="AY11" s="0" t="n">
        <f aca="false">1/(AU11*AU11)</f>
        <v>21.8473301106595</v>
      </c>
    </row>
    <row r="12" customFormat="false" ht="12.8" hidden="false" customHeight="false" outlineLevel="0" collapsed="false">
      <c r="A12" s="0" t="s">
        <v>15</v>
      </c>
      <c r="B12" s="1" t="n">
        <v>8000</v>
      </c>
      <c r="C12" s="0" t="n">
        <v>512.041</v>
      </c>
      <c r="D12" s="0" t="n">
        <v>0.0008241</v>
      </c>
      <c r="E12" s="0" t="n">
        <v>1.05988</v>
      </c>
      <c r="F12" s="0" t="n">
        <v>0.0102895</v>
      </c>
      <c r="G12" s="0" t="n">
        <v>0.00970813</v>
      </c>
      <c r="I12" s="0" t="n">
        <v>1199354</v>
      </c>
      <c r="J12" s="0" t="n">
        <v>1012190</v>
      </c>
      <c r="K12" s="0" t="n">
        <v>1.18491</v>
      </c>
      <c r="M12" s="0" t="n">
        <v>84342</v>
      </c>
      <c r="N12" s="0" t="n">
        <v>12486.1</v>
      </c>
      <c r="O12" s="0" t="n">
        <v>1.00125</v>
      </c>
      <c r="P12" s="0" t="n">
        <v>195.419</v>
      </c>
      <c r="Q12" s="0" t="n">
        <v>0.522353</v>
      </c>
      <c r="S12" s="0" t="n">
        <v>86150</v>
      </c>
      <c r="T12" s="0" t="n">
        <v>10766.3</v>
      </c>
      <c r="U12" s="0" t="n">
        <v>1.00108</v>
      </c>
      <c r="V12" s="0" t="n">
        <v>199.574</v>
      </c>
      <c r="W12" s="0" t="n">
        <v>0.534889</v>
      </c>
      <c r="Y12" s="0" t="n">
        <v>86413</v>
      </c>
      <c r="Z12" s="0" t="n">
        <v>9643.9</v>
      </c>
      <c r="AA12" s="0" t="n">
        <v>1.00097</v>
      </c>
      <c r="AB12" s="0" t="n">
        <v>200.161</v>
      </c>
      <c r="AC12" s="0" t="n">
        <v>0.536624</v>
      </c>
      <c r="AE12" s="0" t="n">
        <v>85764</v>
      </c>
      <c r="AF12" s="0" t="n">
        <v>2031.57</v>
      </c>
      <c r="AG12" s="0" t="n">
        <v>1.0002</v>
      </c>
      <c r="AH12" s="0" t="n">
        <v>198.506</v>
      </c>
      <c r="AI12" s="0" t="n">
        <v>0.53124</v>
      </c>
      <c r="AK12" s="0" t="n">
        <f aca="false">(P12 + V12 + AB12 + AH12)/4</f>
        <v>198.415</v>
      </c>
      <c r="AL12" s="0" t="n">
        <f aca="false">SQRT(Q12*Q12 + W12*W12 + AC12*AC12 + AI12*AI12)/4</f>
        <v>0.265652516681331</v>
      </c>
      <c r="AN12" s="0" t="n">
        <f aca="false">AK12/E12</f>
        <v>187.2051553006</v>
      </c>
      <c r="AO12" s="0" t="n">
        <f aca="false">AL12/E12</f>
        <v>0.250643956562376</v>
      </c>
      <c r="AQ12" s="0" t="n">
        <v>1</v>
      </c>
      <c r="AR12" s="0" t="n">
        <v>0</v>
      </c>
      <c r="AT12" s="0" t="n">
        <f aca="false">AN12*AQ12</f>
        <v>187.2051553006</v>
      </c>
      <c r="AU12" s="0" t="n">
        <f aca="false">SQRT(AQ12*AQ12*AO12*AO12 + AN12*AN12*AR12*AR12)</f>
        <v>0.250643956562376</v>
      </c>
      <c r="AX12" s="0" t="n">
        <f aca="false">AT12/(AU12*AU12)</f>
        <v>2979.91124623499</v>
      </c>
      <c r="AY12" s="0" t="n">
        <f aca="false">1/(AU12*AU12)</f>
        <v>15.9178909440292</v>
      </c>
    </row>
    <row r="13" customFormat="false" ht="12.8" hidden="false" customHeight="false" outlineLevel="0" collapsed="false">
      <c r="A13" s="0" t="s">
        <v>16</v>
      </c>
      <c r="B13" s="1" t="n">
        <v>8001</v>
      </c>
      <c r="C13" s="0" t="n">
        <v>545.128</v>
      </c>
      <c r="D13" s="0" t="n">
        <v>0.0008241</v>
      </c>
      <c r="E13" s="0" t="n">
        <v>0.999602</v>
      </c>
      <c r="F13" s="0" t="n">
        <v>0.010164</v>
      </c>
      <c r="G13" s="0" t="n">
        <v>0.010168</v>
      </c>
      <c r="I13" s="0" t="n">
        <v>1204798</v>
      </c>
      <c r="J13" s="0" t="n">
        <v>1026189</v>
      </c>
      <c r="K13" s="0" t="n">
        <v>1.17405</v>
      </c>
      <c r="M13" s="0" t="n">
        <v>85733</v>
      </c>
      <c r="N13" s="0" t="n">
        <v>11536.1</v>
      </c>
      <c r="O13" s="0" t="n">
        <v>1.00115</v>
      </c>
      <c r="P13" s="0" t="n">
        <v>184.858</v>
      </c>
      <c r="Q13" s="0" t="n">
        <v>0.460255</v>
      </c>
      <c r="S13" s="0" t="n">
        <v>86523</v>
      </c>
      <c r="T13" s="0" t="n">
        <v>9948.2</v>
      </c>
      <c r="U13" s="0" t="n">
        <v>1.001</v>
      </c>
      <c r="V13" s="0" t="n">
        <v>186.532</v>
      </c>
      <c r="W13" s="0" t="n">
        <v>0.464922</v>
      </c>
      <c r="Y13" s="0" t="n">
        <v>85889</v>
      </c>
      <c r="Z13" s="0" t="n">
        <v>8919.9</v>
      </c>
      <c r="AA13" s="0" t="n">
        <v>1.00089</v>
      </c>
      <c r="AB13" s="0" t="n">
        <v>185.146</v>
      </c>
      <c r="AC13" s="0" t="n">
        <v>0.460964</v>
      </c>
      <c r="AE13" s="0" t="n">
        <v>85562</v>
      </c>
      <c r="AF13" s="0" t="n">
        <v>1875.22</v>
      </c>
      <c r="AG13" s="0" t="n">
        <v>1.00019</v>
      </c>
      <c r="AH13" s="0" t="n">
        <v>184.311</v>
      </c>
      <c r="AI13" s="0" t="n">
        <v>0.458328</v>
      </c>
      <c r="AK13" s="0" t="n">
        <f aca="false">(P13 + V13 + AB13 + AH13)/4</f>
        <v>185.21175</v>
      </c>
      <c r="AL13" s="0" t="n">
        <f aca="false">SQRT(Q13*Q13 + W13*W13 + AC13*AC13 + AI13*AI13)/4</f>
        <v>0.230561745524518</v>
      </c>
      <c r="AN13" s="0" t="n">
        <f aca="false">AK13/E13</f>
        <v>185.285493626463</v>
      </c>
      <c r="AO13" s="0" t="n">
        <f aca="false">AL13/E13</f>
        <v>0.230653545635681</v>
      </c>
      <c r="AQ13" s="0" t="n">
        <v>1</v>
      </c>
      <c r="AR13" s="0" t="n">
        <v>0</v>
      </c>
      <c r="AT13" s="0" t="n">
        <f aca="false">AN13*AQ13</f>
        <v>185.285493626463</v>
      </c>
      <c r="AU13" s="0" t="n">
        <f aca="false">SQRT(AQ13*AQ13*AO13*AO13 + AN13*AN13*AR13*AR13)</f>
        <v>0.230653545635681</v>
      </c>
      <c r="AX13" s="0" t="n">
        <f aca="false">AT13/(AU13*AU13)</f>
        <v>3482.74076106433</v>
      </c>
      <c r="AY13" s="0" t="n">
        <f aca="false">1/(AU13*AU13)</f>
        <v>18.7966186283615</v>
      </c>
    </row>
    <row r="14" customFormat="false" ht="12.8" hidden="false" customHeight="false" outlineLevel="0" collapsed="false">
      <c r="B14" s="1" t="n">
        <v>8002</v>
      </c>
      <c r="C14" s="0" t="n">
        <v>513.427</v>
      </c>
      <c r="D14" s="0" t="n">
        <v>0.0008241</v>
      </c>
      <c r="E14" s="0" t="n">
        <v>1.05026</v>
      </c>
      <c r="F14" s="0" t="n">
        <v>0.0102691</v>
      </c>
      <c r="G14" s="0" t="n">
        <v>0.00977763</v>
      </c>
      <c r="I14" s="0" t="n">
        <v>1191918</v>
      </c>
      <c r="J14" s="0" t="n">
        <v>1007436</v>
      </c>
      <c r="K14" s="0" t="n">
        <v>1.18312</v>
      </c>
      <c r="M14" s="0" t="n">
        <v>84419</v>
      </c>
      <c r="N14" s="0" t="n">
        <v>12528.3</v>
      </c>
      <c r="O14" s="0" t="n">
        <v>1.00125</v>
      </c>
      <c r="P14" s="0" t="n">
        <v>194.776</v>
      </c>
      <c r="Q14" s="0" t="n">
        <v>0.518884</v>
      </c>
      <c r="S14" s="0" t="n">
        <v>84590</v>
      </c>
      <c r="T14" s="0" t="n">
        <v>10803</v>
      </c>
      <c r="U14" s="0" t="n">
        <v>1.00108</v>
      </c>
      <c r="V14" s="0" t="n">
        <v>195.137</v>
      </c>
      <c r="W14" s="0" t="n">
        <v>0.519896</v>
      </c>
      <c r="Y14" s="0" t="n">
        <v>84927</v>
      </c>
      <c r="Z14" s="0" t="n">
        <v>9678.04</v>
      </c>
      <c r="AA14" s="0" t="n">
        <v>1.00097</v>
      </c>
      <c r="AB14" s="0" t="n">
        <v>195.892</v>
      </c>
      <c r="AC14" s="0" t="n">
        <v>0.522129</v>
      </c>
      <c r="AE14" s="0" t="n">
        <v>83870</v>
      </c>
      <c r="AF14" s="0" t="n">
        <v>2037.27</v>
      </c>
      <c r="AG14" s="0" t="n">
        <v>1.0002</v>
      </c>
      <c r="AH14" s="0" t="n">
        <v>193.306</v>
      </c>
      <c r="AI14" s="0" t="n">
        <v>0.51398</v>
      </c>
      <c r="AK14" s="0" t="n">
        <f aca="false">(P14 + V14 + AB14 + AH14)/4</f>
        <v>194.77775</v>
      </c>
      <c r="AL14" s="0" t="n">
        <f aca="false">SQRT(Q14*Q14 + W14*W14 + AC14*AC14 + AI14*AI14)/4</f>
        <v>0.259365402149289</v>
      </c>
      <c r="AN14" s="0" t="n">
        <f aca="false">AK14/E14</f>
        <v>185.456696437073</v>
      </c>
      <c r="AO14" s="0" t="n">
        <f aca="false">AL14/E14</f>
        <v>0.246953518318597</v>
      </c>
      <c r="AQ14" s="0" t="n">
        <v>1</v>
      </c>
      <c r="AR14" s="0" t="n">
        <v>0</v>
      </c>
      <c r="AT14" s="0" t="n">
        <f aca="false">AN14*AQ14</f>
        <v>185.456696437073</v>
      </c>
      <c r="AU14" s="0" t="n">
        <f aca="false">SQRT(AQ14*AQ14*AO14*AO14 + AN14*AN14*AR14*AR14)</f>
        <v>0.246953518318597</v>
      </c>
      <c r="AX14" s="0" t="n">
        <f aca="false">AT14/(AU14*AU14)</f>
        <v>3040.96963499633</v>
      </c>
      <c r="AY14" s="0" t="n">
        <f aca="false">1/(AU14*AU14)</f>
        <v>16.3971951049401</v>
      </c>
    </row>
    <row r="15" customFormat="false" ht="12.8" hidden="false" customHeight="false" outlineLevel="0" collapsed="false">
      <c r="B15" s="1" t="n">
        <v>8003</v>
      </c>
      <c r="C15" s="0" t="n">
        <v>545.751</v>
      </c>
      <c r="D15" s="0" t="n">
        <v>0.0008241</v>
      </c>
      <c r="E15" s="0" t="n">
        <v>0.991896</v>
      </c>
      <c r="F15" s="0" t="n">
        <v>0.0101483</v>
      </c>
      <c r="G15" s="0" t="n">
        <v>0.0102312</v>
      </c>
      <c r="I15" s="0" t="n">
        <v>1196898</v>
      </c>
      <c r="J15" s="0" t="n">
        <v>1020439</v>
      </c>
      <c r="K15" s="0" t="n">
        <v>1.17292</v>
      </c>
      <c r="M15" s="0" t="n">
        <v>86395</v>
      </c>
      <c r="N15" s="0" t="n">
        <v>11812.3</v>
      </c>
      <c r="O15" s="0" t="n">
        <v>1.00118</v>
      </c>
      <c r="P15" s="0" t="n">
        <v>185.899</v>
      </c>
      <c r="Q15" s="0" t="n">
        <v>0.462746</v>
      </c>
      <c r="S15" s="0" t="n">
        <v>87253</v>
      </c>
      <c r="T15" s="0" t="n">
        <v>10190.4</v>
      </c>
      <c r="U15" s="0" t="n">
        <v>1.00102</v>
      </c>
      <c r="V15" s="0" t="n">
        <v>187.715</v>
      </c>
      <c r="W15" s="0" t="n">
        <v>0.467819</v>
      </c>
      <c r="Y15" s="0" t="n">
        <v>86312</v>
      </c>
      <c r="Z15" s="0" t="n">
        <v>9118.83</v>
      </c>
      <c r="AA15" s="0" t="n">
        <v>1.00091</v>
      </c>
      <c r="AB15" s="0" t="n">
        <v>185.671</v>
      </c>
      <c r="AC15" s="0" t="n">
        <v>0.461992</v>
      </c>
      <c r="AE15" s="0" t="n">
        <v>85303</v>
      </c>
      <c r="AF15" s="0" t="n">
        <v>1918.58</v>
      </c>
      <c r="AG15" s="0" t="n">
        <v>1.00019</v>
      </c>
      <c r="AH15" s="0" t="n">
        <v>183.368</v>
      </c>
      <c r="AI15" s="0" t="n">
        <v>0.455212</v>
      </c>
      <c r="AK15" s="0" t="n">
        <f aca="false">(P15 + V15 + AB15 + AH15)/4</f>
        <v>185.66325</v>
      </c>
      <c r="AL15" s="0" t="n">
        <f aca="false">SQRT(Q15*Q15 + W15*W15 + AC15*AC15 + AI15*AI15)/4</f>
        <v>0.230982013678149</v>
      </c>
      <c r="AN15" s="0" t="n">
        <f aca="false">AK15/E15</f>
        <v>187.180158000436</v>
      </c>
      <c r="AO15" s="0" t="n">
        <f aca="false">AL15/E15</f>
        <v>0.23286918555791</v>
      </c>
      <c r="AQ15" s="0" t="n">
        <v>1</v>
      </c>
      <c r="AR15" s="0" t="n">
        <v>0</v>
      </c>
      <c r="AT15" s="0" t="n">
        <f aca="false">AN15*AQ15</f>
        <v>187.180158000436</v>
      </c>
      <c r="AU15" s="0" t="n">
        <f aca="false">SQRT(AQ15*AQ15*AO15*AO15 + AN15*AN15*AR15*AR15)</f>
        <v>0.23286918555791</v>
      </c>
      <c r="AX15" s="0" t="n">
        <f aca="false">AT15/(AU15*AU15)</f>
        <v>3451.72160584949</v>
      </c>
      <c r="AY15" s="0" t="n">
        <f aca="false">1/(AU15*AU15)</f>
        <v>18.4406383813474</v>
      </c>
    </row>
    <row r="16" customFormat="false" ht="12.8" hidden="false" customHeight="false" outlineLevel="0" collapsed="false">
      <c r="B16" s="1" t="n">
        <v>8004</v>
      </c>
      <c r="C16" s="0" t="n">
        <v>523.551</v>
      </c>
      <c r="D16" s="0" t="n">
        <v>0.0008241</v>
      </c>
      <c r="E16" s="0" t="n">
        <v>1.04666</v>
      </c>
      <c r="F16" s="0" t="n">
        <v>0.0102614</v>
      </c>
      <c r="G16" s="0" t="n">
        <v>0.009804</v>
      </c>
      <c r="I16" s="0" t="n">
        <v>1210556</v>
      </c>
      <c r="J16" s="0" t="n">
        <v>1024103</v>
      </c>
      <c r="K16" s="0" t="n">
        <v>1.18206</v>
      </c>
      <c r="M16" s="0" t="n">
        <v>86145</v>
      </c>
      <c r="N16" s="0" t="n">
        <v>12199.6</v>
      </c>
      <c r="O16" s="0" t="n">
        <v>1.00122</v>
      </c>
      <c r="P16" s="0" t="n">
        <v>194.734</v>
      </c>
      <c r="Q16" s="0" t="n">
        <v>0.508559</v>
      </c>
      <c r="S16" s="0" t="n">
        <v>87122</v>
      </c>
      <c r="T16" s="0" t="n">
        <v>10543.1</v>
      </c>
      <c r="U16" s="0" t="n">
        <v>1.00106</v>
      </c>
      <c r="V16" s="0" t="n">
        <v>196.91</v>
      </c>
      <c r="W16" s="0" t="n">
        <v>0.51494</v>
      </c>
      <c r="Y16" s="0" t="n">
        <v>87390</v>
      </c>
      <c r="Z16" s="0" t="n">
        <v>9439.81</v>
      </c>
      <c r="AA16" s="0" t="n">
        <v>1.00094</v>
      </c>
      <c r="AB16" s="0" t="n">
        <v>197.494</v>
      </c>
      <c r="AC16" s="0" t="n">
        <v>0.516625</v>
      </c>
      <c r="AE16" s="0" t="n">
        <v>85603</v>
      </c>
      <c r="AF16" s="0" t="n">
        <v>1985.77</v>
      </c>
      <c r="AG16" s="0" t="n">
        <v>1.0002</v>
      </c>
      <c r="AH16" s="0" t="n">
        <v>193.311</v>
      </c>
      <c r="AI16" s="0" t="n">
        <v>0.503901</v>
      </c>
      <c r="AK16" s="0" t="n">
        <f aca="false">(P16 + V16 + AB16 + AH16)/4</f>
        <v>195.61225</v>
      </c>
      <c r="AL16" s="0" t="n">
        <f aca="false">SQRT(Q16*Q16 + W16*W16 + AC16*AC16 + AI16*AI16)/4</f>
        <v>0.25551578577788</v>
      </c>
      <c r="AN16" s="0" t="n">
        <f aca="false">AK16/E16</f>
        <v>186.891875107485</v>
      </c>
      <c r="AO16" s="0" t="n">
        <f aca="false">AL16/E16</f>
        <v>0.244124917143944</v>
      </c>
      <c r="AQ16" s="0" t="n">
        <v>1</v>
      </c>
      <c r="AR16" s="0" t="n">
        <v>0</v>
      </c>
      <c r="AT16" s="0" t="n">
        <f aca="false">AN16*AQ16</f>
        <v>186.891875107485</v>
      </c>
      <c r="AU16" s="0" t="n">
        <f aca="false">SQRT(AQ16*AQ16*AO16*AO16 + AN16*AN16*AR16*AR16)</f>
        <v>0.244124917143944</v>
      </c>
      <c r="AX16" s="0" t="n">
        <f aca="false">AT16/(AU16*AU16)</f>
        <v>3135.92887177062</v>
      </c>
      <c r="AY16" s="0" t="n">
        <f aca="false">1/(AU16*AU16)</f>
        <v>16.7793750796662</v>
      </c>
    </row>
    <row r="17" s="31" customFormat="true" ht="12.8" hidden="false" customHeight="false" outlineLevel="0" collapsed="false">
      <c r="B17" s="32"/>
      <c r="F17" s="31" t="s">
        <v>79</v>
      </c>
      <c r="G17" s="31" t="n">
        <f aca="false">AVERAGE(G9:G16)</f>
        <v>0.00996206</v>
      </c>
      <c r="M17" s="31" t="n">
        <f aca="false">AVERAGE(M9:M16)</f>
        <v>87302.8333333333</v>
      </c>
      <c r="S17" s="31" t="n">
        <f aca="false">AVERAGE(S9:S16)</f>
        <v>88121</v>
      </c>
      <c r="Y17" s="31" t="n">
        <f aca="false">AVERAGE(Y9:Y16)</f>
        <v>88009.6666666667</v>
      </c>
      <c r="AE17" s="31" t="n">
        <f aca="false">AVERAGE(AE9:AE16)</f>
        <v>87102.3333333333</v>
      </c>
      <c r="AQ17" s="31" t="s">
        <v>80</v>
      </c>
      <c r="AT17" s="31" t="n">
        <f aca="false">SUM(AX9:AX16)/SUM(AY9:AY16)</f>
        <v>186.769048866489</v>
      </c>
      <c r="AU17" s="31" t="n">
        <f aca="false">1/SQRT(SUM(AY9:AY16))</f>
        <v>0.0961453803600225</v>
      </c>
    </row>
    <row r="18" customFormat="false" ht="12.8" hidden="false" customHeight="false" outlineLevel="0" collapsed="false">
      <c r="B18" s="15"/>
    </row>
    <row r="19" customFormat="false" ht="12.8" hidden="false" customHeight="false" outlineLevel="0" collapsed="false">
      <c r="B19" s="1"/>
    </row>
    <row r="20" customFormat="false" ht="12.8" hidden="false" customHeight="false" outlineLevel="0" collapsed="false">
      <c r="A20" s="0" t="n">
        <v>870</v>
      </c>
      <c r="B20" s="1" t="n">
        <v>8013</v>
      </c>
      <c r="C20" s="0" t="n">
        <v>664.505</v>
      </c>
      <c r="D20" s="0" t="n">
        <v>0.0008241</v>
      </c>
      <c r="E20" s="0" t="n">
        <v>0.901195</v>
      </c>
      <c r="F20" s="0" t="n">
        <v>0.00997181</v>
      </c>
      <c r="G20" s="0" t="n">
        <v>0.0110651</v>
      </c>
      <c r="I20" s="0" t="n">
        <v>1139588</v>
      </c>
      <c r="J20" s="0" t="n">
        <v>1003593</v>
      </c>
      <c r="K20" s="0" t="n">
        <v>1.13551</v>
      </c>
      <c r="M20" s="0" t="n">
        <v>83342</v>
      </c>
      <c r="N20" s="0" t="n">
        <v>10334</v>
      </c>
      <c r="O20" s="0" t="n">
        <v>1.00103</v>
      </c>
      <c r="P20" s="0" t="n">
        <v>142.562</v>
      </c>
      <c r="Q20" s="0" t="n">
        <v>0.281949</v>
      </c>
      <c r="S20" s="0" t="n">
        <v>84131</v>
      </c>
      <c r="T20" s="0" t="n">
        <v>8631.75</v>
      </c>
      <c r="U20" s="0" t="n">
        <v>1.00086</v>
      </c>
      <c r="V20" s="0" t="n">
        <v>143.888</v>
      </c>
      <c r="W20" s="0" t="n">
        <v>0.284885</v>
      </c>
      <c r="Y20" s="0" t="n">
        <v>84491</v>
      </c>
      <c r="Z20" s="0" t="n">
        <v>8694.1</v>
      </c>
      <c r="AA20" s="0" t="n">
        <v>1.00087</v>
      </c>
      <c r="AB20" s="0" t="n">
        <v>144.504</v>
      </c>
      <c r="AC20" s="0" t="n">
        <v>0.286274</v>
      </c>
      <c r="AE20" s="0" t="n">
        <v>83910</v>
      </c>
      <c r="AF20" s="0" t="n">
        <v>1752.93</v>
      </c>
      <c r="AG20" s="0" t="n">
        <v>1.00018</v>
      </c>
      <c r="AH20" s="0" t="n">
        <v>143.411</v>
      </c>
      <c r="AI20" s="0" t="n">
        <v>0.283644</v>
      </c>
      <c r="AK20" s="0" t="n">
        <f aca="false">(P20 + V20 + AB20 + AH20)/4</f>
        <v>143.59125</v>
      </c>
      <c r="AL20" s="0" t="n">
        <f aca="false">SQRT(Q20*Q20 + W20*W20 + AC20*AC20 + AI20*AI20)/4</f>
        <v>0.142096231397511</v>
      </c>
      <c r="AN20" s="0" t="n">
        <f aca="false">AK20/E20</f>
        <v>159.334272826636</v>
      </c>
      <c r="AO20" s="0" t="n">
        <f aca="false">AL20/E20</f>
        <v>0.157675343735275</v>
      </c>
      <c r="AQ20" s="0" t="n">
        <v>1</v>
      </c>
      <c r="AR20" s="0" t="n">
        <v>0</v>
      </c>
      <c r="AT20" s="0" t="n">
        <f aca="false">AN20*AQ20</f>
        <v>159.334272826636</v>
      </c>
      <c r="AU20" s="0" t="n">
        <f aca="false">SQRT(AQ20*AQ20*AO20*AO20 + AN20*AN20*AR20*AR20)</f>
        <v>0.157675343735275</v>
      </c>
      <c r="AX20" s="0" t="n">
        <f aca="false">AT20/(AU20*AU20)</f>
        <v>6408.87247194209</v>
      </c>
      <c r="AY20" s="0" t="n">
        <f aca="false">1/(AU20*AU20)</f>
        <v>40.2228118172371</v>
      </c>
    </row>
    <row r="21" customFormat="false" ht="12.8" hidden="false" customHeight="false" outlineLevel="0" collapsed="false">
      <c r="A21" s="0" t="s">
        <v>18</v>
      </c>
      <c r="B21" s="1" t="n">
        <v>8014</v>
      </c>
      <c r="C21" s="0" t="n">
        <v>694.086</v>
      </c>
      <c r="D21" s="0" t="n">
        <v>0.0008241</v>
      </c>
      <c r="E21" s="0" t="n">
        <v>0.868005</v>
      </c>
      <c r="F21" s="0" t="n">
        <v>0.00991074</v>
      </c>
      <c r="G21" s="0" t="n">
        <v>0.0114178</v>
      </c>
      <c r="I21" s="0" t="n">
        <v>1145273</v>
      </c>
      <c r="J21" s="0" t="n">
        <v>1013180</v>
      </c>
      <c r="K21" s="0" t="n">
        <v>1.13037</v>
      </c>
      <c r="M21" s="0" t="n">
        <v>83089</v>
      </c>
      <c r="N21" s="0" t="n">
        <v>9745</v>
      </c>
      <c r="O21" s="0" t="n">
        <v>1.00098</v>
      </c>
      <c r="P21" s="0" t="n">
        <v>135.449</v>
      </c>
      <c r="Q21" s="0" t="n">
        <v>0.254932</v>
      </c>
      <c r="S21" s="0" t="n">
        <v>84584</v>
      </c>
      <c r="T21" s="0" t="n">
        <v>8144.5</v>
      </c>
      <c r="U21" s="0" t="n">
        <v>1.00082</v>
      </c>
      <c r="V21" s="0" t="n">
        <v>137.864</v>
      </c>
      <c r="W21" s="0" t="n">
        <v>0.260061</v>
      </c>
      <c r="Y21" s="0" t="n">
        <v>86080</v>
      </c>
      <c r="Z21" s="0" t="n">
        <v>8198.65</v>
      </c>
      <c r="AA21" s="0" t="n">
        <v>1.00082</v>
      </c>
      <c r="AB21" s="0" t="n">
        <v>140.303</v>
      </c>
      <c r="AC21" s="0" t="n">
        <v>0.2653</v>
      </c>
      <c r="AE21" s="0" t="n">
        <v>84431</v>
      </c>
      <c r="AF21" s="0" t="n">
        <v>1655.22</v>
      </c>
      <c r="AG21" s="0" t="n">
        <v>1.00017</v>
      </c>
      <c r="AH21" s="0" t="n">
        <v>137.525</v>
      </c>
      <c r="AI21" s="0" t="n">
        <v>0.25919</v>
      </c>
      <c r="AK21" s="0" t="n">
        <f aca="false">(P21 + V21 + AB21 + AH21)/4</f>
        <v>137.78525</v>
      </c>
      <c r="AL21" s="0" t="n">
        <f aca="false">SQRT(Q21*Q21 + W21*W21 + AC21*AC21 + AI21*AI21)/4</f>
        <v>0.129948449982339</v>
      </c>
      <c r="AN21" s="0" t="n">
        <f aca="false">AK21/E21</f>
        <v>158.737852892552</v>
      </c>
      <c r="AO21" s="0" t="n">
        <f aca="false">AL21/E21</f>
        <v>0.149709333451235</v>
      </c>
      <c r="AQ21" s="0" t="n">
        <v>1</v>
      </c>
      <c r="AR21" s="0" t="n">
        <v>0</v>
      </c>
      <c r="AT21" s="0" t="n">
        <f aca="false">AN21*AQ21</f>
        <v>158.737852892552</v>
      </c>
      <c r="AU21" s="0" t="n">
        <f aca="false">SQRT(AQ21*AQ21*AO21*AO21 + AN21*AN21*AR21*AR21)</f>
        <v>0.149709333451235</v>
      </c>
      <c r="AX21" s="0" t="n">
        <f aca="false">AT21/(AU21*AU21)</f>
        <v>7082.43745840985</v>
      </c>
      <c r="AY21" s="0" t="n">
        <f aca="false">1/(AU21*AU21)</f>
        <v>44.6171932488205</v>
      </c>
    </row>
    <row r="22" customFormat="false" ht="12.8" hidden="false" customHeight="false" outlineLevel="0" collapsed="false">
      <c r="A22" s="0" t="s">
        <v>16</v>
      </c>
      <c r="B22" s="1" t="n">
        <v>8015</v>
      </c>
      <c r="C22" s="0" t="n">
        <v>656.136</v>
      </c>
      <c r="D22" s="0" t="n">
        <v>0.0008241</v>
      </c>
      <c r="E22" s="0" t="n">
        <v>0.909761</v>
      </c>
      <c r="F22" s="0" t="n">
        <v>0.00998788</v>
      </c>
      <c r="G22" s="0" t="n">
        <v>0.0109786</v>
      </c>
      <c r="I22" s="0" t="n">
        <v>1136911</v>
      </c>
      <c r="J22" s="0" t="n">
        <v>978597</v>
      </c>
      <c r="K22" s="0" t="n">
        <v>1.16178</v>
      </c>
      <c r="M22" s="0" t="n">
        <v>80819</v>
      </c>
      <c r="N22" s="0" t="n">
        <v>10163.3</v>
      </c>
      <c r="O22" s="0" t="n">
        <v>1.00102</v>
      </c>
      <c r="P22" s="0" t="n">
        <v>143.246</v>
      </c>
      <c r="Q22" s="0" t="n">
        <v>0.292912</v>
      </c>
      <c r="S22" s="0" t="n">
        <v>81677</v>
      </c>
      <c r="T22" s="0" t="n">
        <v>8504.09</v>
      </c>
      <c r="U22" s="0" t="n">
        <v>1.00085</v>
      </c>
      <c r="V22" s="0" t="n">
        <v>144.743</v>
      </c>
      <c r="W22" s="0" t="n">
        <v>0.296341</v>
      </c>
      <c r="Y22" s="0" t="n">
        <v>82314</v>
      </c>
      <c r="Z22" s="0" t="n">
        <v>8558.95</v>
      </c>
      <c r="AA22" s="0" t="n">
        <v>1.00086</v>
      </c>
      <c r="AB22" s="0" t="n">
        <v>145.873</v>
      </c>
      <c r="AC22" s="0" t="n">
        <v>0.298969</v>
      </c>
      <c r="AE22" s="0" t="n">
        <v>82312</v>
      </c>
      <c r="AF22" s="0" t="n">
        <v>1728.45</v>
      </c>
      <c r="AG22" s="0" t="n">
        <v>1.00017</v>
      </c>
      <c r="AH22" s="0" t="n">
        <v>145.77</v>
      </c>
      <c r="AI22" s="0" t="n">
        <v>0.298552</v>
      </c>
      <c r="AK22" s="0" t="n">
        <f aca="false">(P22 + V22 + AB22 + AH22)/4</f>
        <v>144.908</v>
      </c>
      <c r="AL22" s="0" t="n">
        <f aca="false">SQRT(Q22*Q22 + W22*W22 + AC22*AC22 + AI22*AI22)/4</f>
        <v>0.148351606767925</v>
      </c>
      <c r="AN22" s="0" t="n">
        <f aca="false">AK22/E22</f>
        <v>159.281393684715</v>
      </c>
      <c r="AO22" s="0" t="n">
        <f aca="false">AL22/E22</f>
        <v>0.163066571075178</v>
      </c>
      <c r="AQ22" s="0" t="n">
        <v>1</v>
      </c>
      <c r="AR22" s="0" t="n">
        <v>0</v>
      </c>
      <c r="AT22" s="0" t="n">
        <f aca="false">AN22*AQ22</f>
        <v>159.281393684715</v>
      </c>
      <c r="AU22" s="0" t="n">
        <f aca="false">SQRT(AQ22*AQ22*AO22*AO22 + AN22*AN22*AR22*AR22)</f>
        <v>0.163066571075178</v>
      </c>
      <c r="AX22" s="0" t="n">
        <f aca="false">AT22/(AU22*AU22)</f>
        <v>5990.11512057528</v>
      </c>
      <c r="AY22" s="0" t="n">
        <f aca="false">1/(AU22*AU22)</f>
        <v>37.6071239835598</v>
      </c>
    </row>
    <row r="23" customFormat="false" ht="12.8" hidden="false" customHeight="false" outlineLevel="0" collapsed="false">
      <c r="B23" s="1" t="n">
        <v>8019</v>
      </c>
      <c r="C23" s="0" t="n">
        <v>796.738</v>
      </c>
      <c r="D23" s="0" t="n">
        <v>0.0008241</v>
      </c>
      <c r="E23" s="0" t="n">
        <v>0.858463</v>
      </c>
      <c r="F23" s="0" t="n">
        <v>0.00989348</v>
      </c>
      <c r="G23" s="0" t="n">
        <v>0.0115246</v>
      </c>
      <c r="I23" s="0" t="n">
        <v>1296011</v>
      </c>
      <c r="J23" s="0" t="n">
        <v>1148222</v>
      </c>
      <c r="K23" s="0" t="n">
        <v>1.12871</v>
      </c>
      <c r="M23" s="0" t="n">
        <v>94136</v>
      </c>
      <c r="N23" s="0" t="n">
        <v>9827.04</v>
      </c>
      <c r="O23" s="0" t="n">
        <v>1.00098</v>
      </c>
      <c r="P23" s="0" t="n">
        <v>133.49</v>
      </c>
      <c r="Q23" s="0" t="n">
        <v>0.218566</v>
      </c>
      <c r="S23" s="0" t="n">
        <v>95841</v>
      </c>
      <c r="T23" s="0" t="n">
        <v>8227.62</v>
      </c>
      <c r="U23" s="0" t="n">
        <v>1.00082</v>
      </c>
      <c r="V23" s="0" t="n">
        <v>135.886</v>
      </c>
      <c r="W23" s="0" t="n">
        <v>0.222993</v>
      </c>
      <c r="Y23" s="0" t="n">
        <v>96326</v>
      </c>
      <c r="Z23" s="0" t="n">
        <v>8296.01</v>
      </c>
      <c r="AA23" s="0" t="n">
        <v>1.00083</v>
      </c>
      <c r="AB23" s="0" t="n">
        <v>136.575</v>
      </c>
      <c r="AC23" s="0" t="n">
        <v>0.224279</v>
      </c>
      <c r="AE23" s="0" t="n">
        <v>98688</v>
      </c>
      <c r="AF23" s="0" t="n">
        <v>1670.51</v>
      </c>
      <c r="AG23" s="0" t="n">
        <v>1.00017</v>
      </c>
      <c r="AH23" s="0" t="n">
        <v>139.831</v>
      </c>
      <c r="AI23" s="0" t="n">
        <v>0.230243</v>
      </c>
      <c r="AK23" s="0" t="n">
        <f aca="false">(P23 + V23 + AB23 + AH23)/4</f>
        <v>136.4455</v>
      </c>
      <c r="AL23" s="0" t="n">
        <f aca="false">SQRT(Q23*Q23 + W23*W23 + AC23*AC23 + AI23*AI23)/4</f>
        <v>0.11202953943464</v>
      </c>
      <c r="AN23" s="0" t="n">
        <f aca="false">AK23/E23</f>
        <v>158.941620081471</v>
      </c>
      <c r="AO23" s="0" t="n">
        <f aca="false">AL23/E23</f>
        <v>0.130500137378827</v>
      </c>
      <c r="AQ23" s="0" t="n">
        <v>1</v>
      </c>
      <c r="AR23" s="0" t="n">
        <v>0</v>
      </c>
      <c r="AT23" s="0" t="n">
        <f aca="false">AN23*AQ23</f>
        <v>158.941620081471</v>
      </c>
      <c r="AU23" s="0" t="n">
        <f aca="false">SQRT(AQ23*AQ23*AO23*AO23 + AN23*AN23*AR23*AR23)</f>
        <v>0.130500137378827</v>
      </c>
      <c r="AX23" s="0" t="n">
        <f aca="false">AT23/(AU23*AU23)</f>
        <v>9332.88034190429</v>
      </c>
      <c r="AY23" s="0" t="n">
        <f aca="false">1/(AU23*AU23)</f>
        <v>58.7189204257537</v>
      </c>
    </row>
    <row r="24" customFormat="false" ht="12.8" hidden="false" customHeight="false" outlineLevel="0" collapsed="false">
      <c r="B24" s="1" t="n">
        <v>8020</v>
      </c>
      <c r="C24" s="0" t="n">
        <v>815.131</v>
      </c>
      <c r="D24" s="0" t="n">
        <v>0.0008241</v>
      </c>
      <c r="E24" s="0" t="n">
        <v>0.90494</v>
      </c>
      <c r="F24" s="0" t="n">
        <v>0.0099787</v>
      </c>
      <c r="G24" s="0" t="n">
        <v>0.0110269</v>
      </c>
      <c r="I24" s="0" t="n">
        <v>1402933</v>
      </c>
      <c r="J24" s="0" t="n">
        <v>1234240</v>
      </c>
      <c r="K24" s="0" t="n">
        <v>1.13668</v>
      </c>
      <c r="M24" s="0" t="n">
        <v>103320</v>
      </c>
      <c r="N24" s="0" t="n">
        <v>10396.6</v>
      </c>
      <c r="O24" s="0" t="n">
        <v>1.00104</v>
      </c>
      <c r="P24" s="0" t="n">
        <v>144.227</v>
      </c>
      <c r="Q24" s="0" t="n">
        <v>0.23301</v>
      </c>
      <c r="S24" s="0" t="n">
        <v>103875</v>
      </c>
      <c r="T24" s="0" t="n">
        <v>8708.61</v>
      </c>
      <c r="U24" s="0" t="n">
        <v>1.00087</v>
      </c>
      <c r="V24" s="0" t="n">
        <v>144.977</v>
      </c>
      <c r="W24" s="0" t="n">
        <v>0.234354</v>
      </c>
      <c r="Y24" s="0" t="n">
        <v>104200</v>
      </c>
      <c r="Z24" s="0" t="n">
        <v>8761.78</v>
      </c>
      <c r="AA24" s="0" t="n">
        <v>1.00088</v>
      </c>
      <c r="AB24" s="0" t="n">
        <v>145.431</v>
      </c>
      <c r="AC24" s="0" t="n">
        <v>0.23519</v>
      </c>
      <c r="AE24" s="0" t="n">
        <v>103970</v>
      </c>
      <c r="AF24" s="0" t="n">
        <v>1771.32</v>
      </c>
      <c r="AG24" s="0" t="n">
        <v>1.00018</v>
      </c>
      <c r="AH24" s="0" t="n">
        <v>145.009</v>
      </c>
      <c r="AI24" s="0" t="n">
        <v>0.234272</v>
      </c>
      <c r="AK24" s="0" t="n">
        <f aca="false">(P24 + V24 + AB24 + AH24)/4</f>
        <v>144.911</v>
      </c>
      <c r="AL24" s="0" t="n">
        <f aca="false">SQRT(Q24*Q24 + W24*W24 + AC24*AC24 + AI24*AI24)/4</f>
        <v>0.11710389711171</v>
      </c>
      <c r="AN24" s="0" t="n">
        <f aca="false">AK24/E24</f>
        <v>160.133268503989</v>
      </c>
      <c r="AO24" s="0" t="n">
        <f aca="false">AL24/E24</f>
        <v>0.129405150741165</v>
      </c>
      <c r="AQ24" s="0" t="n">
        <v>1</v>
      </c>
      <c r="AR24" s="0" t="n">
        <v>0</v>
      </c>
      <c r="AT24" s="0" t="n">
        <f aca="false">AN24*AQ24</f>
        <v>160.133268503989</v>
      </c>
      <c r="AU24" s="0" t="n">
        <f aca="false">SQRT(AQ24*AQ24*AO24*AO24 + AN24*AN24*AR24*AR24)</f>
        <v>0.129405150741165</v>
      </c>
      <c r="AX24" s="0" t="n">
        <f aca="false">AT24/(AU24*AU24)</f>
        <v>9562.65399928934</v>
      </c>
      <c r="AY24" s="0" t="n">
        <f aca="false">1/(AU24*AU24)</f>
        <v>59.7168476521237</v>
      </c>
    </row>
    <row r="25" customFormat="false" ht="12.8" hidden="false" customHeight="false" outlineLevel="0" collapsed="false">
      <c r="B25" s="1" t="n">
        <v>8021</v>
      </c>
      <c r="C25" s="0" t="n">
        <v>835.183</v>
      </c>
      <c r="D25" s="0" t="n">
        <v>0.0008241</v>
      </c>
      <c r="E25" s="0" t="n">
        <v>0.846684</v>
      </c>
      <c r="F25" s="0" t="n">
        <v>0.00987245</v>
      </c>
      <c r="G25" s="0" t="n">
        <v>0.0116601</v>
      </c>
      <c r="I25" s="0" t="n">
        <v>1345350</v>
      </c>
      <c r="J25" s="0" t="n">
        <v>1192881</v>
      </c>
      <c r="K25" s="0" t="n">
        <v>1.12782</v>
      </c>
      <c r="M25" s="0" t="n">
        <v>99250</v>
      </c>
      <c r="N25" s="0" t="n">
        <v>9675.57</v>
      </c>
      <c r="O25" s="0" t="n">
        <v>1.00097</v>
      </c>
      <c r="P25" s="0" t="n">
        <v>134.155</v>
      </c>
      <c r="Q25" s="0" t="n">
        <v>0.209801</v>
      </c>
      <c r="S25" s="0" t="n">
        <v>99696</v>
      </c>
      <c r="T25" s="0" t="n">
        <v>8101.68</v>
      </c>
      <c r="U25" s="0" t="n">
        <v>1.00081</v>
      </c>
      <c r="V25" s="0" t="n">
        <v>134.737</v>
      </c>
      <c r="W25" s="0" t="n">
        <v>0.210806</v>
      </c>
      <c r="Y25" s="0" t="n">
        <v>99509</v>
      </c>
      <c r="Z25" s="0" t="n">
        <v>8167.9</v>
      </c>
      <c r="AA25" s="0" t="n">
        <v>1.00082</v>
      </c>
      <c r="AB25" s="0" t="n">
        <v>134.485</v>
      </c>
      <c r="AC25" s="0" t="n">
        <v>0.21036</v>
      </c>
      <c r="AE25" s="0" t="n">
        <v>99575</v>
      </c>
      <c r="AF25" s="0" t="n">
        <v>1651.72</v>
      </c>
      <c r="AG25" s="0" t="n">
        <v>1.00017</v>
      </c>
      <c r="AH25" s="0" t="n">
        <v>134.486</v>
      </c>
      <c r="AI25" s="0" t="n">
        <v>0.210244</v>
      </c>
      <c r="AK25" s="0" t="n">
        <f aca="false">(P25 + V25 + AB25 + AH25)/4</f>
        <v>134.46575</v>
      </c>
      <c r="AL25" s="0" t="n">
        <f aca="false">SQRT(Q25*Q25 + W25*W25 + AC25*AC25 + AI25*AI25)/4</f>
        <v>0.105151527085024</v>
      </c>
      <c r="AN25" s="0" t="n">
        <f aca="false">AK25/E25</f>
        <v>158.814563638855</v>
      </c>
      <c r="AO25" s="0" t="n">
        <f aca="false">AL25/E25</f>
        <v>0.124192174512597</v>
      </c>
      <c r="AQ25" s="0" t="n">
        <v>1</v>
      </c>
      <c r="AR25" s="0" t="n">
        <v>0</v>
      </c>
      <c r="AT25" s="0" t="n">
        <f aca="false">AN25*AQ25</f>
        <v>158.814563638855</v>
      </c>
      <c r="AU25" s="0" t="n">
        <f aca="false">SQRT(AQ25*AQ25*AO25*AO25 + AN25*AN25*AR25*AR25)</f>
        <v>0.124192174512597</v>
      </c>
      <c r="AX25" s="0" t="n">
        <f aca="false">AT25/(AU25*AU25)</f>
        <v>10296.7901775816</v>
      </c>
      <c r="AY25" s="0" t="n">
        <f aca="false">1/(AU25*AU25)</f>
        <v>64.8353018870272</v>
      </c>
    </row>
    <row r="26" s="31" customFormat="true" ht="12.8" hidden="false" customHeight="false" outlineLevel="0" collapsed="false">
      <c r="B26" s="32"/>
      <c r="F26" s="31" t="s">
        <v>79</v>
      </c>
      <c r="G26" s="31" t="n">
        <f aca="false">AVERAGE(G18:G25)</f>
        <v>0.01127885</v>
      </c>
      <c r="M26" s="31" t="n">
        <f aca="false">AVERAGE(M18:M25)</f>
        <v>90659.3333333333</v>
      </c>
      <c r="S26" s="31" t="n">
        <f aca="false">AVERAGE(S18:S25)</f>
        <v>91634</v>
      </c>
      <c r="Y26" s="31" t="n">
        <f aca="false">AVERAGE(Y18:Y25)</f>
        <v>92153.3333333333</v>
      </c>
      <c r="AE26" s="31" t="n">
        <f aca="false">AVERAGE(AE18:AE25)</f>
        <v>92147.6666666667</v>
      </c>
      <c r="AQ26" s="31" t="s">
        <v>80</v>
      </c>
      <c r="AT26" s="31" t="n">
        <f aca="false">SUM(AX18:AX25)/SUM(AY18:AY25)</f>
        <v>159.211161542236</v>
      </c>
      <c r="AU26" s="31" t="n">
        <f aca="false">1/SQRT(SUM(AY18:AY25))</f>
        <v>0.0571925359384978</v>
      </c>
    </row>
    <row r="27" customFormat="false" ht="12.8" hidden="false" customHeight="false" outlineLevel="0" collapsed="false">
      <c r="B27" s="15"/>
    </row>
    <row r="28" customFormat="false" ht="12.8" hidden="false" customHeight="false" outlineLevel="0" collapsed="false">
      <c r="B28" s="1"/>
    </row>
    <row r="29" customFormat="false" ht="12.8" hidden="false" customHeight="false" outlineLevel="0" collapsed="false">
      <c r="A29" s="0" t="n">
        <v>750</v>
      </c>
      <c r="B29" s="1" t="n">
        <v>8024</v>
      </c>
      <c r="C29" s="0" t="n">
        <v>674.629</v>
      </c>
      <c r="D29" s="0" t="n">
        <v>0.0008241</v>
      </c>
      <c r="E29" s="0" t="n">
        <v>1.06328</v>
      </c>
      <c r="F29" s="0" t="n">
        <v>0.0102965</v>
      </c>
      <c r="G29" s="0" t="n">
        <v>0.0096837</v>
      </c>
      <c r="I29" s="0" t="n">
        <v>1184230</v>
      </c>
      <c r="J29" s="0" t="n">
        <v>1039376</v>
      </c>
      <c r="K29" s="0" t="n">
        <v>1.13937</v>
      </c>
      <c r="M29" s="0" t="n">
        <v>84938</v>
      </c>
      <c r="N29" s="0" t="n">
        <v>11693.7</v>
      </c>
      <c r="O29" s="0" t="n">
        <v>1.00117</v>
      </c>
      <c r="P29" s="0" t="n">
        <v>143.618</v>
      </c>
      <c r="Q29" s="0" t="n">
        <v>0.280099</v>
      </c>
      <c r="S29" s="0" t="n">
        <v>85660</v>
      </c>
      <c r="T29" s="0" t="n">
        <v>9552.18</v>
      </c>
      <c r="U29" s="0" t="n">
        <v>1.00096</v>
      </c>
      <c r="V29" s="0" t="n">
        <v>144.808</v>
      </c>
      <c r="W29" s="0" t="n">
        <v>0.282678</v>
      </c>
      <c r="Y29" s="0" t="n">
        <v>87030</v>
      </c>
      <c r="Z29" s="0" t="n">
        <v>9650.67</v>
      </c>
      <c r="AA29" s="0" t="n">
        <v>1.00097</v>
      </c>
      <c r="AB29" s="0" t="n">
        <v>147.125</v>
      </c>
      <c r="AC29" s="0" t="n">
        <v>0.28782</v>
      </c>
      <c r="AE29" s="0" t="n">
        <v>84535</v>
      </c>
      <c r="AF29" s="0" t="n">
        <v>1854.29</v>
      </c>
      <c r="AG29" s="0" t="n">
        <v>1.00019</v>
      </c>
      <c r="AH29" s="0" t="n">
        <v>142.796</v>
      </c>
      <c r="AI29" s="0" t="n">
        <v>0.278046</v>
      </c>
      <c r="AK29" s="0" t="n">
        <f aca="false">(P29 + V29 + AB29 + AH29)/4</f>
        <v>144.58675</v>
      </c>
      <c r="AL29" s="0" t="n">
        <f aca="false">SQRT(Q29*Q29 + W29*W29 + AC29*AC29 + AI29*AI29)/4</f>
        <v>0.141092219842423</v>
      </c>
      <c r="AN29" s="0" t="n">
        <f aca="false">AK29/E29</f>
        <v>135.981820404785</v>
      </c>
      <c r="AO29" s="0" t="n">
        <f aca="false">AL29/E29</f>
        <v>0.132695263564087</v>
      </c>
      <c r="AQ29" s="0" t="n">
        <v>1</v>
      </c>
      <c r="AR29" s="0" t="n">
        <v>0</v>
      </c>
      <c r="AT29" s="0" t="n">
        <f aca="false">AN29*AQ29</f>
        <v>135.981820404785</v>
      </c>
      <c r="AU29" s="0" t="n">
        <f aca="false">SQRT(AQ29*AQ29*AO29*AO29 + AN29*AN29*AR29*AR29)</f>
        <v>0.132695263564087</v>
      </c>
      <c r="AX29" s="0" t="n">
        <f aca="false">AT29/(AU29*AU29)</f>
        <v>7722.71500277037</v>
      </c>
      <c r="AY29" s="0" t="n">
        <f aca="false">1/(AU29*AU29)</f>
        <v>56.792260757958</v>
      </c>
    </row>
    <row r="30" customFormat="false" ht="12.8" hidden="false" customHeight="false" outlineLevel="0" collapsed="false">
      <c r="A30" s="0" t="s">
        <v>19</v>
      </c>
      <c r="B30" s="1" t="n">
        <v>8025</v>
      </c>
      <c r="C30" s="0" t="n">
        <v>690.263</v>
      </c>
      <c r="D30" s="0" t="n">
        <v>0.0008241</v>
      </c>
      <c r="E30" s="0" t="n">
        <v>0.99829</v>
      </c>
      <c r="F30" s="0" t="n">
        <v>0.0101611</v>
      </c>
      <c r="G30" s="0" t="n">
        <v>0.0101785</v>
      </c>
      <c r="I30" s="0" t="n">
        <v>1139234</v>
      </c>
      <c r="J30" s="0" t="n">
        <v>1007403</v>
      </c>
      <c r="K30" s="0" t="n">
        <v>1.13086</v>
      </c>
      <c r="M30" s="0" t="n">
        <v>82002</v>
      </c>
      <c r="N30" s="0" t="n">
        <v>11107.7</v>
      </c>
      <c r="O30" s="0" t="n">
        <v>1.00111</v>
      </c>
      <c r="P30" s="0" t="n">
        <v>134.494</v>
      </c>
      <c r="Q30" s="0" t="n">
        <v>0.25442</v>
      </c>
      <c r="S30" s="0" t="n">
        <v>82744</v>
      </c>
      <c r="T30" s="0" t="n">
        <v>9059.34</v>
      </c>
      <c r="U30" s="0" t="n">
        <v>1.00091</v>
      </c>
      <c r="V30" s="0" t="n">
        <v>135.683</v>
      </c>
      <c r="W30" s="0" t="n">
        <v>0.256926</v>
      </c>
      <c r="Y30" s="0" t="n">
        <v>83555</v>
      </c>
      <c r="Z30" s="0" t="n">
        <v>9151.14</v>
      </c>
      <c r="AA30" s="0" t="n">
        <v>1.00092</v>
      </c>
      <c r="AB30" s="0" t="n">
        <v>137.014</v>
      </c>
      <c r="AC30" s="0" t="n">
        <v>0.25979</v>
      </c>
      <c r="AE30" s="0" t="n">
        <v>82549</v>
      </c>
      <c r="AF30" s="0" t="n">
        <v>1764.64</v>
      </c>
      <c r="AG30" s="0" t="n">
        <v>1.00018</v>
      </c>
      <c r="AH30" s="0" t="n">
        <v>135.264</v>
      </c>
      <c r="AI30" s="0" t="n">
        <v>0.255866</v>
      </c>
      <c r="AK30" s="0" t="n">
        <f aca="false">(P30 + V30 + AB30 + AH30)/4</f>
        <v>135.61375</v>
      </c>
      <c r="AL30" s="0" t="n">
        <f aca="false">SQRT(Q30*Q30 + W30*W30 + AC30*AC30 + AI30*AI30)/4</f>
        <v>0.128379018907881</v>
      </c>
      <c r="AN30" s="0" t="n">
        <f aca="false">AK30/E30</f>
        <v>135.846046739925</v>
      </c>
      <c r="AO30" s="0" t="n">
        <f aca="false">AL30/E30</f>
        <v>0.128598923066324</v>
      </c>
      <c r="AQ30" s="0" t="n">
        <v>1</v>
      </c>
      <c r="AR30" s="0" t="n">
        <v>0</v>
      </c>
      <c r="AT30" s="0" t="n">
        <f aca="false">AN30*AQ30</f>
        <v>135.846046739925</v>
      </c>
      <c r="AU30" s="0" t="n">
        <f aca="false">SQRT(AQ30*AQ30*AO30*AO30 + AN30*AN30*AR30*AR30)</f>
        <v>0.128598923066324</v>
      </c>
      <c r="AX30" s="0" t="n">
        <f aca="false">AT30/(AU30*AU30)</f>
        <v>8214.33369030092</v>
      </c>
      <c r="AY30" s="0" t="n">
        <f aca="false">1/(AU30*AU30)</f>
        <v>60.4679627227365</v>
      </c>
    </row>
    <row r="31" customFormat="false" ht="12.8" hidden="false" customHeight="false" outlineLevel="0" collapsed="false">
      <c r="A31" s="0" t="s">
        <v>16</v>
      </c>
      <c r="B31" s="1" t="n">
        <v>8026</v>
      </c>
      <c r="C31" s="0" t="n">
        <v>662.187</v>
      </c>
      <c r="D31" s="0" t="n">
        <v>0.0008241</v>
      </c>
      <c r="E31" s="0" t="n">
        <v>1.04931</v>
      </c>
      <c r="F31" s="0" t="n">
        <v>0.0102668</v>
      </c>
      <c r="G31" s="0" t="n">
        <v>0.0097844</v>
      </c>
      <c r="I31" s="0" t="n">
        <v>1145356</v>
      </c>
      <c r="J31" s="0" t="n">
        <v>1006665</v>
      </c>
      <c r="K31" s="0" t="n">
        <v>1.13777</v>
      </c>
      <c r="M31" s="0" t="n">
        <v>83367</v>
      </c>
      <c r="N31" s="0" t="n">
        <v>11695.5</v>
      </c>
      <c r="O31" s="0" t="n">
        <v>1.00117</v>
      </c>
      <c r="P31" s="0" t="n">
        <v>143.409</v>
      </c>
      <c r="Q31" s="0" t="n">
        <v>0.285082</v>
      </c>
      <c r="S31" s="0" t="n">
        <v>82669</v>
      </c>
      <c r="T31" s="0" t="n">
        <v>9534.35</v>
      </c>
      <c r="U31" s="0" t="n">
        <v>1.00095</v>
      </c>
      <c r="V31" s="0" t="n">
        <v>142.178</v>
      </c>
      <c r="W31" s="0" t="n">
        <v>0.282254</v>
      </c>
      <c r="Y31" s="0" t="n">
        <v>84028</v>
      </c>
      <c r="Z31" s="0" t="n">
        <v>9638.17</v>
      </c>
      <c r="AA31" s="0" t="n">
        <v>1.00096</v>
      </c>
      <c r="AB31" s="0" t="n">
        <v>144.517</v>
      </c>
      <c r="AC31" s="0" t="n">
        <v>0.28753</v>
      </c>
      <c r="AE31" s="0" t="n">
        <v>83125</v>
      </c>
      <c r="AF31" s="0" t="n">
        <v>1850.88</v>
      </c>
      <c r="AG31" s="0" t="n">
        <v>1.00019</v>
      </c>
      <c r="AH31" s="0" t="n">
        <v>142.852</v>
      </c>
      <c r="AI31" s="0" t="n">
        <v>0.283584</v>
      </c>
      <c r="AK31" s="0" t="n">
        <f aca="false">(P31 + V31 + AB31 + AH31)/4</f>
        <v>143.239</v>
      </c>
      <c r="AL31" s="0" t="n">
        <f aca="false">SQRT(Q31*Q31 + W31*W31 + AC31*AC31 + AI31*AI31)/4</f>
        <v>0.142309621335839</v>
      </c>
      <c r="AN31" s="0" t="n">
        <f aca="false">AK31/E31</f>
        <v>136.507800364049</v>
      </c>
      <c r="AO31" s="0" t="n">
        <f aca="false">AL31/E31</f>
        <v>0.13562209579232</v>
      </c>
      <c r="AQ31" s="0" t="n">
        <v>1</v>
      </c>
      <c r="AR31" s="0" t="n">
        <v>0</v>
      </c>
      <c r="AT31" s="0" t="n">
        <f aca="false">AN31*AQ31</f>
        <v>136.507800364049</v>
      </c>
      <c r="AU31" s="0" t="n">
        <f aca="false">SQRT(AQ31*AQ31*AO31*AO31 + AN31*AN31*AR31*AR31)</f>
        <v>0.13562209579232</v>
      </c>
      <c r="AX31" s="0" t="n">
        <f aca="false">AT31/(AU31*AU31)</f>
        <v>7421.58329426766</v>
      </c>
      <c r="AY31" s="0" t="n">
        <f aca="false">1/(AU31*AU31)</f>
        <v>54.3674667269947</v>
      </c>
    </row>
    <row r="32" customFormat="false" ht="12.8" hidden="false" customHeight="false" outlineLevel="0" collapsed="false">
      <c r="B32" s="1" t="n">
        <v>8027</v>
      </c>
      <c r="C32" s="0" t="n">
        <v>694.734</v>
      </c>
      <c r="D32" s="0" t="n">
        <v>0.0008241</v>
      </c>
      <c r="E32" s="0" t="n">
        <v>0.998397</v>
      </c>
      <c r="F32" s="0" t="n">
        <v>0.0101613</v>
      </c>
      <c r="G32" s="0" t="n">
        <v>0.0101776</v>
      </c>
      <c r="I32" s="0" t="n">
        <v>1142904</v>
      </c>
      <c r="J32" s="0" t="n">
        <v>1010321</v>
      </c>
      <c r="K32" s="0" t="n">
        <v>1.13123</v>
      </c>
      <c r="M32" s="0" t="n">
        <v>83047</v>
      </c>
      <c r="N32" s="0" t="n">
        <v>11148.3</v>
      </c>
      <c r="O32" s="0" t="n">
        <v>1.00112</v>
      </c>
      <c r="P32" s="0" t="n">
        <v>135.375</v>
      </c>
      <c r="Q32" s="0" t="n">
        <v>0.254851</v>
      </c>
      <c r="S32" s="0" t="n">
        <v>82876</v>
      </c>
      <c r="T32" s="0" t="n">
        <v>9102.55</v>
      </c>
      <c r="U32" s="0" t="n">
        <v>1.00091</v>
      </c>
      <c r="V32" s="0" t="n">
        <v>135.069</v>
      </c>
      <c r="W32" s="0" t="n">
        <v>0.254152</v>
      </c>
      <c r="Y32" s="0" t="n">
        <v>83550</v>
      </c>
      <c r="Z32" s="0" t="n">
        <v>9187.06</v>
      </c>
      <c r="AA32" s="0" t="n">
        <v>1.00092</v>
      </c>
      <c r="AB32" s="0" t="n">
        <v>136.169</v>
      </c>
      <c r="AC32" s="0" t="n">
        <v>0.256502</v>
      </c>
      <c r="AE32" s="0" t="n">
        <v>82496</v>
      </c>
      <c r="AF32" s="0" t="n">
        <v>1767.81</v>
      </c>
      <c r="AG32" s="0" t="n">
        <v>1.00018</v>
      </c>
      <c r="AH32" s="0" t="n">
        <v>134.351</v>
      </c>
      <c r="AI32" s="0" t="n">
        <v>0.25246</v>
      </c>
      <c r="AK32" s="0" t="n">
        <f aca="false">(P32 + V32 + AB32 + AH32)/4</f>
        <v>135.241</v>
      </c>
      <c r="AL32" s="0" t="n">
        <f aca="false">SQRT(Q32*Q32 + W32*W32 + AC32*AC32 + AI32*AI32)/4</f>
        <v>0.127247691263191</v>
      </c>
      <c r="AN32" s="0" t="n">
        <f aca="false">AK32/E32</f>
        <v>135.458139397454</v>
      </c>
      <c r="AO32" s="0" t="n">
        <f aca="false">AL32/E32</f>
        <v>0.127451996814084</v>
      </c>
      <c r="AQ32" s="0" t="n">
        <v>1</v>
      </c>
      <c r="AR32" s="0" t="n">
        <v>0</v>
      </c>
      <c r="AT32" s="0" t="n">
        <f aca="false">AN32*AQ32</f>
        <v>135.458139397454</v>
      </c>
      <c r="AU32" s="0" t="n">
        <f aca="false">SQRT(AQ32*AQ32*AO32*AO32 + AN32*AN32*AR32*AR32)</f>
        <v>0.127451996814084</v>
      </c>
      <c r="AX32" s="0" t="n">
        <f aca="false">AT32/(AU32*AU32)</f>
        <v>8338.95860422294</v>
      </c>
      <c r="AY32" s="0" t="n">
        <f aca="false">1/(AU32*AU32)</f>
        <v>61.5611482729377</v>
      </c>
    </row>
    <row r="33" customFormat="false" ht="12.8" hidden="false" customHeight="false" outlineLevel="0" collapsed="false">
      <c r="B33" s="1" t="n">
        <v>8028</v>
      </c>
      <c r="C33" s="0" t="n">
        <v>651.416</v>
      </c>
      <c r="D33" s="0" t="n">
        <v>0.0008241</v>
      </c>
      <c r="E33" s="0" t="n">
        <v>1.07097</v>
      </c>
      <c r="F33" s="0" t="n">
        <v>0.010313</v>
      </c>
      <c r="G33" s="0" t="n">
        <v>0.00962953</v>
      </c>
      <c r="I33" s="0" t="n">
        <v>1152089</v>
      </c>
      <c r="J33" s="0" t="n">
        <v>1011349</v>
      </c>
      <c r="K33" s="0" t="n">
        <v>1.13916</v>
      </c>
      <c r="M33" s="0" t="n">
        <v>82281</v>
      </c>
      <c r="N33" s="0" t="n">
        <v>11904.8</v>
      </c>
      <c r="O33" s="0" t="n">
        <v>1.00119</v>
      </c>
      <c r="P33" s="0" t="n">
        <v>144.06</v>
      </c>
      <c r="Q33" s="0" t="n">
        <v>0.290759</v>
      </c>
      <c r="S33" s="0" t="n">
        <v>83386</v>
      </c>
      <c r="T33" s="0" t="n">
        <v>9718.86</v>
      </c>
      <c r="U33" s="0" t="n">
        <v>1.00097</v>
      </c>
      <c r="V33" s="0" t="n">
        <v>145.963</v>
      </c>
      <c r="W33" s="0" t="n">
        <v>0.295059</v>
      </c>
      <c r="Y33" s="0" t="n">
        <v>82351</v>
      </c>
      <c r="Z33" s="0" t="n">
        <v>9815.07</v>
      </c>
      <c r="AA33" s="0" t="n">
        <v>1.00098</v>
      </c>
      <c r="AB33" s="0" t="n">
        <v>144.152</v>
      </c>
      <c r="AC33" s="0" t="n">
        <v>0.290917</v>
      </c>
      <c r="AE33" s="0" t="n">
        <v>83149</v>
      </c>
      <c r="AF33" s="0" t="n">
        <v>1888.84</v>
      </c>
      <c r="AG33" s="0" t="n">
        <v>1.00019</v>
      </c>
      <c r="AH33" s="0" t="n">
        <v>145.434</v>
      </c>
      <c r="AI33" s="0" t="n">
        <v>0.293648</v>
      </c>
      <c r="AK33" s="0" t="n">
        <f aca="false">(P33 + V33 + AB33 + AH33)/4</f>
        <v>144.90225</v>
      </c>
      <c r="AL33" s="0" t="n">
        <f aca="false">SQRT(Q33*Q33 + W33*W33 + AC33*AC33 + AI33*AI33)/4</f>
        <v>0.146300730166283</v>
      </c>
      <c r="AN33" s="0" t="n">
        <f aca="false">AK33/E33</f>
        <v>135.300008403597</v>
      </c>
      <c r="AO33" s="0" t="n">
        <f aca="false">AL33/E33</f>
        <v>0.136605815444207</v>
      </c>
      <c r="AQ33" s="0" t="n">
        <v>1</v>
      </c>
      <c r="AR33" s="0" t="n">
        <v>0</v>
      </c>
      <c r="AT33" s="0" t="n">
        <f aca="false">AN33*AQ33</f>
        <v>135.300008403597</v>
      </c>
      <c r="AU33" s="0" t="n">
        <f aca="false">SQRT(AQ33*AQ33*AO33*AO33 + AN33*AN33*AR33*AR33)</f>
        <v>0.136605815444207</v>
      </c>
      <c r="AX33" s="0" t="n">
        <f aca="false">AT33/(AU33*AU33)</f>
        <v>7250.35793659498</v>
      </c>
      <c r="AY33" s="0" t="n">
        <f aca="false">1/(AU33*AU33)</f>
        <v>53.587268930297</v>
      </c>
    </row>
    <row r="34" customFormat="false" ht="12.8" hidden="false" customHeight="false" outlineLevel="0" collapsed="false">
      <c r="B34" s="1" t="n">
        <v>8029</v>
      </c>
      <c r="C34" s="0" t="n">
        <v>677.994</v>
      </c>
      <c r="D34" s="0" t="n">
        <v>0.0008241</v>
      </c>
      <c r="E34" s="0" t="n">
        <v>1.01676</v>
      </c>
      <c r="F34" s="0" t="n">
        <v>0.0101989</v>
      </c>
      <c r="G34" s="0" t="n">
        <v>0.0100308</v>
      </c>
      <c r="I34" s="0" t="n">
        <v>1137722</v>
      </c>
      <c r="J34" s="0" t="n">
        <v>1004784</v>
      </c>
      <c r="K34" s="0" t="n">
        <v>1.13231</v>
      </c>
      <c r="M34" s="0" t="n">
        <v>81595</v>
      </c>
      <c r="N34" s="0" t="n">
        <v>11356.9</v>
      </c>
      <c r="O34" s="0" t="n">
        <v>1.00114</v>
      </c>
      <c r="P34" s="0" t="n">
        <v>136.425</v>
      </c>
      <c r="Q34" s="0" t="n">
        <v>0.262982</v>
      </c>
      <c r="S34" s="0" t="n">
        <v>82885</v>
      </c>
      <c r="T34" s="0" t="n">
        <v>9279.12</v>
      </c>
      <c r="U34" s="0" t="n">
        <v>1.00093</v>
      </c>
      <c r="V34" s="0" t="n">
        <v>138.553</v>
      </c>
      <c r="W34" s="0" t="n">
        <v>0.267589</v>
      </c>
      <c r="Y34" s="0" t="n">
        <v>84159</v>
      </c>
      <c r="Z34" s="0" t="n">
        <v>9363.37</v>
      </c>
      <c r="AA34" s="0" t="n">
        <v>1.00094</v>
      </c>
      <c r="AB34" s="0" t="n">
        <v>140.684</v>
      </c>
      <c r="AC34" s="0" t="n">
        <v>0.272268</v>
      </c>
      <c r="AE34" s="0" t="n">
        <v>80953</v>
      </c>
      <c r="AF34" s="0" t="n">
        <v>1802.32</v>
      </c>
      <c r="AG34" s="0" t="n">
        <v>1.00018</v>
      </c>
      <c r="AH34" s="0" t="n">
        <v>135.222</v>
      </c>
      <c r="AI34" s="0" t="n">
        <v>0.260143</v>
      </c>
      <c r="AK34" s="0" t="n">
        <f aca="false">(P34 + V34 + AB34 + AH34)/4</f>
        <v>137.721</v>
      </c>
      <c r="AL34" s="0" t="n">
        <f aca="false">SQRT(Q34*Q34 + W34*W34 + AC34*AC34 + AI34*AI34)/4</f>
        <v>0.132892731535156</v>
      </c>
      <c r="AN34" s="0" t="n">
        <f aca="false">AK34/E34</f>
        <v>135.450843856957</v>
      </c>
      <c r="AO34" s="0" t="n">
        <f aca="false">AL34/E34</f>
        <v>0.130702163278606</v>
      </c>
      <c r="AQ34" s="0" t="n">
        <v>1</v>
      </c>
      <c r="AR34" s="0" t="n">
        <v>0</v>
      </c>
      <c r="AT34" s="0" t="n">
        <f aca="false">AN34*AQ34</f>
        <v>135.450843856957</v>
      </c>
      <c r="AU34" s="0" t="n">
        <f aca="false">SQRT(AQ34*AQ34*AO34*AO34 + AN34*AN34*AR34*AR34)</f>
        <v>0.130702163278606</v>
      </c>
      <c r="AX34" s="0" t="n">
        <f aca="false">AT34/(AU34*AU34)</f>
        <v>7928.95884288863</v>
      </c>
      <c r="AY34" s="0" t="n">
        <f aca="false">1/(AU34*AU34)</f>
        <v>58.5375374350712</v>
      </c>
    </row>
    <row r="35" s="31" customFormat="true" ht="12.8" hidden="false" customHeight="false" outlineLevel="0" collapsed="false">
      <c r="B35" s="32"/>
      <c r="F35" s="31" t="s">
        <v>79</v>
      </c>
      <c r="G35" s="31" t="n">
        <f aca="false">AVERAGE(G27:G34)</f>
        <v>0.00991408833333333</v>
      </c>
      <c r="M35" s="31" t="n">
        <f aca="false">AVERAGE(M27:M34)</f>
        <v>82871.6666666667</v>
      </c>
      <c r="S35" s="31" t="n">
        <f aca="false">AVERAGE(S27:S34)</f>
        <v>83370</v>
      </c>
      <c r="Y35" s="31" t="n">
        <f aca="false">AVERAGE(Y27:Y34)</f>
        <v>84112.1666666667</v>
      </c>
      <c r="AE35" s="31" t="n">
        <f aca="false">AVERAGE(AE27:AE34)</f>
        <v>82801.1666666667</v>
      </c>
      <c r="AQ35" s="31" t="s">
        <v>80</v>
      </c>
      <c r="AT35" s="31" t="n">
        <f aca="false">SUM(AX27:AX34)/SUM(AY27:AY34)</f>
        <v>135.751679873386</v>
      </c>
      <c r="AU35" s="31" t="n">
        <f aca="false">1/SQRT(SUM(AY27:AY34))</f>
        <v>0.0538137343129906</v>
      </c>
    </row>
    <row r="36" customFormat="false" ht="12.8" hidden="false" customHeight="false" outlineLevel="0" collapsed="false">
      <c r="B36" s="15"/>
    </row>
    <row r="37" customFormat="false" ht="12.8" hidden="false" customHeight="false" outlineLevel="0" collapsed="false">
      <c r="B37" s="1"/>
    </row>
    <row r="38" customFormat="false" ht="12.8" hidden="false" customHeight="false" outlineLevel="0" collapsed="false">
      <c r="A38" s="0" t="n">
        <v>625</v>
      </c>
      <c r="B38" s="1" t="n">
        <v>8032</v>
      </c>
      <c r="C38" s="0" t="n">
        <v>797.708</v>
      </c>
      <c r="D38" s="0" t="n">
        <v>0.0008241</v>
      </c>
      <c r="E38" s="0" t="n">
        <v>1.25207</v>
      </c>
      <c r="F38" s="0" t="n">
        <v>0.0107261</v>
      </c>
      <c r="G38" s="0" t="n">
        <v>0.00856667</v>
      </c>
      <c r="I38" s="0" t="n">
        <v>1310105</v>
      </c>
      <c r="J38" s="0" t="n">
        <v>1159453</v>
      </c>
      <c r="K38" s="0" t="n">
        <v>1.12993</v>
      </c>
      <c r="M38" s="0" t="n">
        <v>84750</v>
      </c>
      <c r="N38" s="0" t="n">
        <v>13282.6</v>
      </c>
      <c r="O38" s="0" t="n">
        <v>1.00133</v>
      </c>
      <c r="P38" s="0" t="n">
        <v>120.206</v>
      </c>
      <c r="Q38" s="0" t="n">
        <v>0.193987</v>
      </c>
      <c r="S38" s="0" t="n">
        <v>86049</v>
      </c>
      <c r="T38" s="0" t="n">
        <v>10239.2</v>
      </c>
      <c r="U38" s="0" t="n">
        <v>1.00102</v>
      </c>
      <c r="V38" s="0" t="n">
        <v>122.011</v>
      </c>
      <c r="W38" s="0" t="n">
        <v>0.197206</v>
      </c>
      <c r="Y38" s="0" t="n">
        <v>86909</v>
      </c>
      <c r="Z38" s="0" t="n">
        <v>10975.5</v>
      </c>
      <c r="AA38" s="0" t="n">
        <v>1.0011</v>
      </c>
      <c r="AB38" s="0" t="n">
        <v>123.24</v>
      </c>
      <c r="AC38" s="0" t="n">
        <v>0.19945</v>
      </c>
      <c r="AE38" s="0" t="n">
        <v>86270</v>
      </c>
      <c r="AF38" s="0" t="n">
        <v>2149.08</v>
      </c>
      <c r="AG38" s="0" t="n">
        <v>1.00021</v>
      </c>
      <c r="AH38" s="0" t="n">
        <v>122.226</v>
      </c>
      <c r="AI38" s="0" t="n">
        <v>0.197454</v>
      </c>
      <c r="AK38" s="0" t="n">
        <f aca="false">(P38 + V38 + AB38 + AH38)/4</f>
        <v>121.92075</v>
      </c>
      <c r="AL38" s="0" t="n">
        <f aca="false">SQRT(Q38*Q38 + W38*W38 + AC38*AC38 + AI38*AI38)/4</f>
        <v>0.0985169868667962</v>
      </c>
      <c r="AN38" s="0" t="n">
        <f aca="false">AK38/E38</f>
        <v>97.375346426318</v>
      </c>
      <c r="AO38" s="0" t="n">
        <f aca="false">AL38/E38</f>
        <v>0.0786832899652545</v>
      </c>
      <c r="AQ38" s="0" t="n">
        <v>1</v>
      </c>
      <c r="AR38" s="0" t="n">
        <v>0</v>
      </c>
      <c r="AT38" s="0" t="n">
        <f aca="false">AN38*AQ38</f>
        <v>97.375346426318</v>
      </c>
      <c r="AU38" s="0" t="n">
        <f aca="false">SQRT(AQ38*AQ38*AO38*AO38 + AN38*AN38*AR38*AR38)</f>
        <v>0.0786832899652545</v>
      </c>
      <c r="AX38" s="0" t="n">
        <f aca="false">AT38/(AU38*AU38)</f>
        <v>15728.3800419872</v>
      </c>
      <c r="AY38" s="0" t="n">
        <f aca="false">1/(AU38*AU38)</f>
        <v>161.5232255311</v>
      </c>
    </row>
    <row r="39" customFormat="false" ht="12.8" hidden="false" customHeight="false" outlineLevel="0" collapsed="false">
      <c r="A39" s="0" t="s">
        <v>20</v>
      </c>
      <c r="B39" s="1" t="n">
        <v>8033</v>
      </c>
      <c r="C39" s="0" t="n">
        <v>718.999</v>
      </c>
      <c r="D39" s="0" t="n">
        <v>0.0008241</v>
      </c>
      <c r="E39" s="0" t="n">
        <v>1.19765</v>
      </c>
      <c r="F39" s="0" t="n">
        <v>0.0105969</v>
      </c>
      <c r="G39" s="0" t="n">
        <v>0.00884813</v>
      </c>
      <c r="I39" s="0" t="n">
        <v>1129979</v>
      </c>
      <c r="J39" s="0" t="n">
        <v>1005076</v>
      </c>
      <c r="K39" s="0" t="n">
        <v>1.12427</v>
      </c>
      <c r="M39" s="0" t="n">
        <v>74214</v>
      </c>
      <c r="N39" s="0" t="n">
        <v>12839.1</v>
      </c>
      <c r="O39" s="0" t="n">
        <v>1.00129</v>
      </c>
      <c r="P39" s="0" t="n">
        <v>116.195</v>
      </c>
      <c r="Q39" s="0" t="n">
        <v>0.207305</v>
      </c>
      <c r="S39" s="0" t="n">
        <v>74401</v>
      </c>
      <c r="T39" s="0" t="n">
        <v>9903.59</v>
      </c>
      <c r="U39" s="0" t="n">
        <v>1.00099</v>
      </c>
      <c r="V39" s="0" t="n">
        <v>116.453</v>
      </c>
      <c r="W39" s="0" t="n">
        <v>0.207769</v>
      </c>
      <c r="Y39" s="0" t="n">
        <v>75868</v>
      </c>
      <c r="Z39" s="0" t="n">
        <v>10622</v>
      </c>
      <c r="AA39" s="0" t="n">
        <v>1.00106</v>
      </c>
      <c r="AB39" s="0" t="n">
        <v>118.758</v>
      </c>
      <c r="AC39" s="0" t="n">
        <v>0.212409</v>
      </c>
      <c r="AE39" s="0" t="n">
        <v>74038</v>
      </c>
      <c r="AF39" s="0" t="n">
        <v>2078.03</v>
      </c>
      <c r="AG39" s="0" t="n">
        <v>1.00021</v>
      </c>
      <c r="AH39" s="0" t="n">
        <v>115.795</v>
      </c>
      <c r="AI39" s="0" t="n">
        <v>0.206308</v>
      </c>
      <c r="AK39" s="0" t="n">
        <f aca="false">(P39 + V39 + AB39 + AH39)/4</f>
        <v>116.80025</v>
      </c>
      <c r="AL39" s="0" t="n">
        <f aca="false">SQRT(Q39*Q39 + W39*W39 + AC39*AC39 + AI39*AI39)/4</f>
        <v>0.10423048214504</v>
      </c>
      <c r="AN39" s="0" t="n">
        <f aca="false">AK39/E39</f>
        <v>97.5245271990982</v>
      </c>
      <c r="AO39" s="0" t="n">
        <f aca="false">AL39/E39</f>
        <v>0.0870291672400451</v>
      </c>
      <c r="AQ39" s="0" t="n">
        <v>1</v>
      </c>
      <c r="AR39" s="0" t="n">
        <v>0</v>
      </c>
      <c r="AT39" s="0" t="n">
        <f aca="false">AN39*AQ39</f>
        <v>97.5245271990982</v>
      </c>
      <c r="AU39" s="0" t="n">
        <f aca="false">SQRT(AQ39*AQ39*AO39*AO39 + AN39*AN39*AR39*AR39)</f>
        <v>0.0870291672400451</v>
      </c>
      <c r="AX39" s="0" t="n">
        <f aca="false">AT39/(AU39*AU39)</f>
        <v>12876.0957556433</v>
      </c>
      <c r="AY39" s="0" t="n">
        <f aca="false">1/(AU39*AU39)</f>
        <v>132.029307144002</v>
      </c>
    </row>
    <row r="40" customFormat="false" ht="12.8" hidden="false" customHeight="false" outlineLevel="0" collapsed="false">
      <c r="A40" s="0" t="s">
        <v>16</v>
      </c>
      <c r="B40" s="1" t="n">
        <v>8034</v>
      </c>
      <c r="C40" s="0" t="n">
        <v>699.544</v>
      </c>
      <c r="D40" s="0" t="n">
        <v>0.0008241</v>
      </c>
      <c r="E40" s="0" t="n">
        <v>1.24334</v>
      </c>
      <c r="F40" s="0" t="n">
        <v>0.0107052</v>
      </c>
      <c r="G40" s="0" t="n">
        <v>0.00861001</v>
      </c>
      <c r="I40" s="0" t="n">
        <v>1145556</v>
      </c>
      <c r="J40" s="0" t="n">
        <v>1013512</v>
      </c>
      <c r="K40" s="0" t="n">
        <v>1.13028</v>
      </c>
      <c r="M40" s="0" t="n">
        <v>74623</v>
      </c>
      <c r="N40" s="0" t="n">
        <v>13313</v>
      </c>
      <c r="O40" s="0" t="n">
        <v>1.00133</v>
      </c>
      <c r="P40" s="0" t="n">
        <v>120.732</v>
      </c>
      <c r="Q40" s="0" t="n">
        <v>0.222439</v>
      </c>
      <c r="S40" s="0" t="n">
        <v>74948</v>
      </c>
      <c r="T40" s="0" t="n">
        <v>10268.1</v>
      </c>
      <c r="U40" s="0" t="n">
        <v>1.00103</v>
      </c>
      <c r="V40" s="0" t="n">
        <v>121.221</v>
      </c>
      <c r="W40" s="0" t="n">
        <v>0.22339</v>
      </c>
      <c r="Y40" s="0" t="n">
        <v>76013</v>
      </c>
      <c r="Z40" s="0" t="n">
        <v>11010.2</v>
      </c>
      <c r="AA40" s="0" t="n">
        <v>1.0011</v>
      </c>
      <c r="AB40" s="0" t="n">
        <v>122.953</v>
      </c>
      <c r="AC40" s="0" t="n">
        <v>0.226992</v>
      </c>
      <c r="AE40" s="0" t="n">
        <v>74673</v>
      </c>
      <c r="AF40" s="0" t="n">
        <v>2157.69</v>
      </c>
      <c r="AG40" s="0" t="n">
        <v>1.00022</v>
      </c>
      <c r="AH40" s="0" t="n">
        <v>120.678</v>
      </c>
      <c r="AI40" s="0" t="n">
        <v>0.22211</v>
      </c>
      <c r="AK40" s="0" t="n">
        <f aca="false">(P40 + V40 + AB40 + AH40)/4</f>
        <v>121.396</v>
      </c>
      <c r="AL40" s="0" t="n">
        <f aca="false">SQRT(Q40*Q40 + W40*W40 + AC40*AC40 + AI40*AI40)/4</f>
        <v>0.111870578400053</v>
      </c>
      <c r="AN40" s="0" t="n">
        <f aca="false">AK40/E40</f>
        <v>97.6370099892226</v>
      </c>
      <c r="AO40" s="0" t="n">
        <f aca="false">AL40/E40</f>
        <v>0.0899758540705305</v>
      </c>
      <c r="AQ40" s="0" t="n">
        <v>1</v>
      </c>
      <c r="AR40" s="0" t="n">
        <v>0</v>
      </c>
      <c r="AT40" s="0" t="n">
        <f aca="false">AN40*AQ40</f>
        <v>97.6370099892226</v>
      </c>
      <c r="AU40" s="0" t="n">
        <f aca="false">SQRT(AQ40*AQ40*AO40*AO40 + AN40*AN40*AR40*AR40)</f>
        <v>0.0899758540705305</v>
      </c>
      <c r="AX40" s="0" t="n">
        <f aca="false">AT40/(AU40*AU40)</f>
        <v>12060.4223181338</v>
      </c>
      <c r="AY40" s="0" t="n">
        <f aca="false">1/(AU40*AU40)</f>
        <v>123.523060768299</v>
      </c>
    </row>
    <row r="41" customFormat="false" ht="12.8" hidden="false" customHeight="false" outlineLevel="0" collapsed="false">
      <c r="B41" s="1" t="n">
        <v>8035</v>
      </c>
      <c r="C41" s="0" t="n">
        <v>763.063</v>
      </c>
      <c r="D41" s="0" t="n">
        <v>0.0008241</v>
      </c>
      <c r="E41" s="0" t="n">
        <v>1.17516</v>
      </c>
      <c r="F41" s="0" t="n">
        <v>0.0105448</v>
      </c>
      <c r="G41" s="0" t="n">
        <v>0.008973</v>
      </c>
      <c r="I41" s="0" t="n">
        <v>1178690</v>
      </c>
      <c r="J41" s="0" t="n">
        <v>1049598</v>
      </c>
      <c r="K41" s="0" t="n">
        <v>1.12299</v>
      </c>
      <c r="M41" s="0" t="n">
        <v>76755</v>
      </c>
      <c r="N41" s="0" t="n">
        <v>12512.3</v>
      </c>
      <c r="O41" s="0" t="n">
        <v>1.00125</v>
      </c>
      <c r="P41" s="0" t="n">
        <v>113.101</v>
      </c>
      <c r="Q41" s="0" t="n">
        <v>0.189698</v>
      </c>
      <c r="S41" s="0" t="n">
        <v>77573</v>
      </c>
      <c r="T41" s="0" t="n">
        <v>9651.88</v>
      </c>
      <c r="U41" s="0" t="n">
        <v>1.00097</v>
      </c>
      <c r="V41" s="0" t="n">
        <v>114.274</v>
      </c>
      <c r="W41" s="0" t="n">
        <v>0.191858</v>
      </c>
      <c r="Y41" s="0" t="n">
        <v>77659</v>
      </c>
      <c r="Z41" s="0" t="n">
        <v>10358.2</v>
      </c>
      <c r="AA41" s="0" t="n">
        <v>1.00104</v>
      </c>
      <c r="AB41" s="0" t="n">
        <v>114.408</v>
      </c>
      <c r="AC41" s="0" t="n">
        <v>0.192124</v>
      </c>
      <c r="AE41" s="0" t="n">
        <v>78440</v>
      </c>
      <c r="AF41" s="0" t="n">
        <v>2029.78</v>
      </c>
      <c r="AG41" s="0" t="n">
        <v>1.0002</v>
      </c>
      <c r="AH41" s="0" t="n">
        <v>115.463</v>
      </c>
      <c r="AI41" s="0" t="n">
        <v>0.193972</v>
      </c>
      <c r="AK41" s="0" t="n">
        <f aca="false">(P41 + V41 + AB41 + AH41)/4</f>
        <v>114.3115</v>
      </c>
      <c r="AL41" s="0" t="n">
        <f aca="false">SQRT(Q41*Q41 + W41*W41 + AC41*AC41 + AI41*AI41)/4</f>
        <v>0.0959594939049806</v>
      </c>
      <c r="AN41" s="0" t="n">
        <f aca="false">AK41/E41</f>
        <v>97.2731372749243</v>
      </c>
      <c r="AO41" s="0" t="n">
        <f aca="false">AL41/E41</f>
        <v>0.0816565351994457</v>
      </c>
      <c r="AQ41" s="0" t="n">
        <v>1</v>
      </c>
      <c r="AR41" s="0" t="n">
        <v>0</v>
      </c>
      <c r="AT41" s="0" t="n">
        <f aca="false">AN41*AQ41</f>
        <v>97.2731372749243</v>
      </c>
      <c r="AU41" s="0" t="n">
        <f aca="false">SQRT(AQ41*AQ41*AO41*AO41 + AN41*AN41*AR41*AR41)</f>
        <v>0.0816565351994457</v>
      </c>
      <c r="AX41" s="0" t="n">
        <f aca="false">AT41/(AU41*AU41)</f>
        <v>14588.512994048</v>
      </c>
      <c r="AY41" s="0" t="n">
        <f aca="false">1/(AU41*AU41)</f>
        <v>149.974735088643</v>
      </c>
    </row>
    <row r="42" customFormat="false" ht="12.8" hidden="false" customHeight="false" outlineLevel="0" collapsed="false">
      <c r="B42" s="1" t="n">
        <v>8036</v>
      </c>
      <c r="C42" s="0" t="n">
        <v>695.151</v>
      </c>
      <c r="D42" s="0" t="n">
        <v>0.0008241</v>
      </c>
      <c r="E42" s="0" t="n">
        <v>1.25124</v>
      </c>
      <c r="F42" s="0" t="n">
        <v>0.0107242</v>
      </c>
      <c r="G42" s="0" t="n">
        <v>0.00857084</v>
      </c>
      <c r="I42" s="0" t="n">
        <v>1144676</v>
      </c>
      <c r="J42" s="0" t="n">
        <v>1012382</v>
      </c>
      <c r="K42" s="0" t="n">
        <v>1.13068</v>
      </c>
      <c r="M42" s="0" t="n">
        <v>74912</v>
      </c>
      <c r="N42" s="0" t="n">
        <v>13334.9</v>
      </c>
      <c r="O42" s="0" t="n">
        <v>1.00134</v>
      </c>
      <c r="P42" s="0" t="n">
        <v>122.009</v>
      </c>
      <c r="Q42" s="0" t="n">
        <v>0.226423</v>
      </c>
      <c r="S42" s="0" t="n">
        <v>75669</v>
      </c>
      <c r="T42" s="0" t="n">
        <v>10275.5</v>
      </c>
      <c r="U42" s="0" t="n">
        <v>1.00103</v>
      </c>
      <c r="V42" s="0" t="n">
        <v>123.204</v>
      </c>
      <c r="W42" s="0" t="n">
        <v>0.228854</v>
      </c>
      <c r="Y42" s="0" t="n">
        <v>75154</v>
      </c>
      <c r="Z42" s="0" t="n">
        <v>11029.9</v>
      </c>
      <c r="AA42" s="0" t="n">
        <v>1.0011</v>
      </c>
      <c r="AB42" s="0" t="n">
        <v>122.374</v>
      </c>
      <c r="AC42" s="0" t="n">
        <v>0.227139</v>
      </c>
      <c r="AE42" s="0" t="n">
        <v>75808</v>
      </c>
      <c r="AF42" s="0" t="n">
        <v>2163.5</v>
      </c>
      <c r="AG42" s="0" t="n">
        <v>1.00022</v>
      </c>
      <c r="AH42" s="0" t="n">
        <v>123.33</v>
      </c>
      <c r="AI42" s="0" t="n">
        <v>0.228954</v>
      </c>
      <c r="AK42" s="0" t="n">
        <f aca="false">(P42 + V42 + AB42 + AH42)/4</f>
        <v>122.72925</v>
      </c>
      <c r="AL42" s="0" t="n">
        <f aca="false">SQRT(Q42*Q42 + W42*W42 + AC42*AC42 + AI42*AI42)/4</f>
        <v>0.113922558038893</v>
      </c>
      <c r="AN42" s="0" t="n">
        <f aca="false">AK42/E42</f>
        <v>98.0860985901985</v>
      </c>
      <c r="AO42" s="0" t="n">
        <f aca="false">AL42/E42</f>
        <v>0.0910477270858454</v>
      </c>
      <c r="AQ42" s="0" t="n">
        <v>1</v>
      </c>
      <c r="AR42" s="0" t="n">
        <v>0</v>
      </c>
      <c r="AT42" s="0" t="n">
        <f aca="false">AN42*AQ42</f>
        <v>98.0860985901985</v>
      </c>
      <c r="AU42" s="0" t="n">
        <f aca="false">SQRT(AQ42*AQ42*AO42*AO42 + AN42*AN42*AR42*AR42)</f>
        <v>0.0910477270858454</v>
      </c>
      <c r="AX42" s="0" t="n">
        <f aca="false">AT42/(AU42*AU42)</f>
        <v>11832.3019397222</v>
      </c>
      <c r="AY42" s="0" t="n">
        <f aca="false">1/(AU42*AU42)</f>
        <v>120.631792983808</v>
      </c>
    </row>
    <row r="43" customFormat="false" ht="12.8" hidden="false" customHeight="false" outlineLevel="0" collapsed="false">
      <c r="B43" s="1" t="n">
        <v>8037</v>
      </c>
      <c r="C43" s="0" t="n">
        <v>723.598</v>
      </c>
      <c r="D43" s="0" t="n">
        <v>0.0008241</v>
      </c>
      <c r="E43" s="0" t="n">
        <v>1.19129</v>
      </c>
      <c r="F43" s="0" t="n">
        <v>0.0105821</v>
      </c>
      <c r="G43" s="0" t="n">
        <v>0.00888291</v>
      </c>
      <c r="I43" s="0" t="n">
        <v>1134821</v>
      </c>
      <c r="J43" s="0" t="n">
        <v>1009333</v>
      </c>
      <c r="K43" s="0" t="n">
        <v>1.12433</v>
      </c>
      <c r="M43" s="0" t="n">
        <v>76011</v>
      </c>
      <c r="N43" s="0" t="n">
        <v>12861.1</v>
      </c>
      <c r="O43" s="0" t="n">
        <v>1.00129</v>
      </c>
      <c r="P43" s="0" t="n">
        <v>118.258</v>
      </c>
      <c r="Q43" s="0" t="n">
        <v>0.210166</v>
      </c>
      <c r="S43" s="0" t="n">
        <v>74978</v>
      </c>
      <c r="T43" s="0" t="n">
        <v>9922.59</v>
      </c>
      <c r="U43" s="0" t="n">
        <v>1.00099</v>
      </c>
      <c r="V43" s="0" t="n">
        <v>116.617</v>
      </c>
      <c r="W43" s="0" t="n">
        <v>0.206837</v>
      </c>
      <c r="Y43" s="0" t="n">
        <v>75828</v>
      </c>
      <c r="Z43" s="0" t="n">
        <v>10629.4</v>
      </c>
      <c r="AA43" s="0" t="n">
        <v>1.00106</v>
      </c>
      <c r="AB43" s="0" t="n">
        <v>117.947</v>
      </c>
      <c r="AC43" s="0" t="n">
        <v>0.209503</v>
      </c>
      <c r="AE43" s="0" t="n">
        <v>74945</v>
      </c>
      <c r="AF43" s="0" t="n">
        <v>2086.1</v>
      </c>
      <c r="AG43" s="0" t="n">
        <v>1.00021</v>
      </c>
      <c r="AH43" s="0" t="n">
        <v>116.474</v>
      </c>
      <c r="AI43" s="0" t="n">
        <v>0.206411</v>
      </c>
      <c r="AK43" s="0" t="n">
        <f aca="false">(P43 + V43 + AB43 + AH43)/4</f>
        <v>117.324</v>
      </c>
      <c r="AL43" s="0" t="n">
        <f aca="false">SQRT(Q43*Q43 + W43*W43 + AC43*AC43 + AI43*AI43)/4</f>
        <v>0.104117811893247</v>
      </c>
      <c r="AN43" s="0" t="n">
        <f aca="false">AK43/E43</f>
        <v>98.4848357662702</v>
      </c>
      <c r="AO43" s="0" t="n">
        <f aca="false">AL43/E43</f>
        <v>0.0873992158863473</v>
      </c>
      <c r="AQ43" s="0" t="n">
        <v>1</v>
      </c>
      <c r="AR43" s="0" t="n">
        <v>0</v>
      </c>
      <c r="AT43" s="0" t="n">
        <f aca="false">AN43*AQ43</f>
        <v>98.4848357662702</v>
      </c>
      <c r="AU43" s="0" t="n">
        <f aca="false">SQRT(AQ43*AQ43*AO43*AO43 + AN43*AN43*AR43*AR43)</f>
        <v>0.0873992158863473</v>
      </c>
      <c r="AX43" s="0" t="n">
        <f aca="false">AT43/(AU43*AU43)</f>
        <v>12893.0091943875</v>
      </c>
      <c r="AY43" s="0" t="n">
        <f aca="false">1/(AU43*AU43)</f>
        <v>130.913648726449</v>
      </c>
    </row>
    <row r="44" s="31" customFormat="true" ht="12.8" hidden="false" customHeight="false" outlineLevel="0" collapsed="false">
      <c r="B44" s="32"/>
      <c r="F44" s="31" t="s">
        <v>79</v>
      </c>
      <c r="G44" s="31" t="n">
        <f aca="false">AVERAGE(G36:G43)</f>
        <v>0.00874192666666667</v>
      </c>
      <c r="M44" s="31" t="n">
        <f aca="false">AVERAGE(M36:M43)</f>
        <v>76877.5</v>
      </c>
      <c r="S44" s="31" t="n">
        <f aca="false">AVERAGE(S36:S43)</f>
        <v>77269.6666666667</v>
      </c>
      <c r="Y44" s="31" t="n">
        <f aca="false">AVERAGE(Y36:Y43)</f>
        <v>77905.1666666667</v>
      </c>
      <c r="AE44" s="31" t="n">
        <f aca="false">AVERAGE(AE36:AE43)</f>
        <v>77362.3333333333</v>
      </c>
      <c r="AQ44" s="31" t="s">
        <v>80</v>
      </c>
      <c r="AT44" s="31" t="n">
        <f aca="false">SUM(AX36:AX43)/SUM(AY36:AY43)</f>
        <v>97.7023399720824</v>
      </c>
      <c r="AU44" s="31" t="n">
        <f aca="false">1/SQRT(SUM(AY36:AY43))</f>
        <v>0.0349514543630639</v>
      </c>
    </row>
    <row r="45" customFormat="false" ht="12.8" hidden="false" customHeight="false" outlineLevel="0" collapsed="false">
      <c r="B45" s="15"/>
    </row>
    <row r="46" customFormat="false" ht="12.8" hidden="false" customHeight="false" outlineLevel="0" collapsed="false">
      <c r="B46" s="1"/>
    </row>
    <row r="47" customFormat="false" ht="12.8" hidden="false" customHeight="false" outlineLevel="0" collapsed="false">
      <c r="A47" s="0" t="n">
        <v>500</v>
      </c>
      <c r="B47" s="1" t="n">
        <v>8040</v>
      </c>
      <c r="C47" s="0" t="n">
        <v>1075.95</v>
      </c>
      <c r="D47" s="0" t="n">
        <v>0.0008241</v>
      </c>
      <c r="E47" s="0" t="n">
        <v>1.40687</v>
      </c>
      <c r="F47" s="0" t="n">
        <v>0.0111153</v>
      </c>
      <c r="G47" s="0" t="n">
        <v>0.00790076</v>
      </c>
      <c r="I47" s="0" t="n">
        <v>1650333</v>
      </c>
      <c r="J47" s="0" t="n">
        <v>1471946</v>
      </c>
      <c r="K47" s="0" t="n">
        <v>1.12119</v>
      </c>
      <c r="M47" s="0" t="n">
        <v>98663</v>
      </c>
      <c r="N47" s="0" t="n">
        <v>14830.1</v>
      </c>
      <c r="O47" s="0" t="n">
        <v>1.00149</v>
      </c>
      <c r="P47" s="0" t="n">
        <v>102.964</v>
      </c>
      <c r="Q47" s="0" t="n">
        <v>0.121079</v>
      </c>
      <c r="S47" s="0" t="n">
        <v>100176</v>
      </c>
      <c r="T47" s="0" t="n">
        <v>10868.3</v>
      </c>
      <c r="U47" s="0" t="n">
        <v>1.00109</v>
      </c>
      <c r="V47" s="0" t="n">
        <v>104.501</v>
      </c>
      <c r="W47" s="0" t="n">
        <v>0.12305</v>
      </c>
      <c r="Y47" s="0" t="n">
        <v>99821</v>
      </c>
      <c r="Z47" s="0" t="n">
        <v>11936.3</v>
      </c>
      <c r="AA47" s="0" t="n">
        <v>1.0012</v>
      </c>
      <c r="AB47" s="0" t="n">
        <v>104.142</v>
      </c>
      <c r="AC47" s="0" t="n">
        <v>0.122591</v>
      </c>
      <c r="AE47" s="0" t="n">
        <v>100532</v>
      </c>
      <c r="AF47" s="0" t="n">
        <v>2237.5</v>
      </c>
      <c r="AG47" s="0" t="n">
        <v>1.00022</v>
      </c>
      <c r="AH47" s="0" t="n">
        <v>104.782</v>
      </c>
      <c r="AI47" s="0" t="n">
        <v>0.123324</v>
      </c>
      <c r="AK47" s="0" t="n">
        <f aca="false">(P47 + V47 + AB47 + AH47)/4</f>
        <v>104.09725</v>
      </c>
      <c r="AL47" s="0" t="n">
        <f aca="false">SQRT(Q47*Q47 + W47*W47 + AC47*AC47 + AI47*AI47)/4</f>
        <v>0.0612570347990743</v>
      </c>
      <c r="AN47" s="0" t="n">
        <f aca="false">AK47/E47</f>
        <v>73.9920888212841</v>
      </c>
      <c r="AO47" s="0" t="n">
        <f aca="false">AL47/E47</f>
        <v>0.0435413611769917</v>
      </c>
      <c r="AQ47" s="0" t="n">
        <v>1</v>
      </c>
      <c r="AR47" s="0" t="n">
        <v>0</v>
      </c>
      <c r="AT47" s="0" t="n">
        <f aca="false">AN47*AQ47</f>
        <v>73.9920888212841</v>
      </c>
      <c r="AU47" s="0" t="n">
        <f aca="false">SQRT(AQ47*AQ47*AO47*AO47 + AN47*AN47*AR47*AR47)</f>
        <v>0.0435413611769917</v>
      </c>
      <c r="AX47" s="0" t="n">
        <f aca="false">AT47/(AU47*AU47)</f>
        <v>39028.4482553114</v>
      </c>
      <c r="AY47" s="0" t="n">
        <f aca="false">1/(AU47*AU47)</f>
        <v>527.46785334819</v>
      </c>
    </row>
    <row r="48" customFormat="false" ht="12.8" hidden="false" customHeight="false" outlineLevel="0" collapsed="false">
      <c r="A48" s="0" t="s">
        <v>21</v>
      </c>
      <c r="B48" s="1" t="n">
        <v>8041</v>
      </c>
      <c r="C48" s="0" t="n">
        <v>760.337</v>
      </c>
      <c r="D48" s="0" t="n">
        <v>0.0008241</v>
      </c>
      <c r="E48" s="0" t="n">
        <v>1.35523</v>
      </c>
      <c r="F48" s="0" t="n">
        <v>0.0109822</v>
      </c>
      <c r="G48" s="0" t="n">
        <v>0.00810355</v>
      </c>
      <c r="I48" s="0" t="n">
        <v>1124390</v>
      </c>
      <c r="J48" s="0" t="n">
        <v>1005849</v>
      </c>
      <c r="K48" s="0" t="n">
        <v>1.11785</v>
      </c>
      <c r="M48" s="0" t="n">
        <v>68737</v>
      </c>
      <c r="N48" s="0" t="n">
        <v>14435.2</v>
      </c>
      <c r="O48" s="0" t="n">
        <v>1.00145</v>
      </c>
      <c r="P48" s="0" t="n">
        <v>101.204</v>
      </c>
      <c r="Q48" s="0" t="n">
        <v>0.168297</v>
      </c>
      <c r="S48" s="0" t="n">
        <v>67893</v>
      </c>
      <c r="T48" s="0" t="n">
        <v>10589.1</v>
      </c>
      <c r="U48" s="0" t="n">
        <v>1.00106</v>
      </c>
      <c r="V48" s="0" t="n">
        <v>99.9224</v>
      </c>
      <c r="W48" s="0" t="n">
        <v>0.165869</v>
      </c>
      <c r="Y48" s="0" t="n">
        <v>69729</v>
      </c>
      <c r="Z48" s="0" t="n">
        <v>11625.8</v>
      </c>
      <c r="AA48" s="0" t="n">
        <v>1.00116</v>
      </c>
      <c r="AB48" s="0" t="n">
        <v>102.635</v>
      </c>
      <c r="AC48" s="0" t="n">
        <v>0.170912</v>
      </c>
      <c r="AE48" s="0" t="n">
        <v>68586</v>
      </c>
      <c r="AF48" s="0" t="n">
        <v>2177.96</v>
      </c>
      <c r="AG48" s="0" t="n">
        <v>1.00022</v>
      </c>
      <c r="AH48" s="0" t="n">
        <v>100.857</v>
      </c>
      <c r="AI48" s="0" t="n">
        <v>0.167473</v>
      </c>
      <c r="AK48" s="0" t="n">
        <f aca="false">(P48 + V48 + AB48 + AH48)/4</f>
        <v>101.1546</v>
      </c>
      <c r="AL48" s="0" t="n">
        <f aca="false">SQRT(Q48*Q48 + W48*W48 + AC48*AC48 + AI48*AI48)/4</f>
        <v>0.0840738227850233</v>
      </c>
      <c r="AN48" s="0" t="n">
        <f aca="false">AK48/E48</f>
        <v>74.64017177896</v>
      </c>
      <c r="AO48" s="0" t="n">
        <f aca="false">AL48/E48</f>
        <v>0.0620365714934168</v>
      </c>
      <c r="AQ48" s="0" t="n">
        <v>1</v>
      </c>
      <c r="AR48" s="0" t="n">
        <v>0</v>
      </c>
      <c r="AT48" s="0" t="n">
        <f aca="false">AN48*AQ48</f>
        <v>74.64017177896</v>
      </c>
      <c r="AU48" s="0" t="n">
        <f aca="false">SQRT(AQ48*AQ48*AO48*AO48 + AN48*AN48*AR48*AR48)</f>
        <v>0.0620365714934168</v>
      </c>
      <c r="AX48" s="0" t="n">
        <f aca="false">AT48/(AU48*AU48)</f>
        <v>19394.4315055197</v>
      </c>
      <c r="AY48" s="0" t="n">
        <f aca="false">1/(AU48*AU48)</f>
        <v>259.839052393322</v>
      </c>
    </row>
    <row r="49" customFormat="false" ht="12.8" hidden="false" customHeight="false" outlineLevel="0" collapsed="false">
      <c r="A49" s="0" t="s">
        <v>16</v>
      </c>
      <c r="B49" s="1" t="n">
        <v>8042</v>
      </c>
      <c r="C49" s="0" t="n">
        <v>738.774</v>
      </c>
      <c r="D49" s="0" t="n">
        <v>0.0008241</v>
      </c>
      <c r="E49" s="0" t="n">
        <v>1.39734</v>
      </c>
      <c r="F49" s="0" t="n">
        <v>0.0110907</v>
      </c>
      <c r="G49" s="0" t="n">
        <v>0.00793704</v>
      </c>
      <c r="I49" s="0" t="n">
        <v>1126666</v>
      </c>
      <c r="J49" s="0" t="n">
        <v>1005257</v>
      </c>
      <c r="K49" s="0" t="n">
        <v>1.12077</v>
      </c>
      <c r="M49" s="0" t="n">
        <v>67213</v>
      </c>
      <c r="N49" s="0" t="n">
        <v>14712.1</v>
      </c>
      <c r="O49" s="0" t="n">
        <v>1.00147</v>
      </c>
      <c r="P49" s="0" t="n">
        <v>102.117</v>
      </c>
      <c r="Q49" s="0" t="n">
        <v>0.174777</v>
      </c>
      <c r="S49" s="0" t="n">
        <v>69207</v>
      </c>
      <c r="T49" s="0" t="n">
        <v>10797.1</v>
      </c>
      <c r="U49" s="0" t="n">
        <v>1.00108</v>
      </c>
      <c r="V49" s="0" t="n">
        <v>105.106</v>
      </c>
      <c r="W49" s="0" t="n">
        <v>0.18042</v>
      </c>
      <c r="Y49" s="0" t="n">
        <v>68548</v>
      </c>
      <c r="Z49" s="0" t="n">
        <v>11836.9</v>
      </c>
      <c r="AA49" s="0" t="n">
        <v>1.00119</v>
      </c>
      <c r="AB49" s="0" t="n">
        <v>104.116</v>
      </c>
      <c r="AC49" s="0" t="n">
        <v>0.178543</v>
      </c>
      <c r="AE49" s="0" t="n">
        <v>67601</v>
      </c>
      <c r="AF49" s="0" t="n">
        <v>2219.31</v>
      </c>
      <c r="AG49" s="0" t="n">
        <v>1.00022</v>
      </c>
      <c r="AH49" s="0" t="n">
        <v>102.578</v>
      </c>
      <c r="AI49" s="0" t="n">
        <v>0.17546</v>
      </c>
      <c r="AK49" s="0" t="n">
        <f aca="false">(P49 + V49 + AB49 + AH49)/4</f>
        <v>103.47925</v>
      </c>
      <c r="AL49" s="0" t="n">
        <f aca="false">SQRT(Q49*Q49 + W49*W49 + AC49*AC49 + AI49*AI49)/4</f>
        <v>0.0886574131763667</v>
      </c>
      <c r="AN49" s="0" t="n">
        <f aca="false">AK49/E49</f>
        <v>74.054453461577</v>
      </c>
      <c r="AO49" s="0" t="n">
        <f aca="false">AL49/E49</f>
        <v>0.0634472735170872</v>
      </c>
      <c r="AQ49" s="0" t="n">
        <v>1</v>
      </c>
      <c r="AR49" s="0" t="n">
        <v>0</v>
      </c>
      <c r="AT49" s="0" t="n">
        <f aca="false">AN49*AQ49</f>
        <v>74.054453461577</v>
      </c>
      <c r="AU49" s="0" t="n">
        <f aca="false">SQRT(AQ49*AQ49*AO49*AO49 + AN49*AN49*AR49*AR49)</f>
        <v>0.0634472735170872</v>
      </c>
      <c r="AX49" s="0" t="n">
        <f aca="false">AT49/(AU49*AU49)</f>
        <v>18396.0784436647</v>
      </c>
      <c r="AY49" s="0" t="n">
        <f aca="false">1/(AU49*AU49)</f>
        <v>248.412858157268</v>
      </c>
    </row>
    <row r="50" customFormat="false" ht="12.8" hidden="false" customHeight="false" outlineLevel="0" collapsed="false">
      <c r="B50" s="1" t="n">
        <v>8043</v>
      </c>
      <c r="C50" s="0" t="n">
        <v>792.78</v>
      </c>
      <c r="D50" s="0" t="n">
        <v>0.0008241</v>
      </c>
      <c r="E50" s="0" t="n">
        <v>1.31019</v>
      </c>
      <c r="F50" s="0" t="n">
        <v>0.0108686</v>
      </c>
      <c r="G50" s="0" t="n">
        <v>0.00829543</v>
      </c>
      <c r="I50" s="0" t="n">
        <v>1131288</v>
      </c>
      <c r="J50" s="0" t="n">
        <v>1015794</v>
      </c>
      <c r="K50" s="0" t="n">
        <v>1.1137</v>
      </c>
      <c r="M50" s="0" t="n">
        <v>68960</v>
      </c>
      <c r="N50" s="0" t="n">
        <v>13906.6</v>
      </c>
      <c r="O50" s="0" t="n">
        <v>1.00139</v>
      </c>
      <c r="P50" s="0" t="n">
        <v>97.0099</v>
      </c>
      <c r="Q50" s="0" t="n">
        <v>0.154053</v>
      </c>
      <c r="S50" s="0" t="n">
        <v>70007</v>
      </c>
      <c r="T50" s="0" t="n">
        <v>10200.9</v>
      </c>
      <c r="U50" s="0" t="n">
        <v>1.00102</v>
      </c>
      <c r="V50" s="0" t="n">
        <v>98.4463</v>
      </c>
      <c r="W50" s="0" t="n">
        <v>0.156547</v>
      </c>
      <c r="Y50" s="0" t="n">
        <v>68385</v>
      </c>
      <c r="Z50" s="0" t="n">
        <v>11196.6</v>
      </c>
      <c r="AA50" s="0" t="n">
        <v>1.00112</v>
      </c>
      <c r="AB50" s="0" t="n">
        <v>96.175</v>
      </c>
      <c r="AC50" s="0" t="n">
        <v>0.15254</v>
      </c>
      <c r="AE50" s="0" t="n">
        <v>68944</v>
      </c>
      <c r="AF50" s="0" t="n">
        <v>2102.94</v>
      </c>
      <c r="AG50" s="0" t="n">
        <v>1.00021</v>
      </c>
      <c r="AH50" s="0" t="n">
        <v>96.8729</v>
      </c>
      <c r="AI50" s="0" t="n">
        <v>0.15365</v>
      </c>
      <c r="AK50" s="0" t="n">
        <f aca="false">(P50 + V50 + AB50 + AH50)/4</f>
        <v>97.126025</v>
      </c>
      <c r="AL50" s="0" t="n">
        <f aca="false">SQRT(Q50*Q50 + W50*W50 + AC50*AC50 + AI50*AI50)/4</f>
        <v>0.0771022308845535</v>
      </c>
      <c r="AN50" s="0" t="n">
        <f aca="false">AK50/E50</f>
        <v>74.1312519558232</v>
      </c>
      <c r="AO50" s="0" t="n">
        <f aca="false">AL50/E50</f>
        <v>0.0588481295724693</v>
      </c>
      <c r="AQ50" s="0" t="n">
        <v>1</v>
      </c>
      <c r="AR50" s="0" t="n">
        <v>0</v>
      </c>
      <c r="AT50" s="0" t="n">
        <f aca="false">AN50*AQ50</f>
        <v>74.1312519558232</v>
      </c>
      <c r="AU50" s="0" t="n">
        <f aca="false">SQRT(AQ50*AQ50*AO50*AO50 + AN50*AN50*AR50*AR50)</f>
        <v>0.0588481295724693</v>
      </c>
      <c r="AX50" s="0" t="n">
        <f aca="false">AT50/(AU50*AU50)</f>
        <v>21406.0239560595</v>
      </c>
      <c r="AY50" s="0" t="n">
        <f aca="false">1/(AU50*AU50)</f>
        <v>288.758430369096</v>
      </c>
    </row>
    <row r="51" customFormat="false" ht="12.8" hidden="false" customHeight="false" outlineLevel="0" collapsed="false">
      <c r="B51" s="1" t="n">
        <v>8044</v>
      </c>
      <c r="C51" s="0" t="n">
        <v>1082.13</v>
      </c>
      <c r="D51" s="0" t="n">
        <v>0.0008241</v>
      </c>
      <c r="E51" s="0" t="n">
        <v>1.41835</v>
      </c>
      <c r="F51" s="0" t="n">
        <v>0.0111454</v>
      </c>
      <c r="G51" s="0" t="n">
        <v>0.00785805</v>
      </c>
      <c r="I51" s="0" t="n">
        <v>1669599</v>
      </c>
      <c r="J51" s="0" t="n">
        <v>1487878</v>
      </c>
      <c r="K51" s="0" t="n">
        <v>1.12213</v>
      </c>
      <c r="M51" s="0" t="n">
        <v>101403</v>
      </c>
      <c r="N51" s="0" t="n">
        <v>15114.3</v>
      </c>
      <c r="O51" s="0" t="n">
        <v>1.00151</v>
      </c>
      <c r="P51" s="0" t="n">
        <v>105.311</v>
      </c>
      <c r="Q51" s="0" t="n">
        <v>0.123466</v>
      </c>
      <c r="S51" s="0" t="n">
        <v>100739</v>
      </c>
      <c r="T51" s="0" t="n">
        <v>11093.4</v>
      </c>
      <c r="U51" s="0" t="n">
        <v>1.00111</v>
      </c>
      <c r="V51" s="0" t="n">
        <v>104.579</v>
      </c>
      <c r="W51" s="0" t="n">
        <v>0.122467</v>
      </c>
      <c r="Y51" s="0" t="n">
        <v>101583</v>
      </c>
      <c r="Z51" s="0" t="n">
        <v>12174.3</v>
      </c>
      <c r="AA51" s="0" t="n">
        <v>1.00122</v>
      </c>
      <c r="AB51" s="0" t="n">
        <v>105.467</v>
      </c>
      <c r="AC51" s="0" t="n">
        <v>0.123638</v>
      </c>
      <c r="AE51" s="0" t="n">
        <v>99349</v>
      </c>
      <c r="AF51" s="0" t="n">
        <v>2284.63</v>
      </c>
      <c r="AG51" s="0" t="n">
        <v>1.00023</v>
      </c>
      <c r="AH51" s="0" t="n">
        <v>103.046</v>
      </c>
      <c r="AI51" s="0" t="n">
        <v>0.120376</v>
      </c>
      <c r="AK51" s="0" t="n">
        <f aca="false">(P51 + V51 + AB51 + AH51)/4</f>
        <v>104.60075</v>
      </c>
      <c r="AL51" s="0" t="n">
        <f aca="false">SQRT(Q51*Q51 + W51*W51 + AC51*AC51 + AI51*AI51)/4</f>
        <v>0.0612468140319356</v>
      </c>
      <c r="AN51" s="0" t="n">
        <f aca="false">AK51/E51</f>
        <v>73.7481933232277</v>
      </c>
      <c r="AO51" s="0" t="n">
        <f aca="false">AL51/E51</f>
        <v>0.043181735137262</v>
      </c>
      <c r="AQ51" s="0" t="n">
        <v>1</v>
      </c>
      <c r="AR51" s="0" t="n">
        <v>0</v>
      </c>
      <c r="AT51" s="0" t="n">
        <f aca="false">AN51*AQ51</f>
        <v>73.7481933232277</v>
      </c>
      <c r="AU51" s="0" t="n">
        <f aca="false">SQRT(AQ51*AQ51*AO51*AO51 + AN51*AN51*AR51*AR51)</f>
        <v>0.043181735137262</v>
      </c>
      <c r="AX51" s="0" t="n">
        <f aca="false">AT51/(AU51*AU51)</f>
        <v>39550.4297598136</v>
      </c>
      <c r="AY51" s="0" t="n">
        <f aca="false">1/(AU51*AU51)</f>
        <v>536.290151359639</v>
      </c>
    </row>
    <row r="52" customFormat="false" ht="12.8" hidden="false" customHeight="false" outlineLevel="0" collapsed="false">
      <c r="B52" s="1" t="n">
        <v>8045</v>
      </c>
      <c r="C52" s="0" t="n">
        <v>771.112</v>
      </c>
      <c r="D52" s="0" t="n">
        <v>0.0008241</v>
      </c>
      <c r="E52" s="0" t="n">
        <v>1.33422</v>
      </c>
      <c r="F52" s="0" t="n">
        <v>0.0109289</v>
      </c>
      <c r="G52" s="0" t="n">
        <v>0.00819121</v>
      </c>
      <c r="I52" s="0" t="n">
        <v>1120134</v>
      </c>
      <c r="J52" s="0" t="n">
        <v>1004304</v>
      </c>
      <c r="K52" s="0" t="n">
        <v>1.11533</v>
      </c>
      <c r="M52" s="0" t="n">
        <v>69225</v>
      </c>
      <c r="N52" s="0" t="n">
        <v>14115.3</v>
      </c>
      <c r="O52" s="0" t="n">
        <v>1.00141</v>
      </c>
      <c r="P52" s="0" t="n">
        <v>100.268</v>
      </c>
      <c r="Q52" s="0" t="n">
        <v>0.164219</v>
      </c>
      <c r="S52" s="0" t="n">
        <v>68259</v>
      </c>
      <c r="T52" s="0" t="n">
        <v>10365.5</v>
      </c>
      <c r="U52" s="0" t="n">
        <v>1.00104</v>
      </c>
      <c r="V52" s="0" t="n">
        <v>98.8321</v>
      </c>
      <c r="W52" s="0" t="n">
        <v>0.161545</v>
      </c>
      <c r="Y52" s="0" t="n">
        <v>69988</v>
      </c>
      <c r="Z52" s="0" t="n">
        <v>11366.2</v>
      </c>
      <c r="AA52" s="0" t="n">
        <v>1.00114</v>
      </c>
      <c r="AB52" s="0" t="n">
        <v>101.346</v>
      </c>
      <c r="AC52" s="0" t="n">
        <v>0.166149</v>
      </c>
      <c r="AE52" s="0" t="n">
        <v>67826</v>
      </c>
      <c r="AF52" s="0" t="n">
        <v>2134.58</v>
      </c>
      <c r="AG52" s="0" t="n">
        <v>1.00021</v>
      </c>
      <c r="AH52" s="0" t="n">
        <v>98.1243</v>
      </c>
      <c r="AI52" s="0" t="n">
        <v>0.16014</v>
      </c>
      <c r="AK52" s="0" t="n">
        <f aca="false">(P52 + V52 + AB52 + AH52)/4</f>
        <v>99.6426</v>
      </c>
      <c r="AL52" s="0" t="n">
        <f aca="false">SQRT(Q52*Q52 + W52*W52 + AC52*AC52 + AI52*AI52)/4</f>
        <v>0.0815149437170112</v>
      </c>
      <c r="AN52" s="0" t="n">
        <f aca="false">AK52/E52</f>
        <v>74.6822862796241</v>
      </c>
      <c r="AO52" s="0" t="n">
        <f aca="false">AL52/E52</f>
        <v>0.061095579227572</v>
      </c>
      <c r="AQ52" s="0" t="n">
        <v>1</v>
      </c>
      <c r="AR52" s="0" t="n">
        <v>0</v>
      </c>
      <c r="AT52" s="0" t="n">
        <f aca="false">AN52*AQ52</f>
        <v>74.6822862796241</v>
      </c>
      <c r="AU52" s="0" t="n">
        <f aca="false">SQRT(AQ52*AQ52*AO52*AO52 + AN52*AN52*AR52*AR52)</f>
        <v>0.061095579227572</v>
      </c>
      <c r="AX52" s="0" t="n">
        <f aca="false">AT52/(AU52*AU52)</f>
        <v>20007.7398371976</v>
      </c>
      <c r="AY52" s="0" t="n">
        <f aca="false">1/(AU52*AU52)</f>
        <v>267.904758061169</v>
      </c>
    </row>
    <row r="53" s="31" customFormat="true" ht="12.8" hidden="false" customHeight="false" outlineLevel="0" collapsed="false">
      <c r="B53" s="32"/>
      <c r="F53" s="31" t="s">
        <v>79</v>
      </c>
      <c r="G53" s="31" t="n">
        <f aca="false">AVERAGE(G45:G52)</f>
        <v>0.00804767333333333</v>
      </c>
      <c r="M53" s="31" t="n">
        <f aca="false">AVERAGE(M45:M52)</f>
        <v>79033.5</v>
      </c>
      <c r="S53" s="31" t="n">
        <f aca="false">AVERAGE(S45:S52)</f>
        <v>79380.1666666667</v>
      </c>
      <c r="Y53" s="31" t="n">
        <f aca="false">AVERAGE(Y45:Y52)</f>
        <v>79675.6666666667</v>
      </c>
      <c r="AE53" s="31" t="n">
        <f aca="false">AVERAGE(AE45:AE52)</f>
        <v>78806.3333333333</v>
      </c>
      <c r="AQ53" s="31" t="s">
        <v>80</v>
      </c>
      <c r="AT53" s="31" t="n">
        <f aca="false">SUM(AX45:AX52)/SUM(AY45:AY52)</f>
        <v>74.1227722961084</v>
      </c>
      <c r="AU53" s="31" t="n">
        <f aca="false">1/SQRT(SUM(AY45:AY52))</f>
        <v>0.0216743216271163</v>
      </c>
    </row>
    <row r="54" customFormat="false" ht="12.8" hidden="false" customHeight="false" outlineLevel="0" collapsed="false">
      <c r="B54" s="15"/>
    </row>
    <row r="55" customFormat="false" ht="12.8" hidden="false" customHeight="false" outlineLevel="0" collapsed="false">
      <c r="B55" s="1"/>
    </row>
    <row r="56" customFormat="false" ht="12.8" hidden="false" customHeight="false" outlineLevel="0" collapsed="false">
      <c r="A56" s="0" t="n">
        <v>350</v>
      </c>
      <c r="B56" s="1" t="n">
        <v>8048</v>
      </c>
      <c r="C56" s="0" t="n">
        <v>638.766</v>
      </c>
      <c r="D56" s="0" t="n">
        <v>0.0008241</v>
      </c>
      <c r="E56" s="0" t="n">
        <v>1.79801</v>
      </c>
      <c r="F56" s="0" t="n">
        <v>0.0122256</v>
      </c>
      <c r="G56" s="0" t="n">
        <v>0.00679949</v>
      </c>
      <c r="I56" s="0" t="n">
        <v>1152576</v>
      </c>
      <c r="J56" s="0" t="n">
        <v>1007822</v>
      </c>
      <c r="K56" s="0" t="n">
        <v>1.14363</v>
      </c>
      <c r="M56" s="0" t="n">
        <v>61888</v>
      </c>
      <c r="N56" s="0" t="n">
        <v>18774.8</v>
      </c>
      <c r="O56" s="0" t="n">
        <v>1.00188</v>
      </c>
      <c r="P56" s="0" t="n">
        <v>111.011</v>
      </c>
      <c r="Q56" s="0" t="n">
        <v>0.222045</v>
      </c>
      <c r="S56" s="0" t="n">
        <v>62199</v>
      </c>
      <c r="T56" s="0" t="n">
        <v>13304.2</v>
      </c>
      <c r="U56" s="0" t="n">
        <v>1.00133</v>
      </c>
      <c r="V56" s="0" t="n">
        <v>111.508</v>
      </c>
      <c r="W56" s="0" t="n">
        <v>0.223032</v>
      </c>
      <c r="Y56" s="0" t="n">
        <v>61003</v>
      </c>
      <c r="Z56" s="0" t="n">
        <v>15066.8</v>
      </c>
      <c r="AA56" s="0" t="n">
        <v>1.00151</v>
      </c>
      <c r="AB56" s="0" t="n">
        <v>109.383</v>
      </c>
      <c r="AC56" s="0" t="n">
        <v>0.218385</v>
      </c>
      <c r="AE56" s="0" t="n">
        <v>60208</v>
      </c>
      <c r="AF56" s="0" t="n">
        <v>2823.18</v>
      </c>
      <c r="AG56" s="0" t="n">
        <v>1.00028</v>
      </c>
      <c r="AH56" s="0" t="n">
        <v>107.825</v>
      </c>
      <c r="AI56" s="0" t="n">
        <v>0.214725</v>
      </c>
      <c r="AK56" s="0" t="n">
        <f aca="false">(P56 + V56 + AB56 + AH56)/4</f>
        <v>109.93175</v>
      </c>
      <c r="AL56" s="0" t="n">
        <f aca="false">SQRT(Q56*Q56 + W56*W56 + AC56*AC56 + AI56*AI56)/4</f>
        <v>0.109785611790378</v>
      </c>
      <c r="AN56" s="0" t="n">
        <f aca="false">AK56/E56</f>
        <v>61.1407889833761</v>
      </c>
      <c r="AO56" s="0" t="n">
        <f aca="false">AL56/E56</f>
        <v>0.0610595112320719</v>
      </c>
      <c r="AQ56" s="0" t="n">
        <v>1</v>
      </c>
      <c r="AR56" s="0" t="n">
        <v>0</v>
      </c>
      <c r="AT56" s="0" t="n">
        <f aca="false">AN56*AQ56</f>
        <v>61.1407889833761</v>
      </c>
      <c r="AU56" s="0" t="n">
        <f aca="false">SQRT(AQ56*AQ56*AO56*AO56 + AN56*AN56*AR56*AR56)</f>
        <v>0.0610595112320719</v>
      </c>
      <c r="AX56" s="0" t="n">
        <f aca="false">AT56/(AU56*AU56)</f>
        <v>16399.2652956334</v>
      </c>
      <c r="AY56" s="0" t="n">
        <f aca="false">1/(AU56*AU56)</f>
        <v>268.221355470115</v>
      </c>
    </row>
    <row r="57" customFormat="false" ht="12.8" hidden="false" customHeight="false" outlineLevel="0" collapsed="false">
      <c r="A57" s="0" t="s">
        <v>22</v>
      </c>
      <c r="B57" s="1" t="n">
        <v>8049</v>
      </c>
      <c r="C57" s="0" t="n">
        <v>673.236</v>
      </c>
      <c r="D57" s="0" t="n">
        <v>0.0008241</v>
      </c>
      <c r="E57" s="0" t="n">
        <v>1.70153</v>
      </c>
      <c r="F57" s="0" t="n">
        <v>0.0119367</v>
      </c>
      <c r="G57" s="0" t="n">
        <v>0.0070153</v>
      </c>
      <c r="I57" s="0" t="n">
        <v>1146008</v>
      </c>
      <c r="J57" s="0" t="n">
        <v>1009661</v>
      </c>
      <c r="K57" s="0" t="n">
        <v>1.13504</v>
      </c>
      <c r="M57" s="0" t="n">
        <v>60783</v>
      </c>
      <c r="N57" s="0" t="n">
        <v>18144.7</v>
      </c>
      <c r="O57" s="0" t="n">
        <v>1.00182</v>
      </c>
      <c r="P57" s="0" t="n">
        <v>102.663</v>
      </c>
      <c r="Q57" s="0" t="n">
        <v>0.193036</v>
      </c>
      <c r="S57" s="0" t="n">
        <v>62604</v>
      </c>
      <c r="T57" s="0" t="n">
        <v>12853.5</v>
      </c>
      <c r="U57" s="0" t="n">
        <v>1.00129</v>
      </c>
      <c r="V57" s="0" t="n">
        <v>105.683</v>
      </c>
      <c r="W57" s="0" t="n">
        <v>0.199214</v>
      </c>
      <c r="Y57" s="0" t="n">
        <v>62248</v>
      </c>
      <c r="Z57" s="0" t="n">
        <v>14551</v>
      </c>
      <c r="AA57" s="0" t="n">
        <v>1.00146</v>
      </c>
      <c r="AB57" s="0" t="n">
        <v>105.1</v>
      </c>
      <c r="AC57" s="0" t="n">
        <v>0.19803</v>
      </c>
      <c r="AE57" s="0" t="n">
        <v>61612</v>
      </c>
      <c r="AF57" s="0" t="n">
        <v>2729.71</v>
      </c>
      <c r="AG57" s="0" t="n">
        <v>1.00027</v>
      </c>
      <c r="AH57" s="0" t="n">
        <v>103.903</v>
      </c>
      <c r="AI57" s="0" t="n">
        <v>0.195336</v>
      </c>
      <c r="AK57" s="0" t="n">
        <f aca="false">(P57 + V57 + AB57 + AH57)/4</f>
        <v>104.33725</v>
      </c>
      <c r="AL57" s="0" t="n">
        <f aca="false">SQRT(Q57*Q57 + W57*W57 + AC57*AC57 + AI57*AI57)/4</f>
        <v>0.0982093264690274</v>
      </c>
      <c r="AN57" s="0" t="n">
        <f aca="false">AK57/E57</f>
        <v>61.3196652424583</v>
      </c>
      <c r="AO57" s="0" t="n">
        <f aca="false">AL57/E57</f>
        <v>0.0577182456195467</v>
      </c>
      <c r="AQ57" s="0" t="n">
        <v>1</v>
      </c>
      <c r="AR57" s="0" t="n">
        <v>0</v>
      </c>
      <c r="AT57" s="0" t="n">
        <f aca="false">AN57*AQ57</f>
        <v>61.3196652424583</v>
      </c>
      <c r="AU57" s="0" t="n">
        <f aca="false">SQRT(AQ57*AQ57*AO57*AO57 + AN57*AN57*AR57*AR57)</f>
        <v>0.0577182456195467</v>
      </c>
      <c r="AX57" s="0" t="n">
        <f aca="false">AT57/(AU57*AU57)</f>
        <v>18406.5981645947</v>
      </c>
      <c r="AY57" s="0" t="n">
        <f aca="false">1/(AU57*AU57)</f>
        <v>300.174472443952</v>
      </c>
    </row>
    <row r="58" customFormat="false" ht="12.8" hidden="false" customHeight="false" outlineLevel="0" collapsed="false">
      <c r="A58" s="0" t="s">
        <v>16</v>
      </c>
      <c r="B58" s="1" t="n">
        <v>8050</v>
      </c>
      <c r="C58" s="0" t="n">
        <v>933.846</v>
      </c>
      <c r="D58" s="0" t="n">
        <v>0.0008241</v>
      </c>
      <c r="E58" s="0" t="n">
        <v>1.74354</v>
      </c>
      <c r="F58" s="0" t="n">
        <v>0.0120611</v>
      </c>
      <c r="G58" s="0" t="n">
        <v>0.00691759</v>
      </c>
      <c r="I58" s="0" t="n">
        <v>1627980</v>
      </c>
      <c r="J58" s="0" t="n">
        <v>1429764</v>
      </c>
      <c r="K58" s="0" t="n">
        <v>1.13864</v>
      </c>
      <c r="M58" s="0" t="n">
        <v>86786</v>
      </c>
      <c r="N58" s="0" t="n">
        <v>18424.6</v>
      </c>
      <c r="O58" s="0" t="n">
        <v>1.00185</v>
      </c>
      <c r="P58" s="0" t="n">
        <v>106.013</v>
      </c>
      <c r="Q58" s="0" t="n">
        <v>0.144264</v>
      </c>
      <c r="S58" s="0" t="n">
        <v>87444</v>
      </c>
      <c r="T58" s="0" t="n">
        <v>13050.8</v>
      </c>
      <c r="U58" s="0" t="n">
        <v>1.00131</v>
      </c>
      <c r="V58" s="0" t="n">
        <v>106.76</v>
      </c>
      <c r="W58" s="0" t="n">
        <v>0.145315</v>
      </c>
      <c r="Y58" s="0" t="n">
        <v>89603</v>
      </c>
      <c r="Z58" s="0" t="n">
        <v>14763.9</v>
      </c>
      <c r="AA58" s="0" t="n">
        <v>1.00148</v>
      </c>
      <c r="AB58" s="0" t="n">
        <v>109.414</v>
      </c>
      <c r="AC58" s="0" t="n">
        <v>0.149332</v>
      </c>
      <c r="AE58" s="0" t="n">
        <v>87561</v>
      </c>
      <c r="AF58" s="0" t="n">
        <v>2769.13</v>
      </c>
      <c r="AG58" s="0" t="n">
        <v>1.00028</v>
      </c>
      <c r="AH58" s="0" t="n">
        <v>106.792</v>
      </c>
      <c r="AI58" s="0" t="n">
        <v>0.14523</v>
      </c>
      <c r="AK58" s="0" t="n">
        <f aca="false">(P58 + V58 + AB58 + AH58)/4</f>
        <v>107.24475</v>
      </c>
      <c r="AL58" s="0" t="n">
        <f aca="false">SQRT(Q58*Q58 + W58*W58 + AC58*AC58 + AI58*AI58)/4</f>
        <v>0.073024118466521</v>
      </c>
      <c r="AN58" s="0" t="n">
        <f aca="false">AK58/E58</f>
        <v>61.5097732200007</v>
      </c>
      <c r="AO58" s="0" t="n">
        <f aca="false">AL58/E58</f>
        <v>0.0418826745968094</v>
      </c>
      <c r="AQ58" s="0" t="n">
        <v>1</v>
      </c>
      <c r="AR58" s="0" t="n">
        <v>0</v>
      </c>
      <c r="AT58" s="0" t="n">
        <f aca="false">AN58*AQ58</f>
        <v>61.5097732200007</v>
      </c>
      <c r="AU58" s="0" t="n">
        <f aca="false">SQRT(AQ58*AQ58*AO58*AO58 + AN58*AN58*AR58*AR58)</f>
        <v>0.0418826745968094</v>
      </c>
      <c r="AX58" s="0" t="n">
        <f aca="false">AT58/(AU58*AU58)</f>
        <v>35065.1184748078</v>
      </c>
      <c r="AY58" s="0" t="n">
        <f aca="false">1/(AU58*AU58)</f>
        <v>570.07393523288</v>
      </c>
    </row>
    <row r="59" customFormat="false" ht="12.8" hidden="false" customHeight="false" outlineLevel="0" collapsed="false">
      <c r="B59" s="1" t="n">
        <v>8051</v>
      </c>
      <c r="C59" s="0" t="n">
        <v>698.939</v>
      </c>
      <c r="D59" s="0" t="n">
        <v>0.0008241</v>
      </c>
      <c r="E59" s="0" t="n">
        <v>1.62968</v>
      </c>
      <c r="F59" s="0" t="n">
        <v>0.0117277</v>
      </c>
      <c r="G59" s="0" t="n">
        <v>0.00719632</v>
      </c>
      <c r="I59" s="0" t="n">
        <v>1136948</v>
      </c>
      <c r="J59" s="0" t="n">
        <v>1007539</v>
      </c>
      <c r="K59" s="0" t="n">
        <v>1.12844</v>
      </c>
      <c r="M59" s="0" t="n">
        <v>61567</v>
      </c>
      <c r="N59" s="0" t="n">
        <v>17286.8</v>
      </c>
      <c r="O59" s="0" t="n">
        <v>1.00173</v>
      </c>
      <c r="P59" s="0" t="n">
        <v>99.5724</v>
      </c>
      <c r="Q59" s="0" t="n">
        <v>0.179599</v>
      </c>
      <c r="S59" s="0" t="n">
        <v>62214</v>
      </c>
      <c r="T59" s="0" t="n">
        <v>12248.1</v>
      </c>
      <c r="U59" s="0" t="n">
        <v>1.00123</v>
      </c>
      <c r="V59" s="0" t="n">
        <v>100.568</v>
      </c>
      <c r="W59" s="0" t="n">
        <v>0.181501</v>
      </c>
      <c r="Y59" s="0" t="n">
        <v>62395</v>
      </c>
      <c r="Z59" s="0" t="n">
        <v>13866.9</v>
      </c>
      <c r="AA59" s="0" t="n">
        <v>1.00139</v>
      </c>
      <c r="AB59" s="0" t="n">
        <v>100.877</v>
      </c>
      <c r="AC59" s="0" t="n">
        <v>0.182143</v>
      </c>
      <c r="AE59" s="0" t="n">
        <v>61996</v>
      </c>
      <c r="AF59" s="0" t="n">
        <v>2603.96</v>
      </c>
      <c r="AG59" s="0" t="n">
        <v>1.00026</v>
      </c>
      <c r="AH59" s="0" t="n">
        <v>100.119</v>
      </c>
      <c r="AI59" s="0" t="n">
        <v>0.18045</v>
      </c>
      <c r="AK59" s="0" t="n">
        <f aca="false">(P59 + V59 + AB59 + AH59)/4</f>
        <v>100.2841</v>
      </c>
      <c r="AL59" s="0" t="n">
        <f aca="false">SQRT(Q59*Q59 + W59*W59 + AC59*AC59 + AI59*AI59)/4</f>
        <v>0.0904629374215623</v>
      </c>
      <c r="AN59" s="0" t="n">
        <f aca="false">AK59/E59</f>
        <v>61.5360684306121</v>
      </c>
      <c r="AO59" s="0" t="n">
        <f aca="false">AL59/E59</f>
        <v>0.0555096322109631</v>
      </c>
      <c r="AQ59" s="0" t="n">
        <v>1</v>
      </c>
      <c r="AR59" s="0" t="n">
        <v>0</v>
      </c>
      <c r="AT59" s="0" t="n">
        <f aca="false">AN59*AQ59</f>
        <v>61.5360684306121</v>
      </c>
      <c r="AU59" s="0" t="n">
        <f aca="false">SQRT(AQ59*AQ59*AO59*AO59 + AN59*AN59*AR59*AR59)</f>
        <v>0.0555096322109631</v>
      </c>
      <c r="AX59" s="0" t="n">
        <f aca="false">AT59/(AU59*AU59)</f>
        <v>19970.6888752984</v>
      </c>
      <c r="AY59" s="0" t="n">
        <f aca="false">1/(AU59*AU59)</f>
        <v>324.536314792636</v>
      </c>
    </row>
    <row r="60" customFormat="false" ht="12.8" hidden="false" customHeight="false" outlineLevel="0" collapsed="false">
      <c r="B60" s="1" t="n">
        <v>8052</v>
      </c>
      <c r="C60" s="0" t="n">
        <v>648.715</v>
      </c>
      <c r="D60" s="0" t="n">
        <v>0.0008241</v>
      </c>
      <c r="E60" s="0" t="n">
        <v>1.76954</v>
      </c>
      <c r="F60" s="0" t="n">
        <v>0.0121394</v>
      </c>
      <c r="G60" s="0" t="n">
        <v>0.00686021</v>
      </c>
      <c r="I60" s="0" t="n">
        <v>1149309</v>
      </c>
      <c r="J60" s="0" t="n">
        <v>1007715</v>
      </c>
      <c r="K60" s="0" t="n">
        <v>1.14051</v>
      </c>
      <c r="M60" s="0" t="n">
        <v>61468</v>
      </c>
      <c r="N60" s="0" t="n">
        <v>18596.1</v>
      </c>
      <c r="O60" s="0" t="n">
        <v>1.00186</v>
      </c>
      <c r="P60" s="0" t="n">
        <v>108.269</v>
      </c>
      <c r="Q60" s="0" t="n">
        <v>0.212534</v>
      </c>
      <c r="S60" s="0" t="n">
        <v>62269</v>
      </c>
      <c r="T60" s="0" t="n">
        <v>13179.1</v>
      </c>
      <c r="U60" s="0" t="n">
        <v>1.00132</v>
      </c>
      <c r="V60" s="0" t="n">
        <v>109.62</v>
      </c>
      <c r="W60" s="0" t="n">
        <v>0.215358</v>
      </c>
      <c r="Y60" s="0" t="n">
        <v>62504</v>
      </c>
      <c r="Z60" s="0" t="n">
        <v>14912.6</v>
      </c>
      <c r="AA60" s="0" t="n">
        <v>1.00149</v>
      </c>
      <c r="AB60" s="0" t="n">
        <v>110.053</v>
      </c>
      <c r="AC60" s="0" t="n">
        <v>0.21633</v>
      </c>
      <c r="AE60" s="0" t="n">
        <v>62950</v>
      </c>
      <c r="AF60" s="0" t="n">
        <v>2794.94</v>
      </c>
      <c r="AG60" s="0" t="n">
        <v>1.00028</v>
      </c>
      <c r="AH60" s="0" t="n">
        <v>110.704</v>
      </c>
      <c r="AI60" s="0" t="n">
        <v>0.217508</v>
      </c>
      <c r="AK60" s="0" t="n">
        <f aca="false">(P60 + V60 + AB60 + AH60)/4</f>
        <v>109.6615</v>
      </c>
      <c r="AL60" s="0" t="n">
        <f aca="false">SQRT(Q60*Q60 + W60*W60 + AC60*AC60 + AI60*AI60)/4</f>
        <v>0.10772017228797</v>
      </c>
      <c r="AN60" s="0" t="n">
        <f aca="false">AK60/E60</f>
        <v>61.9717553714525</v>
      </c>
      <c r="AO60" s="0" t="n">
        <f aca="false">AL60/E60</f>
        <v>0.0608746749369725</v>
      </c>
      <c r="AQ60" s="0" t="n">
        <v>1</v>
      </c>
      <c r="AR60" s="0" t="n">
        <v>0</v>
      </c>
      <c r="AT60" s="0" t="n">
        <f aca="false">AN60*AQ60</f>
        <v>61.9717553714525</v>
      </c>
      <c r="AU60" s="0" t="n">
        <f aca="false">SQRT(AQ60*AQ60*AO60*AO60 + AN60*AN60*AR60*AR60)</f>
        <v>0.0608746749369725</v>
      </c>
      <c r="AX60" s="0" t="n">
        <f aca="false">AT60/(AU60*AU60)</f>
        <v>16723.2425056063</v>
      </c>
      <c r="AY60" s="0" t="n">
        <f aca="false">1/(AU60*AU60)</f>
        <v>269.852651508238</v>
      </c>
    </row>
    <row r="61" customFormat="false" ht="12.8" hidden="false" customHeight="false" outlineLevel="0" collapsed="false">
      <c r="B61" s="1" t="n">
        <v>8053</v>
      </c>
      <c r="C61" s="0" t="n">
        <v>693.544</v>
      </c>
      <c r="D61" s="0" t="n">
        <v>0.0008241</v>
      </c>
      <c r="E61" s="0" t="n">
        <v>1.68601</v>
      </c>
      <c r="F61" s="0" t="n">
        <v>0.0118911</v>
      </c>
      <c r="G61" s="0" t="n">
        <v>0.00705281</v>
      </c>
      <c r="I61" s="0" t="n">
        <v>1167900</v>
      </c>
      <c r="J61" s="0" t="n">
        <v>1030021</v>
      </c>
      <c r="K61" s="0" t="n">
        <v>1.13386</v>
      </c>
      <c r="M61" s="0" t="n">
        <v>62622</v>
      </c>
      <c r="N61" s="0" t="n">
        <v>17760.7</v>
      </c>
      <c r="O61" s="0" t="n">
        <v>1.00178</v>
      </c>
      <c r="P61" s="0" t="n">
        <v>102.562</v>
      </c>
      <c r="Q61" s="0" t="n">
        <v>0.187193</v>
      </c>
      <c r="S61" s="0" t="n">
        <v>63210</v>
      </c>
      <c r="T61" s="0" t="n">
        <v>12593.8</v>
      </c>
      <c r="U61" s="0" t="n">
        <v>1.00126</v>
      </c>
      <c r="V61" s="0" t="n">
        <v>103.471</v>
      </c>
      <c r="W61" s="0" t="n">
        <v>0.188937</v>
      </c>
      <c r="Y61" s="0" t="n">
        <v>64050</v>
      </c>
      <c r="Z61" s="0" t="n">
        <v>14239.3</v>
      </c>
      <c r="AA61" s="0" t="n">
        <v>1.00143</v>
      </c>
      <c r="AB61" s="0" t="n">
        <v>104.863</v>
      </c>
      <c r="AC61" s="0" t="n">
        <v>0.191775</v>
      </c>
      <c r="AE61" s="0" t="n">
        <v>63521</v>
      </c>
      <c r="AF61" s="0" t="n">
        <v>2676.51</v>
      </c>
      <c r="AG61" s="0" t="n">
        <v>1.00027</v>
      </c>
      <c r="AH61" s="0" t="n">
        <v>103.877</v>
      </c>
      <c r="AI61" s="0" t="n">
        <v>0.189587</v>
      </c>
      <c r="AK61" s="0" t="n">
        <f aca="false">(P61 + V61 + AB61 + AH61)/4</f>
        <v>103.69325</v>
      </c>
      <c r="AL61" s="0" t="n">
        <f aca="false">SQRT(Q61*Q61 + W61*W61 + AC61*AC61 + AI61*AI61)/4</f>
        <v>0.0946900504316583</v>
      </c>
      <c r="AN61" s="0" t="n">
        <f aca="false">AK61/E61</f>
        <v>61.5021559777226</v>
      </c>
      <c r="AO61" s="0" t="n">
        <f aca="false">AL61/E61</f>
        <v>0.0561622116308079</v>
      </c>
      <c r="AQ61" s="0" t="n">
        <v>1</v>
      </c>
      <c r="AR61" s="0" t="n">
        <v>0</v>
      </c>
      <c r="AT61" s="0" t="n">
        <f aca="false">AN61*AQ61</f>
        <v>61.5021559777226</v>
      </c>
      <c r="AU61" s="0" t="n">
        <f aca="false">SQRT(AQ61*AQ61*AO61*AO61 + AN61*AN61*AR61*AR61)</f>
        <v>0.0561622116308079</v>
      </c>
      <c r="AX61" s="0" t="n">
        <f aca="false">AT61/(AU61*AU61)</f>
        <v>19498.532962812</v>
      </c>
      <c r="AY61" s="0" t="n">
        <f aca="false">1/(AU61*AU61)</f>
        <v>317.038202203428</v>
      </c>
    </row>
    <row r="62" s="31" customFormat="true" ht="12.8" hidden="false" customHeight="false" outlineLevel="0" collapsed="false">
      <c r="B62" s="32"/>
      <c r="F62" s="31" t="s">
        <v>79</v>
      </c>
      <c r="G62" s="31" t="n">
        <f aca="false">AVERAGE(G54:G61)</f>
        <v>0.00697362</v>
      </c>
      <c r="M62" s="31" t="n">
        <f aca="false">AVERAGE(M54:M61)</f>
        <v>65852.3333333333</v>
      </c>
      <c r="S62" s="31" t="n">
        <f aca="false">AVERAGE(S54:S61)</f>
        <v>66656.6666666667</v>
      </c>
      <c r="Y62" s="31" t="n">
        <f aca="false">AVERAGE(Y54:Y61)</f>
        <v>66967.1666666667</v>
      </c>
      <c r="AE62" s="31" t="n">
        <f aca="false">AVERAGE(AE54:AE61)</f>
        <v>66308</v>
      </c>
      <c r="AQ62" s="31" t="s">
        <v>80</v>
      </c>
      <c r="AT62" s="31" t="n">
        <f aca="false">SUM(AX54:AX61)/SUM(AY54:AY61)</f>
        <v>61.4974559609711</v>
      </c>
      <c r="AU62" s="31" t="n">
        <f aca="false">1/SQRT(SUM(AY54:AY61))</f>
        <v>0.0220868604551767</v>
      </c>
    </row>
    <row r="63" customFormat="false" ht="12.8" hidden="false" customHeight="false" outlineLevel="0" collapsed="false">
      <c r="B63" s="15"/>
    </row>
    <row r="64" customFormat="false" ht="12.8" hidden="false" customHeight="false" outlineLevel="0" collapsed="false">
      <c r="B64" s="1"/>
    </row>
    <row r="65" customFormat="false" ht="12.8" hidden="false" customHeight="false" outlineLevel="0" collapsed="false">
      <c r="A65" s="0" t="n">
        <v>350</v>
      </c>
      <c r="B65" s="1" t="n">
        <v>8060</v>
      </c>
      <c r="C65" s="0" t="n">
        <v>619.273</v>
      </c>
      <c r="D65" s="0" t="n">
        <v>0.0008241</v>
      </c>
      <c r="E65" s="0" t="n">
        <v>3.43022</v>
      </c>
      <c r="F65" s="0" t="n">
        <v>0.01805</v>
      </c>
      <c r="G65" s="0" t="n">
        <v>0.00526205</v>
      </c>
      <c r="I65" s="0" t="n">
        <v>1207276</v>
      </c>
      <c r="J65" s="0" t="n">
        <v>1043046</v>
      </c>
      <c r="K65" s="0" t="n">
        <v>1.15745</v>
      </c>
      <c r="M65" s="0" t="n">
        <v>111549</v>
      </c>
      <c r="N65" s="0" t="n">
        <v>37807.3</v>
      </c>
      <c r="O65" s="0" t="n">
        <v>1.0038</v>
      </c>
      <c r="P65" s="0" t="n">
        <v>209.282</v>
      </c>
      <c r="Q65" s="0" t="n">
        <v>0.470914</v>
      </c>
      <c r="S65" s="0" t="n">
        <v>113822</v>
      </c>
      <c r="T65" s="0" t="n">
        <v>22589.9</v>
      </c>
      <c r="U65" s="0" t="n">
        <v>1.00226</v>
      </c>
      <c r="V65" s="0" t="n">
        <v>213.221</v>
      </c>
      <c r="W65" s="0" t="n">
        <v>0.480667</v>
      </c>
      <c r="Y65" s="0" t="n">
        <v>114657</v>
      </c>
      <c r="Z65" s="0" t="n">
        <v>29120.3</v>
      </c>
      <c r="AA65" s="0" t="n">
        <v>1.00292</v>
      </c>
      <c r="AB65" s="0" t="n">
        <v>214.926</v>
      </c>
      <c r="AC65" s="0" t="n">
        <v>0.485429</v>
      </c>
      <c r="AE65" s="0" t="n">
        <v>111180</v>
      </c>
      <c r="AF65" s="0" t="n">
        <v>5866.3</v>
      </c>
      <c r="AG65" s="0" t="n">
        <v>1.00059</v>
      </c>
      <c r="AH65" s="0" t="n">
        <v>207.923</v>
      </c>
      <c r="AI65" s="0" t="n">
        <v>0.466104</v>
      </c>
      <c r="AK65" s="0" t="n">
        <f aca="false">(P65 + V65 + AB65 + AH65)/4</f>
        <v>211.338</v>
      </c>
      <c r="AL65" s="0" t="n">
        <f aca="false">SQRT(Q65*Q65 + W65*W65 + AC65*AC65 + AI65*AI65)/4</f>
        <v>0.237920025053325</v>
      </c>
      <c r="AN65" s="0" t="n">
        <f aca="false">AK65/E65</f>
        <v>61.6106255575444</v>
      </c>
      <c r="AO65" s="0" t="n">
        <f aca="false">AL65/E65</f>
        <v>0.0693599900453398</v>
      </c>
      <c r="AQ65" s="0" t="n">
        <v>1</v>
      </c>
      <c r="AR65" s="0" t="n">
        <v>0</v>
      </c>
      <c r="AT65" s="0" t="n">
        <f aca="false">AN65*AQ65</f>
        <v>61.6106255575444</v>
      </c>
      <c r="AU65" s="0" t="n">
        <f aca="false">SQRT(AQ65*AQ65*AO65*AO65 + AN65*AN65*AR65*AR65)</f>
        <v>0.0693599900453398</v>
      </c>
      <c r="AX65" s="0" t="n">
        <f aca="false">AT65/(AU65*AU65)</f>
        <v>12806.7099646727</v>
      </c>
      <c r="AY65" s="0" t="n">
        <f aca="false">1/(AU65*AU65)</f>
        <v>207.865280522289</v>
      </c>
    </row>
    <row r="66" customFormat="false" ht="12.8" hidden="false" customHeight="false" outlineLevel="0" collapsed="false">
      <c r="A66" s="0" t="s">
        <v>23</v>
      </c>
      <c r="B66" s="1" t="n">
        <v>8061</v>
      </c>
      <c r="C66" s="0" t="n">
        <v>661.633</v>
      </c>
      <c r="D66" s="0" t="n">
        <v>0.0008241</v>
      </c>
      <c r="E66" s="0" t="n">
        <v>3.39593</v>
      </c>
      <c r="F66" s="0" t="n">
        <v>0.0179154</v>
      </c>
      <c r="G66" s="0" t="n">
        <v>0.00527556</v>
      </c>
      <c r="I66" s="0" t="n">
        <v>1273174</v>
      </c>
      <c r="J66" s="0" t="n">
        <v>1105062</v>
      </c>
      <c r="K66" s="0" t="n">
        <v>1.15213</v>
      </c>
      <c r="M66" s="0" t="n">
        <v>119330</v>
      </c>
      <c r="N66" s="0" t="n">
        <v>37380.7</v>
      </c>
      <c r="O66" s="0" t="n">
        <v>1.00375</v>
      </c>
      <c r="P66" s="0" t="n">
        <v>208.574</v>
      </c>
      <c r="Q66" s="0" t="n">
        <v>0.438097</v>
      </c>
      <c r="S66" s="0" t="n">
        <v>119538</v>
      </c>
      <c r="T66" s="0" t="n">
        <v>22362.2</v>
      </c>
      <c r="U66" s="0" t="n">
        <v>1.00224</v>
      </c>
      <c r="V66" s="0" t="n">
        <v>208.623</v>
      </c>
      <c r="W66" s="0" t="n">
        <v>0.437669</v>
      </c>
      <c r="Y66" s="0" t="n">
        <v>118640</v>
      </c>
      <c r="Z66" s="0" t="n">
        <v>28761.4</v>
      </c>
      <c r="AA66" s="0" t="n">
        <v>1.00288</v>
      </c>
      <c r="AB66" s="0" t="n">
        <v>207.189</v>
      </c>
      <c r="AC66" s="0" t="n">
        <v>0.434389</v>
      </c>
      <c r="AE66" s="0" t="n">
        <v>118141</v>
      </c>
      <c r="AF66" s="0" t="n">
        <v>5800.98</v>
      </c>
      <c r="AG66" s="0" t="n">
        <v>1.00058</v>
      </c>
      <c r="AH66" s="0" t="n">
        <v>205.843</v>
      </c>
      <c r="AI66" s="0" t="n">
        <v>0.430274</v>
      </c>
      <c r="AK66" s="0" t="n">
        <f aca="false">(P66 + V66 + AB66 + AH66)/4</f>
        <v>207.55725</v>
      </c>
      <c r="AL66" s="0" t="n">
        <f aca="false">SQRT(Q66*Q66 + W66*W66 + AC66*AC66 + AI66*AI66)/4</f>
        <v>0.217559281198108</v>
      </c>
      <c r="AN66" s="0" t="n">
        <f aca="false">AK66/E66</f>
        <v>61.1194135332589</v>
      </c>
      <c r="AO66" s="0" t="n">
        <f aca="false">AL66/E66</f>
        <v>0.064064713111904</v>
      </c>
      <c r="AQ66" s="0" t="n">
        <v>1</v>
      </c>
      <c r="AR66" s="0" t="n">
        <v>0</v>
      </c>
      <c r="AT66" s="0" t="n">
        <f aca="false">AN66*AQ66</f>
        <v>61.1194135332589</v>
      </c>
      <c r="AU66" s="0" t="n">
        <f aca="false">SQRT(AQ66*AQ66*AO66*AO66 + AN66*AN66*AR66*AR66)</f>
        <v>0.064064713111904</v>
      </c>
      <c r="AX66" s="0" t="n">
        <f aca="false">AT66/(AU66*AU66)</f>
        <v>14891.6015356933</v>
      </c>
      <c r="AY66" s="0" t="n">
        <f aca="false">1/(AU66*AU66)</f>
        <v>243.647650964286</v>
      </c>
    </row>
    <row r="67" customFormat="false" ht="12.8" hidden="false" customHeight="false" outlineLevel="0" collapsed="false">
      <c r="A67" s="0" t="s">
        <v>24</v>
      </c>
      <c r="B67" s="1" t="n">
        <v>8062</v>
      </c>
      <c r="C67" s="0" t="n">
        <v>566.941</v>
      </c>
      <c r="D67" s="0" t="n">
        <v>0.0008241</v>
      </c>
      <c r="E67" s="0" t="n">
        <v>3.66433</v>
      </c>
      <c r="F67" s="0" t="n">
        <v>0.018977</v>
      </c>
      <c r="G67" s="0" t="n">
        <v>0.00517885</v>
      </c>
      <c r="I67" s="0" t="n">
        <v>1179063</v>
      </c>
      <c r="J67" s="0" t="n">
        <v>1012398</v>
      </c>
      <c r="K67" s="0" t="n">
        <v>1.16462</v>
      </c>
      <c r="M67" s="0" t="n">
        <v>109417</v>
      </c>
      <c r="N67" s="0" t="n">
        <v>39816.5</v>
      </c>
      <c r="O67" s="0" t="n">
        <v>1.004</v>
      </c>
      <c r="P67" s="0" t="n">
        <v>225.665</v>
      </c>
      <c r="Q67" s="0" t="n">
        <v>0.558913</v>
      </c>
      <c r="S67" s="0" t="n">
        <v>110521</v>
      </c>
      <c r="T67" s="0" t="n">
        <v>23841.1</v>
      </c>
      <c r="U67" s="0" t="n">
        <v>1.00239</v>
      </c>
      <c r="V67" s="0" t="n">
        <v>227.577</v>
      </c>
      <c r="W67" s="0" t="n">
        <v>0.563695</v>
      </c>
      <c r="Y67" s="0" t="n">
        <v>111153</v>
      </c>
      <c r="Z67" s="0" t="n">
        <v>30673.6</v>
      </c>
      <c r="AA67" s="0" t="n">
        <v>1.00308</v>
      </c>
      <c r="AB67" s="0" t="n">
        <v>229.036</v>
      </c>
      <c r="AC67" s="0" t="n">
        <v>0.568243</v>
      </c>
      <c r="AE67" s="0" t="n">
        <v>107979</v>
      </c>
      <c r="AF67" s="0" t="n">
        <v>6181.85</v>
      </c>
      <c r="AG67" s="0" t="n">
        <v>1.00062</v>
      </c>
      <c r="AH67" s="0" t="n">
        <v>221.95</v>
      </c>
      <c r="AI67" s="0" t="n">
        <v>0.546656</v>
      </c>
      <c r="AK67" s="0" t="n">
        <f aca="false">(P67 + V67 + AB67 + AH67)/4</f>
        <v>226.057</v>
      </c>
      <c r="AL67" s="0" t="n">
        <f aca="false">SQRT(Q67*Q67 + W67*W67 + AC67*AC67 + AI67*AI67)/4</f>
        <v>0.279717344383017</v>
      </c>
      <c r="AN67" s="0" t="n">
        <f aca="false">AK67/E67</f>
        <v>61.6912232249825</v>
      </c>
      <c r="AO67" s="0" t="n">
        <f aca="false">AL67/E67</f>
        <v>0.0763351948058765</v>
      </c>
      <c r="AQ67" s="0" t="n">
        <v>1</v>
      </c>
      <c r="AR67" s="0" t="n">
        <v>0</v>
      </c>
      <c r="AT67" s="0" t="n">
        <f aca="false">AN67*AQ67</f>
        <v>61.6912232249825</v>
      </c>
      <c r="AU67" s="0" t="n">
        <f aca="false">SQRT(AQ67*AQ67*AO67*AO67 + AN67*AN67*AR67*AR67)</f>
        <v>0.0763351948058765</v>
      </c>
      <c r="AX67" s="0" t="n">
        <f aca="false">AT67/(AU67*AU67)</f>
        <v>10587.0202830174</v>
      </c>
      <c r="AY67" s="0" t="n">
        <f aca="false">1/(AU67*AU67)</f>
        <v>171.613071188546</v>
      </c>
    </row>
    <row r="68" customFormat="false" ht="12.8" hidden="false" customHeight="false" outlineLevel="0" collapsed="false">
      <c r="B68" s="1" t="n">
        <v>8063</v>
      </c>
      <c r="C68" s="0" t="n">
        <v>622.623</v>
      </c>
      <c r="D68" s="0" t="n">
        <v>0.0008241</v>
      </c>
      <c r="E68" s="0" t="n">
        <v>3.47076</v>
      </c>
      <c r="F68" s="0" t="n">
        <v>0.0182094</v>
      </c>
      <c r="G68" s="0" t="n">
        <v>0.00524653</v>
      </c>
      <c r="I68" s="0" t="n">
        <v>1228660</v>
      </c>
      <c r="J68" s="0" t="n">
        <v>1062786</v>
      </c>
      <c r="K68" s="0" t="n">
        <v>1.15607</v>
      </c>
      <c r="M68" s="0" t="n">
        <v>114155</v>
      </c>
      <c r="N68" s="0" t="n">
        <v>37910.8</v>
      </c>
      <c r="O68" s="0" t="n">
        <v>1.00381</v>
      </c>
      <c r="P68" s="0" t="n">
        <v>212.768</v>
      </c>
      <c r="Q68" s="0" t="n">
        <v>0.476007</v>
      </c>
      <c r="S68" s="0" t="n">
        <v>117172</v>
      </c>
      <c r="T68" s="0" t="n">
        <v>22737.8</v>
      </c>
      <c r="U68" s="0" t="n">
        <v>1.00228</v>
      </c>
      <c r="V68" s="0" t="n">
        <v>218.059</v>
      </c>
      <c r="W68" s="0" t="n">
        <v>0.489251</v>
      </c>
      <c r="Y68" s="0" t="n">
        <v>114821</v>
      </c>
      <c r="Z68" s="0" t="n">
        <v>29204.7</v>
      </c>
      <c r="AA68" s="0" t="n">
        <v>1.00293</v>
      </c>
      <c r="AB68" s="0" t="n">
        <v>213.822</v>
      </c>
      <c r="AC68" s="0" t="n">
        <v>0.478414</v>
      </c>
      <c r="AE68" s="0" t="n">
        <v>115129</v>
      </c>
      <c r="AF68" s="0" t="n">
        <v>5887.16</v>
      </c>
      <c r="AG68" s="0" t="n">
        <v>1.00059</v>
      </c>
      <c r="AH68" s="0" t="n">
        <v>213.895</v>
      </c>
      <c r="AI68" s="0" t="n">
        <v>0.477676</v>
      </c>
      <c r="AK68" s="0" t="n">
        <f aca="false">(P68 + V68 + AB68 + AH68)/4</f>
        <v>214.636</v>
      </c>
      <c r="AL68" s="0" t="n">
        <f aca="false">SQRT(Q68*Q68 + W68*W68 + AC68*AC68 + AI68*AI68)/4</f>
        <v>0.240182680659691</v>
      </c>
      <c r="AN68" s="0" t="n">
        <f aca="false">AK68/E68</f>
        <v>61.8412105705955</v>
      </c>
      <c r="AO68" s="0" t="n">
        <f aca="false">AL68/E68</f>
        <v>0.0692017542727503</v>
      </c>
      <c r="AQ68" s="0" t="n">
        <v>1</v>
      </c>
      <c r="AR68" s="0" t="n">
        <v>0</v>
      </c>
      <c r="AT68" s="0" t="n">
        <f aca="false">AN68*AQ68</f>
        <v>61.8412105705955</v>
      </c>
      <c r="AU68" s="0" t="n">
        <f aca="false">SQRT(AQ68*AQ68*AO68*AO68 + AN68*AN68*AR68*AR68)</f>
        <v>0.0692017542727503</v>
      </c>
      <c r="AX68" s="0" t="n">
        <f aca="false">AT68/(AU68*AU68)</f>
        <v>12913.4942794119</v>
      </c>
      <c r="AY68" s="0" t="n">
        <f aca="false">1/(AU68*AU68)</f>
        <v>208.816971082258</v>
      </c>
    </row>
    <row r="69" s="31" customFormat="true" ht="12.8" hidden="false" customHeight="false" outlineLevel="0" collapsed="false">
      <c r="B69" s="32"/>
      <c r="F69" s="31" t="s">
        <v>79</v>
      </c>
      <c r="G69" s="31" t="n">
        <f aca="false">AVERAGE(G65:G68)</f>
        <v>0.0052407475</v>
      </c>
      <c r="M69" s="31" t="n">
        <f aca="false">AVERAGE(M65:M68)</f>
        <v>113612.75</v>
      </c>
      <c r="S69" s="31" t="n">
        <f aca="false">AVERAGE(S65:S68)</f>
        <v>115263.25</v>
      </c>
      <c r="Y69" s="31" t="n">
        <f aca="false">AVERAGE(Y65:Y68)</f>
        <v>114817.75</v>
      </c>
      <c r="AE69" s="31" t="n">
        <f aca="false">AVERAGE(AE65:AE68)</f>
        <v>113107.25</v>
      </c>
      <c r="AQ69" s="31" t="s">
        <v>80</v>
      </c>
      <c r="AT69" s="31" t="n">
        <f aca="false">SUM(AX61:AX68)/SUM(AY61:AY68)</f>
        <v>61.5304763078371</v>
      </c>
      <c r="AU69" s="31" t="n">
        <f aca="false">1/SQRT(SUM(AY61:AY68))</f>
        <v>0.0295014623001176</v>
      </c>
    </row>
    <row r="70" customFormat="false" ht="12.8" hidden="false" customHeight="false" outlineLevel="0" collapsed="false">
      <c r="B70" s="15"/>
    </row>
    <row r="71" customFormat="false" ht="12.8" hidden="false" customHeight="false" outlineLevel="0" collapsed="false">
      <c r="B71" s="1"/>
    </row>
    <row r="72" customFormat="false" ht="12.8" hidden="false" customHeight="false" outlineLevel="0" collapsed="false">
      <c r="A72" s="0" t="n">
        <v>225</v>
      </c>
      <c r="B72" s="1" t="n">
        <v>8066</v>
      </c>
      <c r="C72" s="0" t="n">
        <v>747.498</v>
      </c>
      <c r="D72" s="0" t="n">
        <v>0.0008241</v>
      </c>
      <c r="E72" s="0" t="n">
        <v>4.24967</v>
      </c>
      <c r="F72" s="0" t="n">
        <v>0.0213502</v>
      </c>
      <c r="G72" s="0" t="n">
        <v>0.00502396</v>
      </c>
      <c r="I72" s="0" t="n">
        <v>1143607</v>
      </c>
      <c r="J72" s="0" t="n">
        <v>1020418</v>
      </c>
      <c r="K72" s="0" t="n">
        <v>1.12072</v>
      </c>
      <c r="M72" s="0" t="n">
        <v>96528</v>
      </c>
      <c r="N72" s="0" t="n">
        <v>46782.5</v>
      </c>
      <c r="O72" s="0" t="n">
        <v>1.0047</v>
      </c>
      <c r="P72" s="0" t="n">
        <v>145.405</v>
      </c>
      <c r="Q72" s="0" t="n">
        <v>0.258237</v>
      </c>
      <c r="S72" s="0" t="n">
        <v>98886</v>
      </c>
      <c r="T72" s="0" t="n">
        <v>25688.7</v>
      </c>
      <c r="U72" s="0" t="n">
        <v>1.00258</v>
      </c>
      <c r="V72" s="0" t="n">
        <v>148.642</v>
      </c>
      <c r="W72" s="0" t="n">
        <v>0.264404</v>
      </c>
      <c r="Y72" s="0" t="n">
        <v>97005</v>
      </c>
      <c r="Z72" s="0" t="n">
        <v>36958.7</v>
      </c>
      <c r="AA72" s="0" t="n">
        <v>1.00371</v>
      </c>
      <c r="AB72" s="0" t="n">
        <v>145.979</v>
      </c>
      <c r="AC72" s="0" t="n">
        <v>0.259196</v>
      </c>
      <c r="AE72" s="0" t="n">
        <v>96935</v>
      </c>
      <c r="AF72" s="0" t="n">
        <v>7579.75</v>
      </c>
      <c r="AG72" s="0" t="n">
        <v>1.00076</v>
      </c>
      <c r="AH72" s="0" t="n">
        <v>145.445</v>
      </c>
      <c r="AI72" s="0" t="n">
        <v>0.25746</v>
      </c>
      <c r="AK72" s="0" t="n">
        <f aca="false">(P72 + V72 + AB72 + AH72)/4</f>
        <v>146.36775</v>
      </c>
      <c r="AL72" s="0" t="n">
        <f aca="false">SQRT(Q72*Q72 + W72*W72 + AC72*AC72 + AI72*AI72)/4</f>
        <v>0.129919215620948</v>
      </c>
      <c r="AN72" s="0" t="n">
        <f aca="false">AK72/E72</f>
        <v>34.4421449194879</v>
      </c>
      <c r="AO72" s="0" t="n">
        <f aca="false">AL72/E72</f>
        <v>0.0305716009998302</v>
      </c>
      <c r="AQ72" s="0" t="n">
        <v>1</v>
      </c>
      <c r="AR72" s="0" t="n">
        <v>0</v>
      </c>
      <c r="AT72" s="0" t="n">
        <f aca="false">AN72*AQ72</f>
        <v>34.4421449194879</v>
      </c>
      <c r="AU72" s="0" t="n">
        <f aca="false">SQRT(AQ72*AQ72*AO72*AO72 + AN72*AN72*AR72*AR72)</f>
        <v>0.0305716009998302</v>
      </c>
      <c r="AX72" s="0" t="n">
        <f aca="false">AT72/(AU72*AU72)</f>
        <v>36851.385792241</v>
      </c>
      <c r="AY72" s="0" t="n">
        <f aca="false">1/(AU72*AU72)</f>
        <v>1069.95037267235</v>
      </c>
    </row>
    <row r="73" customFormat="false" ht="12.8" hidden="false" customHeight="false" outlineLevel="0" collapsed="false">
      <c r="A73" s="0" t="s">
        <v>25</v>
      </c>
      <c r="B73" s="1" t="n">
        <v>8067</v>
      </c>
      <c r="C73" s="0" t="n">
        <v>805.241</v>
      </c>
      <c r="D73" s="0" t="n">
        <v>0.0008241</v>
      </c>
      <c r="E73" s="0" t="n">
        <v>3.91473</v>
      </c>
      <c r="F73" s="0" t="n">
        <v>0.0199831</v>
      </c>
      <c r="G73" s="0" t="n">
        <v>0.00510459</v>
      </c>
      <c r="I73" s="0" t="n">
        <v>1133247</v>
      </c>
      <c r="J73" s="0" t="n">
        <v>1019592</v>
      </c>
      <c r="K73" s="0" t="n">
        <v>1.11147</v>
      </c>
      <c r="M73" s="0" t="n">
        <v>97233</v>
      </c>
      <c r="N73" s="0" t="n">
        <v>42690.8</v>
      </c>
      <c r="O73" s="0" t="n">
        <v>1.00429</v>
      </c>
      <c r="P73" s="0" t="n">
        <v>134.786</v>
      </c>
      <c r="Q73" s="0" t="n">
        <v>0.220691</v>
      </c>
      <c r="S73" s="0" t="n">
        <v>99330</v>
      </c>
      <c r="T73" s="0" t="n">
        <v>23442.5</v>
      </c>
      <c r="U73" s="0" t="n">
        <v>1.00235</v>
      </c>
      <c r="V73" s="0" t="n">
        <v>137.427</v>
      </c>
      <c r="W73" s="0" t="n">
        <v>0.225325</v>
      </c>
      <c r="Y73" s="0" t="n">
        <v>98432</v>
      </c>
      <c r="Z73" s="0" t="n">
        <v>33775.1</v>
      </c>
      <c r="AA73" s="0" t="n">
        <v>1.00339</v>
      </c>
      <c r="AB73" s="0" t="n">
        <v>136.326</v>
      </c>
      <c r="AC73" s="0" t="n">
        <v>0.223435</v>
      </c>
      <c r="AE73" s="0" t="n">
        <v>98587</v>
      </c>
      <c r="AF73" s="0" t="n">
        <v>6921.68</v>
      </c>
      <c r="AG73" s="0" t="n">
        <v>1.00069</v>
      </c>
      <c r="AH73" s="0" t="n">
        <v>136.174</v>
      </c>
      <c r="AI73" s="0" t="n">
        <v>0.22264</v>
      </c>
      <c r="AK73" s="0" t="n">
        <f aca="false">(P73 + V73 + AB73 + AH73)/4</f>
        <v>136.17825</v>
      </c>
      <c r="AL73" s="0" t="n">
        <f aca="false">SQRT(Q73*Q73 + W73*W73 + AC73*AC73 + AI73*AI73)/4</f>
        <v>0.111514472696092</v>
      </c>
      <c r="AN73" s="0" t="n">
        <f aca="false">AK73/E73</f>
        <v>34.7861155175453</v>
      </c>
      <c r="AO73" s="0" t="n">
        <f aca="false">AL73/E73</f>
        <v>0.0284858656142549</v>
      </c>
      <c r="AQ73" s="0" t="n">
        <v>1</v>
      </c>
      <c r="AR73" s="0" t="n">
        <v>0</v>
      </c>
      <c r="AT73" s="0" t="n">
        <f aca="false">AN73*AQ73</f>
        <v>34.7861155175453</v>
      </c>
      <c r="AU73" s="0" t="n">
        <f aca="false">SQRT(AQ73*AQ73*AO73*AO73 + AN73*AN73*AR73*AR73)</f>
        <v>0.0284858656142549</v>
      </c>
      <c r="AX73" s="0" t="n">
        <f aca="false">AT73/(AU73*AU73)</f>
        <v>42869.3691455517</v>
      </c>
      <c r="AY73" s="0" t="n">
        <f aca="false">1/(AU73*AU73)</f>
        <v>1232.37011398785</v>
      </c>
    </row>
    <row r="74" customFormat="false" ht="12.8" hidden="false" customHeight="false" outlineLevel="0" collapsed="false">
      <c r="A74" s="0" t="s">
        <v>24</v>
      </c>
      <c r="B74" s="1" t="n">
        <v>8068</v>
      </c>
      <c r="C74" s="0" t="n">
        <v>764.975</v>
      </c>
      <c r="D74" s="0" t="n">
        <v>0.0008241</v>
      </c>
      <c r="E74" s="0" t="n">
        <v>4.11298</v>
      </c>
      <c r="F74" s="0" t="n">
        <v>0.0207896</v>
      </c>
      <c r="G74" s="0" t="n">
        <v>0.00505465</v>
      </c>
      <c r="I74" s="0" t="n">
        <v>1134724</v>
      </c>
      <c r="J74" s="0" t="n">
        <v>1015218</v>
      </c>
      <c r="K74" s="0" t="n">
        <v>1.11771</v>
      </c>
      <c r="M74" s="0" t="n">
        <v>97579</v>
      </c>
      <c r="N74" s="0" t="n">
        <v>44978.8</v>
      </c>
      <c r="O74" s="0" t="n">
        <v>1.00452</v>
      </c>
      <c r="P74" s="0" t="n">
        <v>143.218</v>
      </c>
      <c r="Q74" s="0" t="n">
        <v>0.248484</v>
      </c>
      <c r="S74" s="0" t="n">
        <v>97854</v>
      </c>
      <c r="T74" s="0" t="n">
        <v>24647.5</v>
      </c>
      <c r="U74" s="0" t="n">
        <v>1.00247</v>
      </c>
      <c r="V74" s="0" t="n">
        <v>143.329</v>
      </c>
      <c r="W74" s="0" t="n">
        <v>0.248277</v>
      </c>
      <c r="Y74" s="0" t="n">
        <v>96705</v>
      </c>
      <c r="Z74" s="0" t="n">
        <v>35551.9</v>
      </c>
      <c r="AA74" s="0" t="n">
        <v>1.00357</v>
      </c>
      <c r="AB74" s="0" t="n">
        <v>141.801</v>
      </c>
      <c r="AC74" s="0" t="n">
        <v>0.245453</v>
      </c>
      <c r="AE74" s="0" t="n">
        <v>97474</v>
      </c>
      <c r="AF74" s="0" t="n">
        <v>7289.41</v>
      </c>
      <c r="AG74" s="0" t="n">
        <v>1.00073</v>
      </c>
      <c r="AH74" s="0" t="n">
        <v>142.524</v>
      </c>
      <c r="AI74" s="0" t="n">
        <v>0.246306</v>
      </c>
      <c r="AK74" s="0" t="n">
        <f aca="false">(P74 + V74 + AB74 + AH74)/4</f>
        <v>142.718</v>
      </c>
      <c r="AL74" s="0" t="n">
        <f aca="false">SQRT(Q74*Q74 + W74*W74 + AC74*AC74 + AI74*AI74)/4</f>
        <v>0.123566679324869</v>
      </c>
      <c r="AN74" s="0" t="n">
        <f aca="false">AK74/E74</f>
        <v>34.6994150226843</v>
      </c>
      <c r="AO74" s="0" t="n">
        <f aca="false">AL74/E74</f>
        <v>0.0300431024038213</v>
      </c>
      <c r="AQ74" s="0" t="n">
        <v>1</v>
      </c>
      <c r="AR74" s="0" t="n">
        <v>0</v>
      </c>
      <c r="AT74" s="0" t="n">
        <f aca="false">AN74*AQ74</f>
        <v>34.6994150226843</v>
      </c>
      <c r="AU74" s="0" t="n">
        <f aca="false">SQRT(AQ74*AQ74*AO74*AO74 + AN74*AN74*AR74*AR74)</f>
        <v>0.0300431024038213</v>
      </c>
      <c r="AX74" s="0" t="n">
        <f aca="false">AT74/(AU74*AU74)</f>
        <v>38444.3566101124</v>
      </c>
      <c r="AY74" s="0" t="n">
        <f aca="false">1/(AU74*AU74)</f>
        <v>1107.92520810452</v>
      </c>
    </row>
    <row r="75" customFormat="false" ht="12.8" hidden="false" customHeight="false" outlineLevel="0" collapsed="false">
      <c r="B75" s="1" t="n">
        <v>8069</v>
      </c>
      <c r="C75" s="0" t="n">
        <v>839.842</v>
      </c>
      <c r="D75" s="0" t="n">
        <v>0.0008241</v>
      </c>
      <c r="E75" s="0" t="n">
        <v>4.00554</v>
      </c>
      <c r="F75" s="0" t="n">
        <v>0.0203515</v>
      </c>
      <c r="G75" s="0" t="n">
        <v>0.00508083</v>
      </c>
      <c r="I75" s="0" t="n">
        <v>1209446</v>
      </c>
      <c r="J75" s="0" t="n">
        <v>1085784</v>
      </c>
      <c r="K75" s="0" t="n">
        <v>1.11389</v>
      </c>
      <c r="M75" s="0" t="n">
        <v>103950</v>
      </c>
      <c r="N75" s="0" t="n">
        <v>44187.6</v>
      </c>
      <c r="O75" s="0" t="n">
        <v>1.00444</v>
      </c>
      <c r="P75" s="0" t="n">
        <v>138.482</v>
      </c>
      <c r="Q75" s="0" t="n">
        <v>0.218004</v>
      </c>
      <c r="S75" s="0" t="n">
        <v>105473</v>
      </c>
      <c r="T75" s="0" t="n">
        <v>24198.3</v>
      </c>
      <c r="U75" s="0" t="n">
        <v>1.00243</v>
      </c>
      <c r="V75" s="0" t="n">
        <v>140.229</v>
      </c>
      <c r="W75" s="0" t="n">
        <v>0.220809</v>
      </c>
      <c r="Y75" s="0" t="n">
        <v>104173</v>
      </c>
      <c r="Z75" s="0" t="n">
        <v>34890.5</v>
      </c>
      <c r="AA75" s="0" t="n">
        <v>1.0035</v>
      </c>
      <c r="AB75" s="0" t="n">
        <v>138.65</v>
      </c>
      <c r="AC75" s="0" t="n">
        <v>0.218136</v>
      </c>
      <c r="AE75" s="0" t="n">
        <v>105395</v>
      </c>
      <c r="AF75" s="0" t="n">
        <v>7158.01</v>
      </c>
      <c r="AG75" s="0" t="n">
        <v>1.00072</v>
      </c>
      <c r="AH75" s="0" t="n">
        <v>139.887</v>
      </c>
      <c r="AI75" s="0" t="n">
        <v>0.219868</v>
      </c>
      <c r="AK75" s="0" t="n">
        <f aca="false">(P75 + V75 + AB75 + AH75)/4</f>
        <v>139.312</v>
      </c>
      <c r="AL75" s="0" t="n">
        <f aca="false">SQRT(Q75*Q75 + W75*W75 + AC75*AC75 + AI75*AI75)/4</f>
        <v>0.109603720972705</v>
      </c>
      <c r="AN75" s="0" t="n">
        <f aca="false">AK75/E75</f>
        <v>34.7798299355393</v>
      </c>
      <c r="AO75" s="0" t="n">
        <f aca="false">AL75/E75</f>
        <v>0.0273630324432423</v>
      </c>
      <c r="AQ75" s="0" t="n">
        <v>1</v>
      </c>
      <c r="AR75" s="0" t="n">
        <v>0</v>
      </c>
      <c r="AT75" s="0" t="n">
        <f aca="false">AN75*AQ75</f>
        <v>34.7798299355393</v>
      </c>
      <c r="AU75" s="0" t="n">
        <f aca="false">SQRT(AQ75*AQ75*AO75*AO75 + AN75*AN75*AR75*AR75)</f>
        <v>0.0273630324432423</v>
      </c>
      <c r="AX75" s="0" t="n">
        <f aca="false">AT75/(AU75*AU75)</f>
        <v>46451.4209208978</v>
      </c>
      <c r="AY75" s="0" t="n">
        <f aca="false">1/(AU75*AU75)</f>
        <v>1335.5850505017</v>
      </c>
    </row>
    <row r="76" customFormat="false" ht="12.8" hidden="false" customHeight="false" outlineLevel="0" collapsed="false">
      <c r="B76" s="1" t="n">
        <v>8070</v>
      </c>
      <c r="C76" s="0" t="n">
        <v>742.12</v>
      </c>
      <c r="D76" s="0" t="n">
        <v>0.0008241</v>
      </c>
      <c r="E76" s="0" t="n">
        <v>4.22194</v>
      </c>
      <c r="F76" s="0" t="n">
        <v>0.0212362</v>
      </c>
      <c r="G76" s="0" t="n">
        <v>0.00502997</v>
      </c>
      <c r="I76" s="0" t="n">
        <v>1131463</v>
      </c>
      <c r="J76" s="0" t="n">
        <v>1009773</v>
      </c>
      <c r="K76" s="0" t="n">
        <v>1.12051</v>
      </c>
      <c r="M76" s="0" t="n">
        <v>94313</v>
      </c>
      <c r="N76" s="0" t="n">
        <v>46936.4</v>
      </c>
      <c r="O76" s="0" t="n">
        <v>1.00472</v>
      </c>
      <c r="P76" s="0" t="n">
        <v>143.073</v>
      </c>
      <c r="Q76" s="0" t="n">
        <v>0.255404</v>
      </c>
      <c r="S76" s="0" t="n">
        <v>96856</v>
      </c>
      <c r="T76" s="0" t="n">
        <v>25717.8</v>
      </c>
      <c r="U76" s="0" t="n">
        <v>1.00258</v>
      </c>
      <c r="V76" s="0" t="n">
        <v>146.618</v>
      </c>
      <c r="W76" s="0" t="n">
        <v>0.262234</v>
      </c>
      <c r="Y76" s="0" t="n">
        <v>96470</v>
      </c>
      <c r="Z76" s="0" t="n">
        <v>37053.4</v>
      </c>
      <c r="AA76" s="0" t="n">
        <v>1.00372</v>
      </c>
      <c r="AB76" s="0" t="n">
        <v>146.2</v>
      </c>
      <c r="AC76" s="0" t="n">
        <v>0.261623</v>
      </c>
      <c r="AE76" s="0" t="n">
        <v>96151</v>
      </c>
      <c r="AF76" s="0" t="n">
        <v>7600.37</v>
      </c>
      <c r="AG76" s="0" t="n">
        <v>1.00076</v>
      </c>
      <c r="AH76" s="0" t="n">
        <v>145.287</v>
      </c>
      <c r="AI76" s="0" t="n">
        <v>0.259092</v>
      </c>
      <c r="AK76" s="0" t="n">
        <f aca="false">(P76 + V76 + AB76 + AH76)/4</f>
        <v>145.2945</v>
      </c>
      <c r="AL76" s="0" t="n">
        <f aca="false">SQRT(Q76*Q76 + W76*W76 + AC76*AC76 + AI76*AI76)/4</f>
        <v>0.129801081603015</v>
      </c>
      <c r="AN76" s="0" t="n">
        <f aca="false">AK76/E76</f>
        <v>34.4141555777676</v>
      </c>
      <c r="AO76" s="0" t="n">
        <f aca="false">AL76/E76</f>
        <v>0.0307444164538138</v>
      </c>
      <c r="AQ76" s="0" t="n">
        <v>1</v>
      </c>
      <c r="AR76" s="0" t="n">
        <v>0</v>
      </c>
      <c r="AT76" s="0" t="n">
        <f aca="false">AN76*AQ76</f>
        <v>34.4141555777676</v>
      </c>
      <c r="AU76" s="0" t="n">
        <f aca="false">SQRT(AQ76*AQ76*AO76*AO76 + AN76*AN76*AR76*AR76)</f>
        <v>0.0307444164538138</v>
      </c>
      <c r="AX76" s="0" t="n">
        <f aca="false">AT76/(AU76*AU76)</f>
        <v>36408.6527759343</v>
      </c>
      <c r="AY76" s="0" t="n">
        <f aca="false">1/(AU76*AU76)</f>
        <v>1057.95572097243</v>
      </c>
    </row>
    <row r="77" customFormat="false" ht="12.8" hidden="false" customHeight="false" outlineLevel="0" collapsed="false">
      <c r="B77" s="1" t="n">
        <v>8071</v>
      </c>
      <c r="C77" s="0" t="n">
        <v>807.584</v>
      </c>
      <c r="D77" s="0" t="n">
        <v>0.0008241</v>
      </c>
      <c r="E77" s="0" t="n">
        <v>3.83388</v>
      </c>
      <c r="F77" s="0" t="n">
        <v>0.0196565</v>
      </c>
      <c r="G77" s="0" t="n">
        <v>0.00512706</v>
      </c>
      <c r="I77" s="0" t="n">
        <v>1116251</v>
      </c>
      <c r="J77" s="0" t="n">
        <v>1006152</v>
      </c>
      <c r="K77" s="0" t="n">
        <v>1.10943</v>
      </c>
      <c r="M77" s="0" t="n">
        <v>94736</v>
      </c>
      <c r="N77" s="0" t="n">
        <v>42423.3</v>
      </c>
      <c r="O77" s="0" t="n">
        <v>1.00426</v>
      </c>
      <c r="P77" s="0" t="n">
        <v>130.699</v>
      </c>
      <c r="Q77" s="0" t="n">
        <v>0.212595</v>
      </c>
      <c r="S77" s="0" t="n">
        <v>97095</v>
      </c>
      <c r="T77" s="0" t="n">
        <v>23303.7</v>
      </c>
      <c r="U77" s="0" t="n">
        <v>1.00234</v>
      </c>
      <c r="V77" s="0" t="n">
        <v>133.697</v>
      </c>
      <c r="W77" s="0" t="n">
        <v>0.217875</v>
      </c>
      <c r="Y77" s="0" t="n">
        <v>96443</v>
      </c>
      <c r="Z77" s="0" t="n">
        <v>33543.6</v>
      </c>
      <c r="AA77" s="0" t="n">
        <v>1.00337</v>
      </c>
      <c r="AB77" s="0" t="n">
        <v>132.935</v>
      </c>
      <c r="AC77" s="0" t="n">
        <v>0.216631</v>
      </c>
      <c r="AE77" s="0" t="n">
        <v>98211</v>
      </c>
      <c r="AF77" s="0" t="n">
        <v>6884.27</v>
      </c>
      <c r="AG77" s="0" t="n">
        <v>1.00069</v>
      </c>
      <c r="AH77" s="0" t="n">
        <v>135.011</v>
      </c>
      <c r="AI77" s="0" t="n">
        <v>0.220047</v>
      </c>
      <c r="AK77" s="0" t="n">
        <f aca="false">(P77 + V77 + AB77 + AH77)/4</f>
        <v>133.0855</v>
      </c>
      <c r="AL77" s="0" t="n">
        <f aca="false">SQRT(Q77*Q77 + W77*W77 + AC77*AC77 + AI77*AI77)/4</f>
        <v>0.108401978193435</v>
      </c>
      <c r="AN77" s="0" t="n">
        <f aca="false">AK77/E77</f>
        <v>34.7130061452106</v>
      </c>
      <c r="AO77" s="0" t="n">
        <f aca="false">AL77/E77</f>
        <v>0.0282747446955656</v>
      </c>
      <c r="AQ77" s="0" t="n">
        <v>1</v>
      </c>
      <c r="AR77" s="0" t="n">
        <v>0</v>
      </c>
      <c r="AT77" s="0" t="n">
        <f aca="false">AN77*AQ77</f>
        <v>34.7130061452106</v>
      </c>
      <c r="AU77" s="0" t="n">
        <f aca="false">SQRT(AQ77*AQ77*AO77*AO77 + AN77*AN77*AR77*AR77)</f>
        <v>0.0282747446955656</v>
      </c>
      <c r="AX77" s="0" t="n">
        <f aca="false">AT77/(AU77*AU77)</f>
        <v>43420.5020627019</v>
      </c>
      <c r="AY77" s="0" t="n">
        <f aca="false">1/(AU77*AU77)</f>
        <v>1250.84246178698</v>
      </c>
    </row>
    <row r="78" s="31" customFormat="true" ht="12.8" hidden="false" customHeight="false" outlineLevel="0" collapsed="false">
      <c r="B78" s="32"/>
      <c r="F78" s="31" t="s">
        <v>79</v>
      </c>
      <c r="G78" s="31" t="n">
        <f aca="false">AVERAGE(G70:G77)</f>
        <v>0.00507017666666667</v>
      </c>
      <c r="M78" s="31" t="n">
        <f aca="false">AVERAGE(M70:M77)</f>
        <v>97389.8333333333</v>
      </c>
      <c r="S78" s="31" t="n">
        <f aca="false">AVERAGE(S70:S77)</f>
        <v>99249</v>
      </c>
      <c r="Y78" s="31" t="n">
        <f aca="false">AVERAGE(Y70:Y77)</f>
        <v>98204.6666666667</v>
      </c>
      <c r="AE78" s="31" t="n">
        <f aca="false">AVERAGE(AE70:AE77)</f>
        <v>98792.1666666667</v>
      </c>
      <c r="AQ78" s="31" t="s">
        <v>80</v>
      </c>
      <c r="AT78" s="31" t="n">
        <f aca="false">SUM(AX70:AX77)/SUM(AY70:AY77)</f>
        <v>34.6503961868687</v>
      </c>
      <c r="AU78" s="31" t="n">
        <f aca="false">1/SQRT(SUM(AY70:AY77))</f>
        <v>0.0119059186978823</v>
      </c>
    </row>
    <row r="79" customFormat="false" ht="12.8" hidden="false" customHeight="false" outlineLevel="0" collapsed="false">
      <c r="B79" s="15"/>
    </row>
    <row r="80" customFormat="false" ht="12.8" hidden="false" customHeight="false" outlineLevel="0" collapsed="false">
      <c r="B80" s="1"/>
    </row>
    <row r="81" customFormat="false" ht="12.8" hidden="false" customHeight="false" outlineLevel="0" collapsed="false">
      <c r="A81" s="0" t="n">
        <v>50</v>
      </c>
      <c r="B81" s="1" t="n">
        <v>8074</v>
      </c>
      <c r="C81" s="0" t="n">
        <v>1622.88</v>
      </c>
      <c r="D81" s="0" t="n">
        <v>0.0008241</v>
      </c>
      <c r="E81" s="0" t="n">
        <v>4.24702</v>
      </c>
      <c r="F81" s="0" t="n">
        <v>0.0213387</v>
      </c>
      <c r="G81" s="0" t="n">
        <v>0.00502438</v>
      </c>
      <c r="I81" s="0" t="n">
        <v>1056408</v>
      </c>
      <c r="J81" s="0" t="n">
        <v>1004877</v>
      </c>
      <c r="K81" s="0" t="n">
        <v>1.05128</v>
      </c>
      <c r="M81" s="0" t="n">
        <v>46842</v>
      </c>
      <c r="N81" s="0" t="n">
        <v>45674.3</v>
      </c>
      <c r="O81" s="0" t="n">
        <v>1.00459</v>
      </c>
      <c r="P81" s="0" t="n">
        <v>30.4828</v>
      </c>
      <c r="Q81" s="0" t="n">
        <v>0.0216412</v>
      </c>
      <c r="S81" s="0" t="n">
        <v>46996</v>
      </c>
      <c r="T81" s="0" t="n">
        <v>21886.9</v>
      </c>
      <c r="U81" s="0" t="n">
        <v>1.00219</v>
      </c>
      <c r="V81" s="0" t="n">
        <v>30.5101</v>
      </c>
      <c r="W81" s="0" t="n">
        <v>0.0216149</v>
      </c>
      <c r="Y81" s="0" t="n">
        <v>46913</v>
      </c>
      <c r="Z81" s="0" t="n">
        <v>35122.4</v>
      </c>
      <c r="AA81" s="0" t="n">
        <v>1.00352</v>
      </c>
      <c r="AB81" s="0" t="n">
        <v>30.4967</v>
      </c>
      <c r="AC81" s="0" t="n">
        <v>0.0216309</v>
      </c>
      <c r="AE81" s="0" t="n">
        <v>47900</v>
      </c>
      <c r="AF81" s="0" t="n">
        <v>6614.87</v>
      </c>
      <c r="AG81" s="0" t="n">
        <v>1.00066</v>
      </c>
      <c r="AH81" s="0" t="n">
        <v>31.0495</v>
      </c>
      <c r="AI81" s="0" t="n">
        <v>0.0219987</v>
      </c>
      <c r="AK81" s="0" t="n">
        <f aca="false">(P81 + V81 + AB81 + AH81)/4</f>
        <v>30.634775</v>
      </c>
      <c r="AL81" s="0" t="n">
        <f aca="false">SQRT(Q81*Q81 + W81*W81 + AC81*AC81 + AI81*AI81)/4</f>
        <v>0.0108610084590187</v>
      </c>
      <c r="AN81" s="0" t="n">
        <f aca="false">AK81/E81</f>
        <v>7.21324010718104</v>
      </c>
      <c r="AO81" s="0" t="n">
        <f aca="false">AL81/E81</f>
        <v>0.00255732453791568</v>
      </c>
      <c r="AQ81" s="0" t="n">
        <v>1</v>
      </c>
      <c r="AR81" s="0" t="n">
        <v>0</v>
      </c>
      <c r="AT81" s="0" t="n">
        <f aca="false">AN81*AQ81</f>
        <v>7.21324010718104</v>
      </c>
      <c r="AU81" s="0" t="n">
        <f aca="false">SQRT(AQ81*AQ81*AO81*AO81 + AN81*AN81*AR81*AR81)</f>
        <v>0.00255732453791568</v>
      </c>
      <c r="AX81" s="0" t="n">
        <f aca="false">AT81/(AU81*AU81)</f>
        <v>1102957.294413</v>
      </c>
      <c r="AY81" s="0" t="n">
        <f aca="false">1/(AU81*AU81)</f>
        <v>152907.331244245</v>
      </c>
    </row>
    <row r="82" customFormat="false" ht="12.8" hidden="false" customHeight="false" outlineLevel="0" collapsed="false">
      <c r="A82" s="0" t="s">
        <v>26</v>
      </c>
      <c r="B82" s="1" t="n">
        <v>8075</v>
      </c>
      <c r="C82" s="0" t="n">
        <v>1653.68</v>
      </c>
      <c r="D82" s="0" t="n">
        <v>0.0008241</v>
      </c>
      <c r="E82" s="0" t="n">
        <v>4.21207</v>
      </c>
      <c r="F82" s="0" t="n">
        <v>0.021195</v>
      </c>
      <c r="G82" s="0" t="n">
        <v>0.00503197</v>
      </c>
      <c r="I82" s="0" t="n">
        <v>1057751</v>
      </c>
      <c r="J82" s="0" t="n">
        <v>1006086</v>
      </c>
      <c r="K82" s="0" t="n">
        <v>1.05135</v>
      </c>
      <c r="M82" s="0" t="n">
        <v>47464</v>
      </c>
      <c r="N82" s="0" t="n">
        <v>44886.6</v>
      </c>
      <c r="O82" s="0" t="n">
        <v>1.00451</v>
      </c>
      <c r="P82" s="0" t="n">
        <v>30.312</v>
      </c>
      <c r="Q82" s="0" t="n">
        <v>0.0211401</v>
      </c>
      <c r="S82" s="0" t="n">
        <v>48668</v>
      </c>
      <c r="T82" s="0" t="n">
        <v>21517.1</v>
      </c>
      <c r="U82" s="0" t="n">
        <v>1.00216</v>
      </c>
      <c r="V82" s="0" t="n">
        <v>31.0081</v>
      </c>
      <c r="W82" s="0" t="n">
        <v>0.0216211</v>
      </c>
      <c r="Y82" s="0" t="n">
        <v>48428</v>
      </c>
      <c r="Z82" s="0" t="n">
        <v>34450</v>
      </c>
      <c r="AA82" s="0" t="n">
        <v>1.00346</v>
      </c>
      <c r="AB82" s="0" t="n">
        <v>30.8953</v>
      </c>
      <c r="AC82" s="0" t="n">
        <v>0.0215612</v>
      </c>
      <c r="AE82" s="0" t="n">
        <v>48978</v>
      </c>
      <c r="AF82" s="0" t="n">
        <v>6484.82</v>
      </c>
      <c r="AG82" s="0" t="n">
        <v>1.00065</v>
      </c>
      <c r="AH82" s="0" t="n">
        <v>31.1587</v>
      </c>
      <c r="AI82" s="0" t="n">
        <v>0.0217053</v>
      </c>
      <c r="AK82" s="0" t="n">
        <f aca="false">(P82 + V82 + AB82 + AH82)/4</f>
        <v>30.843525</v>
      </c>
      <c r="AL82" s="0" t="n">
        <f aca="false">SQRT(Q82*Q82 + W82*W82 + AC82*AC82 + AI82*AI82)/4</f>
        <v>0.0107540143282346</v>
      </c>
      <c r="AN82" s="0" t="n">
        <f aca="false">AK82/E82</f>
        <v>7.32265252001985</v>
      </c>
      <c r="AO82" s="0" t="n">
        <f aca="false">AL82/E82</f>
        <v>0.00255314235713903</v>
      </c>
      <c r="AQ82" s="0" t="n">
        <v>1</v>
      </c>
      <c r="AR82" s="0" t="n">
        <v>0</v>
      </c>
      <c r="AT82" s="0" t="n">
        <f aca="false">AN82*AQ82</f>
        <v>7.32265252001985</v>
      </c>
      <c r="AU82" s="0" t="n">
        <f aca="false">SQRT(AQ82*AQ82*AO82*AO82 + AN82*AN82*AR82*AR82)</f>
        <v>0.00255314235713903</v>
      </c>
      <c r="AX82" s="0" t="n">
        <f aca="false">AT82/(AU82*AU82)</f>
        <v>1123358.47145037</v>
      </c>
      <c r="AY82" s="0" t="n">
        <f aca="false">1/(AU82*AU82)</f>
        <v>153408.681946761</v>
      </c>
    </row>
    <row r="83" customFormat="false" ht="12.8" hidden="false" customHeight="false" outlineLevel="0" collapsed="false">
      <c r="A83" s="0" t="s">
        <v>24</v>
      </c>
      <c r="B83" s="1" t="n">
        <v>8078</v>
      </c>
      <c r="C83" s="0" t="n">
        <v>1745.47</v>
      </c>
      <c r="D83" s="0" t="n">
        <v>0.0008241</v>
      </c>
      <c r="E83" s="0" t="n">
        <v>3.98258</v>
      </c>
      <c r="F83" s="0" t="n">
        <v>0.0202576</v>
      </c>
      <c r="G83" s="0" t="n">
        <v>0.00508655</v>
      </c>
      <c r="I83" s="0" t="n">
        <v>1055937</v>
      </c>
      <c r="J83" s="0" t="n">
        <v>1007692</v>
      </c>
      <c r="K83" s="0" t="n">
        <v>1.04788</v>
      </c>
      <c r="M83" s="0" t="n">
        <v>46860</v>
      </c>
      <c r="N83" s="0" t="n">
        <v>42373.9</v>
      </c>
      <c r="O83" s="0" t="n">
        <v>1.00426</v>
      </c>
      <c r="P83" s="0" t="n">
        <v>28.2517</v>
      </c>
      <c r="Q83" s="0" t="n">
        <v>0.0185808</v>
      </c>
      <c r="S83" s="0" t="n">
        <v>47918</v>
      </c>
      <c r="T83" s="0" t="n">
        <v>20177.1</v>
      </c>
      <c r="U83" s="0" t="n">
        <v>1.00202</v>
      </c>
      <c r="V83" s="0" t="n">
        <v>28.8253</v>
      </c>
      <c r="W83" s="0" t="n">
        <v>0.0189514</v>
      </c>
      <c r="Y83" s="0" t="n">
        <v>47510</v>
      </c>
      <c r="Z83" s="0" t="n">
        <v>32420.5</v>
      </c>
      <c r="AA83" s="0" t="n">
        <v>1.00325</v>
      </c>
      <c r="AB83" s="0" t="n">
        <v>28.615</v>
      </c>
      <c r="AC83" s="0" t="n">
        <v>0.0188226</v>
      </c>
      <c r="AE83" s="0" t="n">
        <v>48040</v>
      </c>
      <c r="AF83" s="0" t="n">
        <v>6114.57</v>
      </c>
      <c r="AG83" s="0" t="n">
        <v>1.00061</v>
      </c>
      <c r="AH83" s="0" t="n">
        <v>28.858</v>
      </c>
      <c r="AI83" s="0" t="n">
        <v>0.0189504</v>
      </c>
      <c r="AK83" s="0" t="n">
        <f aca="false">(P83 + V83 + AB83 + AH83)/4</f>
        <v>28.6375</v>
      </c>
      <c r="AL83" s="0" t="n">
        <f aca="false">SQRT(Q83*Q83 + W83*W83 + AC83*AC83 + AI83*AI83)/4</f>
        <v>0.0094134532104324</v>
      </c>
      <c r="AN83" s="0" t="n">
        <f aca="false">AK83/E83</f>
        <v>7.19069045693997</v>
      </c>
      <c r="AO83" s="0" t="n">
        <f aca="false">AL83/E83</f>
        <v>0.00236365702896926</v>
      </c>
      <c r="AQ83" s="0" t="n">
        <v>1</v>
      </c>
      <c r="AR83" s="0" t="n">
        <v>0</v>
      </c>
      <c r="AT83" s="0" t="n">
        <f aca="false">AN83*AQ83</f>
        <v>7.19069045693997</v>
      </c>
      <c r="AU83" s="0" t="n">
        <f aca="false">SQRT(AQ83*AQ83*AO83*AO83 + AN83*AN83*AR83*AR83)</f>
        <v>0.00236365702896926</v>
      </c>
      <c r="AX83" s="0" t="n">
        <f aca="false">AT83/(AU83*AU83)</f>
        <v>1287068.53748365</v>
      </c>
      <c r="AY83" s="0" t="n">
        <f aca="false">1/(AU83*AU83)</f>
        <v>178990.952981638</v>
      </c>
    </row>
    <row r="84" customFormat="false" ht="12.8" hidden="false" customHeight="false" outlineLevel="0" collapsed="false">
      <c r="B84" s="1" t="n">
        <v>8079</v>
      </c>
      <c r="C84" s="0" t="n">
        <v>1912.29</v>
      </c>
      <c r="D84" s="0" t="n">
        <v>0.0008241</v>
      </c>
      <c r="E84" s="0" t="n">
        <v>3.6335</v>
      </c>
      <c r="F84" s="0" t="n">
        <v>0.018853</v>
      </c>
      <c r="G84" s="0" t="n">
        <v>0.00518867</v>
      </c>
      <c r="I84" s="0" t="n">
        <v>1048102</v>
      </c>
      <c r="J84" s="0" t="n">
        <v>1004214</v>
      </c>
      <c r="K84" s="0" t="n">
        <v>1.0437</v>
      </c>
      <c r="M84" s="0" t="n">
        <v>47715</v>
      </c>
      <c r="N84" s="0" t="n">
        <v>38129.3</v>
      </c>
      <c r="O84" s="0" t="n">
        <v>1.00383</v>
      </c>
      <c r="P84" s="0" t="n">
        <v>26.1419</v>
      </c>
      <c r="Q84" s="0" t="n">
        <v>0.0156551</v>
      </c>
      <c r="S84" s="0" t="n">
        <v>49087</v>
      </c>
      <c r="T84" s="0" t="n">
        <v>18190</v>
      </c>
      <c r="U84" s="0" t="n">
        <v>1.00182</v>
      </c>
      <c r="V84" s="0" t="n">
        <v>26.8399</v>
      </c>
      <c r="W84" s="0" t="n">
        <v>0.0160803</v>
      </c>
      <c r="Y84" s="0" t="n">
        <v>47383</v>
      </c>
      <c r="Z84" s="0" t="n">
        <v>29195.7</v>
      </c>
      <c r="AA84" s="0" t="n">
        <v>1.00293</v>
      </c>
      <c r="AB84" s="0" t="n">
        <v>25.9368</v>
      </c>
      <c r="AC84" s="0" t="n">
        <v>0.0155092</v>
      </c>
      <c r="AE84" s="0" t="n">
        <v>48463</v>
      </c>
      <c r="AF84" s="0" t="n">
        <v>5496.91</v>
      </c>
      <c r="AG84" s="0" t="n">
        <v>1.00055</v>
      </c>
      <c r="AH84" s="0" t="n">
        <v>26.4651</v>
      </c>
      <c r="AI84" s="0" t="n">
        <v>0.015818</v>
      </c>
      <c r="AK84" s="0" t="n">
        <f aca="false">(P84 + V84 + AB84 + AH84)/4</f>
        <v>26.345925</v>
      </c>
      <c r="AL84" s="0" t="n">
        <f aca="false">SQRT(Q84*Q84 + W84*W84 + AC84*AC84 + AI84*AI84)/4</f>
        <v>0.00788353748619552</v>
      </c>
      <c r="AN84" s="0" t="n">
        <f aca="false">AK84/E84</f>
        <v>7.25083941103619</v>
      </c>
      <c r="AO84" s="0" t="n">
        <f aca="false">AL84/E84</f>
        <v>0.00216968143283212</v>
      </c>
      <c r="AQ84" s="0" t="n">
        <v>1</v>
      </c>
      <c r="AR84" s="0" t="n">
        <v>0</v>
      </c>
      <c r="AT84" s="0" t="n">
        <f aca="false">AN84*AQ84</f>
        <v>7.25083941103619</v>
      </c>
      <c r="AU84" s="0" t="n">
        <f aca="false">SQRT(AQ84*AQ84*AO84*AO84 + AN84*AN84*AR84*AR84)</f>
        <v>0.00216968143283212</v>
      </c>
      <c r="AX84" s="0" t="n">
        <f aca="false">AT84/(AU84*AU84)</f>
        <v>1540268.17324993</v>
      </c>
      <c r="AY84" s="0" t="n">
        <f aca="false">1/(AU84*AU84)</f>
        <v>212426.187636366</v>
      </c>
    </row>
    <row r="85" customFormat="false" ht="12.8" hidden="false" customHeight="false" outlineLevel="0" collapsed="false">
      <c r="B85" s="1" t="n">
        <v>8080</v>
      </c>
      <c r="C85" s="0" t="n">
        <v>1771.38</v>
      </c>
      <c r="D85" s="0" t="n">
        <v>0.0008241</v>
      </c>
      <c r="E85" s="0" t="n">
        <v>3.92416</v>
      </c>
      <c r="F85" s="0" t="n">
        <v>0.0200207</v>
      </c>
      <c r="G85" s="0" t="n">
        <v>0.0051019</v>
      </c>
      <c r="I85" s="0" t="n">
        <v>1054418</v>
      </c>
      <c r="J85" s="0" t="n">
        <v>1007107</v>
      </c>
      <c r="K85" s="0" t="n">
        <v>1.04698</v>
      </c>
      <c r="M85" s="0" t="n">
        <v>47373</v>
      </c>
      <c r="N85" s="0" t="n">
        <v>41823</v>
      </c>
      <c r="O85" s="0" t="n">
        <v>1.0042</v>
      </c>
      <c r="P85" s="0" t="n">
        <v>28.1175</v>
      </c>
      <c r="Q85" s="0" t="n">
        <v>0.0182236</v>
      </c>
      <c r="S85" s="0" t="n">
        <v>48314</v>
      </c>
      <c r="T85" s="0" t="n">
        <v>19940.9</v>
      </c>
      <c r="U85" s="0" t="n">
        <v>1.002</v>
      </c>
      <c r="V85" s="0" t="n">
        <v>28.6132</v>
      </c>
      <c r="W85" s="0" t="n">
        <v>0.0185351</v>
      </c>
      <c r="Y85" s="0" t="n">
        <v>48426</v>
      </c>
      <c r="Z85" s="0" t="n">
        <v>32038.4</v>
      </c>
      <c r="AA85" s="0" t="n">
        <v>1.00321</v>
      </c>
      <c r="AB85" s="0" t="n">
        <v>28.7143</v>
      </c>
      <c r="AC85" s="0" t="n">
        <v>0.0186269</v>
      </c>
      <c r="AE85" s="0" t="n">
        <v>48518</v>
      </c>
      <c r="AF85" s="0" t="n">
        <v>6034.69</v>
      </c>
      <c r="AG85" s="0" t="n">
        <v>1.0006</v>
      </c>
      <c r="AH85" s="0" t="n">
        <v>28.694</v>
      </c>
      <c r="AI85" s="0" t="n">
        <v>0.0185683</v>
      </c>
      <c r="AK85" s="0" t="n">
        <f aca="false">(P85 + V85 + AB85 + AH85)/4</f>
        <v>28.53475</v>
      </c>
      <c r="AL85" s="0" t="n">
        <f aca="false">SQRT(Q85*Q85 + W85*W85 + AC85*AC85 + AI85*AI85)/4</f>
        <v>0.00924456832912576</v>
      </c>
      <c r="AN85" s="0" t="n">
        <f aca="false">AK85/E85</f>
        <v>7.2715562056593</v>
      </c>
      <c r="AO85" s="0" t="n">
        <f aca="false">AL85/E85</f>
        <v>0.00235580820586463</v>
      </c>
      <c r="AQ85" s="0" t="n">
        <v>1</v>
      </c>
      <c r="AR85" s="0" t="n">
        <v>0</v>
      </c>
      <c r="AT85" s="0" t="n">
        <f aca="false">AN85*AQ85</f>
        <v>7.2715562056593</v>
      </c>
      <c r="AU85" s="0" t="n">
        <f aca="false">SQRT(AQ85*AQ85*AO85*AO85 + AN85*AN85*AR85*AR85)</f>
        <v>0.00235580820586463</v>
      </c>
      <c r="AX85" s="0" t="n">
        <f aca="false">AT85/(AU85*AU85)</f>
        <v>1310229.89685032</v>
      </c>
      <c r="AY85" s="0" t="n">
        <f aca="false">1/(AU85*AU85)</f>
        <v>180185.624616447</v>
      </c>
    </row>
    <row r="86" customFormat="false" ht="12.8" hidden="false" customHeight="false" outlineLevel="0" collapsed="false">
      <c r="B86" s="1" t="n">
        <v>8081</v>
      </c>
      <c r="C86" s="0" t="n">
        <v>1743.18</v>
      </c>
      <c r="D86" s="0" t="n">
        <v>0.0008241</v>
      </c>
      <c r="E86" s="0" t="n">
        <v>4.05076</v>
      </c>
      <c r="F86" s="0" t="n">
        <v>0.020535</v>
      </c>
      <c r="G86" s="0" t="n">
        <v>0.00506943</v>
      </c>
      <c r="I86" s="0" t="n">
        <v>1075849</v>
      </c>
      <c r="J86" s="0" t="n">
        <v>1025592</v>
      </c>
      <c r="K86" s="0" t="n">
        <v>1.049</v>
      </c>
      <c r="M86" s="0" t="n">
        <v>47673</v>
      </c>
      <c r="N86" s="0" t="n">
        <v>42938</v>
      </c>
      <c r="O86" s="0" t="n">
        <v>1.00431</v>
      </c>
      <c r="P86" s="0" t="n">
        <v>28.8122</v>
      </c>
      <c r="Q86" s="0" t="n">
        <v>0.0189943</v>
      </c>
      <c r="S86" s="0" t="n">
        <v>49099</v>
      </c>
      <c r="T86" s="0" t="n">
        <v>20413.1</v>
      </c>
      <c r="U86" s="0" t="n">
        <v>1.00205</v>
      </c>
      <c r="V86" s="0" t="n">
        <v>29.607</v>
      </c>
      <c r="W86" s="0" t="n">
        <v>0.0195227</v>
      </c>
      <c r="Y86" s="0" t="n">
        <v>47610</v>
      </c>
      <c r="Z86" s="0" t="n">
        <v>32830.2</v>
      </c>
      <c r="AA86" s="0" t="n">
        <v>1.00329</v>
      </c>
      <c r="AB86" s="0" t="n">
        <v>28.7449</v>
      </c>
      <c r="AC86" s="0" t="n">
        <v>0.0189287</v>
      </c>
      <c r="AE86" s="0" t="n">
        <v>48901</v>
      </c>
      <c r="AF86" s="0" t="n">
        <v>6188.35</v>
      </c>
      <c r="AG86" s="0" t="n">
        <v>1.00062</v>
      </c>
      <c r="AH86" s="0" t="n">
        <v>29.4457</v>
      </c>
      <c r="AI86" s="0" t="n">
        <v>0.019382</v>
      </c>
      <c r="AK86" s="0" t="n">
        <f aca="false">(P86 + V86 + AB86 + AH86)/4</f>
        <v>29.15245</v>
      </c>
      <c r="AL86" s="0" t="n">
        <f aca="false">SQRT(Q86*Q86 + W86*W86 + AC86*AC86 + AI86*AI86)/4</f>
        <v>0.00960428568228137</v>
      </c>
      <c r="AN86" s="0" t="n">
        <f aca="false">AK86/E86</f>
        <v>7.19678529461138</v>
      </c>
      <c r="AO86" s="0" t="n">
        <f aca="false">AL86/E86</f>
        <v>0.00237098363820157</v>
      </c>
      <c r="AQ86" s="0" t="n">
        <v>1</v>
      </c>
      <c r="AR86" s="0" t="n">
        <v>0</v>
      </c>
      <c r="AT86" s="0" t="n">
        <f aca="false">AN86*AQ86</f>
        <v>7.19678529461138</v>
      </c>
      <c r="AU86" s="0" t="n">
        <f aca="false">SQRT(AQ86*AQ86*AO86*AO86 + AN86*AN86*AR86*AR86)</f>
        <v>0.00237098363820157</v>
      </c>
      <c r="AX86" s="0" t="n">
        <f aca="false">AT86/(AU86*AU86)</f>
        <v>1280210.64006069</v>
      </c>
      <c r="AY86" s="0" t="n">
        <f aca="false">1/(AU86*AU86)</f>
        <v>177886.457307438</v>
      </c>
    </row>
    <row r="87" customFormat="false" ht="12.8" hidden="false" customHeight="false" outlineLevel="0" collapsed="false">
      <c r="B87" s="1" t="n">
        <v>8082</v>
      </c>
      <c r="C87" s="0" t="n">
        <v>1690.67</v>
      </c>
      <c r="D87" s="0" t="n">
        <v>0.0008241</v>
      </c>
      <c r="E87" s="0" t="n">
        <v>4.11507</v>
      </c>
      <c r="F87" s="0" t="n">
        <v>0.0207976</v>
      </c>
      <c r="G87" s="0" t="n">
        <v>0.005054</v>
      </c>
      <c r="I87" s="0" t="n">
        <v>1056532</v>
      </c>
      <c r="J87" s="0" t="n">
        <v>1006873</v>
      </c>
      <c r="K87" s="0" t="n">
        <v>1.04932</v>
      </c>
      <c r="M87" s="0" t="n">
        <v>46896</v>
      </c>
      <c r="N87" s="0" t="n">
        <v>43819.5</v>
      </c>
      <c r="O87" s="0" t="n">
        <v>1.0044</v>
      </c>
      <c r="P87" s="0" t="n">
        <v>29.2342</v>
      </c>
      <c r="Q87" s="0" t="n">
        <v>0.0198819</v>
      </c>
      <c r="S87" s="0" t="n">
        <v>48906</v>
      </c>
      <c r="T87" s="0" t="n">
        <v>20902.8</v>
      </c>
      <c r="U87" s="0" t="n">
        <v>1.00209</v>
      </c>
      <c r="V87" s="0" t="n">
        <v>30.4172</v>
      </c>
      <c r="W87" s="0" t="n">
        <v>0.0207127</v>
      </c>
      <c r="Y87" s="0" t="n">
        <v>47029</v>
      </c>
      <c r="Z87" s="0" t="n">
        <v>33474.3</v>
      </c>
      <c r="AA87" s="0" t="n">
        <v>1.00336</v>
      </c>
      <c r="AB87" s="0" t="n">
        <v>29.2867</v>
      </c>
      <c r="AC87" s="0" t="n">
        <v>0.0199016</v>
      </c>
      <c r="AE87" s="0" t="n">
        <v>48125</v>
      </c>
      <c r="AF87" s="0" t="n">
        <v>6314.47</v>
      </c>
      <c r="AG87" s="0" t="n">
        <v>1.00063</v>
      </c>
      <c r="AH87" s="0" t="n">
        <v>29.8878</v>
      </c>
      <c r="AI87" s="0" t="n">
        <v>0.0202943</v>
      </c>
      <c r="AK87" s="0" t="n">
        <f aca="false">(P87 + V87 + AB87 + AH87)/4</f>
        <v>29.706475</v>
      </c>
      <c r="AL87" s="0" t="n">
        <f aca="false">SQRT(Q87*Q87 + W87*W87 + AC87*AC87 + AI87*AI87)/4</f>
        <v>0.010100241902889</v>
      </c>
      <c r="AN87" s="0" t="n">
        <f aca="false">AK87/E87</f>
        <v>7.21894767282209</v>
      </c>
      <c r="AO87" s="0" t="n">
        <f aca="false">AL87/E87</f>
        <v>0.00245445202703454</v>
      </c>
      <c r="AQ87" s="0" t="n">
        <v>1</v>
      </c>
      <c r="AR87" s="0" t="n">
        <v>0</v>
      </c>
      <c r="AT87" s="0" t="n">
        <f aca="false">AN87*AQ87</f>
        <v>7.21894767282209</v>
      </c>
      <c r="AU87" s="0" t="n">
        <f aca="false">SQRT(AQ87*AQ87*AO87*AO87 + AN87*AN87*AR87*AR87)</f>
        <v>0.00245445202703454</v>
      </c>
      <c r="AX87" s="0" t="n">
        <f aca="false">AT87/(AU87*AU87)</f>
        <v>1198297.89823855</v>
      </c>
      <c r="AY87" s="0" t="n">
        <f aca="false">1/(AU87*AU87)</f>
        <v>165993.431805845</v>
      </c>
    </row>
    <row r="88" customFormat="false" ht="12.8" hidden="false" customHeight="false" outlineLevel="0" collapsed="false">
      <c r="B88" s="1" t="n">
        <v>8083</v>
      </c>
      <c r="C88" s="0" t="n">
        <v>1709.88</v>
      </c>
      <c r="D88" s="0" t="n">
        <v>0.0008241</v>
      </c>
      <c r="E88" s="0" t="n">
        <v>4.05317</v>
      </c>
      <c r="F88" s="0" t="n">
        <v>0.0205449</v>
      </c>
      <c r="G88" s="0" t="n">
        <v>0.00506884</v>
      </c>
      <c r="I88" s="0" t="n">
        <v>1053572</v>
      </c>
      <c r="J88" s="0" t="n">
        <v>1004628</v>
      </c>
      <c r="K88" s="0" t="n">
        <v>1.04872</v>
      </c>
      <c r="M88" s="0" t="n">
        <v>47727</v>
      </c>
      <c r="N88" s="0" t="n">
        <v>43323.3</v>
      </c>
      <c r="O88" s="0" t="n">
        <v>1.00435</v>
      </c>
      <c r="P88" s="0" t="n">
        <v>29.3998</v>
      </c>
      <c r="Q88" s="0" t="n">
        <v>0.019791</v>
      </c>
      <c r="S88" s="0" t="n">
        <v>47865</v>
      </c>
      <c r="T88" s="0" t="n">
        <v>20628.6</v>
      </c>
      <c r="U88" s="0" t="n">
        <v>1.00207</v>
      </c>
      <c r="V88" s="0" t="n">
        <v>29.4177</v>
      </c>
      <c r="W88" s="0" t="n">
        <v>0.0197629</v>
      </c>
      <c r="Y88" s="0" t="n">
        <v>47688</v>
      </c>
      <c r="Z88" s="0" t="n">
        <v>33121.2</v>
      </c>
      <c r="AA88" s="0" t="n">
        <v>1.00332</v>
      </c>
      <c r="AB88" s="0" t="n">
        <v>29.3457</v>
      </c>
      <c r="AC88" s="0" t="n">
        <v>0.019733</v>
      </c>
      <c r="AE88" s="0" t="n">
        <v>48071</v>
      </c>
      <c r="AF88" s="0" t="n">
        <v>6253.2</v>
      </c>
      <c r="AG88" s="0" t="n">
        <v>1.00063</v>
      </c>
      <c r="AH88" s="0" t="n">
        <v>29.5018</v>
      </c>
      <c r="AI88" s="0" t="n">
        <v>0.0197981</v>
      </c>
      <c r="AK88" s="0" t="n">
        <f aca="false">(P88 + V88 + AB88 + AH88)/4</f>
        <v>29.41625</v>
      </c>
      <c r="AL88" s="0" t="n">
        <f aca="false">SQRT(Q88*Q88 + W88*W88 + AC88*AC88 + AI88*AI88)/4</f>
        <v>0.00988563335736512</v>
      </c>
      <c r="AN88" s="0" t="n">
        <f aca="false">AK88/E88</f>
        <v>7.25759097200463</v>
      </c>
      <c r="AO88" s="0" t="n">
        <f aca="false">AL88/E88</f>
        <v>0.00243898809015292</v>
      </c>
      <c r="AQ88" s="0" t="n">
        <v>1</v>
      </c>
      <c r="AR88" s="0" t="n">
        <v>0</v>
      </c>
      <c r="AT88" s="0" t="n">
        <f aca="false">AN88*AQ88</f>
        <v>7.25759097200463</v>
      </c>
      <c r="AU88" s="0" t="n">
        <f aca="false">SQRT(AQ88*AQ88*AO88*AO88 + AN88*AN88*AR88*AR88)</f>
        <v>0.00243898809015292</v>
      </c>
      <c r="AX88" s="0" t="n">
        <f aca="false">AT88/(AU88*AU88)</f>
        <v>1220037.35784675</v>
      </c>
      <c r="AY88" s="0" t="n">
        <f aca="false">1/(AU88*AU88)</f>
        <v>168105.003788848</v>
      </c>
    </row>
    <row r="89" s="31" customFormat="true" ht="12.8" hidden="false" customHeight="false" outlineLevel="0" collapsed="false">
      <c r="B89" s="32"/>
      <c r="F89" s="31" t="s">
        <v>79</v>
      </c>
      <c r="G89" s="31" t="n">
        <f aca="false">AVERAGE(G81:G88)</f>
        <v>0.0050782175</v>
      </c>
      <c r="M89" s="31" t="n">
        <f aca="false">AVERAGE(M81:M88)</f>
        <v>47318.75</v>
      </c>
      <c r="S89" s="31" t="n">
        <f aca="false">AVERAGE(S81:S88)</f>
        <v>48356.625</v>
      </c>
      <c r="Y89" s="31" t="n">
        <f aca="false">AVERAGE(Y81:Y88)</f>
        <v>47623.375</v>
      </c>
      <c r="AE89" s="31" t="n">
        <f aca="false">AVERAGE(AE81:AE88)</f>
        <v>48374.5</v>
      </c>
      <c r="AQ89" s="31" t="s">
        <v>80</v>
      </c>
      <c r="AT89" s="31" t="n">
        <f aca="false">SUM(AX81:AX88)/SUM(AY81:AY88)</f>
        <v>7.23965874554601</v>
      </c>
      <c r="AU89" s="31" t="n">
        <f aca="false">1/SQRT(SUM(AY81:AY88))</f>
        <v>0.000848218321464318</v>
      </c>
    </row>
    <row r="90" customFormat="false" ht="12.8" hidden="false" customHeight="false" outlineLevel="0" collapsed="false">
      <c r="B90" s="15"/>
    </row>
    <row r="91" customFormat="false" ht="12.8" hidden="false" customHeight="false" outlineLevel="0" collapsed="false">
      <c r="B91" s="1"/>
    </row>
    <row r="92" customFormat="false" ht="12.8" hidden="false" customHeight="false" outlineLevel="0" collapsed="false">
      <c r="A92" s="0" t="n">
        <v>50</v>
      </c>
      <c r="B92" s="1" t="n">
        <v>8086</v>
      </c>
      <c r="C92" s="0" t="n">
        <v>1676.48</v>
      </c>
      <c r="D92" s="0" t="n">
        <v>0.0008241</v>
      </c>
      <c r="E92" s="0" t="n">
        <v>4.09215</v>
      </c>
      <c r="F92" s="0" t="n">
        <v>0.0207039</v>
      </c>
      <c r="G92" s="0" t="n">
        <v>0.00505942</v>
      </c>
      <c r="I92" s="0" t="n">
        <v>1058323</v>
      </c>
      <c r="J92" s="0" t="n">
        <v>1007798</v>
      </c>
      <c r="K92" s="0" t="n">
        <v>1.05013</v>
      </c>
      <c r="M92" s="0" t="n">
        <v>47292</v>
      </c>
      <c r="N92" s="0" t="n">
        <v>43723</v>
      </c>
      <c r="O92" s="0" t="n">
        <v>1.00439</v>
      </c>
      <c r="P92" s="0" t="n">
        <v>29.7535</v>
      </c>
      <c r="Q92" s="0" t="n">
        <v>0.0204341</v>
      </c>
      <c r="S92" s="0" t="n">
        <v>48981</v>
      </c>
      <c r="T92" s="0" t="n">
        <v>22360.2</v>
      </c>
      <c r="U92" s="0" t="n">
        <v>1.00224</v>
      </c>
      <c r="V92" s="0" t="n">
        <v>30.7501</v>
      </c>
      <c r="W92" s="0" t="n">
        <v>0.0211366</v>
      </c>
      <c r="Y92" s="0" t="n">
        <v>49176</v>
      </c>
      <c r="Z92" s="0" t="n">
        <v>32978.9</v>
      </c>
      <c r="AA92" s="0" t="n">
        <v>1.00331</v>
      </c>
      <c r="AB92" s="0" t="n">
        <v>30.9054</v>
      </c>
      <c r="AC92" s="0" t="n">
        <v>0.0212733</v>
      </c>
      <c r="AE92" s="0" t="n">
        <v>49197</v>
      </c>
      <c r="AF92" s="0" t="n">
        <v>6439.65</v>
      </c>
      <c r="AG92" s="0" t="n">
        <v>1.00064</v>
      </c>
      <c r="AH92" s="0" t="n">
        <v>30.8365</v>
      </c>
      <c r="AI92" s="0" t="n">
        <v>0.0211703</v>
      </c>
      <c r="AK92" s="0" t="n">
        <f aca="false">(P92 + V92 + AB92 + AH92)/4</f>
        <v>30.561375</v>
      </c>
      <c r="AL92" s="0" t="n">
        <f aca="false">SQRT(Q92*Q92 + W92*W92 + AC92*AC92 + AI92*AI92)/4</f>
        <v>0.0105031042951298</v>
      </c>
      <c r="AN92" s="0" t="n">
        <f aca="false">AK92/E92</f>
        <v>7.46829295113815</v>
      </c>
      <c r="AO92" s="0" t="n">
        <f aca="false">AL92/E92</f>
        <v>0.00256664694479182</v>
      </c>
      <c r="AQ92" s="0" t="n">
        <v>1</v>
      </c>
      <c r="AR92" s="0" t="n">
        <v>0</v>
      </c>
      <c r="AT92" s="0" t="n">
        <f aca="false">AN92*AQ92</f>
        <v>7.46829295113815</v>
      </c>
      <c r="AU92" s="0" t="n">
        <f aca="false">SQRT(AQ92*AQ92*AO92*AO92 + AN92*AN92*AR92*AR92)</f>
        <v>0.00256664694479182</v>
      </c>
      <c r="AX92" s="0" t="n">
        <f aca="false">AT92/(AU92*AU92)</f>
        <v>1133676.32832117</v>
      </c>
      <c r="AY92" s="0" t="n">
        <f aca="false">1/(AU92*AU92)</f>
        <v>151798.588477759</v>
      </c>
    </row>
    <row r="93" customFormat="false" ht="12.8" hidden="false" customHeight="false" outlineLevel="0" collapsed="false">
      <c r="A93" s="0" t="s">
        <v>27</v>
      </c>
      <c r="B93" s="1" t="n">
        <v>8087</v>
      </c>
      <c r="C93" s="0" t="n">
        <v>1741.82</v>
      </c>
      <c r="D93" s="0" t="n">
        <v>0.0008241</v>
      </c>
      <c r="E93" s="0" t="n">
        <v>3.97321</v>
      </c>
      <c r="F93" s="0" t="n">
        <v>0.0202195</v>
      </c>
      <c r="G93" s="0" t="n">
        <v>0.00508897</v>
      </c>
      <c r="I93" s="0" t="n">
        <v>1074888</v>
      </c>
      <c r="J93" s="0" t="n">
        <v>1024782</v>
      </c>
      <c r="K93" s="0" t="n">
        <v>1.04889</v>
      </c>
      <c r="M93" s="0" t="n">
        <v>49114</v>
      </c>
      <c r="N93" s="0" t="n">
        <v>42663.7</v>
      </c>
      <c r="O93" s="0" t="n">
        <v>1.00428</v>
      </c>
      <c r="P93" s="0" t="n">
        <v>29.7023</v>
      </c>
      <c r="Q93" s="0" t="n">
        <v>0.0196444</v>
      </c>
      <c r="S93" s="0" t="n">
        <v>49080</v>
      </c>
      <c r="T93" s="0" t="n">
        <v>24366.4</v>
      </c>
      <c r="U93" s="0" t="n">
        <v>1.00244</v>
      </c>
      <c r="V93" s="0" t="n">
        <v>29.6273</v>
      </c>
      <c r="W93" s="0" t="n">
        <v>0.0195577</v>
      </c>
      <c r="Y93" s="0" t="n">
        <v>49207</v>
      </c>
      <c r="Z93" s="0" t="n">
        <v>32183.8</v>
      </c>
      <c r="AA93" s="0" t="n">
        <v>1.00323</v>
      </c>
      <c r="AB93" s="0" t="n">
        <v>29.7272</v>
      </c>
      <c r="AC93" s="0" t="n">
        <v>0.0196435</v>
      </c>
      <c r="AE93" s="0" t="n">
        <v>48703</v>
      </c>
      <c r="AF93" s="0" t="n">
        <v>6288.67</v>
      </c>
      <c r="AG93" s="0" t="n">
        <v>1.00063</v>
      </c>
      <c r="AH93" s="0" t="n">
        <v>29.3465</v>
      </c>
      <c r="AI93" s="0" t="n">
        <v>0.0193246</v>
      </c>
      <c r="AK93" s="0" t="n">
        <f aca="false">(P93 + V93 + AB93 + AH93)/4</f>
        <v>29.600825</v>
      </c>
      <c r="AL93" s="0" t="n">
        <f aca="false">SQRT(Q93*Q93 + W93*W93 + AC93*AC93 + AI93*AI93)/4</f>
        <v>0.00977149341854918</v>
      </c>
      <c r="AN93" s="0" t="n">
        <f aca="false">AK93/E93</f>
        <v>7.45010331696538</v>
      </c>
      <c r="AO93" s="0" t="n">
        <f aca="false">AL93/E93</f>
        <v>0.00245934481654611</v>
      </c>
      <c r="AQ93" s="0" t="n">
        <v>1</v>
      </c>
      <c r="AR93" s="0" t="n">
        <v>0</v>
      </c>
      <c r="AT93" s="0" t="n">
        <f aca="false">AN93*AQ93</f>
        <v>7.45010331696538</v>
      </c>
      <c r="AU93" s="0" t="n">
        <f aca="false">SQRT(AQ93*AQ93*AO93*AO93 + AN93*AN93*AR93*AR93)</f>
        <v>0.00245934481654611</v>
      </c>
      <c r="AX93" s="0" t="n">
        <f aca="false">AT93/(AU93*AU93)</f>
        <v>1231752.48621027</v>
      </c>
      <c r="AY93" s="0" t="n">
        <f aca="false">1/(AU93*AU93)</f>
        <v>165333.611334668</v>
      </c>
    </row>
    <row r="94" customFormat="false" ht="12.8" hidden="false" customHeight="false" outlineLevel="0" collapsed="false">
      <c r="A94" s="0" t="s">
        <v>24</v>
      </c>
      <c r="B94" s="1" t="n">
        <v>8088</v>
      </c>
      <c r="C94" s="0" t="n">
        <v>1667.61</v>
      </c>
      <c r="D94" s="0" t="n">
        <v>0.0008241</v>
      </c>
      <c r="E94" s="0" t="n">
        <v>4.09411</v>
      </c>
      <c r="F94" s="0" t="n">
        <v>0.0207119</v>
      </c>
      <c r="G94" s="0" t="n">
        <v>0.00505896</v>
      </c>
      <c r="I94" s="0" t="n">
        <v>1065310</v>
      </c>
      <c r="J94" s="0" t="n">
        <v>1013915</v>
      </c>
      <c r="K94" s="0" t="n">
        <v>1.05069</v>
      </c>
      <c r="M94" s="0" t="n">
        <v>48256</v>
      </c>
      <c r="N94" s="0" t="n">
        <v>43728.5</v>
      </c>
      <c r="O94" s="0" t="n">
        <v>1.00439</v>
      </c>
      <c r="P94" s="0" t="n">
        <v>30.5376</v>
      </c>
      <c r="Q94" s="0" t="n">
        <v>0.02112</v>
      </c>
      <c r="S94" s="0" t="n">
        <v>47747</v>
      </c>
      <c r="T94" s="0" t="n">
        <v>24970.7</v>
      </c>
      <c r="U94" s="0" t="n">
        <v>1.0025</v>
      </c>
      <c r="V94" s="0" t="n">
        <v>30.1586</v>
      </c>
      <c r="W94" s="0" t="n">
        <v>0.0208001</v>
      </c>
      <c r="Y94" s="0" t="n">
        <v>48619</v>
      </c>
      <c r="Z94" s="0" t="n">
        <v>33012.7</v>
      </c>
      <c r="AA94" s="0" t="n">
        <v>1.00331</v>
      </c>
      <c r="AB94" s="0" t="n">
        <v>30.7342</v>
      </c>
      <c r="AC94" s="0" t="n">
        <v>0.0212467</v>
      </c>
      <c r="AE94" s="0" t="n">
        <v>48024</v>
      </c>
      <c r="AF94" s="0" t="n">
        <v>6452.49</v>
      </c>
      <c r="AG94" s="0" t="n">
        <v>1.00065</v>
      </c>
      <c r="AH94" s="0" t="n">
        <v>30.2774</v>
      </c>
      <c r="AI94" s="0" t="n">
        <v>0.0208535</v>
      </c>
      <c r="AK94" s="0" t="n">
        <f aca="false">(P94 + V94 + AB94 + AH94)/4</f>
        <v>30.42695</v>
      </c>
      <c r="AL94" s="0" t="n">
        <f aca="false">SQRT(Q94*Q94 + W94*W94 + AC94*AC94 + AI94*AI94)/4</f>
        <v>0.0105029438824015</v>
      </c>
      <c r="AN94" s="0" t="n">
        <f aca="false">AK94/E94</f>
        <v>7.43188385265662</v>
      </c>
      <c r="AO94" s="0" t="n">
        <f aca="false">AL94/E94</f>
        <v>0.002565379015806</v>
      </c>
      <c r="AQ94" s="0" t="n">
        <v>1</v>
      </c>
      <c r="AR94" s="0" t="n">
        <v>0</v>
      </c>
      <c r="AT94" s="0" t="n">
        <f aca="false">AN94*AQ94</f>
        <v>7.43188385265662</v>
      </c>
      <c r="AU94" s="0" t="n">
        <f aca="false">SQRT(AQ94*AQ94*AO94*AO94 + AN94*AN94*AR94*AR94)</f>
        <v>0.002565379015806</v>
      </c>
      <c r="AX94" s="0" t="n">
        <f aca="false">AT94/(AU94*AU94)</f>
        <v>1129264.92147013</v>
      </c>
      <c r="AY94" s="0" t="n">
        <f aca="false">1/(AU94*AU94)</f>
        <v>151948.677328489</v>
      </c>
    </row>
    <row r="95" customFormat="false" ht="12.8" hidden="false" customHeight="false" outlineLevel="0" collapsed="false">
      <c r="B95" s="1" t="n">
        <v>8089</v>
      </c>
      <c r="C95" s="0" t="n">
        <v>1745.91</v>
      </c>
      <c r="D95" s="0" t="n">
        <v>0.0008241</v>
      </c>
      <c r="E95" s="0" t="n">
        <v>3.94951</v>
      </c>
      <c r="F95" s="0" t="n">
        <v>0.0201234</v>
      </c>
      <c r="G95" s="0" t="n">
        <v>0.00509516</v>
      </c>
      <c r="I95" s="0" t="n">
        <v>1070451</v>
      </c>
      <c r="J95" s="0" t="n">
        <v>1021501</v>
      </c>
      <c r="K95" s="0" t="n">
        <v>1.04792</v>
      </c>
      <c r="M95" s="0" t="n">
        <v>48290</v>
      </c>
      <c r="N95" s="0" t="n">
        <v>42379.2</v>
      </c>
      <c r="O95" s="0" t="n">
        <v>1.00426</v>
      </c>
      <c r="P95" s="0" t="n">
        <v>29.1076</v>
      </c>
      <c r="Q95" s="0" t="n">
        <v>0.019166</v>
      </c>
      <c r="S95" s="0" t="n">
        <v>49131</v>
      </c>
      <c r="T95" s="0" t="n">
        <v>24215.6</v>
      </c>
      <c r="U95" s="0" t="n">
        <v>1.00243</v>
      </c>
      <c r="V95" s="0" t="n">
        <v>29.5606</v>
      </c>
      <c r="W95" s="0" t="n">
        <v>0.0194575</v>
      </c>
      <c r="Y95" s="0" t="n">
        <v>49082</v>
      </c>
      <c r="Z95" s="0" t="n">
        <v>31985.6</v>
      </c>
      <c r="AA95" s="0" t="n">
        <v>1.00321</v>
      </c>
      <c r="AB95" s="0" t="n">
        <v>29.5542</v>
      </c>
      <c r="AC95" s="0" t="n">
        <v>0.0194667</v>
      </c>
      <c r="AE95" s="0" t="n">
        <v>49040</v>
      </c>
      <c r="AF95" s="0" t="n">
        <v>6254.25</v>
      </c>
      <c r="AG95" s="0" t="n">
        <v>1.00063</v>
      </c>
      <c r="AH95" s="0" t="n">
        <v>29.4528</v>
      </c>
      <c r="AI95" s="0" t="n">
        <v>0.0193486</v>
      </c>
      <c r="AK95" s="0" t="n">
        <f aca="false">(P95 + V95 + AB95 + AH95)/4</f>
        <v>29.4188</v>
      </c>
      <c r="AL95" s="0" t="n">
        <f aca="false">SQRT(Q95*Q95 + W95*W95 + AC95*AC95 + AI95*AI95)/4</f>
        <v>0.00968003936297523</v>
      </c>
      <c r="AN95" s="0" t="n">
        <f aca="false">AK95/E95</f>
        <v>7.44872148696927</v>
      </c>
      <c r="AO95" s="0" t="n">
        <f aca="false">AL95/E95</f>
        <v>0.00245094691821903</v>
      </c>
      <c r="AQ95" s="0" t="n">
        <v>1</v>
      </c>
      <c r="AR95" s="0" t="n">
        <v>0</v>
      </c>
      <c r="AT95" s="0" t="n">
        <f aca="false">AN95*AQ95</f>
        <v>7.44872148696927</v>
      </c>
      <c r="AU95" s="0" t="n">
        <f aca="false">SQRT(AQ95*AQ95*AO95*AO95 + AN95*AN95*AR95*AR95)</f>
        <v>0.00245094691821903</v>
      </c>
      <c r="AX95" s="0" t="n">
        <f aca="false">AT95/(AU95*AU95)</f>
        <v>1239977.84303961</v>
      </c>
      <c r="AY95" s="0" t="n">
        <f aca="false">1/(AU95*AU95)</f>
        <v>166468.54701291</v>
      </c>
    </row>
    <row r="96" customFormat="false" ht="12.8" hidden="false" customHeight="false" outlineLevel="0" collapsed="false">
      <c r="B96" s="1" t="n">
        <v>8090</v>
      </c>
      <c r="C96" s="0" t="n">
        <v>1995.92</v>
      </c>
      <c r="D96" s="0" t="n">
        <v>0.0008241</v>
      </c>
      <c r="E96" s="0" t="n">
        <v>4.15351</v>
      </c>
      <c r="F96" s="0" t="n">
        <v>0.0209548</v>
      </c>
      <c r="G96" s="0" t="n">
        <v>0.00504508</v>
      </c>
      <c r="I96" s="0" t="n">
        <v>1290300</v>
      </c>
      <c r="J96" s="0" t="n">
        <v>1227117</v>
      </c>
      <c r="K96" s="0" t="n">
        <v>1.05149</v>
      </c>
      <c r="M96" s="0" t="n">
        <v>57143</v>
      </c>
      <c r="N96" s="0" t="n">
        <v>44211.3</v>
      </c>
      <c r="O96" s="0" t="n">
        <v>1.00444</v>
      </c>
      <c r="P96" s="0" t="n">
        <v>30.2377</v>
      </c>
      <c r="Q96" s="0" t="n">
        <v>0.0174542</v>
      </c>
      <c r="S96" s="0" t="n">
        <v>58451</v>
      </c>
      <c r="T96" s="0" t="n">
        <v>25241.5</v>
      </c>
      <c r="U96" s="0" t="n">
        <v>1.00253</v>
      </c>
      <c r="V96" s="0" t="n">
        <v>30.871</v>
      </c>
      <c r="W96" s="0" t="n">
        <v>0.0178198</v>
      </c>
      <c r="Y96" s="0" t="n">
        <v>59385</v>
      </c>
      <c r="Z96" s="0" t="n">
        <v>33342</v>
      </c>
      <c r="AA96" s="0" t="n">
        <v>1.00335</v>
      </c>
      <c r="AB96" s="0" t="n">
        <v>31.3898</v>
      </c>
      <c r="AC96" s="0" t="n">
        <v>0.0181586</v>
      </c>
      <c r="AE96" s="0" t="n">
        <v>59144</v>
      </c>
      <c r="AF96" s="0" t="n">
        <v>6526.59</v>
      </c>
      <c r="AG96" s="0" t="n">
        <v>1.00065</v>
      </c>
      <c r="AH96" s="0" t="n">
        <v>31.1785</v>
      </c>
      <c r="AI96" s="0" t="n">
        <v>0.0179817</v>
      </c>
      <c r="AK96" s="0" t="n">
        <f aca="false">(P96 + V96 + AB96 + AH96)/4</f>
        <v>30.91925</v>
      </c>
      <c r="AL96" s="0" t="n">
        <f aca="false">SQRT(Q96*Q96 + W96*W96 + AC96*AC96 + AI96*AI96)/4</f>
        <v>0.00892773297977292</v>
      </c>
      <c r="AN96" s="0" t="n">
        <f aca="false">AK96/E96</f>
        <v>7.44412557090268</v>
      </c>
      <c r="AO96" s="0" t="n">
        <f aca="false">AL96/E96</f>
        <v>0.00214944299635078</v>
      </c>
      <c r="AQ96" s="0" t="n">
        <v>1</v>
      </c>
      <c r="AR96" s="0" t="n">
        <v>0</v>
      </c>
      <c r="AT96" s="0" t="n">
        <f aca="false">AN96*AQ96</f>
        <v>7.44412557090268</v>
      </c>
      <c r="AU96" s="0" t="n">
        <f aca="false">SQRT(AQ96*AQ96*AO96*AO96 + AN96*AN96*AR96*AR96)</f>
        <v>0.00214944299635078</v>
      </c>
      <c r="AX96" s="0" t="n">
        <f aca="false">AT96/(AU96*AU96)</f>
        <v>1611245.90402521</v>
      </c>
      <c r="AY96" s="0" t="n">
        <f aca="false">1/(AU96*AU96)</f>
        <v>216445.288123993</v>
      </c>
    </row>
    <row r="97" customFormat="false" ht="12.8" hidden="false" customHeight="false" outlineLevel="0" collapsed="false">
      <c r="B97" s="1" t="n">
        <v>8091</v>
      </c>
      <c r="C97" s="0" t="n">
        <v>1668.36</v>
      </c>
      <c r="D97" s="0" t="n">
        <v>0.0008241</v>
      </c>
      <c r="E97" s="0" t="n">
        <v>3.93519</v>
      </c>
      <c r="F97" s="0" t="n">
        <v>0.0200654</v>
      </c>
      <c r="G97" s="0" t="n">
        <v>0.00509896</v>
      </c>
      <c r="I97" s="0" t="n">
        <v>1016028</v>
      </c>
      <c r="J97" s="0" t="n">
        <v>969210</v>
      </c>
      <c r="K97" s="0" t="n">
        <v>1.04831</v>
      </c>
      <c r="M97" s="0" t="n">
        <v>45588</v>
      </c>
      <c r="N97" s="0" t="n">
        <v>42305.4</v>
      </c>
      <c r="O97" s="0" t="n">
        <v>1.00425</v>
      </c>
      <c r="P97" s="0" t="n">
        <v>28.7667</v>
      </c>
      <c r="Q97" s="0" t="n">
        <v>0.0198205</v>
      </c>
      <c r="S97" s="0" t="n">
        <v>47162</v>
      </c>
      <c r="T97" s="0" t="n">
        <v>24180.1</v>
      </c>
      <c r="U97" s="0" t="n">
        <v>1.00242</v>
      </c>
      <c r="V97" s="0" t="n">
        <v>29.7058</v>
      </c>
      <c r="W97" s="0" t="n">
        <v>0.0204897</v>
      </c>
      <c r="Y97" s="0" t="n">
        <v>46246</v>
      </c>
      <c r="Z97" s="0" t="n">
        <v>31925.9</v>
      </c>
      <c r="AA97" s="0" t="n">
        <v>1.0032</v>
      </c>
      <c r="AB97" s="0" t="n">
        <v>29.1515</v>
      </c>
      <c r="AC97" s="0" t="n">
        <v>0.0200891</v>
      </c>
      <c r="AE97" s="0" t="n">
        <v>45753</v>
      </c>
      <c r="AF97" s="0" t="n">
        <v>6254.9</v>
      </c>
      <c r="AG97" s="0" t="n">
        <v>1.00063</v>
      </c>
      <c r="AH97" s="0" t="n">
        <v>28.7667</v>
      </c>
      <c r="AI97" s="0" t="n">
        <v>0.019755</v>
      </c>
      <c r="AK97" s="0" t="n">
        <f aca="false">(P97 + V97 + AB97 + AH97)/4</f>
        <v>29.097675</v>
      </c>
      <c r="AL97" s="0" t="n">
        <f aca="false">SQRT(Q97*Q97 + W97*W97 + AC97*AC97 + AI97*AI97)/4</f>
        <v>0.0100203293051863</v>
      </c>
      <c r="AN97" s="0" t="n">
        <f aca="false">AK97/E97</f>
        <v>7.39422365883223</v>
      </c>
      <c r="AO97" s="0" t="n">
        <f aca="false">AL97/E97</f>
        <v>0.00254633939026738</v>
      </c>
      <c r="AQ97" s="0" t="n">
        <v>1</v>
      </c>
      <c r="AR97" s="0" t="n">
        <v>0</v>
      </c>
      <c r="AT97" s="0" t="n">
        <f aca="false">AN97*AQ97</f>
        <v>7.39422365883223</v>
      </c>
      <c r="AU97" s="0" t="n">
        <f aca="false">SQRT(AQ97*AQ97*AO97*AO97 + AN97*AN97*AR97*AR97)</f>
        <v>0.00254633939026738</v>
      </c>
      <c r="AX97" s="0" t="n">
        <f aca="false">AT97/(AU97*AU97)</f>
        <v>1140407.3459551</v>
      </c>
      <c r="AY97" s="0" t="n">
        <f aca="false">1/(AU97*AU97)</f>
        <v>154229.490285015</v>
      </c>
    </row>
    <row r="98" customFormat="false" ht="12.8" hidden="false" customHeight="false" outlineLevel="0" collapsed="false">
      <c r="B98" s="1" t="n">
        <v>8092</v>
      </c>
      <c r="C98" s="0" t="n">
        <v>1672.43</v>
      </c>
      <c r="D98" s="0" t="n">
        <v>0.0008241</v>
      </c>
      <c r="E98" s="0" t="n">
        <v>4.08586</v>
      </c>
      <c r="F98" s="0" t="n">
        <v>0.0206783</v>
      </c>
      <c r="G98" s="0" t="n">
        <v>0.00506092</v>
      </c>
      <c r="I98" s="0" t="n">
        <v>1062134</v>
      </c>
      <c r="J98" s="0" t="n">
        <v>1011280</v>
      </c>
      <c r="K98" s="0" t="n">
        <v>1.05029</v>
      </c>
      <c r="M98" s="0" t="n">
        <v>47074</v>
      </c>
      <c r="N98" s="0" t="n">
        <v>43762.5</v>
      </c>
      <c r="O98" s="0" t="n">
        <v>1.0044</v>
      </c>
      <c r="P98" s="0" t="n">
        <v>29.6925</v>
      </c>
      <c r="Q98" s="0" t="n">
        <v>0.0204308</v>
      </c>
      <c r="S98" s="0" t="n">
        <v>48392</v>
      </c>
      <c r="T98" s="0" t="n">
        <v>24938.4</v>
      </c>
      <c r="U98" s="0" t="n">
        <v>1.0025</v>
      </c>
      <c r="V98" s="0" t="n">
        <v>30.4662</v>
      </c>
      <c r="W98" s="0" t="n">
        <v>0.0209724</v>
      </c>
      <c r="Y98" s="0" t="n">
        <v>47278</v>
      </c>
      <c r="Z98" s="0" t="n">
        <v>33021.9</v>
      </c>
      <c r="AA98" s="0" t="n">
        <v>1.00331</v>
      </c>
      <c r="AB98" s="0" t="n">
        <v>29.789</v>
      </c>
      <c r="AC98" s="0" t="n">
        <v>0.0204825</v>
      </c>
      <c r="AE98" s="0" t="n">
        <v>47530</v>
      </c>
      <c r="AF98" s="0" t="n">
        <v>6472.8</v>
      </c>
      <c r="AG98" s="0" t="n">
        <v>1.00065</v>
      </c>
      <c r="AH98" s="0" t="n">
        <v>29.8682</v>
      </c>
      <c r="AI98" s="0" t="n">
        <v>0.0204915</v>
      </c>
      <c r="AK98" s="0" t="n">
        <f aca="false">(P98 + V98 + AB98 + AH98)/4</f>
        <v>29.953975</v>
      </c>
      <c r="AL98" s="0" t="n">
        <f aca="false">SQRT(Q98*Q98 + W98*W98 + AC98*AC98 + AI98*AI98)/4</f>
        <v>0.010297734972131</v>
      </c>
      <c r="AN98" s="0" t="n">
        <f aca="false">AK98/E98</f>
        <v>7.33113102259989</v>
      </c>
      <c r="AO98" s="0" t="n">
        <f aca="false">AL98/E98</f>
        <v>0.00252033475746379</v>
      </c>
      <c r="AQ98" s="0" t="n">
        <v>1</v>
      </c>
      <c r="AR98" s="0" t="n">
        <v>0</v>
      </c>
      <c r="AT98" s="0" t="n">
        <f aca="false">AN98*AQ98</f>
        <v>7.33113102259989</v>
      </c>
      <c r="AU98" s="0" t="n">
        <f aca="false">SQRT(AQ98*AQ98*AO98*AO98 + AN98*AN98*AR98*AR98)</f>
        <v>0.00252033475746379</v>
      </c>
      <c r="AX98" s="0" t="n">
        <f aca="false">AT98/(AU98*AU98)</f>
        <v>1154129.45198509</v>
      </c>
      <c r="AY98" s="0" t="n">
        <f aca="false">1/(AU98*AU98)</f>
        <v>157428.567082926</v>
      </c>
    </row>
    <row r="99" customFormat="false" ht="12.8" hidden="false" customHeight="false" outlineLevel="0" collapsed="false">
      <c r="B99" s="1" t="n">
        <v>8093</v>
      </c>
      <c r="C99" s="0" t="n">
        <v>1752.85</v>
      </c>
      <c r="D99" s="0" t="n">
        <v>0.0008241</v>
      </c>
      <c r="E99" s="0" t="n">
        <v>3.98742</v>
      </c>
      <c r="F99" s="0" t="n">
        <v>0.0202773</v>
      </c>
      <c r="G99" s="0" t="n">
        <v>0.00508531</v>
      </c>
      <c r="I99" s="0" t="n">
        <v>1083820</v>
      </c>
      <c r="J99" s="0" t="n">
        <v>1033124</v>
      </c>
      <c r="K99" s="0" t="n">
        <v>1.04907</v>
      </c>
      <c r="M99" s="0" t="n">
        <v>47788</v>
      </c>
      <c r="N99" s="0" t="n">
        <v>42695.9</v>
      </c>
      <c r="O99" s="0" t="n">
        <v>1.00429</v>
      </c>
      <c r="P99" s="0" t="n">
        <v>28.7235</v>
      </c>
      <c r="Q99" s="0" t="n">
        <v>0.0188244</v>
      </c>
      <c r="S99" s="0" t="n">
        <v>49466</v>
      </c>
      <c r="T99" s="0" t="n">
        <v>24382.3</v>
      </c>
      <c r="U99" s="0" t="n">
        <v>1.00244</v>
      </c>
      <c r="V99" s="0" t="n">
        <v>29.6775</v>
      </c>
      <c r="W99" s="0" t="n">
        <v>0.0194704</v>
      </c>
      <c r="Y99" s="0" t="n">
        <v>49347</v>
      </c>
      <c r="Z99" s="0" t="n">
        <v>32249.4</v>
      </c>
      <c r="AA99" s="0" t="n">
        <v>1.00324</v>
      </c>
      <c r="AB99" s="0" t="n">
        <v>29.6295</v>
      </c>
      <c r="AC99" s="0" t="n">
        <v>0.0194503</v>
      </c>
      <c r="AE99" s="0" t="n">
        <v>49661</v>
      </c>
      <c r="AF99" s="0" t="n">
        <v>6323.77</v>
      </c>
      <c r="AG99" s="0" t="n">
        <v>1.00063</v>
      </c>
      <c r="AH99" s="0" t="n">
        <v>29.7407</v>
      </c>
      <c r="AI99" s="0" t="n">
        <v>0.0194832</v>
      </c>
      <c r="AK99" s="0" t="n">
        <f aca="false">(P99 + V99 + AB99 + AH99)/4</f>
        <v>29.4428</v>
      </c>
      <c r="AL99" s="0" t="n">
        <f aca="false">SQRT(Q99*Q99 + W99*W99 + AC99*AC99 + AI99*AI99)/4</f>
        <v>0.00965454479717324</v>
      </c>
      <c r="AN99" s="0" t="n">
        <f aca="false">AK99/E99</f>
        <v>7.38392243606141</v>
      </c>
      <c r="AO99" s="0" t="n">
        <f aca="false">AL99/E99</f>
        <v>0.0024212510337946</v>
      </c>
      <c r="AQ99" s="0" t="n">
        <v>1</v>
      </c>
      <c r="AR99" s="0" t="n">
        <v>0</v>
      </c>
      <c r="AT99" s="0" t="n">
        <f aca="false">AN99*AQ99</f>
        <v>7.38392243606141</v>
      </c>
      <c r="AU99" s="0" t="n">
        <f aca="false">SQRT(AQ99*AQ99*AO99*AO99 + AN99*AN99*AR99*AR99)</f>
        <v>0.0024212510337946</v>
      </c>
      <c r="AX99" s="0" t="n">
        <f aca="false">AT99/(AU99*AU99)</f>
        <v>1259527.01731657</v>
      </c>
      <c r="AY99" s="0" t="n">
        <f aca="false">1/(AU99*AU99)</f>
        <v>170576.956654545</v>
      </c>
    </row>
    <row r="100" s="31" customFormat="true" ht="12.8" hidden="false" customHeight="false" outlineLevel="0" collapsed="false">
      <c r="B100" s="32"/>
      <c r="F100" s="31" t="s">
        <v>79</v>
      </c>
      <c r="G100" s="31" t="n">
        <f aca="false">AVERAGE(G92:G99)</f>
        <v>0.0050740975</v>
      </c>
      <c r="M100" s="31" t="n">
        <f aca="false">AVERAGE(M92:M99)</f>
        <v>48818.125</v>
      </c>
      <c r="S100" s="31" t="n">
        <f aca="false">AVERAGE(S92:S99)</f>
        <v>49801.25</v>
      </c>
      <c r="Y100" s="31" t="n">
        <f aca="false">AVERAGE(Y92:Y99)</f>
        <v>49792.5</v>
      </c>
      <c r="AE100" s="31" t="n">
        <f aca="false">AVERAGE(AE92:AE99)</f>
        <v>49631.5</v>
      </c>
      <c r="AQ100" s="31" t="s">
        <v>80</v>
      </c>
      <c r="AT100" s="31" t="n">
        <f aca="false">SUM(AX92:AX99)/SUM(AY92:AY99)</f>
        <v>7.41999754852928</v>
      </c>
      <c r="AU100" s="31" t="n">
        <f aca="false">1/SQRT(SUM(AY92:AY99))</f>
        <v>0.000865734438331688</v>
      </c>
    </row>
    <row r="101" customFormat="false" ht="12.8" hidden="false" customHeight="false" outlineLevel="0" collapsed="false">
      <c r="B101" s="15"/>
    </row>
    <row r="102" customFormat="false" ht="12.8" hidden="false" customHeight="false" outlineLevel="0" collapsed="false">
      <c r="B102" s="1"/>
    </row>
    <row r="103" customFormat="false" ht="12.8" hidden="false" customHeight="false" outlineLevel="0" collapsed="false">
      <c r="A103" s="0" t="n">
        <v>1000</v>
      </c>
      <c r="B103" s="1" t="n">
        <v>8022</v>
      </c>
      <c r="C103" s="0" t="n">
        <v>608.472</v>
      </c>
      <c r="D103" s="0" t="n">
        <v>0.0008241</v>
      </c>
      <c r="E103" s="0" t="n">
        <v>1.01196</v>
      </c>
      <c r="F103" s="0" t="n">
        <v>0.0101891</v>
      </c>
      <c r="G103" s="0" t="n">
        <v>0.0100687</v>
      </c>
      <c r="I103" s="0" t="n">
        <v>1365169</v>
      </c>
      <c r="J103" s="0" t="n">
        <v>1159400</v>
      </c>
      <c r="K103" s="0" t="n">
        <v>1.17748</v>
      </c>
      <c r="M103" s="0" t="n">
        <v>96055</v>
      </c>
      <c r="N103" s="0" t="n">
        <v>11966.8</v>
      </c>
      <c r="O103" s="0" t="n">
        <v>1.0012</v>
      </c>
      <c r="P103" s="0" t="n">
        <v>186.103</v>
      </c>
      <c r="Q103" s="0" t="n">
        <v>0.415808</v>
      </c>
      <c r="S103" s="0" t="n">
        <v>98615</v>
      </c>
      <c r="T103" s="0" t="n">
        <v>10363</v>
      </c>
      <c r="U103" s="0" t="n">
        <v>1.00104</v>
      </c>
      <c r="V103" s="0" t="n">
        <v>191.032</v>
      </c>
      <c r="W103" s="0" t="n">
        <v>0.428264</v>
      </c>
      <c r="Y103" s="0" t="n">
        <v>99364</v>
      </c>
      <c r="Z103" s="0" t="n">
        <v>9266.82</v>
      </c>
      <c r="AA103" s="0" t="n">
        <v>1.00093</v>
      </c>
      <c r="AB103" s="0" t="n">
        <v>192.462</v>
      </c>
      <c r="AC103" s="0" t="n">
        <v>0.431868</v>
      </c>
      <c r="AE103" s="0" t="n">
        <v>96952</v>
      </c>
      <c r="AF103" s="0" t="n">
        <v>1952.22</v>
      </c>
      <c r="AG103" s="0" t="n">
        <v>1.0002</v>
      </c>
      <c r="AH103" s="0" t="n">
        <v>187.652</v>
      </c>
      <c r="AI103" s="0" t="n">
        <v>0.419371</v>
      </c>
      <c r="AK103" s="0" t="n">
        <f aca="false">(P103 + V103 + AB103 + AH103)/4</f>
        <v>189.31225</v>
      </c>
      <c r="AL103" s="0" t="n">
        <f aca="false">SQRT(Q103*Q103 + W103*W103 + AC103*AC103 + AI103*AI103)/4</f>
        <v>0.211938722220746</v>
      </c>
      <c r="AN103" s="0" t="n">
        <f aca="false">AK103/E103</f>
        <v>187.074834973714</v>
      </c>
      <c r="AO103" s="0" t="n">
        <f aca="false">AL103/E103</f>
        <v>0.209433892862115</v>
      </c>
      <c r="AQ103" s="0" t="n">
        <v>1</v>
      </c>
      <c r="AR103" s="0" t="n">
        <v>0</v>
      </c>
      <c r="AT103" s="0" t="n">
        <f aca="false">AN103*AQ103</f>
        <v>187.074834973714</v>
      </c>
      <c r="AU103" s="0" t="n">
        <f aca="false">SQRT(AQ103*AQ103*AO103*AO103 + AN103*AN103*AR103*AR103)</f>
        <v>0.209433892862115</v>
      </c>
      <c r="AX103" s="0" t="n">
        <f aca="false">AT103/(AU103*AU103)</f>
        <v>4265.02361590992</v>
      </c>
      <c r="AY103" s="0" t="n">
        <f aca="false">1/(AU103*AU103)</f>
        <v>22.7984892597083</v>
      </c>
    </row>
    <row r="104" customFormat="false" ht="12.8" hidden="false" customHeight="false" outlineLevel="0" collapsed="false">
      <c r="A104" s="0" t="s">
        <v>15</v>
      </c>
      <c r="B104" s="1" t="n">
        <v>8023</v>
      </c>
      <c r="C104" s="0" t="n">
        <v>559.472</v>
      </c>
      <c r="D104" s="0" t="n">
        <v>0.0008241</v>
      </c>
      <c r="E104" s="0" t="n">
        <v>1.08154</v>
      </c>
      <c r="F104" s="0" t="n">
        <v>0.0103359</v>
      </c>
      <c r="G104" s="0" t="n">
        <v>0.00955665</v>
      </c>
      <c r="I104" s="0" t="n">
        <v>1339851</v>
      </c>
      <c r="J104" s="0" t="n">
        <v>1125526</v>
      </c>
      <c r="K104" s="0" t="n">
        <v>1.19042</v>
      </c>
      <c r="M104" s="0" t="n">
        <v>94691</v>
      </c>
      <c r="N104" s="0" t="n">
        <v>12854.8</v>
      </c>
      <c r="O104" s="0" t="n">
        <v>1.00129</v>
      </c>
      <c r="P104" s="0" t="n">
        <v>201.739</v>
      </c>
      <c r="Q104" s="0" t="n">
        <v>0.496339</v>
      </c>
      <c r="S104" s="0" t="n">
        <v>96532</v>
      </c>
      <c r="T104" s="0" t="n">
        <v>11139.3</v>
      </c>
      <c r="U104" s="0" t="n">
        <v>1.00112</v>
      </c>
      <c r="V104" s="0" t="n">
        <v>205.626</v>
      </c>
      <c r="W104" s="0" t="n">
        <v>0.507134</v>
      </c>
      <c r="Y104" s="0" t="n">
        <v>94777</v>
      </c>
      <c r="Z104" s="0" t="n">
        <v>9948.24</v>
      </c>
      <c r="AA104" s="0" t="n">
        <v>1.001</v>
      </c>
      <c r="AB104" s="0" t="n">
        <v>201.863</v>
      </c>
      <c r="AC104" s="0" t="n">
        <v>0.496561</v>
      </c>
      <c r="AE104" s="0" t="n">
        <v>92762</v>
      </c>
      <c r="AF104" s="0" t="n">
        <v>2098.76</v>
      </c>
      <c r="AG104" s="0" t="n">
        <v>1.00021</v>
      </c>
      <c r="AH104" s="0" t="n">
        <v>197.417</v>
      </c>
      <c r="AI104" s="0" t="n">
        <v>0.483857</v>
      </c>
      <c r="AK104" s="0" t="n">
        <f aca="false">(P104 + V104 + AB104 + AH104)/4</f>
        <v>201.66125</v>
      </c>
      <c r="AL104" s="0" t="n">
        <f aca="false">SQRT(Q104*Q104 + W104*W104 + AC104*AC104 + AI104*AI104)/4</f>
        <v>0.248020629188254</v>
      </c>
      <c r="AN104" s="0" t="n">
        <f aca="false">AK104/E104</f>
        <v>186.457505039111</v>
      </c>
      <c r="AO104" s="0" t="n">
        <f aca="false">AL104/E104</f>
        <v>0.22932173492266</v>
      </c>
      <c r="AQ104" s="0" t="n">
        <v>1</v>
      </c>
      <c r="AR104" s="0" t="n">
        <v>0</v>
      </c>
      <c r="AT104" s="0" t="n">
        <f aca="false">AN104*AQ104</f>
        <v>186.457505039111</v>
      </c>
      <c r="AU104" s="0" t="n">
        <f aca="false">SQRT(AQ104*AQ104*AO104*AO104 + AN104*AN104*AR104*AR104)</f>
        <v>0.22932173492266</v>
      </c>
      <c r="AX104" s="0" t="n">
        <f aca="false">AT104/(AU104*AU104)</f>
        <v>3545.59748940353</v>
      </c>
      <c r="AY104" s="0" t="n">
        <f aca="false">1/(AU104*AU104)</f>
        <v>19.0155793871628</v>
      </c>
    </row>
    <row r="105" customFormat="false" ht="12.8" hidden="false" customHeight="false" outlineLevel="0" collapsed="false">
      <c r="A105" s="0" t="s">
        <v>16</v>
      </c>
      <c r="B105" s="1" t="n">
        <v>8030</v>
      </c>
      <c r="C105" s="0" t="n">
        <v>534.738</v>
      </c>
      <c r="D105" s="0" t="n">
        <v>0.0008241</v>
      </c>
      <c r="E105" s="0" t="n">
        <v>1.00679</v>
      </c>
      <c r="F105" s="0" t="n">
        <v>0.0101786</v>
      </c>
      <c r="G105" s="0" t="n">
        <v>0.01011</v>
      </c>
      <c r="I105" s="0" t="n">
        <v>1191918</v>
      </c>
      <c r="J105" s="0" t="n">
        <v>1012073</v>
      </c>
      <c r="K105" s="0" t="n">
        <v>1.1777</v>
      </c>
      <c r="M105" s="0" t="n">
        <v>83284</v>
      </c>
      <c r="N105" s="0" t="n">
        <v>12022.5</v>
      </c>
      <c r="O105" s="0" t="n">
        <v>1.0012</v>
      </c>
      <c r="P105" s="0" t="n">
        <v>183.644</v>
      </c>
      <c r="Q105" s="0" t="n">
        <v>0.46656</v>
      </c>
      <c r="S105" s="0" t="n">
        <v>85529</v>
      </c>
      <c r="T105" s="0" t="n">
        <v>10423.9</v>
      </c>
      <c r="U105" s="0" t="n">
        <v>1.00104</v>
      </c>
      <c r="V105" s="0" t="n">
        <v>188.564</v>
      </c>
      <c r="W105" s="0" t="n">
        <v>0.480688</v>
      </c>
      <c r="Y105" s="0" t="n">
        <v>86528</v>
      </c>
      <c r="Z105" s="0" t="n">
        <v>9310.05</v>
      </c>
      <c r="AA105" s="0" t="n">
        <v>1.00093</v>
      </c>
      <c r="AB105" s="0" t="n">
        <v>190.746</v>
      </c>
      <c r="AC105" s="0" t="n">
        <v>0.486962</v>
      </c>
      <c r="AE105" s="0" t="n">
        <v>84365</v>
      </c>
      <c r="AF105" s="0" t="n">
        <v>1964.17</v>
      </c>
      <c r="AG105" s="0" t="n">
        <v>1.0002</v>
      </c>
      <c r="AH105" s="0" t="n">
        <v>185.841</v>
      </c>
      <c r="AI105" s="0" t="n">
        <v>0.472474</v>
      </c>
      <c r="AK105" s="0" t="n">
        <f aca="false">(P105 + V105 + AB105 + AH105)/4</f>
        <v>187.19875</v>
      </c>
      <c r="AL105" s="0" t="n">
        <f aca="false">SQRT(Q105*Q105 + W105*W105 + AC105*AC105 + AI105*AI105)/4</f>
        <v>0.238367213698738</v>
      </c>
      <c r="AN105" s="0" t="n">
        <f aca="false">AK105/E105</f>
        <v>185.936242910637</v>
      </c>
      <c r="AO105" s="0" t="n">
        <f aca="false">AL105/E105</f>
        <v>0.236759615906732</v>
      </c>
      <c r="AQ105" s="0" t="n">
        <v>1</v>
      </c>
      <c r="AR105" s="0" t="n">
        <v>0</v>
      </c>
      <c r="AT105" s="0" t="n">
        <f aca="false">AN105*AQ105</f>
        <v>185.936242910637</v>
      </c>
      <c r="AU105" s="0" t="n">
        <f aca="false">SQRT(AQ105*AQ105*AO105*AO105 + AN105*AN105*AR105*AR105)</f>
        <v>0.236759615906732</v>
      </c>
      <c r="AX105" s="0" t="n">
        <f aca="false">AT105/(AU105*AU105)</f>
        <v>3317.0254045167</v>
      </c>
      <c r="AY105" s="0" t="n">
        <f aca="false">1/(AU105*AU105)</f>
        <v>17.8395849705907</v>
      </c>
    </row>
    <row r="106" customFormat="false" ht="12.8" hidden="false" customHeight="false" outlineLevel="0" collapsed="false">
      <c r="B106" s="1" t="n">
        <v>8031</v>
      </c>
      <c r="C106" s="0" t="n">
        <v>544.714</v>
      </c>
      <c r="D106" s="0" t="n">
        <v>0.0008241</v>
      </c>
      <c r="E106" s="0" t="n">
        <v>1.05852</v>
      </c>
      <c r="F106" s="0" t="n">
        <v>0.0102865</v>
      </c>
      <c r="G106" s="0" t="n">
        <v>0.00971782</v>
      </c>
      <c r="I106" s="0" t="n">
        <v>1277423</v>
      </c>
      <c r="J106" s="0" t="n">
        <v>1076547</v>
      </c>
      <c r="K106" s="0" t="n">
        <v>1.18659</v>
      </c>
      <c r="M106" s="0" t="n">
        <v>91521</v>
      </c>
      <c r="N106" s="0" t="n">
        <v>12547.8</v>
      </c>
      <c r="O106" s="0" t="n">
        <v>1.00126</v>
      </c>
      <c r="P106" s="0" t="n">
        <v>199.618</v>
      </c>
      <c r="Q106" s="0" t="n">
        <v>0.503597</v>
      </c>
      <c r="S106" s="0" t="n">
        <v>90835</v>
      </c>
      <c r="T106" s="0" t="n">
        <v>10837.8</v>
      </c>
      <c r="U106" s="0" t="n">
        <v>1.00108</v>
      </c>
      <c r="V106" s="0" t="n">
        <v>198.088</v>
      </c>
      <c r="W106" s="0" t="n">
        <v>0.499144</v>
      </c>
      <c r="Y106" s="0" t="n">
        <v>91449</v>
      </c>
      <c r="Z106" s="0" t="n">
        <v>9689.63</v>
      </c>
      <c r="AA106" s="0" t="n">
        <v>1.00097</v>
      </c>
      <c r="AB106" s="0" t="n">
        <v>199.404</v>
      </c>
      <c r="AC106" s="0" t="n">
        <v>0.502859</v>
      </c>
      <c r="AE106" s="0" t="n">
        <v>91053</v>
      </c>
      <c r="AF106" s="0" t="n">
        <v>2047.37</v>
      </c>
      <c r="AG106" s="0" t="n">
        <v>1.0002</v>
      </c>
      <c r="AH106" s="0" t="n">
        <v>198.388</v>
      </c>
      <c r="AI106" s="0" t="n">
        <v>0.499623</v>
      </c>
      <c r="AK106" s="0" t="n">
        <f aca="false">(P106 + V106 + AB106 + AH106)/4</f>
        <v>198.8745</v>
      </c>
      <c r="AL106" s="0" t="n">
        <f aca="false">SQRT(Q106*Q106 + W106*W106 + AC106*AC106 + AI106*AI106)/4</f>
        <v>0.250654765957457</v>
      </c>
      <c r="AN106" s="0" t="n">
        <f aca="false">AK106/E106</f>
        <v>187.879775535654</v>
      </c>
      <c r="AO106" s="0" t="n">
        <f aca="false">AL106/E106</f>
        <v>0.236797383098531</v>
      </c>
      <c r="AQ106" s="0" t="n">
        <v>1</v>
      </c>
      <c r="AR106" s="0" t="n">
        <v>0</v>
      </c>
      <c r="AT106" s="0" t="n">
        <f aca="false">AN106*AQ106</f>
        <v>187.879775535654</v>
      </c>
      <c r="AU106" s="0" t="n">
        <f aca="false">SQRT(AQ106*AQ106*AO106*AO106 + AN106*AN106*AR106*AR106)</f>
        <v>0.236797383098531</v>
      </c>
      <c r="AX106" s="0" t="n">
        <f aca="false">AT106/(AU106*AU106)</f>
        <v>3350.62817012651</v>
      </c>
      <c r="AY106" s="0" t="n">
        <f aca="false">1/(AU106*AU106)</f>
        <v>17.833894896743</v>
      </c>
    </row>
    <row r="107" customFormat="false" ht="12.8" hidden="false" customHeight="false" outlineLevel="0" collapsed="false">
      <c r="B107" s="1" t="n">
        <v>8038</v>
      </c>
      <c r="C107" s="0" t="n">
        <v>578.582</v>
      </c>
      <c r="D107" s="0" t="n">
        <v>0.0008241</v>
      </c>
      <c r="E107" s="0" t="n">
        <v>0.993733</v>
      </c>
      <c r="F107" s="0" t="n">
        <v>0.010152</v>
      </c>
      <c r="G107" s="0" t="n">
        <v>0.010216</v>
      </c>
      <c r="I107" s="0" t="n">
        <v>1284629</v>
      </c>
      <c r="J107" s="0" t="n">
        <v>1093242</v>
      </c>
      <c r="K107" s="0" t="n">
        <v>1.17506</v>
      </c>
      <c r="M107" s="0" t="n">
        <v>92546</v>
      </c>
      <c r="N107" s="0" t="n">
        <v>11663.4</v>
      </c>
      <c r="O107" s="0" t="n">
        <v>1.00117</v>
      </c>
      <c r="P107" s="0" t="n">
        <v>188.175</v>
      </c>
      <c r="Q107" s="0" t="n">
        <v>0.442571</v>
      </c>
      <c r="S107" s="0" t="n">
        <v>93117</v>
      </c>
      <c r="T107" s="0" t="n">
        <v>10106.7</v>
      </c>
      <c r="U107" s="0" t="n">
        <v>1.00101</v>
      </c>
      <c r="V107" s="0" t="n">
        <v>189.306</v>
      </c>
      <c r="W107" s="0" t="n">
        <v>0.445535</v>
      </c>
      <c r="Y107" s="0" t="n">
        <v>92848</v>
      </c>
      <c r="Z107" s="0" t="n">
        <v>9002.88</v>
      </c>
      <c r="AA107" s="0" t="n">
        <v>1.0009</v>
      </c>
      <c r="AB107" s="0" t="n">
        <v>188.738</v>
      </c>
      <c r="AC107" s="0" t="n">
        <v>0.443975</v>
      </c>
      <c r="AE107" s="0" t="n">
        <v>93069</v>
      </c>
      <c r="AF107" s="0" t="n">
        <v>1904.54</v>
      </c>
      <c r="AG107" s="0" t="n">
        <v>1.00019</v>
      </c>
      <c r="AH107" s="0" t="n">
        <v>189.053</v>
      </c>
      <c r="AI107" s="0" t="n">
        <v>0.444543</v>
      </c>
      <c r="AK107" s="0" t="n">
        <f aca="false">(P107 + V107 + AB107 + AH107)/4</f>
        <v>188.818</v>
      </c>
      <c r="AL107" s="0" t="n">
        <f aca="false">SQRT(Q107*Q107 + W107*W107 + AC107*AC107 + AI107*AI107)/4</f>
        <v>0.222078646787011</v>
      </c>
      <c r="AN107" s="0" t="n">
        <f aca="false">AK107/E107</f>
        <v>190.008785055946</v>
      </c>
      <c r="AO107" s="0" t="n">
        <f aca="false">AL107/E107</f>
        <v>0.223479190876232</v>
      </c>
      <c r="AQ107" s="0" t="n">
        <v>1</v>
      </c>
      <c r="AR107" s="0" t="n">
        <v>0</v>
      </c>
      <c r="AT107" s="0" t="n">
        <f aca="false">AN107*AQ107</f>
        <v>190.008785055946</v>
      </c>
      <c r="AU107" s="0" t="n">
        <f aca="false">SQRT(AQ107*AQ107*AO107*AO107 + AN107*AN107*AR107*AR107)</f>
        <v>0.223479190876232</v>
      </c>
      <c r="AX107" s="0" t="n">
        <f aca="false">AT107/(AU107*AU107)</f>
        <v>3804.51674948571</v>
      </c>
      <c r="AY107" s="0" t="n">
        <f aca="false">1/(AU107*AU107)</f>
        <v>20.0228465666233</v>
      </c>
    </row>
    <row r="108" customFormat="false" ht="12.8" hidden="false" customHeight="false" outlineLevel="0" collapsed="false">
      <c r="B108" s="1" t="n">
        <v>8039</v>
      </c>
      <c r="C108" s="0" t="n">
        <v>568.551</v>
      </c>
      <c r="D108" s="0" t="n">
        <v>0.0008241</v>
      </c>
      <c r="E108" s="0" t="n">
        <v>0.96118</v>
      </c>
      <c r="F108" s="0" t="n">
        <v>0.010087</v>
      </c>
      <c r="G108" s="0" t="n">
        <v>0.0104944</v>
      </c>
      <c r="I108" s="0" t="n">
        <v>1217884</v>
      </c>
      <c r="J108" s="0" t="n">
        <v>1029010</v>
      </c>
      <c r="K108" s="0" t="n">
        <v>1.18355</v>
      </c>
      <c r="M108" s="0" t="n">
        <v>84705</v>
      </c>
      <c r="N108" s="0" t="n">
        <v>11517.8</v>
      </c>
      <c r="O108" s="0" t="n">
        <v>1.00115</v>
      </c>
      <c r="P108" s="0" t="n">
        <v>176.533</v>
      </c>
      <c r="Q108" s="0" t="n">
        <v>0.423786</v>
      </c>
      <c r="S108" s="0" t="n">
        <v>86430</v>
      </c>
      <c r="T108" s="0" t="n">
        <v>9962.41</v>
      </c>
      <c r="U108" s="0" t="n">
        <v>1.001</v>
      </c>
      <c r="V108" s="0" t="n">
        <v>180.1</v>
      </c>
      <c r="W108" s="0" t="n">
        <v>0.433442</v>
      </c>
      <c r="Y108" s="0" t="n">
        <v>88097</v>
      </c>
      <c r="Z108" s="0" t="n">
        <v>8896.44</v>
      </c>
      <c r="AA108" s="0" t="n">
        <v>1.00089</v>
      </c>
      <c r="AB108" s="0" t="n">
        <v>183.554</v>
      </c>
      <c r="AC108" s="0" t="n">
        <v>0.442851</v>
      </c>
      <c r="AE108" s="0" t="n">
        <v>86580</v>
      </c>
      <c r="AF108" s="0" t="n">
        <v>1876.87</v>
      </c>
      <c r="AG108" s="0" t="n">
        <v>1.00019</v>
      </c>
      <c r="AH108" s="0" t="n">
        <v>180.267</v>
      </c>
      <c r="AI108" s="0" t="n">
        <v>0.433593</v>
      </c>
      <c r="AK108" s="0" t="n">
        <f aca="false">(P108 + V108 + AB108 + AH108)/4</f>
        <v>180.1135</v>
      </c>
      <c r="AL108" s="0" t="n">
        <f aca="false">SQRT(Q108*Q108 + W108*W108 + AC108*AC108 + AI108*AI108)/4</f>
        <v>0.216735212732322</v>
      </c>
      <c r="AN108" s="0" t="n">
        <f aca="false">AK108/E108</f>
        <v>187.387898208452</v>
      </c>
      <c r="AO108" s="0" t="n">
        <f aca="false">AL108/E108</f>
        <v>0.225488683422795</v>
      </c>
      <c r="AQ108" s="0" t="n">
        <v>1</v>
      </c>
      <c r="AR108" s="0" t="n">
        <v>0</v>
      </c>
      <c r="AT108" s="0" t="n">
        <f aca="false">AN108*AQ108</f>
        <v>187.387898208452</v>
      </c>
      <c r="AU108" s="0" t="n">
        <f aca="false">SQRT(AQ108*AQ108*AO108*AO108 + AN108*AN108*AR108*AR108)</f>
        <v>0.225488683422795</v>
      </c>
      <c r="AX108" s="0" t="n">
        <f aca="false">AT108/(AU108*AU108)</f>
        <v>3685.46285445039</v>
      </c>
      <c r="AY108" s="0" t="n">
        <f aca="false">1/(AU108*AU108)</f>
        <v>19.6675606572557</v>
      </c>
    </row>
    <row r="109" customFormat="false" ht="12.8" hidden="false" customHeight="false" outlineLevel="0" collapsed="false">
      <c r="B109" s="1" t="n">
        <v>8046</v>
      </c>
      <c r="C109" s="0" t="n">
        <v>516.446</v>
      </c>
      <c r="D109" s="0" t="n">
        <v>0.0008241</v>
      </c>
      <c r="E109" s="0" t="n">
        <v>1.03772</v>
      </c>
      <c r="F109" s="0" t="n">
        <v>0.0102427</v>
      </c>
      <c r="G109" s="0" t="n">
        <v>0.00987032</v>
      </c>
      <c r="I109" s="0" t="n">
        <v>1198853</v>
      </c>
      <c r="J109" s="0" t="n">
        <v>1012830</v>
      </c>
      <c r="K109" s="0" t="n">
        <v>1.18367</v>
      </c>
      <c r="M109" s="0" t="n">
        <v>85494</v>
      </c>
      <c r="N109" s="0" t="n">
        <v>12427</v>
      </c>
      <c r="O109" s="0" t="n">
        <v>1.00124</v>
      </c>
      <c r="P109" s="0" t="n">
        <v>196.192</v>
      </c>
      <c r="Q109" s="0" t="n">
        <v>0.520331</v>
      </c>
      <c r="S109" s="0" t="n">
        <v>86955</v>
      </c>
      <c r="T109" s="0" t="n">
        <v>10791.1</v>
      </c>
      <c r="U109" s="0" t="n">
        <v>1.00108</v>
      </c>
      <c r="V109" s="0" t="n">
        <v>199.512</v>
      </c>
      <c r="W109" s="0" t="n">
        <v>0.530267</v>
      </c>
      <c r="Y109" s="0" t="n">
        <v>86057</v>
      </c>
      <c r="Z109" s="0" t="n">
        <v>9592.67</v>
      </c>
      <c r="AA109" s="0" t="n">
        <v>1.00096</v>
      </c>
      <c r="AB109" s="0" t="n">
        <v>197.428</v>
      </c>
      <c r="AC109" s="0" t="n">
        <v>0.523924</v>
      </c>
      <c r="AE109" s="0" t="n">
        <v>84546</v>
      </c>
      <c r="AF109" s="0" t="n">
        <v>2031.96</v>
      </c>
      <c r="AG109" s="0" t="n">
        <v>1.0002</v>
      </c>
      <c r="AH109" s="0" t="n">
        <v>193.814</v>
      </c>
      <c r="AI109" s="0" t="n">
        <v>0.512724</v>
      </c>
      <c r="AK109" s="0" t="n">
        <f aca="false">(P109 + V109 + AB109 + AH109)/4</f>
        <v>196.7365</v>
      </c>
      <c r="AL109" s="0" t="n">
        <f aca="false">SQRT(Q109*Q109 + W109*W109 + AC109*AC109 + AI109*AI109)/4</f>
        <v>0.260925001054182</v>
      </c>
      <c r="AN109" s="0" t="n">
        <f aca="false">AK109/E109</f>
        <v>189.585340939753</v>
      </c>
      <c r="AO109" s="0" t="n">
        <f aca="false">AL109/E109</f>
        <v>0.251440659382282</v>
      </c>
      <c r="AQ109" s="0" t="n">
        <v>1</v>
      </c>
      <c r="AR109" s="0" t="n">
        <v>0</v>
      </c>
      <c r="AT109" s="0" t="n">
        <f aca="false">AN109*AQ109</f>
        <v>189.585340939753</v>
      </c>
      <c r="AU109" s="0" t="n">
        <f aca="false">SQRT(AQ109*AQ109*AO109*AO109 + AN109*AN109*AR109*AR109)</f>
        <v>0.251440659382282</v>
      </c>
      <c r="AX109" s="0" t="n">
        <f aca="false">AT109/(AU109*AU109)</f>
        <v>2998.70497441862</v>
      </c>
      <c r="AY109" s="0" t="n">
        <f aca="false">1/(AU109*AU109)</f>
        <v>15.817177422866</v>
      </c>
    </row>
    <row r="110" customFormat="false" ht="12.8" hidden="false" customHeight="false" outlineLevel="0" collapsed="false">
      <c r="B110" s="1" t="n">
        <v>8047</v>
      </c>
      <c r="C110" s="0" t="n">
        <v>492.491</v>
      </c>
      <c r="D110" s="0" t="n">
        <v>0.0008241</v>
      </c>
      <c r="E110" s="0" t="n">
        <v>1.09276</v>
      </c>
      <c r="F110" s="0" t="n">
        <v>0.0103603</v>
      </c>
      <c r="G110" s="0" t="n">
        <v>0.00948091</v>
      </c>
      <c r="I110" s="0" t="n">
        <v>1204126</v>
      </c>
      <c r="J110" s="0" t="n">
        <v>1008975</v>
      </c>
      <c r="K110" s="0" t="n">
        <v>1.19342</v>
      </c>
      <c r="M110" s="0" t="n">
        <v>85653</v>
      </c>
      <c r="N110" s="0" t="n">
        <v>13008.9</v>
      </c>
      <c r="O110" s="0" t="n">
        <v>1.0013</v>
      </c>
      <c r="P110" s="0" t="n">
        <v>207.827</v>
      </c>
      <c r="Q110" s="0" t="n">
        <v>0.582944</v>
      </c>
      <c r="S110" s="0" t="n">
        <v>85696</v>
      </c>
      <c r="T110" s="0" t="n">
        <v>11291.9</v>
      </c>
      <c r="U110" s="0" t="n">
        <v>1.00113</v>
      </c>
      <c r="V110" s="0" t="n">
        <v>207.895</v>
      </c>
      <c r="W110" s="0" t="n">
        <v>0.583076</v>
      </c>
      <c r="Y110" s="0" t="n">
        <v>86439</v>
      </c>
      <c r="Z110" s="0" t="n">
        <v>10056.7</v>
      </c>
      <c r="AA110" s="0" t="n">
        <v>1.00101</v>
      </c>
      <c r="AB110" s="0" t="n">
        <v>209.672</v>
      </c>
      <c r="AC110" s="0" t="n">
        <v>0.588674</v>
      </c>
      <c r="AE110" s="0" t="n">
        <v>84635</v>
      </c>
      <c r="AF110" s="0" t="n">
        <v>2128.82</v>
      </c>
      <c r="AG110" s="0" t="n">
        <v>1.00021</v>
      </c>
      <c r="AH110" s="0" t="n">
        <v>205.133</v>
      </c>
      <c r="AI110" s="0" t="n">
        <v>0.573841</v>
      </c>
      <c r="AK110" s="0" t="n">
        <f aca="false">(P110 + V110 + AB110 + AH110)/4</f>
        <v>207.63175</v>
      </c>
      <c r="AL110" s="0" t="n">
        <f aca="false">SQRT(Q110*Q110 + W110*W110 + AC110*AC110 + AI110*AI110)/4</f>
        <v>0.291079016384405</v>
      </c>
      <c r="AN110" s="0" t="n">
        <f aca="false">AK110/E110</f>
        <v>190.006726088071</v>
      </c>
      <c r="AO110" s="0" t="n">
        <f aca="false">AL110/E110</f>
        <v>0.266370489754754</v>
      </c>
      <c r="AQ110" s="0" t="n">
        <v>1</v>
      </c>
      <c r="AR110" s="0" t="n">
        <v>0</v>
      </c>
      <c r="AT110" s="0" t="n">
        <f aca="false">AN110*AQ110</f>
        <v>190.006726088071</v>
      </c>
      <c r="AU110" s="0" t="n">
        <f aca="false">SQRT(AQ110*AQ110*AO110*AO110 + AN110*AN110*AR110*AR110)</f>
        <v>0.266370489754754</v>
      </c>
      <c r="AX110" s="0" t="n">
        <f aca="false">AT110/(AU110*AU110)</f>
        <v>2677.91480624206</v>
      </c>
      <c r="AY110" s="0" t="n">
        <f aca="false">1/(AU110*AU110)</f>
        <v>14.0937895272234</v>
      </c>
    </row>
    <row r="111" customFormat="false" ht="12.8" hidden="false" customHeight="false" outlineLevel="0" collapsed="false">
      <c r="B111" s="1" t="n">
        <v>8054</v>
      </c>
      <c r="C111" s="0" t="n">
        <v>487.148</v>
      </c>
      <c r="D111" s="0" t="n">
        <v>0.0008241</v>
      </c>
      <c r="E111" s="0" t="n">
        <v>1.10346</v>
      </c>
      <c r="F111" s="0" t="n">
        <v>0.0103838</v>
      </c>
      <c r="G111" s="0" t="n">
        <v>0.00941018</v>
      </c>
      <c r="I111" s="0" t="n">
        <v>1204945</v>
      </c>
      <c r="J111" s="0" t="n">
        <v>1007422</v>
      </c>
      <c r="K111" s="0" t="n">
        <v>1.19607</v>
      </c>
      <c r="M111" s="0" t="n">
        <v>84482</v>
      </c>
      <c r="N111" s="0" t="n">
        <v>13095.1</v>
      </c>
      <c r="O111" s="0" t="n">
        <v>1.00131</v>
      </c>
      <c r="P111" s="0" t="n">
        <v>207.696</v>
      </c>
      <c r="Q111" s="0" t="n">
        <v>0.589233</v>
      </c>
      <c r="S111" s="0" t="n">
        <v>85177</v>
      </c>
      <c r="T111" s="0" t="n">
        <v>11385.3</v>
      </c>
      <c r="U111" s="0" t="n">
        <v>1.00114</v>
      </c>
      <c r="V111" s="0" t="n">
        <v>209.369</v>
      </c>
      <c r="W111" s="0" t="n">
        <v>0.594529</v>
      </c>
      <c r="Y111" s="0" t="n">
        <v>86267</v>
      </c>
      <c r="Z111" s="0" t="n">
        <v>10131.6</v>
      </c>
      <c r="AA111" s="0" t="n">
        <v>1.00101</v>
      </c>
      <c r="AB111" s="0" t="n">
        <v>212.021</v>
      </c>
      <c r="AC111" s="0" t="n">
        <v>0.603021</v>
      </c>
      <c r="AE111" s="0" t="n">
        <v>84313</v>
      </c>
      <c r="AF111" s="0" t="n">
        <v>2149.24</v>
      </c>
      <c r="AG111" s="0" t="n">
        <v>1.00021</v>
      </c>
      <c r="AH111" s="0" t="n">
        <v>207.054</v>
      </c>
      <c r="AI111" s="0" t="n">
        <v>0.586611</v>
      </c>
      <c r="AK111" s="0" t="n">
        <f aca="false">(P111 + V111 + AB111 + AH111)/4</f>
        <v>209.035</v>
      </c>
      <c r="AL111" s="0" t="n">
        <f aca="false">SQRT(Q111*Q111 + W111*W111 + AC111*AC111 + AI111*AI111)/4</f>
        <v>0.296690816749103</v>
      </c>
      <c r="AN111" s="0" t="n">
        <f aca="false">AK111/E111</f>
        <v>189.435955992968</v>
      </c>
      <c r="AO111" s="0" t="n">
        <f aca="false">AL111/E111</f>
        <v>0.268873195901168</v>
      </c>
      <c r="AQ111" s="0" t="n">
        <v>1</v>
      </c>
      <c r="AR111" s="0" t="n">
        <v>0</v>
      </c>
      <c r="AT111" s="0" t="n">
        <f aca="false">AN111*AQ111</f>
        <v>189.435955992968</v>
      </c>
      <c r="AU111" s="0" t="n">
        <f aca="false">SQRT(AQ111*AQ111*AO111*AO111 + AN111*AN111*AR111*AR111)</f>
        <v>0.268873195901168</v>
      </c>
      <c r="AX111" s="0" t="n">
        <f aca="false">AT111/(AU111*AU111)</f>
        <v>2620.39882052721</v>
      </c>
      <c r="AY111" s="0" t="n">
        <f aca="false">1/(AU111*AU111)</f>
        <v>13.8326370344629</v>
      </c>
    </row>
    <row r="112" customFormat="false" ht="12.8" hidden="false" customHeight="false" outlineLevel="0" collapsed="false">
      <c r="B112" s="1" t="n">
        <v>8055</v>
      </c>
      <c r="C112" s="0" t="n">
        <v>484.324</v>
      </c>
      <c r="D112" s="0" t="n">
        <v>0.0008241</v>
      </c>
      <c r="E112" s="0" t="n">
        <v>1.17394</v>
      </c>
      <c r="F112" s="0" t="n">
        <v>0.0105423</v>
      </c>
      <c r="G112" s="0" t="n">
        <v>0.00898029</v>
      </c>
      <c r="I112" s="0" t="n">
        <v>1271414</v>
      </c>
      <c r="J112" s="0" t="n">
        <v>1052400</v>
      </c>
      <c r="K112" s="0" t="n">
        <v>1.20811</v>
      </c>
      <c r="M112" s="0" t="n">
        <v>86430</v>
      </c>
      <c r="N112" s="0" t="n">
        <v>13750.8</v>
      </c>
      <c r="O112" s="0" t="n">
        <v>1.00138</v>
      </c>
      <c r="P112" s="0" t="n">
        <v>215.89</v>
      </c>
      <c r="Q112" s="0" t="n">
        <v>0.620208</v>
      </c>
      <c r="S112" s="0" t="n">
        <v>90231</v>
      </c>
      <c r="T112" s="0" t="n">
        <v>11971.7</v>
      </c>
      <c r="U112" s="0" t="n">
        <v>1.0012</v>
      </c>
      <c r="V112" s="0" t="n">
        <v>225.344</v>
      </c>
      <c r="W112" s="0" t="n">
        <v>0.650968</v>
      </c>
      <c r="Y112" s="0" t="n">
        <v>90965</v>
      </c>
      <c r="Z112" s="0" t="n">
        <v>10643.4</v>
      </c>
      <c r="AA112" s="0" t="n">
        <v>1.00107</v>
      </c>
      <c r="AB112" s="0" t="n">
        <v>227.147</v>
      </c>
      <c r="AC112" s="0" t="n">
        <v>0.656812</v>
      </c>
      <c r="AE112" s="0" t="n">
        <v>90294</v>
      </c>
      <c r="AF112" s="0" t="n">
        <v>2255.29</v>
      </c>
      <c r="AG112" s="0" t="n">
        <v>1.00023</v>
      </c>
      <c r="AH112" s="0" t="n">
        <v>225.282</v>
      </c>
      <c r="AI112" s="0" t="n">
        <v>0.650218</v>
      </c>
      <c r="AK112" s="0" t="n">
        <f aca="false">(P112 + V112 + AB112 + AH112)/4</f>
        <v>223.41575</v>
      </c>
      <c r="AL112" s="0" t="n">
        <f aca="false">SQRT(Q112*Q112 + W112*W112 + AC112*AC112 + AI112*AI112)/4</f>
        <v>0.322354885099094</v>
      </c>
      <c r="AN112" s="0" t="n">
        <f aca="false">AK112/E112</f>
        <v>190.312750225736</v>
      </c>
      <c r="AO112" s="0" t="n">
        <f aca="false">AL112/E112</f>
        <v>0.274592300372331</v>
      </c>
      <c r="AQ112" s="0" t="n">
        <v>1</v>
      </c>
      <c r="AR112" s="0" t="n">
        <v>0</v>
      </c>
      <c r="AT112" s="0" t="n">
        <f aca="false">AN112*AQ112</f>
        <v>190.312750225736</v>
      </c>
      <c r="AU112" s="0" t="n">
        <f aca="false">SQRT(AQ112*AQ112*AO112*AO112 + AN112*AN112*AR112*AR112)</f>
        <v>0.274592300372331</v>
      </c>
      <c r="AX112" s="0" t="n">
        <f aca="false">AT112/(AU112*AU112)</f>
        <v>2524.01060082587</v>
      </c>
      <c r="AY112" s="0" t="n">
        <f aca="false">1/(AU112*AU112)</f>
        <v>13.2624356372974</v>
      </c>
    </row>
    <row r="113" s="31" customFormat="true" ht="12.8" hidden="false" customHeight="false" outlineLevel="0" collapsed="false">
      <c r="B113" s="32"/>
      <c r="F113" s="31" t="s">
        <v>79</v>
      </c>
      <c r="G113" s="31" t="n">
        <f aca="false">AVERAGE(G103:G112)</f>
        <v>0.009790527</v>
      </c>
      <c r="M113" s="31" t="n">
        <f aca="false">AVERAGE(M103:M112)</f>
        <v>88486.1</v>
      </c>
      <c r="S113" s="31" t="n">
        <f aca="false">AVERAGE(S103:S112)</f>
        <v>89911.7</v>
      </c>
      <c r="Y113" s="31" t="n">
        <f aca="false">AVERAGE(Y103:Y112)</f>
        <v>90279.1</v>
      </c>
      <c r="AE113" s="31" t="n">
        <f aca="false">AVERAGE(AE103:AE112)</f>
        <v>88856.9</v>
      </c>
      <c r="AQ113" s="31" t="s">
        <v>80</v>
      </c>
      <c r="AT113" s="31" t="n">
        <f aca="false">SUM(AX103:AX112)/SUM(AY103:AY112)</f>
        <v>188.245099201857</v>
      </c>
      <c r="AU113" s="31" t="n">
        <f aca="false">1/SQRT(SUM(AY103:AY112))</f>
        <v>0.0757697537845186</v>
      </c>
    </row>
    <row r="114" customFormat="false" ht="12.8" hidden="false" customHeight="false" outlineLevel="0" collapsed="false">
      <c r="B114" s="15"/>
    </row>
    <row r="115" customFormat="false" ht="12.8" hidden="false" customHeight="false" outlineLevel="0" collapsed="false">
      <c r="B115" s="1"/>
    </row>
    <row r="116" customFormat="false" ht="12.8" hidden="false" customHeight="false" outlineLevel="0" collapsed="false">
      <c r="A116" s="0" t="n">
        <v>1000</v>
      </c>
      <c r="B116" s="1" t="n">
        <v>8058</v>
      </c>
      <c r="C116" s="0" t="n">
        <v>640.545</v>
      </c>
      <c r="D116" s="0" t="n">
        <v>0.0008241</v>
      </c>
      <c r="E116" s="0" t="n">
        <v>1.14239</v>
      </c>
      <c r="F116" s="0" t="n">
        <v>0.0104702</v>
      </c>
      <c r="G116" s="0" t="n">
        <v>0.00916516</v>
      </c>
      <c r="I116" s="0" t="n">
        <v>1158513</v>
      </c>
      <c r="J116" s="0" t="n">
        <v>1013955</v>
      </c>
      <c r="K116" s="0" t="n">
        <v>1.14257</v>
      </c>
      <c r="M116" s="0" t="n">
        <v>119632</v>
      </c>
      <c r="N116" s="0" t="n">
        <v>13978</v>
      </c>
      <c r="O116" s="0" t="n">
        <v>1.0014</v>
      </c>
      <c r="P116" s="0" t="n">
        <v>213.692</v>
      </c>
      <c r="Q116" s="0" t="n">
        <v>0.466156</v>
      </c>
      <c r="S116" s="0" t="n">
        <v>121289</v>
      </c>
      <c r="T116" s="0" t="n">
        <v>10179.9</v>
      </c>
      <c r="U116" s="0" t="n">
        <v>1.00102</v>
      </c>
      <c r="V116" s="0" t="n">
        <v>216.569</v>
      </c>
      <c r="W116" s="0" t="n">
        <v>0.473439</v>
      </c>
      <c r="Y116" s="0" t="n">
        <v>121246</v>
      </c>
      <c r="Z116" s="0" t="n">
        <v>10440.5</v>
      </c>
      <c r="AA116" s="0" t="n">
        <v>1.00105</v>
      </c>
      <c r="AB116" s="0" t="n">
        <v>216.498</v>
      </c>
      <c r="AC116" s="0" t="n">
        <v>0.473265</v>
      </c>
      <c r="AE116" s="0" t="n">
        <v>121888</v>
      </c>
      <c r="AF116" s="0" t="n">
        <v>2323.51</v>
      </c>
      <c r="AG116" s="0" t="n">
        <v>1.00023</v>
      </c>
      <c r="AH116" s="0" t="n">
        <v>217.468</v>
      </c>
      <c r="AI116" s="0" t="n">
        <v>0.475459</v>
      </c>
      <c r="AK116" s="0" t="n">
        <f aca="false">(P116 + V116 + AB116 + AH116)/4</f>
        <v>216.05675</v>
      </c>
      <c r="AL116" s="0" t="n">
        <f aca="false">SQRT(Q116*Q116 + W116*W116 + AC116*AC116 + AI116*AI116)/4</f>
        <v>0.236046463112006</v>
      </c>
      <c r="AN116" s="0" t="n">
        <f aca="false">AK116/E116</f>
        <v>189.126961895675</v>
      </c>
      <c r="AO116" s="0" t="n">
        <f aca="false">AL116/E116</f>
        <v>0.206625113238041</v>
      </c>
      <c r="AQ116" s="0" t="n">
        <v>1</v>
      </c>
      <c r="AR116" s="0" t="n">
        <v>0</v>
      </c>
      <c r="AT116" s="0" t="n">
        <f aca="false">AN116*AQ116</f>
        <v>189.126961895675</v>
      </c>
      <c r="AU116" s="0" t="n">
        <f aca="false">SQRT(AQ116*AQ116*AO116*AO116 + AN116*AN116*AR116*AR116)</f>
        <v>0.206625113238041</v>
      </c>
      <c r="AX116" s="0" t="n">
        <f aca="false">AT116/(AU116*AU116)</f>
        <v>4429.83180568098</v>
      </c>
      <c r="AY116" s="0" t="n">
        <f aca="false">1/(AU116*AU116)</f>
        <v>23.4225292960849</v>
      </c>
    </row>
    <row r="117" customFormat="false" ht="12.8" hidden="false" customHeight="false" outlineLevel="0" collapsed="false">
      <c r="A117" s="0" t="s">
        <v>15</v>
      </c>
      <c r="B117" s="1" t="n">
        <v>8059</v>
      </c>
      <c r="C117" s="0" t="n">
        <v>657.42</v>
      </c>
      <c r="D117" s="0" t="n">
        <v>0.0008241</v>
      </c>
      <c r="E117" s="0" t="n">
        <v>1.21211</v>
      </c>
      <c r="F117" s="0" t="n">
        <v>0.0106309</v>
      </c>
      <c r="G117" s="0" t="n">
        <v>0.00877062</v>
      </c>
      <c r="I117" s="0" t="n">
        <v>1259867</v>
      </c>
      <c r="J117" s="0" t="n">
        <v>1095146</v>
      </c>
      <c r="K117" s="0" t="n">
        <v>1.15041</v>
      </c>
      <c r="M117" s="0" t="n">
        <v>130097</v>
      </c>
      <c r="N117" s="0" t="n">
        <v>14849.8</v>
      </c>
      <c r="O117" s="0" t="n">
        <v>1.00149</v>
      </c>
      <c r="P117" s="0" t="n">
        <v>227.993</v>
      </c>
      <c r="Q117" s="0" t="n">
        <v>0.48828</v>
      </c>
      <c r="S117" s="0" t="n">
        <v>131631</v>
      </c>
      <c r="T117" s="0" t="n">
        <v>10816.2</v>
      </c>
      <c r="U117" s="0" t="n">
        <v>1.00108</v>
      </c>
      <c r="V117" s="0" t="n">
        <v>230.589</v>
      </c>
      <c r="W117" s="0" t="n">
        <v>0.494696</v>
      </c>
      <c r="Y117" s="0" t="n">
        <v>131872</v>
      </c>
      <c r="Z117" s="0" t="n">
        <v>11087.1</v>
      </c>
      <c r="AA117" s="0" t="n">
        <v>1.00111</v>
      </c>
      <c r="AB117" s="0" t="n">
        <v>231.017</v>
      </c>
      <c r="AC117" s="0" t="n">
        <v>0.495795</v>
      </c>
      <c r="AE117" s="0" t="n">
        <v>129716</v>
      </c>
      <c r="AF117" s="0" t="n">
        <v>2460.68</v>
      </c>
      <c r="AG117" s="0" t="n">
        <v>1.00025</v>
      </c>
      <c r="AH117" s="0" t="n">
        <v>227.044</v>
      </c>
      <c r="AI117" s="0" t="n">
        <v>0.485386</v>
      </c>
      <c r="AK117" s="0" t="n">
        <f aca="false">(P117 + V117 + AB117 + AH117)/4</f>
        <v>229.16075</v>
      </c>
      <c r="AL117" s="0" t="n">
        <f aca="false">SQRT(Q117*Q117 + W117*W117 + AC117*AC117 + AI117*AI117)/4</f>
        <v>0.245529242382272</v>
      </c>
      <c r="AN117" s="0" t="n">
        <f aca="false">AK117/E117</f>
        <v>189.05936754915</v>
      </c>
      <c r="AO117" s="0" t="n">
        <f aca="false">AL117/E117</f>
        <v>0.202563498677737</v>
      </c>
      <c r="AQ117" s="0" t="n">
        <v>1</v>
      </c>
      <c r="AR117" s="0" t="n">
        <v>0</v>
      </c>
      <c r="AT117" s="0" t="n">
        <f aca="false">AN117*AQ117</f>
        <v>189.05936754915</v>
      </c>
      <c r="AU117" s="0" t="n">
        <f aca="false">SQRT(AQ117*AQ117*AO117*AO117 + AN117*AN117*AR117*AR117)</f>
        <v>0.202563498677737</v>
      </c>
      <c r="AX117" s="0" t="n">
        <f aca="false">AT117/(AU117*AU117)</f>
        <v>4607.61116167132</v>
      </c>
      <c r="AY117" s="0" t="n">
        <f aca="false">1/(AU117*AU117)</f>
        <v>24.3712396873087</v>
      </c>
    </row>
    <row r="118" customFormat="false" ht="12.8" hidden="false" customHeight="false" outlineLevel="0" collapsed="false">
      <c r="A118" s="0" t="s">
        <v>24</v>
      </c>
      <c r="B118" s="1" t="n">
        <v>8064</v>
      </c>
      <c r="C118" s="0" t="n">
        <v>640.093</v>
      </c>
      <c r="D118" s="0" t="n">
        <v>0.0008241</v>
      </c>
      <c r="E118" s="0" t="n">
        <v>1.1466</v>
      </c>
      <c r="F118" s="0" t="n">
        <v>0.0104797</v>
      </c>
      <c r="G118" s="0" t="n">
        <v>0.00913981</v>
      </c>
      <c r="I118" s="0" t="n">
        <v>1158761</v>
      </c>
      <c r="J118" s="0" t="n">
        <v>1013732</v>
      </c>
      <c r="K118" s="0" t="n">
        <v>1.14306</v>
      </c>
      <c r="M118" s="0" t="n">
        <v>117431</v>
      </c>
      <c r="N118" s="0" t="n">
        <v>14063</v>
      </c>
      <c r="O118" s="0" t="n">
        <v>1.00141</v>
      </c>
      <c r="P118" s="0" t="n">
        <v>210.001</v>
      </c>
      <c r="Q118" s="0" t="n">
        <v>0.457105</v>
      </c>
      <c r="S118" s="0" t="n">
        <v>122533</v>
      </c>
      <c r="T118" s="0" t="n">
        <v>10278.5</v>
      </c>
      <c r="U118" s="0" t="n">
        <v>1.00103</v>
      </c>
      <c r="V118" s="0" t="n">
        <v>219.042</v>
      </c>
      <c r="W118" s="0" t="n">
        <v>0.480298</v>
      </c>
      <c r="Y118" s="0" t="n">
        <v>119808</v>
      </c>
      <c r="Z118" s="0" t="n">
        <v>10487</v>
      </c>
      <c r="AA118" s="0" t="n">
        <v>1.00105</v>
      </c>
      <c r="AB118" s="0" t="n">
        <v>214.175</v>
      </c>
      <c r="AC118" s="0" t="n">
        <v>0.467707</v>
      </c>
      <c r="AE118" s="0" t="n">
        <v>121344</v>
      </c>
      <c r="AF118" s="0" t="n">
        <v>2331.8</v>
      </c>
      <c r="AG118" s="0" t="n">
        <v>1.00023</v>
      </c>
      <c r="AH118" s="0" t="n">
        <v>216.744</v>
      </c>
      <c r="AI118" s="0" t="n">
        <v>0.47403</v>
      </c>
      <c r="AK118" s="0" t="n">
        <f aca="false">(P118 + V118 + AB118 + AH118)/4</f>
        <v>214.9905</v>
      </c>
      <c r="AL118" s="0" t="n">
        <f aca="false">SQRT(Q118*Q118 + W118*W118 + AC118*AC118 + AI118*AI118)/4</f>
        <v>0.234931562984042</v>
      </c>
      <c r="AN118" s="0" t="n">
        <f aca="false">AK118/E118</f>
        <v>187.502616431188</v>
      </c>
      <c r="AO118" s="0" t="n">
        <f aca="false">AL118/E118</f>
        <v>0.204894089468029</v>
      </c>
      <c r="AQ118" s="0" t="n">
        <v>1</v>
      </c>
      <c r="AR118" s="0" t="n">
        <v>0</v>
      </c>
      <c r="AT118" s="0" t="n">
        <f aca="false">AN118*AQ118</f>
        <v>187.502616431188</v>
      </c>
      <c r="AU118" s="0" t="n">
        <f aca="false">SQRT(AQ118*AQ118*AO118*AO118 + AN118*AN118*AR118*AR118)</f>
        <v>0.204894089468029</v>
      </c>
      <c r="AX118" s="0" t="n">
        <f aca="false">AT118/(AU118*AU118)</f>
        <v>4466.30596447626</v>
      </c>
      <c r="AY118" s="0" t="n">
        <f aca="false">1/(AU118*AU118)</f>
        <v>23.8199660862619</v>
      </c>
    </row>
    <row r="119" customFormat="false" ht="12.8" hidden="false" customHeight="false" outlineLevel="0" collapsed="false">
      <c r="B119" s="1" t="n">
        <v>8065</v>
      </c>
      <c r="C119" s="0" t="n">
        <v>671.645</v>
      </c>
      <c r="D119" s="0" t="n">
        <v>0.0008241</v>
      </c>
      <c r="E119" s="0" t="n">
        <v>1.07945</v>
      </c>
      <c r="F119" s="0" t="n">
        <v>0.0103312</v>
      </c>
      <c r="G119" s="0" t="n">
        <v>0.00957079</v>
      </c>
      <c r="I119" s="0" t="n">
        <v>1147583</v>
      </c>
      <c r="J119" s="0" t="n">
        <v>1010169</v>
      </c>
      <c r="K119" s="0" t="n">
        <v>1.13603</v>
      </c>
      <c r="M119" s="0" t="n">
        <v>119164</v>
      </c>
      <c r="N119" s="0" t="n">
        <v>13143.4</v>
      </c>
      <c r="O119" s="0" t="n">
        <v>1.00132</v>
      </c>
      <c r="P119" s="0" t="n">
        <v>201.821</v>
      </c>
      <c r="Q119" s="0" t="n">
        <v>0.417628</v>
      </c>
      <c r="S119" s="0" t="n">
        <v>120660</v>
      </c>
      <c r="T119" s="0" t="n">
        <v>9617.79</v>
      </c>
      <c r="U119" s="0" t="n">
        <v>1.00096</v>
      </c>
      <c r="V119" s="0" t="n">
        <v>204.283</v>
      </c>
      <c r="W119" s="0" t="n">
        <v>0.423536</v>
      </c>
      <c r="Y119" s="0" t="n">
        <v>119574</v>
      </c>
      <c r="Z119" s="0" t="n">
        <v>9824</v>
      </c>
      <c r="AA119" s="0" t="n">
        <v>1.00098</v>
      </c>
      <c r="AB119" s="0" t="n">
        <v>202.448</v>
      </c>
      <c r="AC119" s="0" t="n">
        <v>0.419048</v>
      </c>
      <c r="AE119" s="0" t="n">
        <v>120396</v>
      </c>
      <c r="AF119" s="0" t="n">
        <v>2184.57</v>
      </c>
      <c r="AG119" s="0" t="n">
        <v>1.00022</v>
      </c>
      <c r="AH119" s="0" t="n">
        <v>203.684</v>
      </c>
      <c r="AI119" s="0" t="n">
        <v>0.421812</v>
      </c>
      <c r="AK119" s="0" t="n">
        <f aca="false">(P119 + V119 + AB119 + AH119)/4</f>
        <v>203.059</v>
      </c>
      <c r="AL119" s="0" t="n">
        <f aca="false">SQRT(Q119*Q119 + W119*W119 + AC119*AC119 + AI119*AI119)/4</f>
        <v>0.21025616508916</v>
      </c>
      <c r="AN119" s="0" t="n">
        <f aca="false">AK119/E119</f>
        <v>188.11339107879</v>
      </c>
      <c r="AO119" s="0" t="n">
        <f aca="false">AL119/E119</f>
        <v>0.194780828282143</v>
      </c>
      <c r="AQ119" s="0" t="n">
        <v>1</v>
      </c>
      <c r="AR119" s="0" t="n">
        <v>0</v>
      </c>
      <c r="AT119" s="0" t="n">
        <f aca="false">AN119*AQ119</f>
        <v>188.11339107879</v>
      </c>
      <c r="AU119" s="0" t="n">
        <f aca="false">SQRT(AQ119*AQ119*AO119*AO119 + AN119*AN119*AR119*AR119)</f>
        <v>0.194780828282143</v>
      </c>
      <c r="AX119" s="0" t="n">
        <f aca="false">AT119/(AU119*AU119)</f>
        <v>4958.23715956537</v>
      </c>
      <c r="AY119" s="0" t="n">
        <f aca="false">1/(AU119*AU119)</f>
        <v>26.3577044203549</v>
      </c>
    </row>
    <row r="120" customFormat="false" ht="12.8" hidden="false" customHeight="false" outlineLevel="0" collapsed="false">
      <c r="B120" s="1" t="n">
        <v>8072</v>
      </c>
      <c r="C120" s="0" t="n">
        <v>699.357</v>
      </c>
      <c r="D120" s="0" t="n">
        <v>0.0008241</v>
      </c>
      <c r="E120" s="0" t="n">
        <v>1.02897</v>
      </c>
      <c r="F120" s="0" t="n">
        <v>0.0102242</v>
      </c>
      <c r="G120" s="0" t="n">
        <v>0.00993634</v>
      </c>
      <c r="I120" s="0" t="n">
        <v>1144970</v>
      </c>
      <c r="J120" s="0" t="n">
        <v>1013712</v>
      </c>
      <c r="K120" s="0" t="n">
        <v>1.12948</v>
      </c>
      <c r="M120" s="0" t="n">
        <v>121488</v>
      </c>
      <c r="N120" s="0" t="n">
        <v>12441.4</v>
      </c>
      <c r="O120" s="0" t="n">
        <v>1.00125</v>
      </c>
      <c r="P120" s="0" t="n">
        <v>196.451</v>
      </c>
      <c r="Q120" s="0" t="n">
        <v>0.389447</v>
      </c>
      <c r="S120" s="0" t="n">
        <v>122062</v>
      </c>
      <c r="T120" s="0" t="n">
        <v>9106.19</v>
      </c>
      <c r="U120" s="0" t="n">
        <v>1.00091</v>
      </c>
      <c r="V120" s="0" t="n">
        <v>197.313</v>
      </c>
      <c r="W120" s="0" t="n">
        <v>0.391367</v>
      </c>
      <c r="Y120" s="0" t="n">
        <v>121379</v>
      </c>
      <c r="Z120" s="0" t="n">
        <v>9272.25</v>
      </c>
      <c r="AA120" s="0" t="n">
        <v>1.00093</v>
      </c>
      <c r="AB120" s="0" t="n">
        <v>196.213</v>
      </c>
      <c r="AC120" s="0" t="n">
        <v>0.388787</v>
      </c>
      <c r="AE120" s="0" t="n">
        <v>121724</v>
      </c>
      <c r="AF120" s="0" t="n">
        <v>2067.48</v>
      </c>
      <c r="AG120" s="0" t="n">
        <v>1.00021</v>
      </c>
      <c r="AH120" s="0" t="n">
        <v>196.629</v>
      </c>
      <c r="AI120" s="0" t="n">
        <v>0.389534</v>
      </c>
      <c r="AK120" s="0" t="n">
        <f aca="false">(P120 + V120 + AB120 + AH120)/4</f>
        <v>196.6515</v>
      </c>
      <c r="AL120" s="0" t="n">
        <f aca="false">SQRT(Q120*Q120 + W120*W120 + AC120*AC120 + AI120*AI120)/4</f>
        <v>0.194892464423172</v>
      </c>
      <c r="AN120" s="0" t="n">
        <f aca="false">AK120/E120</f>
        <v>191.114901309076</v>
      </c>
      <c r="AO120" s="0" t="n">
        <f aca="false">AL120/E120</f>
        <v>0.189405390267133</v>
      </c>
      <c r="AQ120" s="0" t="n">
        <v>1</v>
      </c>
      <c r="AR120" s="0" t="n">
        <v>0</v>
      </c>
      <c r="AT120" s="0" t="n">
        <f aca="false">AN120*AQ120</f>
        <v>191.114901309076</v>
      </c>
      <c r="AU120" s="0" t="n">
        <f aca="false">SQRT(AQ120*AQ120*AO120*AO120 + AN120*AN120*AR120*AR120)</f>
        <v>0.189405390267133</v>
      </c>
      <c r="AX120" s="0" t="n">
        <f aca="false">AT120/(AU120*AU120)</f>
        <v>5327.33345751498</v>
      </c>
      <c r="AY120" s="0" t="n">
        <f aca="false">1/(AU120*AU120)</f>
        <v>27.875029215537</v>
      </c>
    </row>
    <row r="121" customFormat="false" ht="12.8" hidden="false" customHeight="false" outlineLevel="0" collapsed="false">
      <c r="B121" s="1" t="n">
        <v>8073</v>
      </c>
      <c r="C121" s="0" t="n">
        <v>715.02</v>
      </c>
      <c r="D121" s="0" t="n">
        <v>0.0008241</v>
      </c>
      <c r="E121" s="0" t="n">
        <v>1.01561</v>
      </c>
      <c r="F121" s="0" t="n">
        <v>0.0101965</v>
      </c>
      <c r="G121" s="0" t="n">
        <v>0.0100398</v>
      </c>
      <c r="I121" s="0" t="n">
        <v>1153225</v>
      </c>
      <c r="J121" s="0" t="n">
        <v>1021947</v>
      </c>
      <c r="K121" s="0" t="n">
        <v>1.12846</v>
      </c>
      <c r="M121" s="0" t="n">
        <v>120578</v>
      </c>
      <c r="N121" s="0" t="n">
        <v>12285</v>
      </c>
      <c r="O121" s="0" t="n">
        <v>1.00123</v>
      </c>
      <c r="P121" s="0" t="n">
        <v>190.533</v>
      </c>
      <c r="Q121" s="0" t="n">
        <v>0.368074</v>
      </c>
      <c r="S121" s="0" t="n">
        <v>123078</v>
      </c>
      <c r="T121" s="0" t="n">
        <v>8999.4</v>
      </c>
      <c r="U121" s="0" t="n">
        <v>1.0009</v>
      </c>
      <c r="V121" s="0" t="n">
        <v>194.419</v>
      </c>
      <c r="W121" s="0" t="n">
        <v>0.376876</v>
      </c>
      <c r="Y121" s="0" t="n">
        <v>123521</v>
      </c>
      <c r="Z121" s="0" t="n">
        <v>9178.32</v>
      </c>
      <c r="AA121" s="0" t="n">
        <v>1.00092</v>
      </c>
      <c r="AB121" s="0" t="n">
        <v>195.122</v>
      </c>
      <c r="AC121" s="0" t="n">
        <v>0.378498</v>
      </c>
      <c r="AE121" s="0" t="n">
        <v>121599</v>
      </c>
      <c r="AF121" s="0" t="n">
        <v>2045.69</v>
      </c>
      <c r="AG121" s="0" t="n">
        <v>1.0002</v>
      </c>
      <c r="AH121" s="0" t="n">
        <v>191.949</v>
      </c>
      <c r="AI121" s="0" t="n">
        <v>0.371002</v>
      </c>
      <c r="AK121" s="0" t="n">
        <f aca="false">(P121 + V121 + AB121 + AH121)/4</f>
        <v>193.00575</v>
      </c>
      <c r="AL121" s="0" t="n">
        <f aca="false">SQRT(Q121*Q121 + W121*W121 + AC121*AC121 + AI121*AI121)/4</f>
        <v>0.186818295554129</v>
      </c>
      <c r="AN121" s="0" t="n">
        <f aca="false">AK121/E121</f>
        <v>190.039237502585</v>
      </c>
      <c r="AO121" s="0" t="n">
        <f aca="false">AL121/E121</f>
        <v>0.183946884684209</v>
      </c>
      <c r="AQ121" s="0" t="n">
        <v>1</v>
      </c>
      <c r="AR121" s="0" t="n">
        <v>0</v>
      </c>
      <c r="AT121" s="0" t="n">
        <f aca="false">AN121*AQ121</f>
        <v>190.039237502585</v>
      </c>
      <c r="AU121" s="0" t="n">
        <f aca="false">SQRT(AQ121*AQ121*AO121*AO121 + AN121*AN121*AR121*AR121)</f>
        <v>0.183946884684209</v>
      </c>
      <c r="AX121" s="0" t="n">
        <f aca="false">AT121/(AU121*AU121)</f>
        <v>5616.40484275673</v>
      </c>
      <c r="AY121" s="0" t="n">
        <f aca="false">1/(AU121*AU121)</f>
        <v>29.5539222139867</v>
      </c>
    </row>
    <row r="122" customFormat="false" ht="12.8" hidden="false" customHeight="false" outlineLevel="0" collapsed="false">
      <c r="B122" s="1" t="n">
        <v>8084</v>
      </c>
      <c r="C122" s="0" t="n">
        <v>752.317</v>
      </c>
      <c r="D122" s="0" t="n">
        <v>0.0008241</v>
      </c>
      <c r="E122" s="0" t="n">
        <v>1.09495</v>
      </c>
      <c r="F122" s="0" t="n">
        <v>0.0103648</v>
      </c>
      <c r="G122" s="0" t="n">
        <v>0.00946597</v>
      </c>
      <c r="I122" s="0" t="n">
        <v>1308959</v>
      </c>
      <c r="J122" s="0" t="n">
        <v>1150411</v>
      </c>
      <c r="K122" s="0" t="n">
        <v>1.13782</v>
      </c>
      <c r="M122" s="0" t="n">
        <v>137699</v>
      </c>
      <c r="N122" s="0" t="n">
        <v>13240.5</v>
      </c>
      <c r="O122" s="0" t="n">
        <v>1.00133</v>
      </c>
      <c r="P122" s="0" t="n">
        <v>208.535</v>
      </c>
      <c r="Q122" s="0" t="n">
        <v>0.386834</v>
      </c>
      <c r="S122" s="0" t="n">
        <v>139303</v>
      </c>
      <c r="T122" s="0" t="n">
        <v>9690.33</v>
      </c>
      <c r="U122" s="0" t="n">
        <v>1.00097</v>
      </c>
      <c r="V122" s="0" t="n">
        <v>210.889</v>
      </c>
      <c r="W122" s="0" t="n">
        <v>0.391898</v>
      </c>
      <c r="Y122" s="0" t="n">
        <v>136350</v>
      </c>
      <c r="Z122" s="0" t="n">
        <v>9831.74</v>
      </c>
      <c r="AA122" s="0" t="n">
        <v>1.00098</v>
      </c>
      <c r="AB122" s="0" t="n">
        <v>206.421</v>
      </c>
      <c r="AC122" s="0" t="n">
        <v>0.382094</v>
      </c>
      <c r="AE122" s="0" t="n">
        <v>136972</v>
      </c>
      <c r="AF122" s="0" t="n">
        <v>2207.1</v>
      </c>
      <c r="AG122" s="0" t="n">
        <v>1.00022</v>
      </c>
      <c r="AH122" s="0" t="n">
        <v>207.205</v>
      </c>
      <c r="AI122" s="0" t="n">
        <v>0.38357</v>
      </c>
      <c r="AK122" s="0" t="n">
        <f aca="false">(P122 + V122 + AB122 + AH122)/4</f>
        <v>208.2625</v>
      </c>
      <c r="AL122" s="0" t="n">
        <f aca="false">SQRT(Q122*Q122 + W122*W122 + AC122*AC122 + AI122*AI122)/4</f>
        <v>0.193058662667594</v>
      </c>
      <c r="AN122" s="0" t="n">
        <f aca="false">AK122/E122</f>
        <v>190.202748983972</v>
      </c>
      <c r="AO122" s="0" t="n">
        <f aca="false">AL122/E122</f>
        <v>0.176317331994698</v>
      </c>
      <c r="AQ122" s="0" t="n">
        <v>1</v>
      </c>
      <c r="AR122" s="0" t="n">
        <v>0</v>
      </c>
      <c r="AT122" s="0" t="n">
        <f aca="false">AN122*AQ122</f>
        <v>190.202748983972</v>
      </c>
      <c r="AU122" s="0" t="n">
        <f aca="false">SQRT(AQ122*AQ122*AO122*AO122 + AN122*AN122*AR122*AR122)</f>
        <v>0.176317331994698</v>
      </c>
      <c r="AX122" s="0" t="n">
        <f aca="false">AT122/(AU122*AU122)</f>
        <v>6118.24379431598</v>
      </c>
      <c r="AY122" s="0" t="n">
        <f aca="false">1/(AU122*AU122)</f>
        <v>32.166957770056</v>
      </c>
    </row>
    <row r="123" customFormat="false" ht="12.8" hidden="false" customHeight="false" outlineLevel="0" collapsed="false">
      <c r="B123" s="1" t="n">
        <v>8085</v>
      </c>
      <c r="C123" s="0" t="n">
        <v>708.44</v>
      </c>
      <c r="D123" s="0" t="n">
        <v>0.0008241</v>
      </c>
      <c r="E123" s="0" t="n">
        <v>1.07172</v>
      </c>
      <c r="F123" s="0" t="n">
        <v>0.0103145</v>
      </c>
      <c r="G123" s="0" t="n">
        <v>0.00962428</v>
      </c>
      <c r="I123" s="0" t="n">
        <v>1207740</v>
      </c>
      <c r="J123" s="0" t="n">
        <v>1064365</v>
      </c>
      <c r="K123" s="0" t="n">
        <v>1.1347</v>
      </c>
      <c r="M123" s="0" t="n">
        <v>124199</v>
      </c>
      <c r="N123" s="0" t="n">
        <v>13077.5</v>
      </c>
      <c r="O123" s="0" t="n">
        <v>1.00131</v>
      </c>
      <c r="P123" s="0" t="n">
        <v>199.189</v>
      </c>
      <c r="Q123" s="0" t="n">
        <v>0.389587</v>
      </c>
      <c r="S123" s="0" t="n">
        <v>129575</v>
      </c>
      <c r="T123" s="0" t="n">
        <v>9582.85</v>
      </c>
      <c r="U123" s="0" t="n">
        <v>1.00096</v>
      </c>
      <c r="V123" s="0" t="n">
        <v>207.739</v>
      </c>
      <c r="W123" s="0" t="n">
        <v>0.409331</v>
      </c>
      <c r="Y123" s="0" t="n">
        <v>126483</v>
      </c>
      <c r="Z123" s="0" t="n">
        <v>9722.04</v>
      </c>
      <c r="AA123" s="0" t="n">
        <v>1.00097</v>
      </c>
      <c r="AB123" s="0" t="n">
        <v>202.784</v>
      </c>
      <c r="AC123" s="0" t="n">
        <v>0.397798</v>
      </c>
      <c r="AE123" s="0" t="n">
        <v>129702</v>
      </c>
      <c r="AF123" s="0" t="n">
        <v>2181.98</v>
      </c>
      <c r="AG123" s="0" t="n">
        <v>1.00022</v>
      </c>
      <c r="AH123" s="0" t="n">
        <v>207.788</v>
      </c>
      <c r="AI123" s="0" t="n">
        <v>0.409201</v>
      </c>
      <c r="AK123" s="0" t="n">
        <f aca="false">(P123 + V123 + AB123 + AH123)/4</f>
        <v>204.375</v>
      </c>
      <c r="AL123" s="0" t="n">
        <f aca="false">SQRT(Q123*Q123 + W123*W123 + AC123*AC123 + AI123*AI123)/4</f>
        <v>0.200782625825636</v>
      </c>
      <c r="AN123" s="0" t="n">
        <f aca="false">AK123/E123</f>
        <v>190.69813010861</v>
      </c>
      <c r="AO123" s="0" t="n">
        <f aca="false">AL123/E123</f>
        <v>0.187346159281936</v>
      </c>
      <c r="AQ123" s="0" t="n">
        <v>1</v>
      </c>
      <c r="AR123" s="0" t="n">
        <v>0</v>
      </c>
      <c r="AT123" s="0" t="n">
        <f aca="false">AN123*AQ123</f>
        <v>190.69813010861</v>
      </c>
      <c r="AU123" s="0" t="n">
        <f aca="false">SQRT(AQ123*AQ123*AO123*AO123 + AN123*AN123*AR123*AR123)</f>
        <v>0.187346159281936</v>
      </c>
      <c r="AX123" s="0" t="n">
        <f aca="false">AT123/(AU123*AU123)</f>
        <v>5433.21443910889</v>
      </c>
      <c r="AY123" s="0" t="n">
        <f aca="false">1/(AU123*AU123)</f>
        <v>28.4911783666387</v>
      </c>
    </row>
    <row r="124" customFormat="false" ht="12.8" hidden="false" customHeight="false" outlineLevel="0" collapsed="false">
      <c r="B124" s="1" t="n">
        <v>8094</v>
      </c>
      <c r="C124" s="0" t="n">
        <v>671.617</v>
      </c>
      <c r="D124" s="0" t="n">
        <v>0.0008241</v>
      </c>
      <c r="E124" s="0" t="n">
        <v>1.07431</v>
      </c>
      <c r="F124" s="0" t="n">
        <v>0.0103201</v>
      </c>
      <c r="G124" s="0" t="n">
        <v>0.00960627</v>
      </c>
      <c r="I124" s="0" t="n">
        <v>1149059</v>
      </c>
      <c r="J124" s="0" t="n">
        <v>1011956</v>
      </c>
      <c r="K124" s="0" t="n">
        <v>1.13548</v>
      </c>
      <c r="M124" s="0" t="n">
        <v>118829</v>
      </c>
      <c r="N124" s="0" t="n">
        <v>13038.2</v>
      </c>
      <c r="O124" s="0" t="n">
        <v>1.00131</v>
      </c>
      <c r="P124" s="0" t="n">
        <v>201.163</v>
      </c>
      <c r="Q124" s="0" t="n">
        <v>0.41575</v>
      </c>
      <c r="S124" s="0" t="n">
        <v>122773</v>
      </c>
      <c r="T124" s="0" t="n">
        <v>11546</v>
      </c>
      <c r="U124" s="0" t="n">
        <v>1.00116</v>
      </c>
      <c r="V124" s="0" t="n">
        <v>207.809</v>
      </c>
      <c r="W124" s="0" t="n">
        <v>0.431999</v>
      </c>
      <c r="Y124" s="0" t="n">
        <v>120572</v>
      </c>
      <c r="Z124" s="0" t="n">
        <v>9699.23</v>
      </c>
      <c r="AA124" s="0" t="n">
        <v>1.00097</v>
      </c>
      <c r="AB124" s="0" t="n">
        <v>204.046</v>
      </c>
      <c r="AC124" s="0" t="n">
        <v>0.422685</v>
      </c>
      <c r="AE124" s="0" t="n">
        <v>119316</v>
      </c>
      <c r="AF124" s="0" t="n">
        <v>2187.34</v>
      </c>
      <c r="AG124" s="0" t="n">
        <v>1.00022</v>
      </c>
      <c r="AH124" s="0" t="n">
        <v>201.768</v>
      </c>
      <c r="AI124" s="0" t="n">
        <v>0.416857</v>
      </c>
      <c r="AK124" s="0" t="n">
        <f aca="false">(P124 + V124 + AB124 + AH124)/4</f>
        <v>203.6965</v>
      </c>
      <c r="AL124" s="0" t="n">
        <f aca="false">SQRT(Q124*Q124 + W124*W124 + AC124*AC124 + AI124*AI124)/4</f>
        <v>0.210935944983157</v>
      </c>
      <c r="AN124" s="0" t="n">
        <f aca="false">AK124/E124</f>
        <v>189.606817399075</v>
      </c>
      <c r="AO124" s="0" t="n">
        <f aca="false">AL124/E124</f>
        <v>0.196345510125715</v>
      </c>
      <c r="AQ124" s="0" t="n">
        <v>1</v>
      </c>
      <c r="AR124" s="0" t="n">
        <v>0</v>
      </c>
      <c r="AT124" s="0" t="n">
        <f aca="false">AN124*AQ124</f>
        <v>189.606817399075</v>
      </c>
      <c r="AU124" s="0" t="n">
        <f aca="false">SQRT(AQ124*AQ124*AO124*AO124 + AN124*AN124*AR124*AR124)</f>
        <v>0.196345510125715</v>
      </c>
      <c r="AX124" s="0" t="n">
        <f aca="false">AT124/(AU124*AU124)</f>
        <v>4918.26583964506</v>
      </c>
      <c r="AY124" s="0" t="n">
        <f aca="false">1/(AU124*AU124)</f>
        <v>25.9392879808396</v>
      </c>
    </row>
    <row r="125" customFormat="false" ht="12.8" hidden="false" customHeight="false" outlineLevel="0" collapsed="false">
      <c r="B125" s="1" t="n">
        <v>8095</v>
      </c>
      <c r="C125" s="0" t="n">
        <v>731.419</v>
      </c>
      <c r="D125" s="0" t="n">
        <v>0.0008241</v>
      </c>
      <c r="E125" s="0" t="n">
        <v>1.01217</v>
      </c>
      <c r="F125" s="0" t="n">
        <v>0.0101894</v>
      </c>
      <c r="G125" s="0" t="n">
        <v>0.0100669</v>
      </c>
      <c r="I125" s="0" t="n">
        <v>1182916</v>
      </c>
      <c r="J125" s="0" t="n">
        <v>1047728</v>
      </c>
      <c r="K125" s="0" t="n">
        <v>1.12903</v>
      </c>
      <c r="M125" s="0" t="n">
        <v>123492</v>
      </c>
      <c r="N125" s="0" t="n">
        <v>12267.8</v>
      </c>
      <c r="O125" s="0" t="n">
        <v>1.00123</v>
      </c>
      <c r="P125" s="0" t="n">
        <v>190.858</v>
      </c>
      <c r="Q125" s="0" t="n">
        <v>0.360535</v>
      </c>
      <c r="S125" s="0" t="n">
        <v>126028</v>
      </c>
      <c r="T125" s="0" t="n">
        <v>10841.8</v>
      </c>
      <c r="U125" s="0" t="n">
        <v>1.00109</v>
      </c>
      <c r="V125" s="0" t="n">
        <v>194.75</v>
      </c>
      <c r="W125" s="0" t="n">
        <v>0.369207</v>
      </c>
      <c r="Y125" s="0" t="n">
        <v>124668</v>
      </c>
      <c r="Z125" s="0" t="n">
        <v>9123.58</v>
      </c>
      <c r="AA125" s="0" t="n">
        <v>1.00091</v>
      </c>
      <c r="AB125" s="0" t="n">
        <v>192.615</v>
      </c>
      <c r="AC125" s="0" t="n">
        <v>0.364369</v>
      </c>
      <c r="AE125" s="0" t="n">
        <v>126571</v>
      </c>
      <c r="AF125" s="0" t="n">
        <v>2052.88</v>
      </c>
      <c r="AG125" s="0" t="n">
        <v>1.00021</v>
      </c>
      <c r="AH125" s="0" t="n">
        <v>195.417</v>
      </c>
      <c r="AI125" s="0" t="n">
        <v>0.370441</v>
      </c>
      <c r="AK125" s="0" t="n">
        <f aca="false">(P125 + V125 + AB125 + AH125)/4</f>
        <v>193.41</v>
      </c>
      <c r="AL125" s="0" t="n">
        <f aca="false">SQRT(Q125*Q125 + W125*W125 + AC125*AC125 + AI125*AI125)/4</f>
        <v>0.183079661233164</v>
      </c>
      <c r="AN125" s="0" t="n">
        <f aca="false">AK125/E125</f>
        <v>191.084501615341</v>
      </c>
      <c r="AO125" s="0" t="n">
        <f aca="false">AL125/E125</f>
        <v>0.180878371452586</v>
      </c>
      <c r="AQ125" s="0" t="n">
        <v>1</v>
      </c>
      <c r="AR125" s="0" t="n">
        <v>0</v>
      </c>
      <c r="AT125" s="0" t="n">
        <f aca="false">AN125*AQ125</f>
        <v>191.084501615341</v>
      </c>
      <c r="AU125" s="0" t="n">
        <f aca="false">SQRT(AQ125*AQ125*AO125*AO125 + AN125*AN125*AR125*AR125)</f>
        <v>0.180878371452586</v>
      </c>
      <c r="AX125" s="0" t="n">
        <f aca="false">AT125/(AU125*AU125)</f>
        <v>5840.52901270275</v>
      </c>
      <c r="AY125" s="0" t="n">
        <f aca="false">1/(AU125*AU125)</f>
        <v>30.5651633875567</v>
      </c>
    </row>
    <row r="126" s="31" customFormat="true" ht="12.8" hidden="false" customHeight="false" outlineLevel="0" collapsed="false">
      <c r="B126" s="32"/>
      <c r="F126" s="31" t="s">
        <v>79</v>
      </c>
      <c r="G126" s="31" t="n">
        <f aca="false">AVERAGE(G116:G125)</f>
        <v>0.009538594</v>
      </c>
      <c r="M126" s="31" t="n">
        <f aca="false">AVERAGE(M116:M125)</f>
        <v>123260.9</v>
      </c>
      <c r="S126" s="31" t="n">
        <f aca="false">AVERAGE(S116:S125)</f>
        <v>125893.2</v>
      </c>
      <c r="Y126" s="31" t="n">
        <f aca="false">AVERAGE(Y116:Y125)</f>
        <v>124547.3</v>
      </c>
      <c r="AE126" s="31" t="n">
        <f aca="false">AVERAGE(AE116:AE125)</f>
        <v>124922.8</v>
      </c>
      <c r="AQ126" s="31" t="s">
        <v>80</v>
      </c>
      <c r="AT126" s="31" t="n">
        <f aca="false">SUM(AX116:AX125)/SUM(AY116:AY125)</f>
        <v>189.7395522178</v>
      </c>
      <c r="AU126" s="31" t="n">
        <f aca="false">1/SQRT(SUM(AY116:AY125))</f>
        <v>0.0605712542690781</v>
      </c>
    </row>
    <row r="131" customFormat="false" ht="12.8" hidden="false" customHeight="false" outlineLevel="0" collapsed="false">
      <c r="H131" s="2"/>
    </row>
    <row r="134" s="33" customFormat="true" ht="90.75" hidden="false" customHeight="true" outlineLevel="0" collapsed="false">
      <c r="C134" s="34" t="s">
        <v>28</v>
      </c>
      <c r="D134" s="34" t="s">
        <v>81</v>
      </c>
      <c r="E134" s="34" t="s">
        <v>82</v>
      </c>
      <c r="F134" s="34" t="s">
        <v>83</v>
      </c>
      <c r="G134" s="34" t="s">
        <v>84</v>
      </c>
      <c r="H134" s="34" t="s">
        <v>76</v>
      </c>
      <c r="I134" s="35" t="s">
        <v>85</v>
      </c>
      <c r="J134" s="35" t="s">
        <v>86</v>
      </c>
      <c r="K134" s="35" t="s">
        <v>87</v>
      </c>
      <c r="L134" s="35" t="s">
        <v>88</v>
      </c>
      <c r="M134" s="35" t="s">
        <v>89</v>
      </c>
      <c r="N134" s="34"/>
      <c r="O134" s="34" t="s">
        <v>90</v>
      </c>
      <c r="P134" s="34" t="s">
        <v>91</v>
      </c>
    </row>
    <row r="135" s="36" customFormat="true" ht="13.05" hidden="false" customHeight="false" outlineLevel="0" collapsed="false">
      <c r="C135" s="37" t="s">
        <v>92</v>
      </c>
      <c r="D135" s="37" t="s">
        <v>93</v>
      </c>
      <c r="E135" s="37" t="s">
        <v>94</v>
      </c>
      <c r="F135" s="37" t="s">
        <v>95</v>
      </c>
      <c r="G135" s="37" t="s">
        <v>96</v>
      </c>
      <c r="H135" s="37" t="s">
        <v>97</v>
      </c>
      <c r="I135" s="37" t="s">
        <v>98</v>
      </c>
      <c r="J135" s="37" t="s">
        <v>99</v>
      </c>
      <c r="K135" s="38" t="s">
        <v>100</v>
      </c>
      <c r="L135" s="39"/>
      <c r="M135" s="39" t="s">
        <v>101</v>
      </c>
      <c r="N135" s="37"/>
      <c r="O135" s="37" t="s">
        <v>102</v>
      </c>
      <c r="P135" s="37" t="s">
        <v>101</v>
      </c>
    </row>
    <row r="136" s="36" customFormat="true" ht="12.8" hidden="false" customHeight="false" outlineLevel="0" collapsed="false"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</row>
    <row r="137" s="36" customFormat="true" ht="12.8" hidden="false" customHeight="false" outlineLevel="0" collapsed="false">
      <c r="C137" s="37" t="s">
        <v>16</v>
      </c>
      <c r="D137" s="37" t="n">
        <v>15</v>
      </c>
      <c r="E137" s="37" t="n">
        <v>1000</v>
      </c>
      <c r="F137" s="40" t="n">
        <v>943.7</v>
      </c>
      <c r="G137" s="40" t="n">
        <v>59.8</v>
      </c>
      <c r="H137" s="41" t="n">
        <f aca="false">AT17</f>
        <v>186.769048866489</v>
      </c>
      <c r="I137" s="41" t="n">
        <f aca="false">AU17</f>
        <v>0.0961453803600225</v>
      </c>
      <c r="J137" s="42" t="n">
        <f aca="false">G17</f>
        <v>0.00996206</v>
      </c>
      <c r="K137" s="43" t="n">
        <v>0.01549</v>
      </c>
      <c r="L137" s="43"/>
      <c r="M137" s="43" t="n">
        <f aca="false">H137*SQRT((I137/H137)^2+J137^2+K137^2)</f>
        <v>3.44105304907904</v>
      </c>
      <c r="N137" s="37"/>
      <c r="O137" s="41" t="n">
        <f aca="false">H137</f>
        <v>186.769048866489</v>
      </c>
      <c r="P137" s="41" t="n">
        <f aca="false">M137</f>
        <v>3.44105304907904</v>
      </c>
      <c r="Q137" s="44"/>
      <c r="R137" s="0"/>
      <c r="S137" s="0"/>
      <c r="T137" s="0"/>
      <c r="U137" s="0"/>
      <c r="V137" s="0"/>
      <c r="W137" s="0"/>
      <c r="X137" s="0"/>
      <c r="Y137" s="0"/>
      <c r="Z137" s="0"/>
      <c r="AA137" s="0"/>
      <c r="AB137" s="0"/>
      <c r="AC137" s="0"/>
      <c r="AD137" s="0"/>
      <c r="AE137" s="0"/>
      <c r="AF137" s="0"/>
      <c r="AG137" s="0"/>
      <c r="AH137" s="0"/>
      <c r="AI137" s="0"/>
    </row>
    <row r="138" s="36" customFormat="true" ht="12.8" hidden="false" customHeight="false" outlineLevel="0" collapsed="false">
      <c r="C138" s="37" t="s">
        <v>16</v>
      </c>
      <c r="D138" s="37" t="n">
        <v>3</v>
      </c>
      <c r="E138" s="37" t="n">
        <v>870</v>
      </c>
      <c r="F138" s="40" t="n">
        <v>836.8</v>
      </c>
      <c r="G138" s="40" t="n">
        <v>44.2</v>
      </c>
      <c r="H138" s="41" t="n">
        <f aca="false">AT26</f>
        <v>159.211161542236</v>
      </c>
      <c r="I138" s="41" t="n">
        <f aca="false">AU26</f>
        <v>0.0571925359384978</v>
      </c>
      <c r="J138" s="42" t="n">
        <f aca="false">G26</f>
        <v>0.01127885</v>
      </c>
      <c r="K138" s="43" t="n">
        <v>0.01549</v>
      </c>
      <c r="L138" s="43"/>
      <c r="M138" s="43" t="n">
        <f aca="false">H138*SQRT((I138/H138)^2+J138^2+K138^2)</f>
        <v>3.05121700669605</v>
      </c>
      <c r="N138" s="37"/>
      <c r="O138" s="41" t="n">
        <f aca="false">H138</f>
        <v>159.211161542236</v>
      </c>
      <c r="P138" s="41" t="n">
        <f aca="false">M138</f>
        <v>3.05121700669605</v>
      </c>
      <c r="Q138" s="44"/>
      <c r="R138" s="0"/>
      <c r="S138" s="0"/>
      <c r="T138" s="0"/>
      <c r="U138" s="0"/>
      <c r="V138" s="0"/>
      <c r="W138" s="0"/>
      <c r="X138" s="0"/>
      <c r="Y138" s="0"/>
      <c r="Z138" s="0"/>
      <c r="AA138" s="0"/>
      <c r="AB138" s="0"/>
      <c r="AC138" s="0"/>
      <c r="AD138" s="0"/>
      <c r="AE138" s="0"/>
      <c r="AF138" s="0"/>
      <c r="AG138" s="0"/>
      <c r="AH138" s="0"/>
      <c r="AI138" s="0"/>
    </row>
    <row r="139" s="36" customFormat="true" ht="12.8" hidden="false" customHeight="false" outlineLevel="0" collapsed="false">
      <c r="C139" s="37" t="s">
        <v>16</v>
      </c>
      <c r="D139" s="37" t="n">
        <v>4</v>
      </c>
      <c r="E139" s="37" t="n">
        <v>750</v>
      </c>
      <c r="F139" s="40" t="n">
        <v>774.6</v>
      </c>
      <c r="G139" s="40" t="n">
        <v>41.9</v>
      </c>
      <c r="H139" s="41" t="n">
        <f aca="false">AT35</f>
        <v>135.751679873386</v>
      </c>
      <c r="I139" s="41" t="n">
        <f aca="false">AU35</f>
        <v>0.0538137343129906</v>
      </c>
      <c r="J139" s="42" t="n">
        <f aca="false">G35</f>
        <v>0.00991408833333333</v>
      </c>
      <c r="K139" s="43" t="n">
        <v>0.01549</v>
      </c>
      <c r="L139" s="43"/>
      <c r="M139" s="43" t="n">
        <f aca="false">H139*SQRT((I139/H139)^2+J139^2+K139^2)</f>
        <v>2.49719039970183</v>
      </c>
      <c r="N139" s="37"/>
      <c r="O139" s="41" t="n">
        <f aca="false">H139</f>
        <v>135.751679873386</v>
      </c>
      <c r="P139" s="41" t="n">
        <f aca="false">M139</f>
        <v>2.49719039970183</v>
      </c>
      <c r="Q139" s="44"/>
      <c r="R139" s="0"/>
      <c r="S139" s="0"/>
      <c r="T139" s="0"/>
      <c r="U139" s="0"/>
      <c r="V139" s="0"/>
      <c r="W139" s="0"/>
      <c r="X139" s="0"/>
      <c r="Y139" s="0"/>
      <c r="Z139" s="0"/>
      <c r="AA139" s="0"/>
      <c r="AB139" s="0"/>
      <c r="AC139" s="0"/>
      <c r="AD139" s="0"/>
      <c r="AE139" s="0"/>
      <c r="AF139" s="0"/>
      <c r="AG139" s="0"/>
      <c r="AH139" s="0"/>
      <c r="AI139" s="0"/>
    </row>
    <row r="140" s="36" customFormat="true" ht="12.8" hidden="false" customHeight="false" outlineLevel="0" collapsed="false">
      <c r="C140" s="37" t="s">
        <v>16</v>
      </c>
      <c r="D140" s="37" t="n">
        <v>2</v>
      </c>
      <c r="E140" s="37" t="n">
        <v>625</v>
      </c>
      <c r="F140" s="40" t="n">
        <v>561.2</v>
      </c>
      <c r="G140" s="40" t="n">
        <v>31</v>
      </c>
      <c r="H140" s="41" t="n">
        <f aca="false">AT44</f>
        <v>97.7023399720824</v>
      </c>
      <c r="I140" s="41" t="n">
        <f aca="false">AU44</f>
        <v>0.0349514543630639</v>
      </c>
      <c r="J140" s="42" t="n">
        <f aca="false">G44</f>
        <v>0.00874192666666667</v>
      </c>
      <c r="K140" s="43" t="n">
        <v>0.01549</v>
      </c>
      <c r="L140" s="43"/>
      <c r="M140" s="43" t="n">
        <f aca="false">H140*SQRT((I140/H140)^2+J140^2+K140^2)</f>
        <v>1.73813905959684</v>
      </c>
      <c r="N140" s="37"/>
      <c r="O140" s="41" t="n">
        <f aca="false">H140</f>
        <v>97.7023399720824</v>
      </c>
      <c r="P140" s="41" t="n">
        <f aca="false">M140</f>
        <v>1.73813905959684</v>
      </c>
      <c r="Q140" s="44"/>
      <c r="R140" s="0"/>
      <c r="S140" s="0"/>
      <c r="T140" s="0"/>
      <c r="U140" s="0"/>
      <c r="V140" s="0"/>
      <c r="W140" s="0"/>
      <c r="X140" s="0"/>
      <c r="Y140" s="0"/>
      <c r="Z140" s="0"/>
      <c r="AA140" s="0"/>
      <c r="AB140" s="0"/>
      <c r="AC140" s="0"/>
      <c r="AD140" s="0"/>
      <c r="AE140" s="0"/>
      <c r="AF140" s="0"/>
      <c r="AG140" s="0"/>
      <c r="AH140" s="0"/>
      <c r="AI140" s="0"/>
    </row>
    <row r="141" s="36" customFormat="true" ht="12.8" hidden="false" customHeight="false" outlineLevel="0" collapsed="false">
      <c r="C141" s="37" t="s">
        <v>16</v>
      </c>
      <c r="D141" s="37" t="n">
        <v>5</v>
      </c>
      <c r="E141" s="37" t="n">
        <v>500</v>
      </c>
      <c r="F141" s="40" t="n">
        <v>482</v>
      </c>
      <c r="G141" s="40" t="n">
        <v>27.7</v>
      </c>
      <c r="H141" s="41" t="n">
        <f aca="false">AT53</f>
        <v>74.1227722961084</v>
      </c>
      <c r="I141" s="41" t="n">
        <f aca="false">AU53</f>
        <v>0.0216743216271163</v>
      </c>
      <c r="J141" s="42" t="n">
        <f aca="false">G53</f>
        <v>0.00804767333333333</v>
      </c>
      <c r="K141" s="43" t="n">
        <v>0.01549</v>
      </c>
      <c r="L141" s="43"/>
      <c r="M141" s="43" t="n">
        <f aca="false">H141*SQRT((I141/H141)^2+J141^2+K141^2)</f>
        <v>1.29405422330224</v>
      </c>
      <c r="N141" s="37"/>
      <c r="O141" s="41" t="n">
        <f aca="false">H141</f>
        <v>74.1227722961084</v>
      </c>
      <c r="P141" s="41" t="n">
        <f aca="false">M141</f>
        <v>1.29405422330224</v>
      </c>
      <c r="Q141" s="44"/>
      <c r="R141" s="0"/>
      <c r="S141" s="0"/>
      <c r="T141" s="0"/>
      <c r="U141" s="0"/>
      <c r="V141" s="0"/>
      <c r="W141" s="0"/>
      <c r="X141" s="0"/>
      <c r="Y141" s="0"/>
      <c r="Z141" s="0"/>
      <c r="AA141" s="0"/>
      <c r="AB141" s="0"/>
      <c r="AC141" s="0"/>
      <c r="AD141" s="0"/>
      <c r="AE141" s="0"/>
      <c r="AF141" s="0"/>
      <c r="AG141" s="0"/>
      <c r="AH141" s="0"/>
      <c r="AI141" s="0"/>
    </row>
    <row r="142" s="36" customFormat="true" ht="12.8" hidden="false" customHeight="false" outlineLevel="0" collapsed="false">
      <c r="C142" s="37" t="s">
        <v>16</v>
      </c>
      <c r="D142" s="37" t="n">
        <v>14</v>
      </c>
      <c r="E142" s="37" t="n">
        <v>350</v>
      </c>
      <c r="F142" s="40" t="n">
        <v>389.4</v>
      </c>
      <c r="G142" s="40" t="n">
        <v>22.1</v>
      </c>
      <c r="H142" s="41" t="n">
        <f aca="false">AT62</f>
        <v>61.4974559609711</v>
      </c>
      <c r="I142" s="41" t="n">
        <f aca="false">AU62</f>
        <v>0.0220868604551767</v>
      </c>
      <c r="J142" s="42" t="n">
        <f aca="false">G62</f>
        <v>0.00697362</v>
      </c>
      <c r="K142" s="43" t="n">
        <v>0.01549</v>
      </c>
      <c r="L142" s="43"/>
      <c r="M142" s="43" t="n">
        <f aca="false">H142*SQRT((I142/H142)^2+J142^2+K142^2)</f>
        <v>1.04491482770075</v>
      </c>
      <c r="N142" s="37"/>
      <c r="O142" s="41" t="n">
        <f aca="false">H142</f>
        <v>61.4974559609711</v>
      </c>
      <c r="P142" s="41" t="n">
        <f aca="false">M142</f>
        <v>1.04491482770075</v>
      </c>
      <c r="Q142" s="44"/>
      <c r="R142" s="0"/>
      <c r="S142" s="0"/>
      <c r="T142" s="0"/>
      <c r="U142" s="0"/>
      <c r="V142" s="0"/>
      <c r="W142" s="0"/>
      <c r="X142" s="0"/>
      <c r="Y142" s="0"/>
      <c r="Z142" s="0"/>
      <c r="AA142" s="0"/>
      <c r="AB142" s="0"/>
      <c r="AC142" s="0"/>
      <c r="AD142" s="0"/>
      <c r="AE142" s="0"/>
      <c r="AF142" s="0"/>
      <c r="AG142" s="0"/>
      <c r="AH142" s="0"/>
      <c r="AI142" s="0"/>
    </row>
    <row r="143" s="36" customFormat="true" ht="12.8" hidden="false" customHeight="false" outlineLevel="0" collapsed="false">
      <c r="C143" s="37" t="s">
        <v>24</v>
      </c>
      <c r="D143" s="37" t="n">
        <v>8</v>
      </c>
      <c r="E143" s="37" t="n">
        <v>350</v>
      </c>
      <c r="F143" s="40" t="n">
        <v>389.4</v>
      </c>
      <c r="G143" s="40" t="n">
        <v>22.1</v>
      </c>
      <c r="H143" s="41" t="n">
        <f aca="false">AT69</f>
        <v>61.5304763078371</v>
      </c>
      <c r="I143" s="41" t="n">
        <f aca="false">AU69</f>
        <v>0.0295014623001176</v>
      </c>
      <c r="J143" s="42" t="n">
        <f aca="false">G69</f>
        <v>0.0052407475</v>
      </c>
      <c r="K143" s="43" t="n">
        <v>0.01549</v>
      </c>
      <c r="L143" s="43"/>
      <c r="M143" s="43" t="n">
        <f aca="false">H143*SQRT((I143/H143)^2+J143^2+K143^2)</f>
        <v>1.00661192104007</v>
      </c>
      <c r="N143" s="37"/>
      <c r="O143" s="41" t="n">
        <f aca="false">H143</f>
        <v>61.5304763078371</v>
      </c>
      <c r="P143" s="41" t="n">
        <f aca="false">M143</f>
        <v>1.00661192104007</v>
      </c>
      <c r="Q143" s="44"/>
      <c r="R143" s="0"/>
      <c r="S143" s="0"/>
      <c r="T143" s="0"/>
      <c r="U143" s="0"/>
      <c r="V143" s="0"/>
      <c r="W143" s="0"/>
      <c r="X143" s="0"/>
      <c r="Y143" s="0"/>
      <c r="Z143" s="0"/>
      <c r="AA143" s="0"/>
      <c r="AB143" s="0"/>
      <c r="AC143" s="0"/>
      <c r="AD143" s="0"/>
      <c r="AE143" s="0"/>
      <c r="AF143" s="0"/>
      <c r="AG143" s="0"/>
      <c r="AH143" s="0"/>
      <c r="AI143" s="0"/>
    </row>
    <row r="144" s="36" customFormat="true" ht="12.8" hidden="false" customHeight="false" outlineLevel="0" collapsed="false">
      <c r="C144" s="37" t="s">
        <v>24</v>
      </c>
      <c r="D144" s="37" t="n">
        <v>1</v>
      </c>
      <c r="E144" s="37" t="n">
        <v>225</v>
      </c>
      <c r="F144" s="40" t="n">
        <v>215.2</v>
      </c>
      <c r="G144" s="40" t="n">
        <v>11.7</v>
      </c>
      <c r="H144" s="41" t="n">
        <f aca="false">AT78</f>
        <v>34.6503961868687</v>
      </c>
      <c r="I144" s="41" t="n">
        <f aca="false">AU78</f>
        <v>0.0119059186978823</v>
      </c>
      <c r="J144" s="42" t="n">
        <f aca="false">G78</f>
        <v>0.00507017666666667</v>
      </c>
      <c r="K144" s="43" t="n">
        <v>0.01549</v>
      </c>
      <c r="L144" s="43"/>
      <c r="M144" s="43" t="n">
        <f aca="false">H144*SQRT((I144/H144)^2+J144^2+K144^2)</f>
        <v>0.564881013416764</v>
      </c>
      <c r="N144" s="37"/>
      <c r="O144" s="41" t="n">
        <f aca="false">H144</f>
        <v>34.6503961868687</v>
      </c>
      <c r="P144" s="41" t="n">
        <f aca="false">M144</f>
        <v>0.564881013416764</v>
      </c>
      <c r="Q144" s="44"/>
      <c r="R144" s="0"/>
      <c r="S144" s="0"/>
      <c r="T144" s="0"/>
      <c r="U144" s="0"/>
      <c r="V144" s="0"/>
      <c r="W144" s="0"/>
      <c r="X144" s="0"/>
      <c r="Y144" s="0"/>
      <c r="Z144" s="0"/>
      <c r="AA144" s="0"/>
      <c r="AB144" s="0"/>
      <c r="AC144" s="0"/>
      <c r="AD144" s="0"/>
      <c r="AE144" s="0"/>
      <c r="AF144" s="0"/>
      <c r="AG144" s="0"/>
      <c r="AH144" s="0"/>
      <c r="AI144" s="0"/>
    </row>
    <row r="145" s="36" customFormat="true" ht="12.8" hidden="false" customHeight="false" outlineLevel="0" collapsed="false">
      <c r="C145" s="37" t="s">
        <v>24</v>
      </c>
      <c r="D145" s="37" t="n">
        <v>12</v>
      </c>
      <c r="E145" s="37" t="n">
        <v>50</v>
      </c>
      <c r="F145" s="45" t="n">
        <v>50</v>
      </c>
      <c r="G145" s="45" t="n">
        <v>5</v>
      </c>
      <c r="H145" s="41" t="n">
        <f aca="false">AT89</f>
        <v>7.23965874554601</v>
      </c>
      <c r="I145" s="41" t="n">
        <f aca="false">AU89</f>
        <v>0.000848218321464318</v>
      </c>
      <c r="J145" s="42" t="n">
        <f aca="false">G89</f>
        <v>0.0050782175</v>
      </c>
      <c r="K145" s="43" t="n">
        <v>0.01549</v>
      </c>
      <c r="L145" s="43"/>
      <c r="M145" s="43" t="n">
        <f aca="false">H145*SQRT((I145/H145)^2+J145^2+K145^2)</f>
        <v>0.118018011575129</v>
      </c>
      <c r="N145" s="37"/>
      <c r="O145" s="41" t="n">
        <f aca="false">H145</f>
        <v>7.23965874554601</v>
      </c>
      <c r="P145" s="41" t="n">
        <f aca="false">M145</f>
        <v>0.118018011575129</v>
      </c>
      <c r="Q145" s="44"/>
      <c r="R145" s="0"/>
      <c r="S145" s="0"/>
      <c r="T145" s="0"/>
      <c r="U145" s="0"/>
      <c r="V145" s="0"/>
      <c r="W145" s="0"/>
      <c r="X145" s="0"/>
      <c r="Y145" s="0"/>
      <c r="Z145" s="0"/>
      <c r="AA145" s="0"/>
      <c r="AB145" s="0"/>
      <c r="AC145" s="0"/>
      <c r="AD145" s="0"/>
      <c r="AE145" s="0"/>
      <c r="AF145" s="0"/>
      <c r="AG145" s="0"/>
      <c r="AH145" s="0"/>
      <c r="AI145" s="0"/>
    </row>
    <row r="146" s="36" customFormat="true" ht="12.8" hidden="false" customHeight="false" outlineLevel="0" collapsed="false">
      <c r="C146" s="37" t="s">
        <v>24</v>
      </c>
      <c r="D146" s="37" t="n">
        <v>13</v>
      </c>
      <c r="E146" s="37" t="n">
        <v>50</v>
      </c>
      <c r="F146" s="40" t="n">
        <v>52</v>
      </c>
      <c r="G146" s="40" t="n">
        <v>4.7</v>
      </c>
      <c r="H146" s="41" t="n">
        <f aca="false">AT100</f>
        <v>7.41999754852928</v>
      </c>
      <c r="I146" s="41" t="n">
        <f aca="false">AU100</f>
        <v>0.000865734438331688</v>
      </c>
      <c r="J146" s="42" t="n">
        <f aca="false">G100</f>
        <v>0.0050740975</v>
      </c>
      <c r="K146" s="43" t="n">
        <v>0.01549</v>
      </c>
      <c r="L146" s="43"/>
      <c r="M146" s="43" t="n">
        <f aca="false">H146*SQRT((I146/H146)^2+J146^2+K146^2)</f>
        <v>0.120948276763053</v>
      </c>
      <c r="N146" s="37"/>
      <c r="O146" s="41" t="n">
        <f aca="false">H146</f>
        <v>7.41999754852928</v>
      </c>
      <c r="P146" s="41" t="n">
        <f aca="false">M146</f>
        <v>0.120948276763053</v>
      </c>
      <c r="Q146" s="44"/>
      <c r="R146" s="0"/>
      <c r="S146" s="0"/>
      <c r="T146" s="0"/>
      <c r="U146" s="0"/>
      <c r="V146" s="0"/>
      <c r="W146" s="0"/>
      <c r="X146" s="0"/>
      <c r="Y146" s="0"/>
      <c r="Z146" s="0"/>
      <c r="AA146" s="0"/>
      <c r="AB146" s="0"/>
      <c r="AC146" s="0"/>
      <c r="AD146" s="0"/>
      <c r="AE146" s="0"/>
      <c r="AF146" s="0"/>
      <c r="AG146" s="0"/>
      <c r="AH146" s="0"/>
      <c r="AI146" s="0"/>
    </row>
    <row r="147" s="36" customFormat="true" ht="12.8" hidden="false" customHeight="false" outlineLevel="0" collapsed="false">
      <c r="C147" s="37" t="s">
        <v>16</v>
      </c>
      <c r="D147" s="37" t="n">
        <v>15</v>
      </c>
      <c r="E147" s="37" t="n">
        <v>1000</v>
      </c>
      <c r="F147" s="40" t="n">
        <v>943.7</v>
      </c>
      <c r="G147" s="40" t="n">
        <v>59.8</v>
      </c>
      <c r="H147" s="41" t="n">
        <f aca="false">AT113</f>
        <v>188.245099201857</v>
      </c>
      <c r="I147" s="41" t="n">
        <f aca="false">AU113</f>
        <v>0.0757697537845186</v>
      </c>
      <c r="J147" s="42" t="n">
        <f aca="false">G113</f>
        <v>0.009790527</v>
      </c>
      <c r="K147" s="43" t="n">
        <v>0.01549</v>
      </c>
      <c r="L147" s="43"/>
      <c r="M147" s="43" t="n">
        <f aca="false">H147*SQRT((I147/H147)^2+J147^2+K147^2)</f>
        <v>3.45036644742287</v>
      </c>
      <c r="N147" s="37"/>
      <c r="O147" s="41" t="n">
        <f aca="false">H147</f>
        <v>188.245099201857</v>
      </c>
      <c r="P147" s="41" t="n">
        <f aca="false">M147</f>
        <v>3.45036644742287</v>
      </c>
      <c r="Q147" s="44"/>
      <c r="R147" s="0"/>
      <c r="S147" s="0"/>
      <c r="T147" s="0"/>
      <c r="U147" s="0"/>
      <c r="V147" s="0"/>
      <c r="W147" s="0"/>
      <c r="X147" s="0"/>
      <c r="Y147" s="0"/>
      <c r="Z147" s="0"/>
      <c r="AA147" s="0"/>
      <c r="AB147" s="0"/>
      <c r="AC147" s="0"/>
      <c r="AD147" s="0"/>
      <c r="AE147" s="0"/>
      <c r="AF147" s="0"/>
      <c r="AG147" s="0"/>
      <c r="AH147" s="0"/>
      <c r="AI147" s="0"/>
    </row>
    <row r="148" s="36" customFormat="true" ht="12.8" hidden="false" customHeight="false" outlineLevel="0" collapsed="false">
      <c r="C148" s="37" t="s">
        <v>24</v>
      </c>
      <c r="D148" s="37" t="n">
        <v>15</v>
      </c>
      <c r="E148" s="37" t="n">
        <v>1000</v>
      </c>
      <c r="F148" s="40" t="n">
        <v>943.7</v>
      </c>
      <c r="G148" s="40" t="n">
        <v>59.8</v>
      </c>
      <c r="H148" s="41" t="n">
        <f aca="false">AT126</f>
        <v>189.7395522178</v>
      </c>
      <c r="I148" s="41" t="n">
        <f aca="false">AU126</f>
        <v>0.0605712542690781</v>
      </c>
      <c r="J148" s="42" t="n">
        <f aca="false">G126</f>
        <v>0.009538594</v>
      </c>
      <c r="K148" s="43" t="n">
        <v>0.01549</v>
      </c>
      <c r="L148" s="43"/>
      <c r="M148" s="43" t="n">
        <f aca="false">H148*SQRT((I148/H148)^2+J148^2+K148^2)</f>
        <v>3.45214826491578</v>
      </c>
      <c r="N148" s="37"/>
      <c r="O148" s="41" t="n">
        <f aca="false">H148</f>
        <v>189.7395522178</v>
      </c>
      <c r="P148" s="41" t="n">
        <f aca="false">M148</f>
        <v>3.45214826491578</v>
      </c>
      <c r="Q148" s="44"/>
      <c r="R148" s="0"/>
      <c r="S148" s="0"/>
      <c r="T148" s="0"/>
      <c r="U148" s="0"/>
      <c r="V148" s="0"/>
      <c r="W148" s="0"/>
      <c r="X148" s="0"/>
      <c r="Y148" s="0"/>
      <c r="Z148" s="0"/>
      <c r="AA148" s="0"/>
      <c r="AB148" s="0"/>
      <c r="AC148" s="0"/>
      <c r="AD148" s="0"/>
      <c r="AE148" s="0"/>
      <c r="AF148" s="0"/>
      <c r="AG148" s="0"/>
      <c r="AH148" s="0"/>
      <c r="AI148" s="0"/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173"/>
  <sheetViews>
    <sheetView windowProtection="tru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2" ySplit="8" topLeftCell="C27" activePane="bottomRight" state="frozen"/>
      <selection pane="topLeft" activeCell="A1" activeCellId="0" sqref="A1"/>
      <selection pane="topRight" activeCell="C1" activeCellId="0" sqref="C1"/>
      <selection pane="bottomLeft" activeCell="A27" activeCellId="0" sqref="A27"/>
      <selection pane="bottomRight" activeCell="U162" activeCellId="1" sqref="R137:R147 U162"/>
    </sheetView>
  </sheetViews>
  <sheetFormatPr defaultRowHeight="12.8"/>
  <cols>
    <col collapsed="false" hidden="false" max="1" min="1" style="0" width="15.8010204081633"/>
    <col collapsed="false" hidden="false" max="1025" min="2" style="0" width="11.5204081632653"/>
  </cols>
  <sheetData>
    <row r="1" customFormat="false" ht="12.8" hidden="false" customHeight="false" outlineLevel="0" collapsed="false">
      <c r="A1" s="2" t="n">
        <v>39234</v>
      </c>
    </row>
    <row r="2" customFormat="false" ht="12.8" hidden="false" customHeight="false" outlineLevel="0" collapsed="false">
      <c r="A2" s="3" t="s">
        <v>0</v>
      </c>
    </row>
    <row r="3" customFormat="false" ht="12.8" hidden="false" customHeight="false" outlineLevel="0" collapsed="false">
      <c r="A3" s="3" t="s">
        <v>1</v>
      </c>
    </row>
    <row r="4" customFormat="false" ht="12.8" hidden="false" customHeight="false" outlineLevel="0" collapsed="false">
      <c r="A4" s="3" t="s">
        <v>2</v>
      </c>
    </row>
    <row r="5" customFormat="false" ht="12.8" hidden="false" customHeight="false" outlineLevel="0" collapsed="false">
      <c r="A5" s="3"/>
    </row>
    <row r="7" s="46" customFormat="true" ht="12.8" hidden="false" customHeight="false" outlineLevel="0" collapsed="false">
      <c r="C7" s="46" t="s">
        <v>103</v>
      </c>
      <c r="D7" s="46" t="s">
        <v>45</v>
      </c>
      <c r="G7" s="46" t="s">
        <v>103</v>
      </c>
      <c r="H7" s="46" t="s">
        <v>46</v>
      </c>
      <c r="K7" s="46" t="s">
        <v>103</v>
      </c>
      <c r="L7" s="46" t="s">
        <v>47</v>
      </c>
      <c r="O7" s="46" t="s">
        <v>103</v>
      </c>
      <c r="P7" s="46" t="s">
        <v>48</v>
      </c>
      <c r="S7" s="46" t="s">
        <v>104</v>
      </c>
      <c r="T7" s="46" t="s">
        <v>45</v>
      </c>
      <c r="W7" s="46" t="s">
        <v>104</v>
      </c>
      <c r="X7" s="46" t="s">
        <v>46</v>
      </c>
      <c r="AA7" s="46" t="s">
        <v>104</v>
      </c>
      <c r="AB7" s="46" t="s">
        <v>47</v>
      </c>
      <c r="AE7" s="46" t="s">
        <v>104</v>
      </c>
      <c r="AF7" s="46" t="s">
        <v>48</v>
      </c>
      <c r="AI7" s="7" t="s">
        <v>105</v>
      </c>
      <c r="AJ7" s="7"/>
      <c r="AK7" s="7"/>
      <c r="AL7" s="7"/>
      <c r="AMJ7" s="47"/>
    </row>
    <row r="8" s="7" customFormat="true" ht="12.8" hidden="false" customHeight="false" outlineLevel="0" collapsed="false">
      <c r="A8" s="7" t="s">
        <v>106</v>
      </c>
      <c r="B8" s="7" t="s">
        <v>9</v>
      </c>
      <c r="C8" s="7" t="s">
        <v>107</v>
      </c>
      <c r="D8" s="7" t="s">
        <v>12</v>
      </c>
      <c r="E8" s="7" t="s">
        <v>108</v>
      </c>
      <c r="F8" s="7" t="s">
        <v>12</v>
      </c>
      <c r="G8" s="7" t="s">
        <v>107</v>
      </c>
      <c r="H8" s="7" t="s">
        <v>12</v>
      </c>
      <c r="I8" s="7" t="s">
        <v>108</v>
      </c>
      <c r="J8" s="7" t="s">
        <v>12</v>
      </c>
      <c r="K8" s="7" t="s">
        <v>107</v>
      </c>
      <c r="L8" s="7" t="s">
        <v>12</v>
      </c>
      <c r="M8" s="7" t="s">
        <v>108</v>
      </c>
      <c r="N8" s="7" t="s">
        <v>12</v>
      </c>
      <c r="O8" s="7" t="s">
        <v>107</v>
      </c>
      <c r="P8" s="7" t="s">
        <v>12</v>
      </c>
      <c r="Q8" s="7" t="s">
        <v>108</v>
      </c>
      <c r="R8" s="7" t="s">
        <v>12</v>
      </c>
      <c r="S8" s="7" t="s">
        <v>107</v>
      </c>
      <c r="T8" s="7" t="s">
        <v>12</v>
      </c>
      <c r="U8" s="7" t="s">
        <v>108</v>
      </c>
      <c r="V8" s="7" t="s">
        <v>12</v>
      </c>
      <c r="W8" s="7" t="s">
        <v>107</v>
      </c>
      <c r="X8" s="7" t="s">
        <v>12</v>
      </c>
      <c r="Y8" s="7" t="s">
        <v>108</v>
      </c>
      <c r="Z8" s="7" t="s">
        <v>12</v>
      </c>
      <c r="AA8" s="7" t="s">
        <v>107</v>
      </c>
      <c r="AB8" s="7" t="s">
        <v>12</v>
      </c>
      <c r="AC8" s="7" t="s">
        <v>108</v>
      </c>
      <c r="AD8" s="7" t="s">
        <v>12</v>
      </c>
      <c r="AE8" s="7" t="s">
        <v>107</v>
      </c>
      <c r="AF8" s="7" t="s">
        <v>12</v>
      </c>
      <c r="AG8" s="7" t="s">
        <v>108</v>
      </c>
      <c r="AH8" s="7" t="s">
        <v>12</v>
      </c>
      <c r="AI8" s="7" t="s">
        <v>45</v>
      </c>
      <c r="AJ8" s="7" t="s">
        <v>46</v>
      </c>
      <c r="AK8" s="7" t="s">
        <v>109</v>
      </c>
      <c r="AL8" s="7" t="s">
        <v>48</v>
      </c>
      <c r="AMJ8" s="0"/>
    </row>
    <row r="9" customFormat="false" ht="12.8" hidden="false" customHeight="false" outlineLevel="0" collapsed="false">
      <c r="A9" s="1" t="n">
        <v>1000</v>
      </c>
      <c r="B9" s="1" t="n">
        <v>7999</v>
      </c>
      <c r="C9" s="0" t="n">
        <v>53.7626</v>
      </c>
      <c r="D9" s="0" t="n">
        <v>0.000792281</v>
      </c>
      <c r="E9" s="0" t="n">
        <v>0.365699</v>
      </c>
      <c r="F9" s="0" t="n">
        <v>0.000577859</v>
      </c>
      <c r="G9" s="0" t="n">
        <v>53.2324</v>
      </c>
      <c r="H9" s="0" t="n">
        <v>0.000832676</v>
      </c>
      <c r="I9" s="0" t="n">
        <v>0.370035</v>
      </c>
      <c r="J9" s="0" t="n">
        <v>0.000559676</v>
      </c>
      <c r="K9" s="0" t="n">
        <v>52.6215</v>
      </c>
      <c r="L9" s="0" t="n">
        <v>0.000812947</v>
      </c>
      <c r="M9" s="0" t="n">
        <v>0.369667</v>
      </c>
      <c r="N9" s="0" t="n">
        <v>0.000554844</v>
      </c>
      <c r="O9" s="0" t="n">
        <v>51.2704</v>
      </c>
      <c r="P9" s="0" t="n">
        <v>0.000755248</v>
      </c>
      <c r="Q9" s="0" t="n">
        <v>0.345052</v>
      </c>
      <c r="R9" s="0" t="n">
        <v>0.000455807</v>
      </c>
      <c r="S9" s="0" t="n">
        <v>7995.24</v>
      </c>
      <c r="T9" s="0" t="n">
        <v>0.732717</v>
      </c>
      <c r="U9" s="0" t="n">
        <v>232.28</v>
      </c>
      <c r="V9" s="0" t="n">
        <v>0.675966</v>
      </c>
      <c r="W9" s="0" t="n">
        <v>8039.09</v>
      </c>
      <c r="X9" s="0" t="n">
        <v>1.76847</v>
      </c>
      <c r="Y9" s="0" t="n">
        <v>389.423</v>
      </c>
      <c r="Z9" s="0" t="n">
        <v>2.57366</v>
      </c>
      <c r="AA9" s="0" t="n">
        <v>7986.41</v>
      </c>
      <c r="AB9" s="0" t="n">
        <v>0.925348</v>
      </c>
      <c r="AC9" s="0" t="n">
        <v>275.184</v>
      </c>
      <c r="AD9" s="0" t="n">
        <v>0.985251</v>
      </c>
      <c r="AE9" s="0" t="n">
        <v>7979.29</v>
      </c>
      <c r="AF9" s="0" t="n">
        <v>0.815503</v>
      </c>
      <c r="AG9" s="0" t="n">
        <v>250.469</v>
      </c>
      <c r="AH9" s="0" t="n">
        <v>0.781098</v>
      </c>
      <c r="AI9" s="0" t="n">
        <v>0.973828</v>
      </c>
      <c r="AJ9" s="0" t="n">
        <v>0.970285</v>
      </c>
      <c r="AK9" s="0" t="n">
        <v>0.960961</v>
      </c>
      <c r="AL9" s="0" t="n">
        <v>0.971463</v>
      </c>
    </row>
    <row r="10" customFormat="false" ht="12.8" hidden="false" customHeight="false" outlineLevel="0" collapsed="false">
      <c r="A10" s="1" t="s">
        <v>15</v>
      </c>
      <c r="B10" s="1" t="n">
        <v>8000</v>
      </c>
      <c r="C10" s="0" t="n">
        <v>53.7455</v>
      </c>
      <c r="D10" s="0" t="n">
        <v>0.000827142</v>
      </c>
      <c r="E10" s="0" t="n">
        <v>0.361549</v>
      </c>
      <c r="F10" s="0" t="n">
        <v>0.00061223</v>
      </c>
      <c r="G10" s="0" t="n">
        <v>53.2156</v>
      </c>
      <c r="H10" s="0" t="n">
        <v>0.000873545</v>
      </c>
      <c r="I10" s="0" t="n">
        <v>0.365268</v>
      </c>
      <c r="J10" s="0" t="n">
        <v>0.00058344</v>
      </c>
      <c r="K10" s="0" t="n">
        <v>52.5995</v>
      </c>
      <c r="L10" s="0" t="n">
        <v>0.000858408</v>
      </c>
      <c r="M10" s="0" t="n">
        <v>0.367945</v>
      </c>
      <c r="N10" s="0" t="n">
        <v>0.00059394</v>
      </c>
      <c r="O10" s="0" t="n">
        <v>51.2544</v>
      </c>
      <c r="P10" s="0" t="n">
        <v>0.000792743</v>
      </c>
      <c r="Q10" s="0" t="n">
        <v>0.345485</v>
      </c>
      <c r="R10" s="0" t="n">
        <v>0.000509837</v>
      </c>
      <c r="S10" s="0" t="n">
        <v>7949.47</v>
      </c>
      <c r="T10" s="0" t="n">
        <v>0.768974</v>
      </c>
      <c r="U10" s="0" t="n">
        <v>222.802</v>
      </c>
      <c r="V10" s="0" t="n">
        <v>0.648712</v>
      </c>
      <c r="W10" s="0" t="n">
        <v>8041.38</v>
      </c>
      <c r="X10" s="0" t="n">
        <v>1.91939</v>
      </c>
      <c r="Y10" s="0" t="n">
        <v>393.387</v>
      </c>
      <c r="Z10" s="0" t="n">
        <v>2.80135</v>
      </c>
      <c r="AA10" s="0" t="n">
        <v>7970.87</v>
      </c>
      <c r="AB10" s="0" t="n">
        <v>0.983575</v>
      </c>
      <c r="AC10" s="0" t="n">
        <v>273.017</v>
      </c>
      <c r="AD10" s="0" t="n">
        <v>1.01365</v>
      </c>
      <c r="AE10" s="0" t="n">
        <v>7975.43</v>
      </c>
      <c r="AF10" s="0" t="n">
        <v>0.866741</v>
      </c>
      <c r="AG10" s="0" t="n">
        <v>250.413</v>
      </c>
      <c r="AH10" s="0" t="n">
        <v>0.825276</v>
      </c>
      <c r="AI10" s="0" t="n">
        <v>0.966767</v>
      </c>
      <c r="AJ10" s="0" t="n">
        <v>0.970285</v>
      </c>
      <c r="AK10" s="0" t="n">
        <v>0.958658</v>
      </c>
      <c r="AL10" s="0" t="n">
        <v>0.970285</v>
      </c>
    </row>
    <row r="11" customFormat="false" ht="12.8" hidden="false" customHeight="false" outlineLevel="0" collapsed="false">
      <c r="A11" s="1" t="s">
        <v>16</v>
      </c>
      <c r="B11" s="1" t="n">
        <v>8001</v>
      </c>
      <c r="C11" s="0" t="n">
        <v>53.7366</v>
      </c>
      <c r="D11" s="0" t="n">
        <v>0.00081399</v>
      </c>
      <c r="E11" s="0" t="n">
        <v>0.357205</v>
      </c>
      <c r="F11" s="0" t="n">
        <v>0.000601059</v>
      </c>
      <c r="G11" s="0" t="n">
        <v>53.2048</v>
      </c>
      <c r="H11" s="0" t="n">
        <v>0.000863487</v>
      </c>
      <c r="I11" s="0" t="n">
        <v>0.362726</v>
      </c>
      <c r="J11" s="0" t="n">
        <v>0.000584454</v>
      </c>
      <c r="K11" s="0" t="n">
        <v>52.5952</v>
      </c>
      <c r="L11" s="0" t="n">
        <v>0.000845284</v>
      </c>
      <c r="M11" s="0" t="n">
        <v>0.362531</v>
      </c>
      <c r="N11" s="0" t="n">
        <v>0.000575513</v>
      </c>
      <c r="O11" s="0" t="n">
        <v>51.2422</v>
      </c>
      <c r="P11" s="0" t="n">
        <v>0.000781373</v>
      </c>
      <c r="Q11" s="0" t="n">
        <v>0.341839</v>
      </c>
      <c r="R11" s="0" t="n">
        <v>0.000499323</v>
      </c>
      <c r="S11" s="0" t="n">
        <v>7956.93</v>
      </c>
      <c r="T11" s="0" t="n">
        <v>0.767538</v>
      </c>
      <c r="U11" s="0" t="n">
        <v>224.789</v>
      </c>
      <c r="V11" s="0" t="n">
        <v>0.655746</v>
      </c>
      <c r="W11" s="0" t="n">
        <v>7904.75</v>
      </c>
      <c r="X11" s="0" t="n">
        <v>1.99239</v>
      </c>
      <c r="Y11" s="0" t="n">
        <v>374.326</v>
      </c>
      <c r="Z11" s="0" t="n">
        <v>2.46315</v>
      </c>
      <c r="AA11" s="0" t="n">
        <v>7943.08</v>
      </c>
      <c r="AB11" s="0" t="n">
        <v>0.972184</v>
      </c>
      <c r="AC11" s="0" t="n">
        <v>265.516</v>
      </c>
      <c r="AD11" s="0" t="n">
        <v>0.944841</v>
      </c>
      <c r="AE11" s="0" t="n">
        <v>7941.29</v>
      </c>
      <c r="AF11" s="0" t="n">
        <v>0.863025</v>
      </c>
      <c r="AG11" s="0" t="n">
        <v>243.221</v>
      </c>
      <c r="AH11" s="0" t="n">
        <v>0.772228</v>
      </c>
      <c r="AI11" s="0" t="n">
        <v>0.967937</v>
      </c>
      <c r="AJ11" s="0" t="n">
        <v>0.954085</v>
      </c>
      <c r="AK11" s="0" t="n">
        <v>0.955224</v>
      </c>
      <c r="AL11" s="0" t="n">
        <v>0.966767</v>
      </c>
    </row>
    <row r="12" customFormat="false" ht="12.8" hidden="false" customHeight="false" outlineLevel="0" collapsed="false">
      <c r="A12" s="1"/>
      <c r="B12" s="1" t="n">
        <v>8002</v>
      </c>
      <c r="C12" s="0" t="n">
        <v>53.7445</v>
      </c>
      <c r="D12" s="0" t="n">
        <v>0.000819426</v>
      </c>
      <c r="E12" s="0" t="n">
        <v>0.356211</v>
      </c>
      <c r="F12" s="0" t="n">
        <v>0.000604745</v>
      </c>
      <c r="G12" s="0" t="n">
        <v>53.2157</v>
      </c>
      <c r="H12" s="0" t="n">
        <v>0.000870585</v>
      </c>
      <c r="I12" s="0" t="n">
        <v>0.362231</v>
      </c>
      <c r="J12" s="0" t="n">
        <v>0.000589915</v>
      </c>
      <c r="K12" s="0" t="n">
        <v>52.6001</v>
      </c>
      <c r="L12" s="0" t="n">
        <v>0.000846772</v>
      </c>
      <c r="M12" s="0" t="n">
        <v>0.361331</v>
      </c>
      <c r="N12" s="0" t="n">
        <v>0.000584973</v>
      </c>
      <c r="O12" s="0" t="n">
        <v>51.2585</v>
      </c>
      <c r="P12" s="0" t="n">
        <v>0.000784513</v>
      </c>
      <c r="Q12" s="0" t="n">
        <v>0.33929</v>
      </c>
      <c r="R12" s="0" t="n">
        <v>0.000480276</v>
      </c>
      <c r="S12" s="0" t="n">
        <v>7962.78</v>
      </c>
      <c r="T12" s="0" t="n">
        <v>0.773629</v>
      </c>
      <c r="U12" s="0" t="n">
        <v>226.091</v>
      </c>
      <c r="V12" s="0" t="n">
        <v>0.66645</v>
      </c>
      <c r="W12" s="0" t="n">
        <v>7897.99</v>
      </c>
      <c r="X12" s="0" t="n">
        <v>2.06588</v>
      </c>
      <c r="Y12" s="0" t="n">
        <v>374.799</v>
      </c>
      <c r="Z12" s="0" t="n">
        <v>2.48913</v>
      </c>
      <c r="AA12" s="0" t="n">
        <v>7933.47</v>
      </c>
      <c r="AB12" s="0" t="n">
        <v>1.00528</v>
      </c>
      <c r="AC12" s="0" t="n">
        <v>266.058</v>
      </c>
      <c r="AD12" s="0" t="n">
        <v>0.966358</v>
      </c>
      <c r="AE12" s="0" t="n">
        <v>7920.8</v>
      </c>
      <c r="AF12" s="0" t="n">
        <v>0.886642</v>
      </c>
      <c r="AG12" s="0" t="n">
        <v>241.054</v>
      </c>
      <c r="AH12" s="0" t="n">
        <v>0.770551</v>
      </c>
      <c r="AI12" s="0" t="n">
        <v>0.967937</v>
      </c>
      <c r="AJ12" s="0" t="n">
        <v>0.952948</v>
      </c>
      <c r="AK12" s="0" t="n">
        <v>0.954085</v>
      </c>
      <c r="AL12" s="0" t="n">
        <v>0.963275</v>
      </c>
    </row>
    <row r="13" customFormat="false" ht="12.8" hidden="false" customHeight="false" outlineLevel="0" collapsed="false">
      <c r="A13" s="1"/>
      <c r="B13" s="1" t="n">
        <v>8003</v>
      </c>
      <c r="C13" s="0" t="n">
        <v>53.7549</v>
      </c>
      <c r="D13" s="0" t="n">
        <v>0.000812961</v>
      </c>
      <c r="E13" s="0" t="n">
        <v>0.355802</v>
      </c>
      <c r="F13" s="0" t="n">
        <v>0.000598676</v>
      </c>
      <c r="G13" s="0" t="n">
        <v>53.2251</v>
      </c>
      <c r="H13" s="0" t="n">
        <v>0.000859274</v>
      </c>
      <c r="I13" s="0" t="n">
        <v>0.361096</v>
      </c>
      <c r="J13" s="0" t="n">
        <v>0.000579589</v>
      </c>
      <c r="K13" s="0" t="n">
        <v>52.6152</v>
      </c>
      <c r="L13" s="0" t="n">
        <v>0.000841645</v>
      </c>
      <c r="M13" s="0" t="n">
        <v>0.359951</v>
      </c>
      <c r="N13" s="0" t="n">
        <v>0.000571343</v>
      </c>
      <c r="O13" s="0" t="n">
        <v>51.2615</v>
      </c>
      <c r="P13" s="0" t="n">
        <v>0.000780988</v>
      </c>
      <c r="Q13" s="0" t="n">
        <v>0.339548</v>
      </c>
      <c r="R13" s="0" t="n">
        <v>0.000489683</v>
      </c>
      <c r="S13" s="0" t="n">
        <v>7976.72</v>
      </c>
      <c r="T13" s="0" t="n">
        <v>0.774279</v>
      </c>
      <c r="U13" s="0" t="n">
        <v>229.416</v>
      </c>
      <c r="V13" s="0" t="n">
        <v>0.687126</v>
      </c>
      <c r="W13" s="0" t="n">
        <v>8035.07</v>
      </c>
      <c r="X13" s="0" t="n">
        <v>1.90397</v>
      </c>
      <c r="Y13" s="0" t="n">
        <v>393.838</v>
      </c>
      <c r="Z13" s="0" t="n">
        <v>2.81504</v>
      </c>
      <c r="AA13" s="0" t="n">
        <v>7941.13</v>
      </c>
      <c r="AB13" s="0" t="n">
        <v>0.987536</v>
      </c>
      <c r="AC13" s="0" t="n">
        <v>267.309</v>
      </c>
      <c r="AD13" s="0" t="n">
        <v>0.962014</v>
      </c>
      <c r="AE13" s="0" t="n">
        <v>7949.51</v>
      </c>
      <c r="AF13" s="0" t="n">
        <v>0.850576</v>
      </c>
      <c r="AG13" s="0" t="n">
        <v>242.864</v>
      </c>
      <c r="AH13" s="0" t="n">
        <v>0.768299</v>
      </c>
      <c r="AI13" s="0" t="n">
        <v>0.970285</v>
      </c>
      <c r="AJ13" s="0" t="n">
        <v>0.96911</v>
      </c>
      <c r="AK13" s="0" t="n">
        <v>0.955224</v>
      </c>
      <c r="AL13" s="0" t="n">
        <v>0.967937</v>
      </c>
    </row>
    <row r="14" customFormat="false" ht="12.8" hidden="false" customHeight="false" outlineLevel="0" collapsed="false">
      <c r="A14" s="1"/>
      <c r="B14" s="1" t="n">
        <v>8004</v>
      </c>
      <c r="C14" s="0" t="n">
        <v>53.7607</v>
      </c>
      <c r="D14" s="0" t="n">
        <v>0.00081562</v>
      </c>
      <c r="E14" s="0" t="n">
        <v>0.35656</v>
      </c>
      <c r="F14" s="0" t="n">
        <v>0.000607266</v>
      </c>
      <c r="G14" s="0" t="n">
        <v>53.2331</v>
      </c>
      <c r="H14" s="0" t="n">
        <v>0.000860874</v>
      </c>
      <c r="I14" s="0" t="n">
        <v>0.362734</v>
      </c>
      <c r="J14" s="0" t="n">
        <v>0.000588663</v>
      </c>
      <c r="K14" s="0" t="n">
        <v>52.6155</v>
      </c>
      <c r="L14" s="0" t="n">
        <v>0.0008372</v>
      </c>
      <c r="M14" s="0" t="n">
        <v>0.36003</v>
      </c>
      <c r="N14" s="0" t="n">
        <v>0.000569801</v>
      </c>
      <c r="O14" s="0" t="n">
        <v>51.2749</v>
      </c>
      <c r="P14" s="0" t="n">
        <v>0.000773518</v>
      </c>
      <c r="Q14" s="0" t="n">
        <v>0.339217</v>
      </c>
      <c r="R14" s="0" t="n">
        <v>0.000497357</v>
      </c>
      <c r="S14" s="0" t="n">
        <v>7974.27</v>
      </c>
      <c r="T14" s="0" t="n">
        <v>0.763146</v>
      </c>
      <c r="U14" s="0" t="n">
        <v>227.299</v>
      </c>
      <c r="V14" s="0" t="n">
        <v>0.673322</v>
      </c>
      <c r="W14" s="0" t="n">
        <v>8008.21</v>
      </c>
      <c r="X14" s="0" t="n">
        <v>1.84243</v>
      </c>
      <c r="Y14" s="0" t="n">
        <v>390.827</v>
      </c>
      <c r="Z14" s="0" t="n">
        <v>2.75646</v>
      </c>
      <c r="AA14" s="0" t="n">
        <v>7969.66</v>
      </c>
      <c r="AB14" s="0" t="n">
        <v>0.975552</v>
      </c>
      <c r="AC14" s="0" t="n">
        <v>272.713</v>
      </c>
      <c r="AD14" s="0" t="n">
        <v>1.00257</v>
      </c>
      <c r="AE14" s="0" t="n">
        <v>7929.2</v>
      </c>
      <c r="AF14" s="0" t="n">
        <v>0.870111</v>
      </c>
      <c r="AG14" s="0" t="n">
        <v>242.858</v>
      </c>
      <c r="AH14" s="0" t="n">
        <v>0.775362</v>
      </c>
      <c r="AI14" s="0" t="n">
        <v>0.96911</v>
      </c>
      <c r="AJ14" s="0" t="n">
        <v>0.9656</v>
      </c>
      <c r="AK14" s="0" t="n">
        <v>0.958658</v>
      </c>
      <c r="AL14" s="0" t="n">
        <v>0.964436</v>
      </c>
    </row>
    <row r="15" s="31" customFormat="true" ht="12.8" hidden="false" customHeight="false" outlineLevel="0" collapsed="false">
      <c r="A15" s="32"/>
      <c r="B15" s="32"/>
      <c r="C15" s="31" t="n">
        <f aca="false">AVERAGE(C9:C14)</f>
        <v>53.7508</v>
      </c>
      <c r="E15" s="31" t="n">
        <f aca="false">AVERAGE(E5:E14)</f>
        <v>0.358837666666667</v>
      </c>
      <c r="G15" s="31" t="n">
        <f aca="false">AVERAGE(G9:G14)</f>
        <v>53.2211166666667</v>
      </c>
      <c r="I15" s="31" t="n">
        <f aca="false">AVERAGE(I5:I14)</f>
        <v>0.364015</v>
      </c>
      <c r="K15" s="31" t="n">
        <f aca="false">AVERAGE(K9:K14)</f>
        <v>52.6078333333333</v>
      </c>
      <c r="M15" s="31" t="n">
        <f aca="false">AVERAGE(M5:M14)</f>
        <v>0.363575833333333</v>
      </c>
      <c r="O15" s="31" t="n">
        <f aca="false">AVERAGE(O9:O14)</f>
        <v>51.2603166666667</v>
      </c>
      <c r="Q15" s="31" t="n">
        <f aca="false">AVERAGE(Q5:Q14)</f>
        <v>0.3417385</v>
      </c>
      <c r="S15" s="31" t="n">
        <f aca="false">AVERAGE(S9:S14)</f>
        <v>7969.235</v>
      </c>
      <c r="U15" s="31" t="n">
        <f aca="false">AVERAGE(U5:U14)</f>
        <v>227.112833333333</v>
      </c>
      <c r="W15" s="31" t="n">
        <f aca="false">AVERAGE(W9:W14)</f>
        <v>7987.74833333333</v>
      </c>
      <c r="Y15" s="31" t="n">
        <f aca="false">AVERAGE(Y5:Y14)</f>
        <v>386.1</v>
      </c>
      <c r="AA15" s="31" t="n">
        <f aca="false">AVERAGE(AA9:AA14)</f>
        <v>7957.43666666667</v>
      </c>
      <c r="AC15" s="31" t="n">
        <f aca="false">AVERAGE(AC5:AC14)</f>
        <v>269.966166666667</v>
      </c>
      <c r="AE15" s="31" t="n">
        <f aca="false">AVERAGE(AE9:AE14)</f>
        <v>7949.25333333333</v>
      </c>
      <c r="AG15" s="31" t="n">
        <f aca="false">AVERAGE(AG5:AG14)</f>
        <v>245.1465</v>
      </c>
      <c r="AI15" s="31" t="n">
        <f aca="false">AVERAGE(AI9:AI14)</f>
        <v>0.969310666666667</v>
      </c>
      <c r="AJ15" s="31" t="n">
        <f aca="false">AVERAGE(AJ9:AJ14)</f>
        <v>0.963718833333333</v>
      </c>
      <c r="AK15" s="31" t="n">
        <f aca="false">AVERAGE(AK9:AK14)</f>
        <v>0.957135</v>
      </c>
      <c r="AL15" s="31" t="n">
        <f aca="false">AVERAGE(AL9:AL14)</f>
        <v>0.9673605</v>
      </c>
    </row>
    <row r="16" customFormat="false" ht="12.8" hidden="false" customHeight="false" outlineLevel="0" collapsed="false">
      <c r="A16" s="1"/>
      <c r="B16" s="1"/>
    </row>
    <row r="17" customFormat="false" ht="12.8" hidden="false" customHeight="false" outlineLevel="0" collapsed="false">
      <c r="A17" s="1"/>
      <c r="B17" s="1"/>
    </row>
    <row r="18" customFormat="false" ht="12.8" hidden="false" customHeight="false" outlineLevel="0" collapsed="false">
      <c r="A18" s="1" t="n">
        <v>870</v>
      </c>
      <c r="B18" s="1" t="n">
        <v>8013</v>
      </c>
      <c r="C18" s="0" t="n">
        <v>53.7886</v>
      </c>
      <c r="D18" s="0" t="n">
        <v>0.000886583</v>
      </c>
      <c r="E18" s="0" t="n">
        <v>0.365188</v>
      </c>
      <c r="F18" s="0" t="n">
        <v>0.000645945</v>
      </c>
      <c r="G18" s="0" t="n">
        <v>53.2644</v>
      </c>
      <c r="H18" s="0" t="n">
        <v>0.000929021</v>
      </c>
      <c r="I18" s="0" t="n">
        <v>0.372698</v>
      </c>
      <c r="J18" s="0" t="n">
        <v>0.000626685</v>
      </c>
      <c r="K18" s="0" t="n">
        <v>52.6528</v>
      </c>
      <c r="L18" s="0" t="n">
        <v>0.00092246</v>
      </c>
      <c r="M18" s="0" t="n">
        <v>0.375161</v>
      </c>
      <c r="N18" s="0" t="n">
        <v>0.000632875</v>
      </c>
      <c r="O18" s="0" t="n">
        <v>51.3236</v>
      </c>
      <c r="P18" s="0" t="n">
        <v>0.000861954</v>
      </c>
      <c r="Q18" s="0" t="n">
        <v>0.356499</v>
      </c>
      <c r="R18" s="0" t="n">
        <v>0.000539613</v>
      </c>
      <c r="S18" s="0" t="n">
        <v>7956.15</v>
      </c>
      <c r="T18" s="0" t="n">
        <v>0.772822</v>
      </c>
      <c r="U18" s="0" t="n">
        <v>223.902</v>
      </c>
      <c r="V18" s="0" t="n">
        <v>0.660653</v>
      </c>
      <c r="W18" s="0" t="n">
        <v>8002.74</v>
      </c>
      <c r="X18" s="0" t="n">
        <v>1.89265</v>
      </c>
      <c r="Y18" s="0" t="n">
        <v>393.116</v>
      </c>
      <c r="Z18" s="0" t="n">
        <v>2.84909</v>
      </c>
      <c r="AA18" s="0" t="n">
        <v>7973.48</v>
      </c>
      <c r="AB18" s="0" t="n">
        <v>1.00555</v>
      </c>
      <c r="AC18" s="0" t="n">
        <v>275.045</v>
      </c>
      <c r="AD18" s="0" t="n">
        <v>1.04847</v>
      </c>
      <c r="AE18" s="0" t="n">
        <v>7973.08</v>
      </c>
      <c r="AF18" s="0" t="n">
        <v>0.867468</v>
      </c>
      <c r="AG18" s="0" t="n">
        <v>248.47</v>
      </c>
      <c r="AH18" s="0" t="n">
        <v>0.813936</v>
      </c>
      <c r="AI18" s="0" t="n">
        <v>0.966767</v>
      </c>
      <c r="AJ18" s="0" t="n">
        <v>0.9656</v>
      </c>
      <c r="AK18" s="0" t="n">
        <v>0.958658</v>
      </c>
      <c r="AL18" s="0" t="n">
        <v>0.971463</v>
      </c>
    </row>
    <row r="19" customFormat="false" ht="12.8" hidden="false" customHeight="false" outlineLevel="0" collapsed="false">
      <c r="A19" s="1" t="s">
        <v>18</v>
      </c>
      <c r="B19" s="1" t="n">
        <v>8014</v>
      </c>
      <c r="C19" s="0" t="n">
        <v>53.7754</v>
      </c>
      <c r="D19" s="0" t="n">
        <v>0.000884598</v>
      </c>
      <c r="E19" s="0" t="n">
        <v>0.366746</v>
      </c>
      <c r="F19" s="0" t="n">
        <v>0.000639204</v>
      </c>
      <c r="G19" s="0" t="n">
        <v>53.2495</v>
      </c>
      <c r="H19" s="0" t="n">
        <v>0.000934072</v>
      </c>
      <c r="I19" s="0" t="n">
        <v>0.373162</v>
      </c>
      <c r="J19" s="0" t="n">
        <v>0.000616622</v>
      </c>
      <c r="K19" s="0" t="n">
        <v>52.6436</v>
      </c>
      <c r="L19" s="0" t="n">
        <v>0.000918596</v>
      </c>
      <c r="M19" s="0" t="n">
        <v>0.37492</v>
      </c>
      <c r="N19" s="0" t="n">
        <v>0.000630179</v>
      </c>
      <c r="O19" s="0" t="n">
        <v>51.3049</v>
      </c>
      <c r="P19" s="0" t="n">
        <v>0.000874566</v>
      </c>
      <c r="Q19" s="0" t="n">
        <v>0.357123</v>
      </c>
      <c r="R19" s="0" t="n">
        <v>0.000522926</v>
      </c>
      <c r="S19" s="0" t="n">
        <v>7929.2</v>
      </c>
      <c r="T19" s="0" t="n">
        <v>0.763981</v>
      </c>
      <c r="U19" s="0" t="n">
        <v>218.191</v>
      </c>
      <c r="V19" s="0" t="n">
        <v>0.637648</v>
      </c>
      <c r="W19" s="0" t="n">
        <v>7983.1</v>
      </c>
      <c r="X19" s="0" t="n">
        <v>1.8798</v>
      </c>
      <c r="Y19" s="0" t="n">
        <v>390.631</v>
      </c>
      <c r="Z19" s="0" t="n">
        <v>2.7786</v>
      </c>
      <c r="AA19" s="0" t="n">
        <v>8017.94</v>
      </c>
      <c r="AB19" s="0" t="n">
        <v>1.00939</v>
      </c>
      <c r="AC19" s="0" t="n">
        <v>282.651</v>
      </c>
      <c r="AD19" s="0" t="n">
        <v>1.12645</v>
      </c>
      <c r="AE19" s="0" t="n">
        <v>7957.34</v>
      </c>
      <c r="AF19" s="0" t="n">
        <v>0.855949</v>
      </c>
      <c r="AG19" s="0" t="n">
        <v>244.406</v>
      </c>
      <c r="AH19" s="0" t="n">
        <v>0.786867</v>
      </c>
      <c r="AI19" s="0" t="n">
        <v>0.963275</v>
      </c>
      <c r="AJ19" s="0" t="n">
        <v>0.963275</v>
      </c>
      <c r="AK19" s="0" t="n">
        <v>0.964436</v>
      </c>
      <c r="AL19" s="0" t="n">
        <v>0.96911</v>
      </c>
    </row>
    <row r="20" customFormat="false" ht="12.8" hidden="false" customHeight="false" outlineLevel="0" collapsed="false">
      <c r="A20" s="1" t="s">
        <v>16</v>
      </c>
      <c r="B20" s="1" t="n">
        <v>8015</v>
      </c>
      <c r="C20" s="0" t="n">
        <v>53.7541</v>
      </c>
      <c r="D20" s="0" t="n">
        <v>0.00089065</v>
      </c>
      <c r="E20" s="0" t="n">
        <v>0.363082</v>
      </c>
      <c r="F20" s="0" t="n">
        <v>0.000658174</v>
      </c>
      <c r="G20" s="0" t="n">
        <v>53.225</v>
      </c>
      <c r="H20" s="0" t="n">
        <v>0.000940445</v>
      </c>
      <c r="I20" s="0" t="n">
        <v>0.369236</v>
      </c>
      <c r="J20" s="0" t="n">
        <v>0.000636017</v>
      </c>
      <c r="K20" s="0" t="n">
        <v>52.6154</v>
      </c>
      <c r="L20" s="0" t="n">
        <v>0.000925362</v>
      </c>
      <c r="M20" s="0" t="n">
        <v>0.371754</v>
      </c>
      <c r="N20" s="0" t="n">
        <v>0.000633711</v>
      </c>
      <c r="O20" s="0" t="n">
        <v>51.2883</v>
      </c>
      <c r="P20" s="0" t="n">
        <v>0.000870853</v>
      </c>
      <c r="Q20" s="0" t="n">
        <v>0.353963</v>
      </c>
      <c r="R20" s="0" t="n">
        <v>0.000523549</v>
      </c>
      <c r="S20" s="0" t="n">
        <v>7952.98</v>
      </c>
      <c r="T20" s="0" t="n">
        <v>0.776728</v>
      </c>
      <c r="U20" s="0" t="n">
        <v>221.551</v>
      </c>
      <c r="V20" s="0" t="n">
        <v>0.660175</v>
      </c>
      <c r="W20" s="0" t="n">
        <v>7944.65</v>
      </c>
      <c r="X20" s="0" t="n">
        <v>1.95475</v>
      </c>
      <c r="Y20" s="0" t="n">
        <v>383.605</v>
      </c>
      <c r="Z20" s="0" t="n">
        <v>2.68495</v>
      </c>
      <c r="AA20" s="0" t="n">
        <v>7981.95</v>
      </c>
      <c r="AB20" s="0" t="n">
        <v>0.999703</v>
      </c>
      <c r="AC20" s="0" t="n">
        <v>273.814</v>
      </c>
      <c r="AD20" s="0" t="n">
        <v>1.04827</v>
      </c>
      <c r="AE20" s="0" t="n">
        <v>7972.01</v>
      </c>
      <c r="AF20" s="0" t="n">
        <v>0.883112</v>
      </c>
      <c r="AG20" s="0" t="n">
        <v>249.14</v>
      </c>
      <c r="AH20" s="0" t="n">
        <v>0.837203</v>
      </c>
      <c r="AI20" s="0" t="n">
        <v>0.9656</v>
      </c>
      <c r="AJ20" s="0" t="n">
        <v>0.958658</v>
      </c>
      <c r="AK20" s="0" t="n">
        <v>0.959808</v>
      </c>
      <c r="AL20" s="0" t="n">
        <v>0.970285</v>
      </c>
    </row>
    <row r="21" customFormat="false" ht="12.8" hidden="false" customHeight="false" outlineLevel="0" collapsed="false">
      <c r="A21" s="1"/>
      <c r="B21" s="1" t="n">
        <v>8019</v>
      </c>
      <c r="C21" s="0" t="n">
        <v>53.8098</v>
      </c>
      <c r="D21" s="0" t="n">
        <v>0.000834776</v>
      </c>
      <c r="E21" s="0" t="n">
        <v>0.366907</v>
      </c>
      <c r="F21" s="0" t="n">
        <v>0.000602768</v>
      </c>
      <c r="G21" s="0" t="n">
        <v>53.2866</v>
      </c>
      <c r="H21" s="0" t="n">
        <v>0.000871516</v>
      </c>
      <c r="I21" s="0" t="n">
        <v>0.372857</v>
      </c>
      <c r="J21" s="0" t="n">
        <v>0.000582147</v>
      </c>
      <c r="K21" s="0" t="n">
        <v>52.6824</v>
      </c>
      <c r="L21" s="0" t="n">
        <v>0.000864337</v>
      </c>
      <c r="M21" s="0" t="n">
        <v>0.375804</v>
      </c>
      <c r="N21" s="0" t="n">
        <v>0.00059695</v>
      </c>
      <c r="O21" s="0" t="n">
        <v>51.3412</v>
      </c>
      <c r="P21" s="0" t="n">
        <v>0.0008062</v>
      </c>
      <c r="Q21" s="0" t="n">
        <v>0.356514</v>
      </c>
      <c r="R21" s="0" t="n">
        <v>0.000504659</v>
      </c>
      <c r="S21" s="0" t="n">
        <v>7930.62</v>
      </c>
      <c r="T21" s="0" t="n">
        <v>0.724568</v>
      </c>
      <c r="U21" s="0" t="n">
        <v>220.293</v>
      </c>
      <c r="V21" s="0" t="n">
        <v>0.603741</v>
      </c>
      <c r="W21" s="0" t="n">
        <v>7984.61</v>
      </c>
      <c r="X21" s="0" t="n">
        <v>1.74071</v>
      </c>
      <c r="Y21" s="0" t="n">
        <v>387.903</v>
      </c>
      <c r="Z21" s="0" t="n">
        <v>2.5586</v>
      </c>
      <c r="AA21" s="0" t="n">
        <v>7962.84</v>
      </c>
      <c r="AB21" s="0" t="n">
        <v>0.931971</v>
      </c>
      <c r="AC21" s="0" t="n">
        <v>271.042</v>
      </c>
      <c r="AD21" s="0" t="n">
        <v>0.941339</v>
      </c>
      <c r="AE21" s="0" t="n">
        <v>8003.21</v>
      </c>
      <c r="AF21" s="0" t="n">
        <v>0.830661</v>
      </c>
      <c r="AG21" s="0" t="n">
        <v>259.454</v>
      </c>
      <c r="AH21" s="0" t="n">
        <v>0.845416</v>
      </c>
      <c r="AI21" s="0" t="n">
        <v>0.9656</v>
      </c>
      <c r="AJ21" s="0" t="n">
        <v>0.964436</v>
      </c>
      <c r="AK21" s="0" t="n">
        <v>0.95751</v>
      </c>
      <c r="AL21" s="0" t="n">
        <v>0.978593</v>
      </c>
    </row>
    <row r="22" customFormat="false" ht="12.8" hidden="false" customHeight="false" outlineLevel="0" collapsed="false">
      <c r="A22" s="1"/>
      <c r="B22" s="1" t="n">
        <v>8020</v>
      </c>
      <c r="C22" s="0" t="n">
        <v>53.7888</v>
      </c>
      <c r="D22" s="0" t="n">
        <v>0.000793473</v>
      </c>
      <c r="E22" s="0" t="n">
        <v>0.363286</v>
      </c>
      <c r="F22" s="0" t="n">
        <v>0.000574564</v>
      </c>
      <c r="G22" s="0" t="n">
        <v>53.2648</v>
      </c>
      <c r="H22" s="0" t="n">
        <v>0.000836105</v>
      </c>
      <c r="I22" s="0" t="n">
        <v>0.37039</v>
      </c>
      <c r="J22" s="0" t="n">
        <v>0.000561564</v>
      </c>
      <c r="K22" s="0" t="n">
        <v>52.6521</v>
      </c>
      <c r="L22" s="0" t="n">
        <v>0.000831046</v>
      </c>
      <c r="M22" s="0" t="n">
        <v>0.373184</v>
      </c>
      <c r="N22" s="0" t="n">
        <v>0.000567851</v>
      </c>
      <c r="O22" s="0" t="n">
        <v>51.3217</v>
      </c>
      <c r="P22" s="0" t="n">
        <v>0.000773112</v>
      </c>
      <c r="Q22" s="0" t="n">
        <v>0.356588</v>
      </c>
      <c r="R22" s="0" t="n">
        <v>0.00049862</v>
      </c>
      <c r="S22" s="0" t="n">
        <v>7975.7</v>
      </c>
      <c r="T22" s="0" t="n">
        <v>0.699402</v>
      </c>
      <c r="U22" s="0" t="n">
        <v>227.422</v>
      </c>
      <c r="V22" s="0" t="n">
        <v>0.617721</v>
      </c>
      <c r="W22" s="0" t="n">
        <v>8061.87</v>
      </c>
      <c r="X22" s="0" t="n">
        <v>1.89648</v>
      </c>
      <c r="Y22" s="0" t="n">
        <v>402.309</v>
      </c>
      <c r="Z22" s="0" t="n">
        <v>2.72548</v>
      </c>
      <c r="AA22" s="0" t="n">
        <v>8011.68</v>
      </c>
      <c r="AB22" s="0" t="n">
        <v>0.900565</v>
      </c>
      <c r="AC22" s="0" t="n">
        <v>279.192</v>
      </c>
      <c r="AD22" s="0" t="n">
        <v>0.98888</v>
      </c>
      <c r="AE22" s="0" t="n">
        <v>7972.35</v>
      </c>
      <c r="AF22" s="0" t="n">
        <v>0.781864</v>
      </c>
      <c r="AG22" s="0" t="n">
        <v>248.922</v>
      </c>
      <c r="AH22" s="0" t="n">
        <v>0.736039</v>
      </c>
      <c r="AI22" s="0" t="n">
        <v>0.96911</v>
      </c>
      <c r="AJ22" s="0" t="n">
        <v>0.972644</v>
      </c>
      <c r="AK22" s="0" t="n">
        <v>0.963275</v>
      </c>
      <c r="AL22" s="0" t="n">
        <v>0.971463</v>
      </c>
    </row>
    <row r="23" customFormat="false" ht="12.8" hidden="false" customHeight="false" outlineLevel="0" collapsed="false">
      <c r="A23" s="1"/>
      <c r="B23" s="1" t="n">
        <v>8021</v>
      </c>
      <c r="C23" s="0" t="n">
        <v>53.7941</v>
      </c>
      <c r="D23" s="0" t="n">
        <v>0.000804005</v>
      </c>
      <c r="E23" s="0" t="n">
        <v>0.360816</v>
      </c>
      <c r="F23" s="0" t="n">
        <v>0.000586717</v>
      </c>
      <c r="G23" s="0" t="n">
        <v>53.268</v>
      </c>
      <c r="H23" s="0" t="n">
        <v>0.000849464</v>
      </c>
      <c r="I23" s="0" t="n">
        <v>0.367198</v>
      </c>
      <c r="J23" s="0" t="n">
        <v>0.000559591</v>
      </c>
      <c r="K23" s="0" t="n">
        <v>52.6643</v>
      </c>
      <c r="L23" s="0" t="n">
        <v>0.000833839</v>
      </c>
      <c r="M23" s="0" t="n">
        <v>0.369748</v>
      </c>
      <c r="N23" s="0" t="n">
        <v>0.000575287</v>
      </c>
      <c r="O23" s="0" t="n">
        <v>51.3237</v>
      </c>
      <c r="P23" s="0" t="n">
        <v>0.000780418</v>
      </c>
      <c r="Q23" s="0" t="n">
        <v>0.352991</v>
      </c>
      <c r="R23" s="0" t="n">
        <v>0.000509522</v>
      </c>
      <c r="S23" s="0" t="n">
        <v>7955.19</v>
      </c>
      <c r="T23" s="0" t="n">
        <v>0.710356</v>
      </c>
      <c r="U23" s="0" t="n">
        <v>224.183</v>
      </c>
      <c r="V23" s="0" t="n">
        <v>0.605999</v>
      </c>
      <c r="W23" s="0" t="n">
        <v>8060.66</v>
      </c>
      <c r="X23" s="0" t="n">
        <v>1.87124</v>
      </c>
      <c r="Y23" s="0" t="n">
        <v>396.717</v>
      </c>
      <c r="Z23" s="0" t="n">
        <v>2.68533</v>
      </c>
      <c r="AA23" s="0" t="n">
        <v>7935.99</v>
      </c>
      <c r="AB23" s="0" t="n">
        <v>0.913311</v>
      </c>
      <c r="AC23" s="0" t="n">
        <v>264.613</v>
      </c>
      <c r="AD23" s="0" t="n">
        <v>0.879747</v>
      </c>
      <c r="AE23" s="0" t="n">
        <v>7952.61</v>
      </c>
      <c r="AF23" s="0" t="n">
        <v>0.789866</v>
      </c>
      <c r="AG23" s="0" t="n">
        <v>243.071</v>
      </c>
      <c r="AH23" s="0" t="n">
        <v>0.712705</v>
      </c>
      <c r="AI23" s="0" t="n">
        <v>0.966767</v>
      </c>
      <c r="AJ23" s="0" t="n">
        <v>0.972644</v>
      </c>
      <c r="AK23" s="0" t="n">
        <v>0.954085</v>
      </c>
      <c r="AL23" s="0" t="n">
        <v>0.96911</v>
      </c>
    </row>
    <row r="24" s="31" customFormat="true" ht="12.8" hidden="false" customHeight="false" outlineLevel="0" collapsed="false">
      <c r="A24" s="32"/>
      <c r="B24" s="32"/>
      <c r="C24" s="31" t="n">
        <f aca="false">AVERAGE(C18:C23)</f>
        <v>53.7851333333333</v>
      </c>
      <c r="E24" s="31" t="n">
        <f aca="false">AVERAGE(E14:E23)</f>
        <v>0.362677833333333</v>
      </c>
      <c r="G24" s="31" t="n">
        <f aca="false">AVERAGE(G18:G23)</f>
        <v>53.2597166666667</v>
      </c>
      <c r="I24" s="31" t="n">
        <f aca="false">AVERAGE(I14:I23)</f>
        <v>0.36903625</v>
      </c>
      <c r="K24" s="31" t="n">
        <f aca="false">AVERAGE(K18:K23)</f>
        <v>52.6517666666667</v>
      </c>
      <c r="M24" s="31" t="n">
        <f aca="false">AVERAGE(M14:M23)</f>
        <v>0.370522104166667</v>
      </c>
      <c r="O24" s="31" t="n">
        <f aca="false">AVERAGE(O18:O23)</f>
        <v>51.3172333333333</v>
      </c>
      <c r="Q24" s="31" t="n">
        <f aca="false">AVERAGE(Q14:Q23)</f>
        <v>0.3518291875</v>
      </c>
      <c r="S24" s="31" t="n">
        <f aca="false">AVERAGE(S18:S23)</f>
        <v>7949.97333333333</v>
      </c>
      <c r="U24" s="31" t="n">
        <f aca="false">AVERAGE(U14:U23)</f>
        <v>223.744229166667</v>
      </c>
      <c r="W24" s="31" t="n">
        <f aca="false">AVERAGE(W18:W23)</f>
        <v>8006.27166666667</v>
      </c>
      <c r="Y24" s="31" t="n">
        <f aca="false">AVERAGE(Y14:Y23)</f>
        <v>391.401</v>
      </c>
      <c r="AA24" s="31" t="n">
        <f aca="false">AVERAGE(AA18:AA23)</f>
        <v>7980.64666666667</v>
      </c>
      <c r="AC24" s="31" t="n">
        <f aca="false">AVERAGE(AC14:AC23)</f>
        <v>273.629520833333</v>
      </c>
      <c r="AE24" s="31" t="n">
        <f aca="false">AVERAGE(AE18:AE23)</f>
        <v>7971.76666666667</v>
      </c>
      <c r="AG24" s="31" t="n">
        <f aca="false">AVERAGE(AG14:AG23)</f>
        <v>247.6834375</v>
      </c>
      <c r="AI24" s="31" t="n">
        <f aca="false">AVERAGE(AI18:AI23)</f>
        <v>0.9661865</v>
      </c>
      <c r="AJ24" s="31" t="n">
        <f aca="false">AVERAGE(AJ18:AJ23)</f>
        <v>0.9662095</v>
      </c>
      <c r="AK24" s="31" t="n">
        <f aca="false">AVERAGE(AK18:AK23)</f>
        <v>0.959628666666667</v>
      </c>
      <c r="AL24" s="31" t="n">
        <f aca="false">AVERAGE(AL18:AL23)</f>
        <v>0.971670666666667</v>
      </c>
    </row>
    <row r="25" customFormat="false" ht="12.8" hidden="false" customHeight="false" outlineLevel="0" collapsed="false">
      <c r="A25" s="1"/>
      <c r="B25" s="1"/>
    </row>
    <row r="26" customFormat="false" ht="12.8" hidden="false" customHeight="false" outlineLevel="0" collapsed="false">
      <c r="A26" s="1"/>
      <c r="B26" s="1"/>
    </row>
    <row r="27" customFormat="false" ht="12.8" hidden="false" customHeight="false" outlineLevel="0" collapsed="false">
      <c r="A27" s="1" t="n">
        <v>750</v>
      </c>
      <c r="B27" s="1" t="n">
        <v>8024</v>
      </c>
      <c r="C27" s="0" t="n">
        <v>53.8036</v>
      </c>
      <c r="D27" s="0" t="n">
        <v>0.000871257</v>
      </c>
      <c r="E27" s="0" t="n">
        <v>0.362697</v>
      </c>
      <c r="F27" s="0" t="n">
        <v>0.000642016</v>
      </c>
      <c r="G27" s="0" t="n">
        <v>53.278</v>
      </c>
      <c r="H27" s="0" t="n">
        <v>0.000906343</v>
      </c>
      <c r="I27" s="0" t="n">
        <v>0.368752</v>
      </c>
      <c r="J27" s="0" t="n">
        <v>0.000615917</v>
      </c>
      <c r="K27" s="0" t="n">
        <v>52.68</v>
      </c>
      <c r="L27" s="0" t="n">
        <v>0.000917128</v>
      </c>
      <c r="M27" s="0" t="n">
        <v>0.375825</v>
      </c>
      <c r="N27" s="0" t="n">
        <v>0.000632141</v>
      </c>
      <c r="O27" s="0" t="n">
        <v>51.3165</v>
      </c>
      <c r="P27" s="0" t="n">
        <v>0.000818479</v>
      </c>
      <c r="Q27" s="0" t="n">
        <v>0.342795</v>
      </c>
      <c r="R27" s="0" t="n">
        <v>0.000530624</v>
      </c>
      <c r="S27" s="0" t="n">
        <v>7957.37</v>
      </c>
      <c r="T27" s="0" t="n">
        <v>0.777889</v>
      </c>
      <c r="U27" s="0" t="n">
        <v>225.684</v>
      </c>
      <c r="V27" s="0" t="n">
        <v>0.67229</v>
      </c>
      <c r="W27" s="0" t="n">
        <v>8021.32</v>
      </c>
      <c r="X27" s="0" t="n">
        <v>1.90417</v>
      </c>
      <c r="Y27" s="0" t="n">
        <v>394.835</v>
      </c>
      <c r="Z27" s="0" t="n">
        <v>2.86158</v>
      </c>
      <c r="AA27" s="0" t="n">
        <v>8017.59</v>
      </c>
      <c r="AB27" s="0" t="n">
        <v>1.00495</v>
      </c>
      <c r="AC27" s="0" t="n">
        <v>282.9</v>
      </c>
      <c r="AD27" s="0" t="n">
        <v>1.12045</v>
      </c>
      <c r="AE27" s="0" t="n">
        <v>7956.77</v>
      </c>
      <c r="AF27" s="0" t="n">
        <v>0.871488</v>
      </c>
      <c r="AG27" s="0" t="n">
        <v>246.561</v>
      </c>
      <c r="AH27" s="0" t="n">
        <v>0.806543</v>
      </c>
      <c r="AI27" s="0" t="n">
        <v>0.964436</v>
      </c>
      <c r="AJ27" s="0" t="n">
        <v>0.966767</v>
      </c>
      <c r="AK27" s="0" t="n">
        <v>0.963275</v>
      </c>
      <c r="AL27" s="0" t="n">
        <v>0.966767</v>
      </c>
    </row>
    <row r="28" customFormat="false" ht="12.8" hidden="false" customHeight="false" outlineLevel="0" collapsed="false">
      <c r="A28" s="1" t="s">
        <v>19</v>
      </c>
      <c r="B28" s="1" t="n">
        <v>8025</v>
      </c>
      <c r="C28" s="0" t="n">
        <v>53.8286</v>
      </c>
      <c r="D28" s="0" t="n">
        <v>0.00089969</v>
      </c>
      <c r="E28" s="0" t="n">
        <v>0.364973</v>
      </c>
      <c r="F28" s="0" t="n">
        <v>0.000644362</v>
      </c>
      <c r="G28" s="0" t="n">
        <v>53.3075</v>
      </c>
      <c r="H28" s="0" t="n">
        <v>0.000925889</v>
      </c>
      <c r="I28" s="0" t="n">
        <v>0.369542</v>
      </c>
      <c r="J28" s="0" t="n">
        <v>0.000614819</v>
      </c>
      <c r="K28" s="0" t="n">
        <v>52.7099</v>
      </c>
      <c r="L28" s="0" t="n">
        <v>0.000946256</v>
      </c>
      <c r="M28" s="0" t="n">
        <v>0.378541</v>
      </c>
      <c r="N28" s="0" t="n">
        <v>0.000650202</v>
      </c>
      <c r="O28" s="0" t="n">
        <v>51.3383</v>
      </c>
      <c r="P28" s="0" t="n">
        <v>0.000836394</v>
      </c>
      <c r="Q28" s="0" t="n">
        <v>0.344855</v>
      </c>
      <c r="R28" s="0" t="n">
        <v>0.000545636</v>
      </c>
      <c r="S28" s="0" t="n">
        <v>7954.66</v>
      </c>
      <c r="T28" s="0" t="n">
        <v>0.780891</v>
      </c>
      <c r="U28" s="0" t="n">
        <v>223.827</v>
      </c>
      <c r="V28" s="0" t="n">
        <v>0.668659</v>
      </c>
      <c r="W28" s="0" t="n">
        <v>7992.98</v>
      </c>
      <c r="X28" s="0" t="n">
        <v>1.89245</v>
      </c>
      <c r="Y28" s="0" t="n">
        <v>391.003</v>
      </c>
      <c r="Z28" s="0" t="n">
        <v>2.80534</v>
      </c>
      <c r="AA28" s="0" t="n">
        <v>7988.56</v>
      </c>
      <c r="AB28" s="0" t="n">
        <v>0.999718</v>
      </c>
      <c r="AC28" s="0" t="n">
        <v>275.709</v>
      </c>
      <c r="AD28" s="0" t="n">
        <v>1.06289</v>
      </c>
      <c r="AE28" s="0" t="n">
        <v>7967.35</v>
      </c>
      <c r="AF28" s="0" t="n">
        <v>0.882064</v>
      </c>
      <c r="AG28" s="0" t="n">
        <v>248.716</v>
      </c>
      <c r="AH28" s="0" t="n">
        <v>0.832581</v>
      </c>
      <c r="AI28" s="0" t="n">
        <v>0.964436</v>
      </c>
      <c r="AJ28" s="0" t="n">
        <v>0.963275</v>
      </c>
      <c r="AK28" s="0" t="n">
        <v>0.959808</v>
      </c>
      <c r="AL28" s="0" t="n">
        <v>0.967937</v>
      </c>
    </row>
    <row r="29" customFormat="false" ht="12.8" hidden="false" customHeight="false" outlineLevel="0" collapsed="false">
      <c r="A29" s="1" t="s">
        <v>16</v>
      </c>
      <c r="B29" s="1" t="n">
        <v>8026</v>
      </c>
      <c r="C29" s="0" t="n">
        <v>53.8396</v>
      </c>
      <c r="D29" s="0" t="n">
        <v>0.000898408</v>
      </c>
      <c r="E29" s="0" t="n">
        <v>0.366603</v>
      </c>
      <c r="F29" s="0" t="n">
        <v>0.000649805</v>
      </c>
      <c r="G29" s="0" t="n">
        <v>53.3196</v>
      </c>
      <c r="H29" s="0" t="n">
        <v>0.000933547</v>
      </c>
      <c r="I29" s="0" t="n">
        <v>0.372183</v>
      </c>
      <c r="J29" s="0" t="n">
        <v>0.00062585</v>
      </c>
      <c r="K29" s="0" t="n">
        <v>52.717</v>
      </c>
      <c r="L29" s="0" t="n">
        <v>0.00093934</v>
      </c>
      <c r="M29" s="0" t="n">
        <v>0.378904</v>
      </c>
      <c r="N29" s="0" t="n">
        <v>0.000648066</v>
      </c>
      <c r="O29" s="0" t="n">
        <v>51.3572</v>
      </c>
      <c r="P29" s="0" t="n">
        <v>0.000847197</v>
      </c>
      <c r="Q29" s="0" t="n">
        <v>0.346264</v>
      </c>
      <c r="R29" s="0" t="n">
        <v>0.000541929</v>
      </c>
      <c r="S29" s="0" t="n">
        <v>7987.17</v>
      </c>
      <c r="T29" s="0" t="n">
        <v>0.782803</v>
      </c>
      <c r="U29" s="0" t="n">
        <v>230.086</v>
      </c>
      <c r="V29" s="0" t="n">
        <v>0.712916</v>
      </c>
      <c r="W29" s="0" t="n">
        <v>7985.95</v>
      </c>
      <c r="X29" s="0" t="n">
        <v>1.90199</v>
      </c>
      <c r="Y29" s="0" t="n">
        <v>391.109</v>
      </c>
      <c r="Z29" s="0" t="n">
        <v>2.81473</v>
      </c>
      <c r="AA29" s="0" t="n">
        <v>7979.03</v>
      </c>
      <c r="AB29" s="0" t="n">
        <v>1.00546</v>
      </c>
      <c r="AC29" s="0" t="n">
        <v>275.78</v>
      </c>
      <c r="AD29" s="0" t="n">
        <v>1.05264</v>
      </c>
      <c r="AE29" s="0" t="n">
        <v>7992.33</v>
      </c>
      <c r="AF29" s="0" t="n">
        <v>0.890916</v>
      </c>
      <c r="AG29" s="0" t="n">
        <v>254.405</v>
      </c>
      <c r="AH29" s="0" t="n">
        <v>0.883332</v>
      </c>
      <c r="AI29" s="0" t="n">
        <v>0.967937</v>
      </c>
      <c r="AJ29" s="0" t="n">
        <v>0.962117</v>
      </c>
      <c r="AK29" s="0" t="n">
        <v>0.958658</v>
      </c>
      <c r="AL29" s="0" t="n">
        <v>0.970285</v>
      </c>
    </row>
    <row r="30" customFormat="false" ht="12.8" hidden="false" customHeight="false" outlineLevel="0" collapsed="false">
      <c r="A30" s="1"/>
      <c r="B30" s="1" t="n">
        <v>8027</v>
      </c>
      <c r="C30" s="0" t="n">
        <v>53.8533</v>
      </c>
      <c r="D30" s="0" t="n">
        <v>0.000908241</v>
      </c>
      <c r="E30" s="0" t="n">
        <v>0.369664</v>
      </c>
      <c r="F30" s="0" t="n">
        <v>0.000647804</v>
      </c>
      <c r="G30" s="0" t="n">
        <v>53.3311</v>
      </c>
      <c r="H30" s="0" t="n">
        <v>0.00093286</v>
      </c>
      <c r="I30" s="0" t="n">
        <v>0.374386</v>
      </c>
      <c r="J30" s="0" t="n">
        <v>0.000621184</v>
      </c>
      <c r="K30" s="0" t="n">
        <v>52.7368</v>
      </c>
      <c r="L30" s="0" t="n">
        <v>0.000954954</v>
      </c>
      <c r="M30" s="0" t="n">
        <v>0.384841</v>
      </c>
      <c r="N30" s="0" t="n">
        <v>0.000653714</v>
      </c>
      <c r="O30" s="0" t="n">
        <v>51.3633</v>
      </c>
      <c r="P30" s="0" t="n">
        <v>0.000851329</v>
      </c>
      <c r="Q30" s="0" t="n">
        <v>0.347586</v>
      </c>
      <c r="R30" s="0" t="n">
        <v>0.000540061</v>
      </c>
      <c r="S30" s="0" t="n">
        <v>7981.47</v>
      </c>
      <c r="T30" s="0" t="n">
        <v>0.78637</v>
      </c>
      <c r="U30" s="0" t="n">
        <v>228.843</v>
      </c>
      <c r="V30" s="0" t="n">
        <v>0.707331</v>
      </c>
      <c r="W30" s="0" t="n">
        <v>7984.62</v>
      </c>
      <c r="X30" s="0" t="n">
        <v>1.86029</v>
      </c>
      <c r="Y30" s="0" t="n">
        <v>386.836</v>
      </c>
      <c r="Z30" s="0" t="n">
        <v>2.72256</v>
      </c>
      <c r="AA30" s="0" t="n">
        <v>7971.56</v>
      </c>
      <c r="AB30" s="0" t="n">
        <v>0.994992</v>
      </c>
      <c r="AC30" s="0" t="n">
        <v>272.263</v>
      </c>
      <c r="AD30" s="0" t="n">
        <v>1.02292</v>
      </c>
      <c r="AE30" s="0" t="n">
        <v>7968.14</v>
      </c>
      <c r="AF30" s="0" t="n">
        <v>0.881646</v>
      </c>
      <c r="AG30" s="0" t="n">
        <v>249.035</v>
      </c>
      <c r="AH30" s="0" t="n">
        <v>0.833726</v>
      </c>
      <c r="AI30" s="0" t="n">
        <v>0.967937</v>
      </c>
      <c r="AJ30" s="0" t="n">
        <v>0.962117</v>
      </c>
      <c r="AK30" s="0" t="n">
        <v>0.95751</v>
      </c>
      <c r="AL30" s="0" t="n">
        <v>0.967937</v>
      </c>
    </row>
    <row r="31" customFormat="false" ht="12.8" hidden="false" customHeight="false" outlineLevel="0" collapsed="false">
      <c r="A31" s="1"/>
      <c r="B31" s="1" t="n">
        <v>8028</v>
      </c>
      <c r="C31" s="0" t="n">
        <v>53.8443</v>
      </c>
      <c r="D31" s="0" t="n">
        <v>0.000905247</v>
      </c>
      <c r="E31" s="0" t="n">
        <v>0.372088</v>
      </c>
      <c r="F31" s="0" t="n">
        <v>0.000646984</v>
      </c>
      <c r="G31" s="0" t="n">
        <v>53.3223</v>
      </c>
      <c r="H31" s="0" t="n">
        <v>0.000938814</v>
      </c>
      <c r="I31" s="0" t="n">
        <v>0.376844</v>
      </c>
      <c r="J31" s="0" t="n">
        <v>0.000632003</v>
      </c>
      <c r="K31" s="0" t="n">
        <v>52.7209</v>
      </c>
      <c r="L31" s="0" t="n">
        <v>0.00095406</v>
      </c>
      <c r="M31" s="0" t="n">
        <v>0.38499</v>
      </c>
      <c r="N31" s="0" t="n">
        <v>0.000655796</v>
      </c>
      <c r="O31" s="0" t="n">
        <v>51.3596</v>
      </c>
      <c r="P31" s="0" t="n">
        <v>0.000853064</v>
      </c>
      <c r="Q31" s="0" t="n">
        <v>0.348691</v>
      </c>
      <c r="R31" s="0" t="n">
        <v>0.000534811</v>
      </c>
      <c r="S31" s="0" t="n">
        <v>7964.63</v>
      </c>
      <c r="T31" s="0" t="n">
        <v>0.773608</v>
      </c>
      <c r="U31" s="0" t="n">
        <v>225.035</v>
      </c>
      <c r="V31" s="0" t="n">
        <v>0.679137</v>
      </c>
      <c r="W31" s="0" t="n">
        <v>7984.9</v>
      </c>
      <c r="X31" s="0" t="n">
        <v>1.89142</v>
      </c>
      <c r="Y31" s="0" t="n">
        <v>390.781</v>
      </c>
      <c r="Z31" s="0" t="n">
        <v>2.80377</v>
      </c>
      <c r="AA31" s="0" t="n">
        <v>7927.73</v>
      </c>
      <c r="AB31" s="0" t="n">
        <v>1.01012</v>
      </c>
      <c r="AC31" s="0" t="n">
        <v>264.349</v>
      </c>
      <c r="AD31" s="0" t="n">
        <v>0.963096</v>
      </c>
      <c r="AE31" s="0" t="n">
        <v>7995.17</v>
      </c>
      <c r="AF31" s="0" t="n">
        <v>0.887875</v>
      </c>
      <c r="AG31" s="0" t="n">
        <v>255.201</v>
      </c>
      <c r="AH31" s="0" t="n">
        <v>0.883737</v>
      </c>
      <c r="AI31" s="0" t="n">
        <v>0.964436</v>
      </c>
      <c r="AJ31" s="0" t="n">
        <v>0.962117</v>
      </c>
      <c r="AK31" s="0" t="n">
        <v>0.951814</v>
      </c>
      <c r="AL31" s="0" t="n">
        <v>0.970285</v>
      </c>
    </row>
    <row r="32" customFormat="false" ht="12.8" hidden="false" customHeight="false" outlineLevel="0" collapsed="false">
      <c r="A32" s="1"/>
      <c r="B32" s="1" t="n">
        <v>8029</v>
      </c>
      <c r="C32" s="0" t="n">
        <v>53.8321</v>
      </c>
      <c r="D32" s="0" t="n">
        <v>0.000906393</v>
      </c>
      <c r="E32" s="0" t="n">
        <v>0.371446</v>
      </c>
      <c r="F32" s="0" t="n">
        <v>0.000651807</v>
      </c>
      <c r="G32" s="0" t="n">
        <v>53.311</v>
      </c>
      <c r="H32" s="0" t="n">
        <v>0.000942574</v>
      </c>
      <c r="I32" s="0" t="n">
        <v>0.377144</v>
      </c>
      <c r="J32" s="0" t="n">
        <v>0.000623932</v>
      </c>
      <c r="K32" s="0" t="n">
        <v>52.7129</v>
      </c>
      <c r="L32" s="0" t="n">
        <v>0.00094643</v>
      </c>
      <c r="M32" s="0" t="n">
        <v>0.384026</v>
      </c>
      <c r="N32" s="0" t="n">
        <v>0.000658106</v>
      </c>
      <c r="O32" s="0" t="n">
        <v>51.3396</v>
      </c>
      <c r="P32" s="0" t="n">
        <v>0.000851288</v>
      </c>
      <c r="Q32" s="0" t="n">
        <v>0.349586</v>
      </c>
      <c r="R32" s="0" t="n">
        <v>0.000542868</v>
      </c>
      <c r="S32" s="0" t="n">
        <v>7958.19</v>
      </c>
      <c r="T32" s="0" t="n">
        <v>0.788525</v>
      </c>
      <c r="U32" s="0" t="n">
        <v>225.354</v>
      </c>
      <c r="V32" s="0" t="n">
        <v>0.682715</v>
      </c>
      <c r="W32" s="0" t="n">
        <v>8029.71</v>
      </c>
      <c r="X32" s="0" t="n">
        <v>1.93899</v>
      </c>
      <c r="Y32" s="0" t="n">
        <v>393.563</v>
      </c>
      <c r="Z32" s="0" t="n">
        <v>2.87285</v>
      </c>
      <c r="AA32" s="0" t="n">
        <v>7998.38</v>
      </c>
      <c r="AB32" s="0" t="n">
        <v>1.00481</v>
      </c>
      <c r="AC32" s="0" t="n">
        <v>278.21</v>
      </c>
      <c r="AD32" s="0" t="n">
        <v>1.08416</v>
      </c>
      <c r="AE32" s="0" t="n">
        <v>7919.72</v>
      </c>
      <c r="AF32" s="0" t="n">
        <v>0.888915</v>
      </c>
      <c r="AG32" s="0" t="n">
        <v>238.633</v>
      </c>
      <c r="AH32" s="0" t="n">
        <v>0.765893</v>
      </c>
      <c r="AI32" s="0" t="n">
        <v>0.964436</v>
      </c>
      <c r="AJ32" s="0" t="n">
        <v>0.967937</v>
      </c>
      <c r="AK32" s="0" t="n">
        <v>0.960961</v>
      </c>
      <c r="AL32" s="0" t="n">
        <v>0.960961</v>
      </c>
    </row>
    <row r="33" s="31" customFormat="true" ht="12.8" hidden="false" customHeight="false" outlineLevel="0" collapsed="false">
      <c r="A33" s="32"/>
      <c r="B33" s="32"/>
      <c r="C33" s="31" t="n">
        <f aca="false">AVERAGE(C27:C32)</f>
        <v>53.8335833333333</v>
      </c>
      <c r="E33" s="31" t="n">
        <f aca="false">AVERAGE(E23:E32)</f>
        <v>0.366370604166667</v>
      </c>
      <c r="G33" s="31" t="n">
        <f aca="false">AVERAGE(G27:G32)</f>
        <v>53.3115833333333</v>
      </c>
      <c r="I33" s="31" t="n">
        <f aca="false">AVERAGE(I23:I32)</f>
        <v>0.37188565625</v>
      </c>
      <c r="K33" s="31" t="n">
        <f aca="false">AVERAGE(K27:K32)</f>
        <v>52.7129166666667</v>
      </c>
      <c r="M33" s="31" t="n">
        <f aca="false">AVERAGE(M23:M32)</f>
        <v>0.378424638020833</v>
      </c>
      <c r="O33" s="31" t="n">
        <f aca="false">AVERAGE(O27:O32)</f>
        <v>51.34575</v>
      </c>
      <c r="Q33" s="31" t="n">
        <f aca="false">AVERAGE(Q23:Q32)</f>
        <v>0.3480746484375</v>
      </c>
      <c r="S33" s="31" t="n">
        <f aca="false">AVERAGE(S27:S32)</f>
        <v>7967.24833333333</v>
      </c>
      <c r="U33" s="31" t="n">
        <f aca="false">AVERAGE(U23:U32)</f>
        <v>225.844528645833</v>
      </c>
      <c r="W33" s="31" t="n">
        <f aca="false">AVERAGE(W27:W32)</f>
        <v>7999.91333333333</v>
      </c>
      <c r="Y33" s="31" t="n">
        <f aca="false">AVERAGE(Y23:Y32)</f>
        <v>392.030625</v>
      </c>
      <c r="AA33" s="31" t="n">
        <f aca="false">AVERAGE(AA27:AA32)</f>
        <v>7980.475</v>
      </c>
      <c r="AC33" s="31" t="n">
        <f aca="false">AVERAGE(AC23:AC32)</f>
        <v>273.431690104167</v>
      </c>
      <c r="AE33" s="31" t="n">
        <f aca="false">AVERAGE(AE27:AE32)</f>
        <v>7966.58</v>
      </c>
      <c r="AG33" s="31" t="n">
        <f aca="false">AVERAGE(AG23:AG32)</f>
        <v>247.9131796875</v>
      </c>
      <c r="AI33" s="31" t="n">
        <f aca="false">AVERAGE(AI27:AI32)</f>
        <v>0.965603</v>
      </c>
      <c r="AJ33" s="31" t="n">
        <f aca="false">AVERAGE(AJ27:AJ32)</f>
        <v>0.964055</v>
      </c>
      <c r="AK33" s="31" t="n">
        <f aca="false">AVERAGE(AK27:AK32)</f>
        <v>0.958671</v>
      </c>
      <c r="AL33" s="31" t="n">
        <f aca="false">AVERAGE(AL27:AL32)</f>
        <v>0.967362</v>
      </c>
    </row>
    <row r="34" customFormat="false" ht="12.8" hidden="false" customHeight="false" outlineLevel="0" collapsed="false">
      <c r="A34" s="1"/>
      <c r="B34" s="1"/>
    </row>
    <row r="35" customFormat="false" ht="12.8" hidden="false" customHeight="false" outlineLevel="0" collapsed="false">
      <c r="A35" s="1"/>
      <c r="B35" s="1"/>
    </row>
    <row r="36" customFormat="false" ht="12.8" hidden="false" customHeight="false" outlineLevel="0" collapsed="false">
      <c r="A36" s="1" t="n">
        <v>625</v>
      </c>
      <c r="B36" s="1" t="n">
        <v>8032</v>
      </c>
      <c r="C36" s="0" t="n">
        <v>53.8556</v>
      </c>
      <c r="D36" s="0" t="n">
        <v>0.000893501</v>
      </c>
      <c r="E36" s="0" t="n">
        <v>0.375667</v>
      </c>
      <c r="F36" s="0" t="n">
        <v>0.000639226</v>
      </c>
      <c r="G36" s="0" t="n">
        <v>53.3367</v>
      </c>
      <c r="H36" s="0" t="n">
        <v>0.00093184</v>
      </c>
      <c r="I36" s="0" t="n">
        <v>0.3811</v>
      </c>
      <c r="J36" s="0" t="n">
        <v>0.000629083</v>
      </c>
      <c r="K36" s="0" t="n">
        <v>52.742</v>
      </c>
      <c r="L36" s="0" t="n">
        <v>0.000936263</v>
      </c>
      <c r="M36" s="0" t="n">
        <v>0.389963</v>
      </c>
      <c r="N36" s="0" t="n">
        <v>0.000650144</v>
      </c>
      <c r="O36" s="0" t="n">
        <v>51.4016</v>
      </c>
      <c r="P36" s="0" t="n">
        <v>0.000881227</v>
      </c>
      <c r="Q36" s="0" t="n">
        <v>0.365318</v>
      </c>
      <c r="R36" s="0" t="n">
        <v>0.000555522</v>
      </c>
      <c r="S36" s="0" t="n">
        <v>7926.51</v>
      </c>
      <c r="T36" s="0" t="n">
        <v>0.778939</v>
      </c>
      <c r="U36" s="0" t="n">
        <v>221.571</v>
      </c>
      <c r="V36" s="0" t="n">
        <v>0.648458</v>
      </c>
      <c r="W36" s="0" t="n">
        <v>7981</v>
      </c>
      <c r="X36" s="0" t="n">
        <v>1.86904</v>
      </c>
      <c r="Y36" s="0" t="n">
        <v>390.116</v>
      </c>
      <c r="Z36" s="0" t="n">
        <v>2.75474</v>
      </c>
      <c r="AA36" s="0" t="n">
        <v>7964.39</v>
      </c>
      <c r="AB36" s="0" t="n">
        <v>0.982664</v>
      </c>
      <c r="AC36" s="0" t="n">
        <v>271.657</v>
      </c>
      <c r="AD36" s="0" t="n">
        <v>1.00065</v>
      </c>
      <c r="AE36" s="0" t="n">
        <v>7962.45</v>
      </c>
      <c r="AF36" s="0" t="n">
        <v>0.863149</v>
      </c>
      <c r="AG36" s="0" t="n">
        <v>248.249</v>
      </c>
      <c r="AH36" s="0" t="n">
        <v>0.81409</v>
      </c>
      <c r="AI36" s="0" t="n">
        <v>0.95751</v>
      </c>
      <c r="AJ36" s="0" t="n">
        <v>0.960961</v>
      </c>
      <c r="AK36" s="0" t="n">
        <v>0.955224</v>
      </c>
      <c r="AL36" s="0" t="n">
        <v>0.964436</v>
      </c>
    </row>
    <row r="37" customFormat="false" ht="12.8" hidden="false" customHeight="false" outlineLevel="0" collapsed="false">
      <c r="A37" s="1" t="s">
        <v>20</v>
      </c>
      <c r="B37" s="1" t="n">
        <v>8033</v>
      </c>
      <c r="C37" s="0" t="n">
        <v>53.8481</v>
      </c>
      <c r="D37" s="0" t="n">
        <v>0.000961079</v>
      </c>
      <c r="E37" s="0" t="n">
        <v>0.377391</v>
      </c>
      <c r="F37" s="0" t="n">
        <v>0.000692</v>
      </c>
      <c r="G37" s="0" t="n">
        <v>53.3272</v>
      </c>
      <c r="H37" s="0" t="n">
        <v>0.00100259</v>
      </c>
      <c r="I37" s="0" t="n">
        <v>0.38411</v>
      </c>
      <c r="J37" s="0" t="n">
        <v>0.000682834</v>
      </c>
      <c r="K37" s="0" t="n">
        <v>52.7371</v>
      </c>
      <c r="L37" s="0" t="n">
        <v>0.00100479</v>
      </c>
      <c r="M37" s="0" t="n">
        <v>0.392437</v>
      </c>
      <c r="N37" s="0" t="n">
        <v>0.000705833</v>
      </c>
      <c r="O37" s="0" t="n">
        <v>51.3852</v>
      </c>
      <c r="P37" s="0" t="n">
        <v>0.000952589</v>
      </c>
      <c r="Q37" s="0" t="n">
        <v>0.370269</v>
      </c>
      <c r="R37" s="0" t="n">
        <v>0.000620529</v>
      </c>
      <c r="S37" s="0" t="n">
        <v>7960.03</v>
      </c>
      <c r="T37" s="0" t="n">
        <v>0.834116</v>
      </c>
      <c r="U37" s="0" t="n">
        <v>226.323</v>
      </c>
      <c r="V37" s="0" t="n">
        <v>0.726771</v>
      </c>
      <c r="W37" s="0" t="n">
        <v>7954.96</v>
      </c>
      <c r="X37" s="0" t="n">
        <v>2.00311</v>
      </c>
      <c r="Y37" s="0" t="n">
        <v>382.698</v>
      </c>
      <c r="Z37" s="0" t="n">
        <v>2.78027</v>
      </c>
      <c r="AA37" s="0" t="n">
        <v>7980.01</v>
      </c>
      <c r="AB37" s="0" t="n">
        <v>1.07677</v>
      </c>
      <c r="AC37" s="0" t="n">
        <v>278.287</v>
      </c>
      <c r="AD37" s="0" t="n">
        <v>1.14682</v>
      </c>
      <c r="AE37" s="0" t="n">
        <v>7948.69</v>
      </c>
      <c r="AF37" s="0" t="n">
        <v>0.925971</v>
      </c>
      <c r="AG37" s="0" t="n">
        <v>243.746</v>
      </c>
      <c r="AH37" s="0" t="n">
        <v>0.844051</v>
      </c>
      <c r="AI37" s="0" t="n">
        <v>0.962117</v>
      </c>
      <c r="AJ37" s="0" t="n">
        <v>0.95751</v>
      </c>
      <c r="AK37" s="0" t="n">
        <v>0.95751</v>
      </c>
      <c r="AL37" s="0" t="n">
        <v>0.962117</v>
      </c>
    </row>
    <row r="38" customFormat="false" ht="12.8" hidden="false" customHeight="false" outlineLevel="0" collapsed="false">
      <c r="A38" s="1" t="s">
        <v>16</v>
      </c>
      <c r="B38" s="1" t="n">
        <v>8034</v>
      </c>
      <c r="C38" s="0" t="n">
        <v>53.8405</v>
      </c>
      <c r="D38" s="0" t="n">
        <v>0.000942444</v>
      </c>
      <c r="E38" s="0" t="n">
        <v>0.371735</v>
      </c>
      <c r="F38" s="0" t="n">
        <v>0.000688354</v>
      </c>
      <c r="G38" s="0" t="n">
        <v>53.3216</v>
      </c>
      <c r="H38" s="0" t="n">
        <v>0.000984886</v>
      </c>
      <c r="I38" s="0" t="n">
        <v>0.377655</v>
      </c>
      <c r="J38" s="0" t="n">
        <v>0.000662257</v>
      </c>
      <c r="K38" s="0" t="n">
        <v>52.7227</v>
      </c>
      <c r="L38" s="0" t="n">
        <v>0.000991846</v>
      </c>
      <c r="M38" s="0" t="n">
        <v>0.388941</v>
      </c>
      <c r="N38" s="0" t="n">
        <v>0.000701525</v>
      </c>
      <c r="O38" s="0" t="n">
        <v>51.3866</v>
      </c>
      <c r="P38" s="0" t="n">
        <v>0.00093389</v>
      </c>
      <c r="Q38" s="0" t="n">
        <v>0.359862</v>
      </c>
      <c r="R38" s="0" t="n">
        <v>0.000566094</v>
      </c>
      <c r="S38" s="0" t="n">
        <v>7955.08</v>
      </c>
      <c r="T38" s="0" t="n">
        <v>0.818232</v>
      </c>
      <c r="U38" s="0" t="n">
        <v>224.465</v>
      </c>
      <c r="V38" s="0" t="n">
        <v>0.708413</v>
      </c>
      <c r="W38" s="0" t="n">
        <v>7968.42</v>
      </c>
      <c r="X38" s="0" t="n">
        <v>1.98048</v>
      </c>
      <c r="Y38" s="0" t="n">
        <v>385.583</v>
      </c>
      <c r="Z38" s="0" t="n">
        <v>2.81773</v>
      </c>
      <c r="AA38" s="0" t="n">
        <v>7974.42</v>
      </c>
      <c r="AB38" s="0" t="n">
        <v>1.0434</v>
      </c>
      <c r="AC38" s="0" t="n">
        <v>272.18</v>
      </c>
      <c r="AD38" s="0" t="n">
        <v>1.07663</v>
      </c>
      <c r="AE38" s="0" t="n">
        <v>7945.73</v>
      </c>
      <c r="AF38" s="0" t="n">
        <v>0.91919</v>
      </c>
      <c r="AG38" s="0" t="n">
        <v>242.818</v>
      </c>
      <c r="AH38" s="0" t="n">
        <v>0.837104</v>
      </c>
      <c r="AI38" s="0" t="n">
        <v>0.960961</v>
      </c>
      <c r="AJ38" s="0" t="n">
        <v>0.958658</v>
      </c>
      <c r="AK38" s="0" t="n">
        <v>0.956366</v>
      </c>
      <c r="AL38" s="0" t="n">
        <v>0.960961</v>
      </c>
    </row>
    <row r="39" customFormat="false" ht="12.8" hidden="false" customHeight="false" outlineLevel="0" collapsed="false">
      <c r="A39" s="1"/>
      <c r="B39" s="1" t="n">
        <v>8035</v>
      </c>
      <c r="C39" s="0" t="n">
        <v>53.8676</v>
      </c>
      <c r="D39" s="0" t="n">
        <v>0.000936575</v>
      </c>
      <c r="E39" s="0" t="n">
        <v>0.373922</v>
      </c>
      <c r="F39" s="0" t="n">
        <v>0.000675523</v>
      </c>
      <c r="G39" s="0" t="n">
        <v>53.3464</v>
      </c>
      <c r="H39" s="0" t="n">
        <v>0.000967211</v>
      </c>
      <c r="I39" s="0" t="n">
        <v>0.378936</v>
      </c>
      <c r="J39" s="0" t="n">
        <v>0.000658722</v>
      </c>
      <c r="K39" s="0" t="n">
        <v>52.7556</v>
      </c>
      <c r="L39" s="0" t="n">
        <v>0.000985965</v>
      </c>
      <c r="M39" s="0" t="n">
        <v>0.388261</v>
      </c>
      <c r="N39" s="0" t="n">
        <v>0.000679036</v>
      </c>
      <c r="O39" s="0" t="n">
        <v>51.4041</v>
      </c>
      <c r="P39" s="0" t="n">
        <v>0.000920662</v>
      </c>
      <c r="Q39" s="0" t="n">
        <v>0.361691</v>
      </c>
      <c r="R39" s="0" t="n">
        <v>0.000581858</v>
      </c>
      <c r="S39" s="0" t="n">
        <v>7932.75</v>
      </c>
      <c r="T39" s="0" t="n">
        <v>0.807491</v>
      </c>
      <c r="U39" s="0" t="n">
        <v>221.553</v>
      </c>
      <c r="V39" s="0" t="n">
        <v>0.679647</v>
      </c>
      <c r="W39" s="0" t="n">
        <v>7896.62</v>
      </c>
      <c r="X39" s="0" t="n">
        <v>2.16953</v>
      </c>
      <c r="Y39" s="0" t="n">
        <v>374.972</v>
      </c>
      <c r="Z39" s="0" t="n">
        <v>2.61797</v>
      </c>
      <c r="AA39" s="0" t="n">
        <v>7953.33</v>
      </c>
      <c r="AB39" s="0" t="n">
        <v>1.03558</v>
      </c>
      <c r="AC39" s="0" t="n">
        <v>268.841</v>
      </c>
      <c r="AD39" s="0" t="n">
        <v>1.02883</v>
      </c>
      <c r="AE39" s="0" t="n">
        <v>7971.55</v>
      </c>
      <c r="AF39" s="0" t="n">
        <v>0.907528</v>
      </c>
      <c r="AG39" s="0" t="n">
        <v>249.947</v>
      </c>
      <c r="AH39" s="0" t="n">
        <v>0.865166</v>
      </c>
      <c r="AI39" s="0" t="n">
        <v>0.958658</v>
      </c>
      <c r="AJ39" s="0" t="n">
        <v>0.950683</v>
      </c>
      <c r="AK39" s="0" t="n">
        <v>0.954085</v>
      </c>
      <c r="AL39" s="0" t="n">
        <v>0.9656</v>
      </c>
    </row>
    <row r="40" customFormat="false" ht="12.8" hidden="false" customHeight="false" outlineLevel="0" collapsed="false">
      <c r="A40" s="1"/>
      <c r="B40" s="1" t="n">
        <v>8036</v>
      </c>
      <c r="C40" s="0" t="n">
        <v>53.881</v>
      </c>
      <c r="D40" s="0" t="n">
        <v>0.000965078</v>
      </c>
      <c r="E40" s="0" t="n">
        <v>0.377545</v>
      </c>
      <c r="F40" s="0" t="n">
        <v>0.000682676</v>
      </c>
      <c r="G40" s="0" t="n">
        <v>53.3627</v>
      </c>
      <c r="H40" s="0" t="n">
        <v>0.00100055</v>
      </c>
      <c r="I40" s="0" t="n">
        <v>0.383684</v>
      </c>
      <c r="J40" s="0" t="n">
        <v>0.000679549</v>
      </c>
      <c r="K40" s="0" t="n">
        <v>52.7648</v>
      </c>
      <c r="L40" s="0" t="n">
        <v>0.0010072</v>
      </c>
      <c r="M40" s="0" t="n">
        <v>0.393348</v>
      </c>
      <c r="N40" s="0" t="n">
        <v>0.000713161</v>
      </c>
      <c r="O40" s="0" t="n">
        <v>51.4274</v>
      </c>
      <c r="P40" s="0" t="n">
        <v>0.000955349</v>
      </c>
      <c r="Q40" s="0" t="n">
        <v>0.366395</v>
      </c>
      <c r="R40" s="0" t="n">
        <v>0.000583072</v>
      </c>
      <c r="S40" s="0" t="n">
        <v>7964.46</v>
      </c>
      <c r="T40" s="0" t="n">
        <v>0.824014</v>
      </c>
      <c r="U40" s="0" t="n">
        <v>226.711</v>
      </c>
      <c r="V40" s="0" t="n">
        <v>0.731703</v>
      </c>
      <c r="W40" s="0" t="n">
        <v>8070.06</v>
      </c>
      <c r="X40" s="0" t="n">
        <v>2.24005</v>
      </c>
      <c r="Y40" s="0" t="n">
        <v>399.609</v>
      </c>
      <c r="Z40" s="0" t="n">
        <v>3.16613</v>
      </c>
      <c r="AA40" s="0" t="n">
        <v>7946.07</v>
      </c>
      <c r="AB40" s="0" t="n">
        <v>1.04943</v>
      </c>
      <c r="AC40" s="0" t="n">
        <v>267.087</v>
      </c>
      <c r="AD40" s="0" t="n">
        <v>1.03267</v>
      </c>
      <c r="AE40" s="0" t="n">
        <v>7989.03</v>
      </c>
      <c r="AF40" s="0" t="n">
        <v>0.929989</v>
      </c>
      <c r="AG40" s="0" t="n">
        <v>253.364</v>
      </c>
      <c r="AH40" s="0" t="n">
        <v>0.918163</v>
      </c>
      <c r="AI40" s="0" t="n">
        <v>0.962117</v>
      </c>
      <c r="AJ40" s="0" t="n">
        <v>0.971463</v>
      </c>
      <c r="AK40" s="0" t="n">
        <v>0.952948</v>
      </c>
      <c r="AL40" s="0" t="n">
        <v>0.966767</v>
      </c>
    </row>
    <row r="41" customFormat="false" ht="12.8" hidden="false" customHeight="false" outlineLevel="0" collapsed="false">
      <c r="A41" s="1"/>
      <c r="B41" s="1" t="n">
        <v>8037</v>
      </c>
      <c r="C41" s="0" t="n">
        <v>53.8679</v>
      </c>
      <c r="D41" s="0" t="n">
        <v>0.000960674</v>
      </c>
      <c r="E41" s="0" t="n">
        <v>0.377507</v>
      </c>
      <c r="F41" s="0" t="n">
        <v>0.000697065</v>
      </c>
      <c r="G41" s="0" t="n">
        <v>53.3509</v>
      </c>
      <c r="H41" s="0" t="n">
        <v>0.000999651</v>
      </c>
      <c r="I41" s="0" t="n">
        <v>0.382925</v>
      </c>
      <c r="J41" s="0" t="n">
        <v>0.000677252</v>
      </c>
      <c r="K41" s="0" t="n">
        <v>52.7585</v>
      </c>
      <c r="L41" s="0" t="n">
        <v>0.00100477</v>
      </c>
      <c r="M41" s="0" t="n">
        <v>0.391825</v>
      </c>
      <c r="N41" s="0" t="n">
        <v>0.000697699</v>
      </c>
      <c r="O41" s="0" t="n">
        <v>51.4075</v>
      </c>
      <c r="P41" s="0" t="n">
        <v>0.000949945</v>
      </c>
      <c r="Q41" s="0" t="n">
        <v>0.365989</v>
      </c>
      <c r="R41" s="0" t="n">
        <v>0.000584598</v>
      </c>
      <c r="S41" s="0" t="n">
        <v>7993.85</v>
      </c>
      <c r="T41" s="0" t="n">
        <v>0.833993</v>
      </c>
      <c r="U41" s="0" t="n">
        <v>232.86</v>
      </c>
      <c r="V41" s="0" t="n">
        <v>0.772309</v>
      </c>
      <c r="W41" s="0" t="n">
        <v>8039.54</v>
      </c>
      <c r="X41" s="0" t="n">
        <v>2.03006</v>
      </c>
      <c r="Y41" s="0" t="n">
        <v>390.572</v>
      </c>
      <c r="Z41" s="0" t="n">
        <v>2.95718</v>
      </c>
      <c r="AA41" s="0" t="n">
        <v>7980.24</v>
      </c>
      <c r="AB41" s="0" t="n">
        <v>1.04534</v>
      </c>
      <c r="AC41" s="0" t="n">
        <v>273.067</v>
      </c>
      <c r="AD41" s="0" t="n">
        <v>1.08831</v>
      </c>
      <c r="AE41" s="0" t="n">
        <v>7957.09</v>
      </c>
      <c r="AF41" s="0" t="n">
        <v>0.929716</v>
      </c>
      <c r="AG41" s="0" t="n">
        <v>246.852</v>
      </c>
      <c r="AH41" s="0" t="n">
        <v>0.862348</v>
      </c>
      <c r="AI41" s="0" t="n">
        <v>0.966767</v>
      </c>
      <c r="AJ41" s="0" t="n">
        <v>0.967937</v>
      </c>
      <c r="AK41" s="0" t="n">
        <v>0.95751</v>
      </c>
      <c r="AL41" s="0" t="n">
        <v>0.963275</v>
      </c>
    </row>
    <row r="42" s="31" customFormat="true" ht="12.8" hidden="false" customHeight="false" outlineLevel="0" collapsed="false">
      <c r="A42" s="32"/>
      <c r="B42" s="32"/>
      <c r="C42" s="31" t="n">
        <f aca="false">AVERAGE(C36:C41)</f>
        <v>53.8601166666667</v>
      </c>
      <c r="E42" s="31" t="n">
        <f aca="false">AVERAGE(E32:E41)</f>
        <v>0.373947950520833</v>
      </c>
      <c r="G42" s="31" t="n">
        <f aca="false">AVERAGE(G36:G41)</f>
        <v>53.3409166666667</v>
      </c>
      <c r="I42" s="31" t="n">
        <f aca="false">AVERAGE(I32:I41)</f>
        <v>0.37967995703125</v>
      </c>
      <c r="K42" s="31" t="n">
        <f aca="false">AVERAGE(K36:K41)</f>
        <v>52.7467833333333</v>
      </c>
      <c r="M42" s="31" t="n">
        <f aca="false">AVERAGE(M32:M41)</f>
        <v>0.388403204752604</v>
      </c>
      <c r="O42" s="31" t="n">
        <f aca="false">AVERAGE(O36:O41)</f>
        <v>51.4020666666667</v>
      </c>
      <c r="Q42" s="31" t="n">
        <f aca="false">AVERAGE(Q32:Q41)</f>
        <v>0.360898081054687</v>
      </c>
      <c r="S42" s="31" t="n">
        <f aca="false">AVERAGE(S36:S41)</f>
        <v>7955.44666666667</v>
      </c>
      <c r="U42" s="31" t="n">
        <f aca="false">AVERAGE(U32:U41)</f>
        <v>225.585191080729</v>
      </c>
      <c r="W42" s="31" t="n">
        <f aca="false">AVERAGE(W36:W41)</f>
        <v>7985.1</v>
      </c>
      <c r="Y42" s="31" t="n">
        <f aca="false">AVERAGE(Y32:Y41)</f>
        <v>388.642953125</v>
      </c>
      <c r="AA42" s="31" t="n">
        <f aca="false">AVERAGE(AA36:AA41)</f>
        <v>7966.41</v>
      </c>
      <c r="AC42" s="31" t="n">
        <f aca="false">AVERAGE(AC32:AC41)</f>
        <v>272.845086263021</v>
      </c>
      <c r="AE42" s="31" t="n">
        <f aca="false">AVERAGE(AE36:AE41)</f>
        <v>7962.42333333333</v>
      </c>
      <c r="AG42" s="31" t="n">
        <f aca="false">AVERAGE(AG32:AG41)</f>
        <v>246.440272460938</v>
      </c>
      <c r="AI42" s="31" t="n">
        <f aca="false">AVERAGE(AI36:AI41)</f>
        <v>0.961355</v>
      </c>
      <c r="AJ42" s="31" t="n">
        <f aca="false">AVERAGE(AJ36:AJ41)</f>
        <v>0.961202</v>
      </c>
      <c r="AK42" s="31" t="n">
        <f aca="false">AVERAGE(AK36:AK41)</f>
        <v>0.955607166666667</v>
      </c>
      <c r="AL42" s="31" t="n">
        <f aca="false">AVERAGE(AL36:AL41)</f>
        <v>0.963859333333333</v>
      </c>
    </row>
    <row r="43" customFormat="false" ht="12.8" hidden="false" customHeight="false" outlineLevel="0" collapsed="false">
      <c r="A43" s="1"/>
      <c r="B43" s="1"/>
    </row>
    <row r="44" customFormat="false" ht="12.8" hidden="false" customHeight="false" outlineLevel="0" collapsed="false">
      <c r="A44" s="1"/>
      <c r="B44" s="1"/>
    </row>
    <row r="45" customFormat="false" ht="12.8" hidden="false" customHeight="false" outlineLevel="0" collapsed="false">
      <c r="A45" s="1" t="n">
        <v>500</v>
      </c>
      <c r="B45" s="1" t="n">
        <v>8040</v>
      </c>
      <c r="C45" s="0" t="n">
        <v>53.9005</v>
      </c>
      <c r="D45" s="0" t="n">
        <v>0.000828516</v>
      </c>
      <c r="E45" s="0" t="n">
        <v>0.381685</v>
      </c>
      <c r="F45" s="0" t="n">
        <v>0.000599689</v>
      </c>
      <c r="G45" s="0" t="n">
        <v>53.3847</v>
      </c>
      <c r="H45" s="0" t="n">
        <v>0.000856286</v>
      </c>
      <c r="I45" s="0" t="n">
        <v>0.382933</v>
      </c>
      <c r="J45" s="0" t="n">
        <v>0.00057204</v>
      </c>
      <c r="K45" s="0" t="n">
        <v>52.783</v>
      </c>
      <c r="L45" s="0" t="n">
        <v>0.000864703</v>
      </c>
      <c r="M45" s="0" t="n">
        <v>0.394579</v>
      </c>
      <c r="N45" s="0" t="n">
        <v>0.000618061</v>
      </c>
      <c r="O45" s="0" t="n">
        <v>51.413</v>
      </c>
      <c r="P45" s="0" t="n">
        <v>0.000782811</v>
      </c>
      <c r="Q45" s="0" t="n">
        <v>0.35282</v>
      </c>
      <c r="R45" s="0" t="n">
        <v>0.000497833</v>
      </c>
      <c r="S45" s="0" t="n">
        <v>7946.4</v>
      </c>
      <c r="T45" s="0" t="n">
        <v>0.716058</v>
      </c>
      <c r="U45" s="0" t="n">
        <v>223.387</v>
      </c>
      <c r="V45" s="0" t="n">
        <v>0.606242</v>
      </c>
      <c r="W45" s="0" t="n">
        <v>7934.69</v>
      </c>
      <c r="X45" s="0" t="n">
        <v>1.77291</v>
      </c>
      <c r="Y45" s="0" t="n">
        <v>379.624</v>
      </c>
      <c r="Z45" s="0" t="n">
        <v>2.36565</v>
      </c>
      <c r="AA45" s="0" t="n">
        <v>7944.74</v>
      </c>
      <c r="AB45" s="0" t="n">
        <v>0.897665</v>
      </c>
      <c r="AC45" s="0" t="n">
        <v>264.715</v>
      </c>
      <c r="AD45" s="0" t="n">
        <v>0.880262</v>
      </c>
      <c r="AE45" s="0" t="n">
        <v>7978.44</v>
      </c>
      <c r="AF45" s="0" t="n">
        <v>0.805377</v>
      </c>
      <c r="AG45" s="0" t="n">
        <v>251.478</v>
      </c>
      <c r="AH45" s="0" t="n">
        <v>0.780295</v>
      </c>
      <c r="AI45" s="0" t="n">
        <v>0.95751</v>
      </c>
      <c r="AJ45" s="0" t="n">
        <v>0.954085</v>
      </c>
      <c r="AK45" s="0" t="n">
        <v>0.951814</v>
      </c>
      <c r="AL45" s="0" t="n">
        <v>0.963275</v>
      </c>
    </row>
    <row r="46" customFormat="false" ht="12.8" hidden="false" customHeight="false" outlineLevel="0" collapsed="false">
      <c r="A46" s="1" t="s">
        <v>21</v>
      </c>
      <c r="B46" s="1" t="n">
        <v>8041</v>
      </c>
      <c r="C46" s="0" t="n">
        <v>53.8949</v>
      </c>
      <c r="D46" s="0" t="n">
        <v>0.00100264</v>
      </c>
      <c r="E46" s="0" t="n">
        <v>0.382038</v>
      </c>
      <c r="F46" s="0" t="n">
        <v>0.000720622</v>
      </c>
      <c r="G46" s="0" t="n">
        <v>53.378</v>
      </c>
      <c r="H46" s="0" t="n">
        <v>0.00104238</v>
      </c>
      <c r="I46" s="0" t="n">
        <v>0.385881</v>
      </c>
      <c r="J46" s="0" t="n">
        <v>0.000701258</v>
      </c>
      <c r="K46" s="0" t="n">
        <v>52.7809</v>
      </c>
      <c r="L46" s="0" t="n">
        <v>0.0010511</v>
      </c>
      <c r="M46" s="0" t="n">
        <v>0.39724</v>
      </c>
      <c r="N46" s="0" t="n">
        <v>0.000749412</v>
      </c>
      <c r="O46" s="0" t="n">
        <v>51.3989</v>
      </c>
      <c r="P46" s="0" t="n">
        <v>0.000948929</v>
      </c>
      <c r="Q46" s="0" t="n">
        <v>0.356025</v>
      </c>
      <c r="R46" s="0" t="n">
        <v>0.000607477</v>
      </c>
      <c r="S46" s="0" t="n">
        <v>7976.21</v>
      </c>
      <c r="T46" s="0" t="n">
        <v>0.860371</v>
      </c>
      <c r="U46" s="0" t="n">
        <v>228.434</v>
      </c>
      <c r="V46" s="0" t="n">
        <v>0.772497</v>
      </c>
      <c r="W46" s="0" t="n">
        <v>7901.38</v>
      </c>
      <c r="X46" s="0" t="n">
        <v>2.28188</v>
      </c>
      <c r="Y46" s="0" t="n">
        <v>373.964</v>
      </c>
      <c r="Z46" s="0" t="n">
        <v>2.76964</v>
      </c>
      <c r="AA46" s="0" t="n">
        <v>8016.05</v>
      </c>
      <c r="AB46" s="0" t="n">
        <v>1.10346</v>
      </c>
      <c r="AC46" s="0" t="n">
        <v>279.637</v>
      </c>
      <c r="AD46" s="0" t="n">
        <v>1.21838</v>
      </c>
      <c r="AE46" s="0" t="n">
        <v>7976.26</v>
      </c>
      <c r="AF46" s="0" t="n">
        <v>0.957374</v>
      </c>
      <c r="AG46" s="0" t="n">
        <v>248.206</v>
      </c>
      <c r="AH46" s="0" t="n">
        <v>0.920426</v>
      </c>
      <c r="AI46" s="0" t="n">
        <v>0.962117</v>
      </c>
      <c r="AJ46" s="0" t="n">
        <v>0.949555</v>
      </c>
      <c r="AK46" s="0" t="n">
        <v>0.960961</v>
      </c>
      <c r="AL46" s="0" t="n">
        <v>0.963275</v>
      </c>
    </row>
    <row r="47" customFormat="false" ht="12.8" hidden="false" customHeight="false" outlineLevel="0" collapsed="false">
      <c r="A47" s="1" t="s">
        <v>16</v>
      </c>
      <c r="B47" s="1" t="n">
        <v>8042</v>
      </c>
      <c r="C47" s="0" t="n">
        <v>53.8787</v>
      </c>
      <c r="D47" s="0" t="n">
        <v>0.000984077</v>
      </c>
      <c r="E47" s="0" t="n">
        <v>0.375381</v>
      </c>
      <c r="F47" s="0" t="n">
        <v>0.000712483</v>
      </c>
      <c r="G47" s="0" t="n">
        <v>53.3612</v>
      </c>
      <c r="H47" s="0" t="n">
        <v>0.00102393</v>
      </c>
      <c r="I47" s="0" t="n">
        <v>0.37858</v>
      </c>
      <c r="J47" s="0" t="n">
        <v>0.000685907</v>
      </c>
      <c r="K47" s="0" t="n">
        <v>52.7587</v>
      </c>
      <c r="L47" s="0" t="n">
        <v>0.00103157</v>
      </c>
      <c r="M47" s="0" t="n">
        <v>0.390805</v>
      </c>
      <c r="N47" s="0" t="n">
        <v>0.000738143</v>
      </c>
      <c r="O47" s="0" t="n">
        <v>51.3921</v>
      </c>
      <c r="P47" s="0" t="n">
        <v>0.000940924</v>
      </c>
      <c r="Q47" s="0" t="n">
        <v>0.351523</v>
      </c>
      <c r="R47" s="0" t="n">
        <v>0.0006007</v>
      </c>
      <c r="S47" s="0" t="n">
        <v>7935.65</v>
      </c>
      <c r="T47" s="0" t="n">
        <v>0.866591</v>
      </c>
      <c r="U47" s="0" t="n">
        <v>221.062</v>
      </c>
      <c r="V47" s="0" t="n">
        <v>0.718149</v>
      </c>
      <c r="W47" s="0" t="n">
        <v>8012.28</v>
      </c>
      <c r="X47" s="0" t="n">
        <v>2.15011</v>
      </c>
      <c r="Y47" s="0" t="n">
        <v>398.521</v>
      </c>
      <c r="Z47" s="0" t="n">
        <v>3.26615</v>
      </c>
      <c r="AA47" s="0" t="n">
        <v>7961.72</v>
      </c>
      <c r="AB47" s="0" t="n">
        <v>1.09595</v>
      </c>
      <c r="AC47" s="0" t="n">
        <v>269.877</v>
      </c>
      <c r="AD47" s="0" t="n">
        <v>1.10522</v>
      </c>
      <c r="AE47" s="0" t="n">
        <v>7962.89</v>
      </c>
      <c r="AF47" s="0" t="n">
        <v>0.964602</v>
      </c>
      <c r="AG47" s="0" t="n">
        <v>246.562</v>
      </c>
      <c r="AH47" s="0" t="n">
        <v>0.913208</v>
      </c>
      <c r="AI47" s="0" t="n">
        <v>0.956366</v>
      </c>
      <c r="AJ47" s="0" t="n">
        <v>0.963275</v>
      </c>
      <c r="AK47" s="0" t="n">
        <v>0.954085</v>
      </c>
      <c r="AL47" s="0" t="n">
        <v>0.960961</v>
      </c>
    </row>
    <row r="48" customFormat="false" ht="12.8" hidden="false" customHeight="false" outlineLevel="0" collapsed="false">
      <c r="A48" s="1"/>
      <c r="B48" s="1" t="n">
        <v>8043</v>
      </c>
      <c r="C48" s="0" t="n">
        <v>53.9088</v>
      </c>
      <c r="D48" s="0" t="n">
        <v>0.000995519</v>
      </c>
      <c r="E48" s="0" t="n">
        <v>0.380868</v>
      </c>
      <c r="F48" s="0" t="n">
        <v>0.000713852</v>
      </c>
      <c r="G48" s="0" t="n">
        <v>53.3954</v>
      </c>
      <c r="H48" s="0" t="n">
        <v>0.00104021</v>
      </c>
      <c r="I48" s="0" t="n">
        <v>0.385066</v>
      </c>
      <c r="J48" s="0" t="n">
        <v>0.000693602</v>
      </c>
      <c r="K48" s="0" t="n">
        <v>52.7995</v>
      </c>
      <c r="L48" s="0" t="n">
        <v>0.00104002</v>
      </c>
      <c r="M48" s="0" t="n">
        <v>0.392362</v>
      </c>
      <c r="N48" s="0" t="n">
        <v>0.000736369</v>
      </c>
      <c r="O48" s="0" t="n">
        <v>51.417</v>
      </c>
      <c r="P48" s="0" t="n">
        <v>0.000945535</v>
      </c>
      <c r="Q48" s="0" t="n">
        <v>0.352721</v>
      </c>
      <c r="R48" s="0" t="n">
        <v>0.000587512</v>
      </c>
      <c r="S48" s="0" t="n">
        <v>7962.35</v>
      </c>
      <c r="T48" s="0" t="n">
        <v>0.860957</v>
      </c>
      <c r="U48" s="0" t="n">
        <v>226.301</v>
      </c>
      <c r="V48" s="0" t="n">
        <v>0.75202</v>
      </c>
      <c r="W48" s="0" t="n">
        <v>7999.92</v>
      </c>
      <c r="X48" s="0" t="n">
        <v>2.10062</v>
      </c>
      <c r="Y48" s="0" t="n">
        <v>395.759</v>
      </c>
      <c r="Z48" s="0" t="n">
        <v>3.1781</v>
      </c>
      <c r="AA48" s="0" t="n">
        <v>7934.66</v>
      </c>
      <c r="AB48" s="0" t="n">
        <v>1.08668</v>
      </c>
      <c r="AC48" s="0" t="n">
        <v>262.068</v>
      </c>
      <c r="AD48" s="0" t="n">
        <v>1.03482</v>
      </c>
      <c r="AE48" s="0" t="n">
        <v>7964</v>
      </c>
      <c r="AF48" s="0" t="n">
        <v>0.946065</v>
      </c>
      <c r="AG48" s="0" t="n">
        <v>245.022</v>
      </c>
      <c r="AH48" s="0" t="n">
        <v>0.885853</v>
      </c>
      <c r="AI48" s="0" t="n">
        <v>0.960961</v>
      </c>
      <c r="AJ48" s="0" t="n">
        <v>0.962117</v>
      </c>
      <c r="AK48" s="0" t="n">
        <v>0.950683</v>
      </c>
      <c r="AL48" s="0" t="n">
        <v>0.962117</v>
      </c>
    </row>
    <row r="49" customFormat="false" ht="12.8" hidden="false" customHeight="false" outlineLevel="0" collapsed="false">
      <c r="A49" s="1"/>
      <c r="B49" s="1" t="n">
        <v>8044</v>
      </c>
      <c r="C49" s="0" t="n">
        <v>53.9096</v>
      </c>
      <c r="D49" s="0" t="n">
        <v>0.000825812</v>
      </c>
      <c r="E49" s="0" t="n">
        <v>0.382664</v>
      </c>
      <c r="F49" s="0" t="n">
        <v>0.000594196</v>
      </c>
      <c r="G49" s="0" t="n">
        <v>53.3927</v>
      </c>
      <c r="H49" s="0" t="n">
        <v>0.000853227</v>
      </c>
      <c r="I49" s="0" t="n">
        <v>0.385002</v>
      </c>
      <c r="J49" s="0" t="n">
        <v>0.000573292</v>
      </c>
      <c r="K49" s="0" t="n">
        <v>52.7919</v>
      </c>
      <c r="L49" s="0" t="n">
        <v>0.000863087</v>
      </c>
      <c r="M49" s="0" t="n">
        <v>0.396611</v>
      </c>
      <c r="N49" s="0" t="n">
        <v>0.0006155</v>
      </c>
      <c r="O49" s="0" t="n">
        <v>51.4213</v>
      </c>
      <c r="P49" s="0" t="n">
        <v>0.000782801</v>
      </c>
      <c r="Q49" s="0" t="n">
        <v>0.356839</v>
      </c>
      <c r="R49" s="0" t="n">
        <v>0.00051324</v>
      </c>
      <c r="S49" s="0" t="n">
        <v>7978.4</v>
      </c>
      <c r="T49" s="0" t="n">
        <v>0.713203</v>
      </c>
      <c r="U49" s="0" t="n">
        <v>229.157</v>
      </c>
      <c r="V49" s="0" t="n">
        <v>0.643269</v>
      </c>
      <c r="W49" s="0" t="n">
        <v>7956.86</v>
      </c>
      <c r="X49" s="0" t="n">
        <v>1.69725</v>
      </c>
      <c r="Y49" s="0" t="n">
        <v>380.873</v>
      </c>
      <c r="Z49" s="0" t="n">
        <v>2.36723</v>
      </c>
      <c r="AA49" s="0" t="n">
        <v>7960.51</v>
      </c>
      <c r="AB49" s="0" t="n">
        <v>0.90094</v>
      </c>
      <c r="AC49" s="0" t="n">
        <v>269.107</v>
      </c>
      <c r="AD49" s="0" t="n">
        <v>0.907412</v>
      </c>
      <c r="AE49" s="0" t="n">
        <v>7929.01</v>
      </c>
      <c r="AF49" s="0" t="n">
        <v>0.796466</v>
      </c>
      <c r="AG49" s="0" t="n">
        <v>239.205</v>
      </c>
      <c r="AH49" s="0" t="n">
        <v>0.70096</v>
      </c>
      <c r="AI49" s="0" t="n">
        <v>0.962117</v>
      </c>
      <c r="AJ49" s="0" t="n">
        <v>0.956366</v>
      </c>
      <c r="AK49" s="0" t="n">
        <v>0.954085</v>
      </c>
      <c r="AL49" s="0" t="n">
        <v>0.956366</v>
      </c>
    </row>
    <row r="50" customFormat="false" ht="12.8" hidden="false" customHeight="false" outlineLevel="0" collapsed="false">
      <c r="A50" s="1"/>
      <c r="B50" s="1" t="n">
        <v>8045</v>
      </c>
      <c r="C50" s="0" t="n">
        <v>53.9042</v>
      </c>
      <c r="D50" s="0" t="n">
        <v>0.00100124</v>
      </c>
      <c r="E50" s="0" t="n">
        <v>0.381261</v>
      </c>
      <c r="F50" s="0" t="n">
        <v>0.000722888</v>
      </c>
      <c r="G50" s="0" t="n">
        <v>53.3873</v>
      </c>
      <c r="H50" s="0" t="n">
        <v>0.00104484</v>
      </c>
      <c r="I50" s="0" t="n">
        <v>0.385696</v>
      </c>
      <c r="J50" s="0" t="n">
        <v>0.000693462</v>
      </c>
      <c r="K50" s="0" t="n">
        <v>52.7902</v>
      </c>
      <c r="L50" s="0" t="n">
        <v>0.0010477</v>
      </c>
      <c r="M50" s="0" t="n">
        <v>0.396148</v>
      </c>
      <c r="N50" s="0" t="n">
        <v>0.000748862</v>
      </c>
      <c r="O50" s="0" t="n">
        <v>51.4084</v>
      </c>
      <c r="P50" s="0" t="n">
        <v>0.000944534</v>
      </c>
      <c r="Q50" s="0" t="n">
        <v>0.354762</v>
      </c>
      <c r="R50" s="0" t="n">
        <v>0.000621063</v>
      </c>
      <c r="S50" s="0" t="n">
        <v>7998.42</v>
      </c>
      <c r="T50" s="0" t="n">
        <v>0.872542</v>
      </c>
      <c r="U50" s="0" t="n">
        <v>233.254</v>
      </c>
      <c r="V50" s="0" t="n">
        <v>0.815749</v>
      </c>
      <c r="W50" s="0" t="n">
        <v>7986.08</v>
      </c>
      <c r="X50" s="0" t="n">
        <v>2.00923</v>
      </c>
      <c r="Y50" s="0" t="n">
        <v>382.718</v>
      </c>
      <c r="Z50" s="0" t="n">
        <v>2.9212</v>
      </c>
      <c r="AA50" s="0" t="n">
        <v>8005</v>
      </c>
      <c r="AB50" s="0" t="n">
        <v>1.1014</v>
      </c>
      <c r="AC50" s="0" t="n">
        <v>278.922</v>
      </c>
      <c r="AD50" s="0" t="n">
        <v>1.19552</v>
      </c>
      <c r="AE50" s="0" t="n">
        <v>7947.33</v>
      </c>
      <c r="AF50" s="0" t="n">
        <v>0.962218</v>
      </c>
      <c r="AG50" s="0" t="n">
        <v>242.663</v>
      </c>
      <c r="AH50" s="0" t="n">
        <v>0.872468</v>
      </c>
      <c r="AI50" s="0" t="n">
        <v>0.9656</v>
      </c>
      <c r="AJ50" s="0" t="n">
        <v>0.959808</v>
      </c>
      <c r="AK50" s="0" t="n">
        <v>0.959808</v>
      </c>
      <c r="AL50" s="0" t="n">
        <v>0.959808</v>
      </c>
    </row>
    <row r="51" s="31" customFormat="true" ht="12.8" hidden="false" customHeight="false" outlineLevel="0" collapsed="false">
      <c r="A51" s="32"/>
      <c r="B51" s="32"/>
      <c r="C51" s="31" t="n">
        <f aca="false">AVERAGE(C45:C50)</f>
        <v>53.89945</v>
      </c>
      <c r="E51" s="31" t="n">
        <f aca="false">AVERAGE(E41:E50)</f>
        <v>0.379418993815104</v>
      </c>
      <c r="G51" s="31" t="n">
        <f aca="false">AVERAGE(G45:G50)</f>
        <v>53.3832166666667</v>
      </c>
      <c r="I51" s="31" t="n">
        <f aca="false">AVERAGE(I41:I50)</f>
        <v>0.383220369628906</v>
      </c>
      <c r="K51" s="31" t="n">
        <f aca="false">AVERAGE(K45:K50)</f>
        <v>52.7840333333333</v>
      </c>
      <c r="M51" s="31" t="n">
        <f aca="false">AVERAGE(M41:M50)</f>
        <v>0.393496650594075</v>
      </c>
      <c r="O51" s="31" t="n">
        <f aca="false">AVERAGE(O45:O50)</f>
        <v>51.40845</v>
      </c>
      <c r="Q51" s="31" t="n">
        <f aca="false">AVERAGE(Q41:Q50)</f>
        <v>0.356447135131836</v>
      </c>
      <c r="S51" s="31" t="n">
        <f aca="false">AVERAGE(S45:S50)</f>
        <v>7966.23833333333</v>
      </c>
      <c r="U51" s="31" t="n">
        <f aca="false">AVERAGE(U41:U50)</f>
        <v>227.505023885091</v>
      </c>
      <c r="W51" s="31" t="n">
        <f aca="false">AVERAGE(W45:W50)</f>
        <v>7965.20166666667</v>
      </c>
      <c r="Y51" s="31" t="n">
        <f aca="false">AVERAGE(Y41:Y50)</f>
        <v>386.334244140625</v>
      </c>
      <c r="AA51" s="31" t="n">
        <f aca="false">AVERAGE(AA45:AA50)</f>
        <v>7970.44666666667</v>
      </c>
      <c r="AC51" s="31" t="n">
        <f aca="false">AVERAGE(AC41:AC50)</f>
        <v>271.279760782878</v>
      </c>
      <c r="AE51" s="31" t="n">
        <f aca="false">AVERAGE(AE45:AE50)</f>
        <v>7959.655</v>
      </c>
      <c r="AG51" s="31" t="n">
        <f aca="false">AVERAGE(AG41:AG50)</f>
        <v>245.803534057617</v>
      </c>
      <c r="AI51" s="31" t="n">
        <f aca="false">AVERAGE(AI45:AI50)</f>
        <v>0.9607785</v>
      </c>
      <c r="AJ51" s="31" t="n">
        <f aca="false">AVERAGE(AJ45:AJ50)</f>
        <v>0.957534333333333</v>
      </c>
      <c r="AK51" s="31" t="n">
        <f aca="false">AVERAGE(AK45:AK50)</f>
        <v>0.955239333333333</v>
      </c>
      <c r="AL51" s="31" t="n">
        <f aca="false">AVERAGE(AL45:AL50)</f>
        <v>0.960967</v>
      </c>
    </row>
    <row r="52" customFormat="false" ht="12.8" hidden="false" customHeight="false" outlineLevel="0" collapsed="false">
      <c r="A52" s="1"/>
      <c r="B52" s="1"/>
    </row>
    <row r="53" customFormat="false" ht="12.8" hidden="false" customHeight="false" outlineLevel="0" collapsed="false">
      <c r="A53" s="1"/>
      <c r="B53" s="1"/>
    </row>
    <row r="54" customFormat="false" ht="12.8" hidden="false" customHeight="false" outlineLevel="0" collapsed="false">
      <c r="A54" s="1" t="n">
        <v>350</v>
      </c>
      <c r="B54" s="1" t="n">
        <v>8048</v>
      </c>
      <c r="C54" s="0" t="n">
        <v>53.9304</v>
      </c>
      <c r="D54" s="0" t="n">
        <v>0.00103855</v>
      </c>
      <c r="E54" s="0" t="n">
        <v>0.38823</v>
      </c>
      <c r="F54" s="0" t="n">
        <v>0.000754453</v>
      </c>
      <c r="G54" s="0" t="n">
        <v>53.4136</v>
      </c>
      <c r="H54" s="0" t="n">
        <v>0.00107034</v>
      </c>
      <c r="I54" s="0" t="n">
        <v>0.392317</v>
      </c>
      <c r="J54" s="0" t="n">
        <v>0.000739359</v>
      </c>
      <c r="K54" s="0" t="n">
        <v>52.795</v>
      </c>
      <c r="L54" s="0" t="n">
        <v>0.00107229</v>
      </c>
      <c r="M54" s="0" t="n">
        <v>0.393941</v>
      </c>
      <c r="N54" s="0" t="n">
        <v>0.00077235</v>
      </c>
      <c r="O54" s="0" t="n">
        <v>51.4451</v>
      </c>
      <c r="P54" s="0" t="n">
        <v>0.000984459</v>
      </c>
      <c r="Q54" s="0" t="n">
        <v>0.357426</v>
      </c>
      <c r="R54" s="0" t="n">
        <v>0.000612958</v>
      </c>
      <c r="S54" s="0" t="n">
        <v>7992.28</v>
      </c>
      <c r="T54" s="0" t="n">
        <v>0.927896</v>
      </c>
      <c r="U54" s="0" t="n">
        <v>234.271</v>
      </c>
      <c r="V54" s="0" t="n">
        <v>0.859063</v>
      </c>
      <c r="W54" s="0" t="n">
        <v>7989.75</v>
      </c>
      <c r="X54" s="0" t="n">
        <v>2.14815</v>
      </c>
      <c r="Y54" s="0" t="n">
        <v>387.086</v>
      </c>
      <c r="Z54" s="0" t="n">
        <v>3.14443</v>
      </c>
      <c r="AA54" s="0" t="n">
        <v>7934.07</v>
      </c>
      <c r="AB54" s="0" t="n">
        <v>1.17726</v>
      </c>
      <c r="AC54" s="0" t="n">
        <v>265.883</v>
      </c>
      <c r="AD54" s="0" t="n">
        <v>1.14279</v>
      </c>
      <c r="AE54" s="0" t="n">
        <v>7913.31</v>
      </c>
      <c r="AF54" s="0" t="n">
        <v>1.0492</v>
      </c>
      <c r="AG54" s="0" t="n">
        <v>239.375</v>
      </c>
      <c r="AH54" s="0" t="n">
        <v>0.905691</v>
      </c>
      <c r="AI54" s="0" t="n">
        <v>0.959808</v>
      </c>
      <c r="AJ54" s="0" t="n">
        <v>0.958658</v>
      </c>
      <c r="AK54" s="0" t="n">
        <v>0.948429</v>
      </c>
      <c r="AL54" s="0" t="n">
        <v>0.950683</v>
      </c>
    </row>
    <row r="55" customFormat="false" ht="12.8" hidden="false" customHeight="false" outlineLevel="0" collapsed="false">
      <c r="A55" s="1" t="s">
        <v>22</v>
      </c>
      <c r="B55" s="1" t="n">
        <v>8049</v>
      </c>
      <c r="C55" s="0" t="n">
        <v>53.9237</v>
      </c>
      <c r="D55" s="0" t="n">
        <v>0.0010192</v>
      </c>
      <c r="E55" s="0" t="n">
        <v>0.384355</v>
      </c>
      <c r="F55" s="0" t="n">
        <v>0.00074439</v>
      </c>
      <c r="G55" s="0" t="n">
        <v>53.4075</v>
      </c>
      <c r="H55" s="0" t="n">
        <v>0.00105726</v>
      </c>
      <c r="I55" s="0" t="n">
        <v>0.387122</v>
      </c>
      <c r="J55" s="0" t="n">
        <v>0.000723884</v>
      </c>
      <c r="K55" s="0" t="n">
        <v>52.7939</v>
      </c>
      <c r="L55" s="0" t="n">
        <v>0.00105562</v>
      </c>
      <c r="M55" s="0" t="n">
        <v>0.391246</v>
      </c>
      <c r="N55" s="0" t="n">
        <v>0.000761146</v>
      </c>
      <c r="O55" s="0" t="n">
        <v>51.4333</v>
      </c>
      <c r="P55" s="0" t="n">
        <v>0.000971619</v>
      </c>
      <c r="Q55" s="0" t="n">
        <v>0.356699</v>
      </c>
      <c r="R55" s="0" t="n">
        <v>0.000613353</v>
      </c>
      <c r="S55" s="0" t="n">
        <v>7924.5</v>
      </c>
      <c r="T55" s="0" t="n">
        <v>0.919915</v>
      </c>
      <c r="U55" s="0" t="n">
        <v>222.638</v>
      </c>
      <c r="V55" s="0" t="n">
        <v>0.780096</v>
      </c>
      <c r="W55" s="0" t="n">
        <v>8044.76</v>
      </c>
      <c r="X55" s="0" t="n">
        <v>2.39527</v>
      </c>
      <c r="Y55" s="0" t="n">
        <v>404.582</v>
      </c>
      <c r="Z55" s="0" t="n">
        <v>3.6101</v>
      </c>
      <c r="AA55" s="0" t="n">
        <v>7964.22</v>
      </c>
      <c r="AB55" s="0" t="n">
        <v>1.17381</v>
      </c>
      <c r="AC55" s="0" t="n">
        <v>274.075</v>
      </c>
      <c r="AD55" s="0" t="n">
        <v>1.21522</v>
      </c>
      <c r="AE55" s="0" t="n">
        <v>7951.57</v>
      </c>
      <c r="AF55" s="0" t="n">
        <v>1.02127</v>
      </c>
      <c r="AG55" s="0" t="n">
        <v>244.93</v>
      </c>
      <c r="AH55" s="0" t="n">
        <v>0.927274</v>
      </c>
      <c r="AI55" s="0" t="n">
        <v>0.951814</v>
      </c>
      <c r="AJ55" s="0" t="n">
        <v>0.9656</v>
      </c>
      <c r="AK55" s="0" t="n">
        <v>0.952948</v>
      </c>
      <c r="AL55" s="0" t="n">
        <v>0.956366</v>
      </c>
    </row>
    <row r="56" customFormat="false" ht="12.8" hidden="false" customHeight="false" outlineLevel="0" collapsed="false">
      <c r="A56" s="1" t="s">
        <v>16</v>
      </c>
      <c r="B56" s="1" t="n">
        <v>8050</v>
      </c>
      <c r="C56" s="0" t="n">
        <v>53.9377</v>
      </c>
      <c r="D56" s="0" t="n">
        <v>0.000857847</v>
      </c>
      <c r="E56" s="0" t="n">
        <v>0.382253</v>
      </c>
      <c r="F56" s="0" t="n">
        <v>0.000631108</v>
      </c>
      <c r="G56" s="0" t="n">
        <v>53.4245</v>
      </c>
      <c r="H56" s="0" t="n">
        <v>0.000886129</v>
      </c>
      <c r="I56" s="0" t="n">
        <v>0.386808</v>
      </c>
      <c r="J56" s="0" t="n">
        <v>0.000615844</v>
      </c>
      <c r="K56" s="0" t="n">
        <v>52.8027</v>
      </c>
      <c r="L56" s="0" t="n">
        <v>0.000881314</v>
      </c>
      <c r="M56" s="0" t="n">
        <v>0.387352</v>
      </c>
      <c r="N56" s="0" t="n">
        <v>0.000640259</v>
      </c>
      <c r="O56" s="0" t="n">
        <v>51.4526</v>
      </c>
      <c r="P56" s="0" t="n">
        <v>0.000812753</v>
      </c>
      <c r="Q56" s="0" t="n">
        <v>0.354302</v>
      </c>
      <c r="R56" s="0" t="n">
        <v>0.000520364</v>
      </c>
      <c r="S56" s="0" t="n">
        <v>7975.06</v>
      </c>
      <c r="T56" s="0" t="n">
        <v>0.779463</v>
      </c>
      <c r="U56" s="0" t="n">
        <v>231.154</v>
      </c>
      <c r="V56" s="0" t="n">
        <v>0.704276</v>
      </c>
      <c r="W56" s="0" t="n">
        <v>7933.59</v>
      </c>
      <c r="X56" s="0" t="n">
        <v>1.86096</v>
      </c>
      <c r="Y56" s="0" t="n">
        <v>375.526</v>
      </c>
      <c r="Z56" s="0" t="n">
        <v>2.4526</v>
      </c>
      <c r="AA56" s="0" t="n">
        <v>8020.33</v>
      </c>
      <c r="AB56" s="0" t="n">
        <v>1.00143</v>
      </c>
      <c r="AC56" s="0" t="n">
        <v>284.276</v>
      </c>
      <c r="AD56" s="0" t="n">
        <v>1.11775</v>
      </c>
      <c r="AE56" s="0" t="n">
        <v>7962.09</v>
      </c>
      <c r="AF56" s="0" t="n">
        <v>0.857506</v>
      </c>
      <c r="AG56" s="0" t="n">
        <v>247.479</v>
      </c>
      <c r="AH56" s="0" t="n">
        <v>0.805736</v>
      </c>
      <c r="AI56" s="0" t="n">
        <v>0.958658</v>
      </c>
      <c r="AJ56" s="0" t="n">
        <v>0.951814</v>
      </c>
      <c r="AK56" s="0" t="n">
        <v>0.959808</v>
      </c>
      <c r="AL56" s="0" t="n">
        <v>0.95751</v>
      </c>
    </row>
    <row r="57" customFormat="false" ht="12.8" hidden="false" customHeight="false" outlineLevel="0" collapsed="false">
      <c r="A57" s="1"/>
      <c r="B57" s="1" t="n">
        <v>8051</v>
      </c>
      <c r="C57" s="0" t="n">
        <v>53.977</v>
      </c>
      <c r="D57" s="0" t="n">
        <v>0.0010381</v>
      </c>
      <c r="E57" s="0" t="n">
        <v>0.384914</v>
      </c>
      <c r="F57" s="0" t="n">
        <v>0.00073949</v>
      </c>
      <c r="G57" s="0" t="n">
        <v>53.4629</v>
      </c>
      <c r="H57" s="0" t="n">
        <v>0.0010654</v>
      </c>
      <c r="I57" s="0" t="n">
        <v>0.38986</v>
      </c>
      <c r="J57" s="0" t="n">
        <v>0.000739655</v>
      </c>
      <c r="K57" s="0" t="n">
        <v>52.8493</v>
      </c>
      <c r="L57" s="0" t="n">
        <v>0.00106834</v>
      </c>
      <c r="M57" s="0" t="n">
        <v>0.391084</v>
      </c>
      <c r="N57" s="0" t="n">
        <v>0.00076449</v>
      </c>
      <c r="O57" s="0" t="n">
        <v>51.4865</v>
      </c>
      <c r="P57" s="0" t="n">
        <v>0.000985039</v>
      </c>
      <c r="Q57" s="0" t="n">
        <v>0.357056</v>
      </c>
      <c r="R57" s="0" t="n">
        <v>0.000616618</v>
      </c>
      <c r="S57" s="0" t="n">
        <v>7976.25</v>
      </c>
      <c r="T57" s="0" t="n">
        <v>0.911628</v>
      </c>
      <c r="U57" s="0" t="n">
        <v>229.575</v>
      </c>
      <c r="V57" s="0" t="n">
        <v>0.822904</v>
      </c>
      <c r="W57" s="0" t="n">
        <v>7972.06</v>
      </c>
      <c r="X57" s="0" t="n">
        <v>2.14068</v>
      </c>
      <c r="Y57" s="0" t="n">
        <v>383.012</v>
      </c>
      <c r="Z57" s="0" t="n">
        <v>3.06783</v>
      </c>
      <c r="AA57" s="0" t="n">
        <v>7979.82</v>
      </c>
      <c r="AB57" s="0" t="n">
        <v>1.15783</v>
      </c>
      <c r="AC57" s="0" t="n">
        <v>273.897</v>
      </c>
      <c r="AD57" s="0" t="n">
        <v>1.217</v>
      </c>
      <c r="AE57" s="0" t="n">
        <v>7982.01</v>
      </c>
      <c r="AF57" s="0" t="n">
        <v>1.03088</v>
      </c>
      <c r="AG57" s="0" t="n">
        <v>252.642</v>
      </c>
      <c r="AH57" s="0" t="n">
        <v>1.01164</v>
      </c>
      <c r="AI57" s="0" t="n">
        <v>0.959808</v>
      </c>
      <c r="AJ57" s="0" t="n">
        <v>0.95751</v>
      </c>
      <c r="AK57" s="0" t="n">
        <v>0.955224</v>
      </c>
      <c r="AL57" s="0" t="n">
        <v>0.960961</v>
      </c>
    </row>
    <row r="58" customFormat="false" ht="12.8" hidden="false" customHeight="false" outlineLevel="0" collapsed="false">
      <c r="A58" s="1"/>
      <c r="B58" s="1" t="n">
        <v>8052</v>
      </c>
      <c r="C58" s="0" t="n">
        <v>53.9768</v>
      </c>
      <c r="D58" s="0" t="n">
        <v>0.00104571</v>
      </c>
      <c r="E58" s="0" t="n">
        <v>0.38949</v>
      </c>
      <c r="F58" s="0" t="n">
        <v>0.000756549</v>
      </c>
      <c r="G58" s="0" t="n">
        <v>53.4643</v>
      </c>
      <c r="H58" s="0" t="n">
        <v>0.00107228</v>
      </c>
      <c r="I58" s="0" t="n">
        <v>0.392527</v>
      </c>
      <c r="J58" s="0" t="n">
        <v>0.000739628</v>
      </c>
      <c r="K58" s="0" t="n">
        <v>52.8424</v>
      </c>
      <c r="L58" s="0" t="n">
        <v>0.00107703</v>
      </c>
      <c r="M58" s="0" t="n">
        <v>0.395356</v>
      </c>
      <c r="N58" s="0" t="n">
        <v>0.000771095</v>
      </c>
      <c r="O58" s="0" t="n">
        <v>51.4893</v>
      </c>
      <c r="P58" s="0" t="n">
        <v>0.000987576</v>
      </c>
      <c r="Q58" s="0" t="n">
        <v>0.362438</v>
      </c>
      <c r="R58" s="0" t="n">
        <v>0.000655802</v>
      </c>
      <c r="S58" s="0" t="n">
        <v>7948.49</v>
      </c>
      <c r="T58" s="0" t="n">
        <v>0.933688</v>
      </c>
      <c r="U58" s="0" t="n">
        <v>227.753</v>
      </c>
      <c r="V58" s="0" t="n">
        <v>0.807466</v>
      </c>
      <c r="W58" s="0" t="n">
        <v>8048.7</v>
      </c>
      <c r="X58" s="0" t="n">
        <v>2.29662</v>
      </c>
      <c r="Y58" s="0" t="n">
        <v>393.37</v>
      </c>
      <c r="Z58" s="0" t="n">
        <v>3.31799</v>
      </c>
      <c r="AA58" s="0" t="n">
        <v>8004.34</v>
      </c>
      <c r="AB58" s="0" t="n">
        <v>1.17665</v>
      </c>
      <c r="AC58" s="0" t="n">
        <v>280.458</v>
      </c>
      <c r="AD58" s="0" t="n">
        <v>1.28452</v>
      </c>
      <c r="AE58" s="0" t="n">
        <v>8018.53</v>
      </c>
      <c r="AF58" s="0" t="n">
        <v>1.04461</v>
      </c>
      <c r="AG58" s="0" t="n">
        <v>260.804</v>
      </c>
      <c r="AH58" s="0" t="n">
        <v>1.09441</v>
      </c>
      <c r="AI58" s="0" t="n">
        <v>0.955224</v>
      </c>
      <c r="AJ58" s="0" t="n">
        <v>0.9656</v>
      </c>
      <c r="AK58" s="0" t="n">
        <v>0.95751</v>
      </c>
      <c r="AL58" s="0" t="n">
        <v>0.964436</v>
      </c>
    </row>
    <row r="59" customFormat="false" ht="12.8" hidden="false" customHeight="false" outlineLevel="0" collapsed="false">
      <c r="A59" s="1"/>
      <c r="B59" s="1" t="n">
        <v>8053</v>
      </c>
      <c r="C59" s="0" t="n">
        <v>53.9596</v>
      </c>
      <c r="D59" s="0" t="n">
        <v>0.00102864</v>
      </c>
      <c r="E59" s="0" t="n">
        <v>0.388318</v>
      </c>
      <c r="F59" s="0" t="n">
        <v>0.000743369</v>
      </c>
      <c r="G59" s="0" t="n">
        <v>53.4453</v>
      </c>
      <c r="H59" s="0" t="n">
        <v>0.00105467</v>
      </c>
      <c r="I59" s="0" t="n">
        <v>0.391809</v>
      </c>
      <c r="J59" s="0" t="n">
        <v>0.000731268</v>
      </c>
      <c r="K59" s="0" t="n">
        <v>52.8306</v>
      </c>
      <c r="L59" s="0" t="n">
        <v>0.00105691</v>
      </c>
      <c r="M59" s="0" t="n">
        <v>0.394091</v>
      </c>
      <c r="N59" s="0" t="n">
        <v>0.000758069</v>
      </c>
      <c r="O59" s="0" t="n">
        <v>51.47</v>
      </c>
      <c r="P59" s="0" t="n">
        <v>0.000974625</v>
      </c>
      <c r="Q59" s="0" t="n">
        <v>0.359752</v>
      </c>
      <c r="R59" s="0" t="n">
        <v>0.000615639</v>
      </c>
      <c r="S59" s="0" t="n">
        <v>7942.45</v>
      </c>
      <c r="T59" s="0" t="n">
        <v>0.910859</v>
      </c>
      <c r="U59" s="0" t="n">
        <v>225.492</v>
      </c>
      <c r="V59" s="0" t="n">
        <v>0.783696</v>
      </c>
      <c r="W59" s="0" t="n">
        <v>7939.73</v>
      </c>
      <c r="X59" s="0" t="n">
        <v>2.20398</v>
      </c>
      <c r="Y59" s="0" t="n">
        <v>380.218</v>
      </c>
      <c r="Z59" s="0" t="n">
        <v>2.99432</v>
      </c>
      <c r="AA59" s="0" t="n">
        <v>8010.11</v>
      </c>
      <c r="AB59" s="0" t="n">
        <v>1.16664</v>
      </c>
      <c r="AC59" s="0" t="n">
        <v>281.009</v>
      </c>
      <c r="AD59" s="0" t="n">
        <v>1.28049</v>
      </c>
      <c r="AE59" s="0" t="n">
        <v>7984.28</v>
      </c>
      <c r="AF59" s="0" t="n">
        <v>1.02432</v>
      </c>
      <c r="AG59" s="0" t="n">
        <v>254.312</v>
      </c>
      <c r="AH59" s="0" t="n">
        <v>1.01127</v>
      </c>
      <c r="AI59" s="0" t="n">
        <v>0.955224</v>
      </c>
      <c r="AJ59" s="0" t="n">
        <v>0.952948</v>
      </c>
      <c r="AK59" s="0" t="n">
        <v>0.958658</v>
      </c>
      <c r="AL59" s="0" t="n">
        <v>0.960961</v>
      </c>
    </row>
    <row r="60" s="31" customFormat="true" ht="12.8" hidden="false" customHeight="false" outlineLevel="0" collapsed="false">
      <c r="A60" s="32"/>
      <c r="B60" s="32"/>
      <c r="C60" s="31" t="n">
        <f aca="false">AVERAGE(C54:C59)</f>
        <v>53.9508666666667</v>
      </c>
      <c r="E60" s="31" t="n">
        <f aca="false">AVERAGE(E50:E59)</f>
        <v>0.384779999226888</v>
      </c>
      <c r="G60" s="31" t="n">
        <f aca="false">AVERAGE(G54:G59)</f>
        <v>53.43635</v>
      </c>
      <c r="I60" s="31" t="n">
        <f aca="false">AVERAGE(I50:I59)</f>
        <v>0.388669921203613</v>
      </c>
      <c r="K60" s="31" t="n">
        <f aca="false">AVERAGE(K54:K59)</f>
        <v>52.8189833333333</v>
      </c>
      <c r="M60" s="31" t="n">
        <f aca="false">AVERAGE(M50:M59)</f>
        <v>0.392839331324259</v>
      </c>
      <c r="O60" s="31" t="n">
        <f aca="false">AVERAGE(O54:O59)</f>
        <v>51.4628</v>
      </c>
      <c r="Q60" s="31" t="n">
        <f aca="false">AVERAGE(Q50:Q59)</f>
        <v>0.357360266891479</v>
      </c>
      <c r="S60" s="31" t="n">
        <f aca="false">AVERAGE(S54:S59)</f>
        <v>7959.83833333333</v>
      </c>
      <c r="U60" s="31" t="n">
        <f aca="false">AVERAGE(U50:U59)</f>
        <v>228.955252985636</v>
      </c>
      <c r="W60" s="31" t="n">
        <f aca="false">AVERAGE(W54:W59)</f>
        <v>7988.09833333333</v>
      </c>
      <c r="Y60" s="31" t="n">
        <f aca="false">AVERAGE(Y50:Y59)</f>
        <v>386.605780517578</v>
      </c>
      <c r="AA60" s="31" t="n">
        <f aca="false">AVERAGE(AA54:AA59)</f>
        <v>7985.48166666667</v>
      </c>
      <c r="AC60" s="31" t="n">
        <f aca="false">AVERAGE(AC50:AC59)</f>
        <v>276.22497009786</v>
      </c>
      <c r="AE60" s="31" t="n">
        <f aca="false">AVERAGE(AE54:AE59)</f>
        <v>7968.63166666667</v>
      </c>
      <c r="AG60" s="31" t="n">
        <f aca="false">AVERAGE(AG50:AG59)</f>
        <v>248.501066757202</v>
      </c>
      <c r="AI60" s="31" t="n">
        <f aca="false">AVERAGE(AI54:AI59)</f>
        <v>0.956756</v>
      </c>
      <c r="AJ60" s="31" t="n">
        <f aca="false">AVERAGE(AJ54:AJ59)</f>
        <v>0.958688333333333</v>
      </c>
      <c r="AK60" s="31" t="n">
        <f aca="false">AVERAGE(AK54:AK59)</f>
        <v>0.9554295</v>
      </c>
      <c r="AL60" s="31" t="n">
        <f aca="false">AVERAGE(AL54:AL59)</f>
        <v>0.958486166666667</v>
      </c>
    </row>
    <row r="61" customFormat="false" ht="12.8" hidden="false" customHeight="false" outlineLevel="0" collapsed="false">
      <c r="A61" s="1"/>
      <c r="B61" s="1"/>
    </row>
    <row r="62" customFormat="false" ht="12.8" hidden="false" customHeight="false" outlineLevel="0" collapsed="false">
      <c r="A62" s="1"/>
      <c r="B62" s="1"/>
    </row>
    <row r="63" customFormat="false" ht="12.8" hidden="false" customHeight="false" outlineLevel="0" collapsed="false">
      <c r="A63" s="1" t="n">
        <v>350</v>
      </c>
      <c r="B63" s="1" t="n">
        <v>8060</v>
      </c>
      <c r="C63" s="0" t="n">
        <v>53.9445</v>
      </c>
      <c r="D63" s="0" t="n">
        <v>0.000798835</v>
      </c>
      <c r="E63" s="0" t="n">
        <v>0.382203</v>
      </c>
      <c r="F63" s="0" t="n">
        <v>0.000598401</v>
      </c>
      <c r="G63" s="0" t="n">
        <v>53.3386</v>
      </c>
      <c r="H63" s="0" t="n">
        <v>0.000807702</v>
      </c>
      <c r="I63" s="0" t="n">
        <v>0.3786</v>
      </c>
      <c r="J63" s="0" t="n">
        <v>0.000542062</v>
      </c>
      <c r="K63" s="0" t="n">
        <v>52.7937</v>
      </c>
      <c r="L63" s="0" t="n">
        <v>0.00081149</v>
      </c>
      <c r="M63" s="0" t="n">
        <v>0.381915</v>
      </c>
      <c r="N63" s="0" t="n">
        <v>0.000592971</v>
      </c>
      <c r="O63" s="0" t="n">
        <v>51.4862</v>
      </c>
      <c r="P63" s="0" t="n">
        <v>0.000758946</v>
      </c>
      <c r="Q63" s="0" t="n">
        <v>0.354749</v>
      </c>
      <c r="R63" s="0" t="n">
        <v>0.000475566</v>
      </c>
      <c r="S63" s="0" t="n">
        <v>7947.34</v>
      </c>
      <c r="T63" s="0" t="n">
        <v>0.724864</v>
      </c>
      <c r="U63" s="0" t="n">
        <v>235.289</v>
      </c>
      <c r="V63" s="0" t="n">
        <v>0.653904</v>
      </c>
      <c r="W63" s="0" t="n">
        <v>7978.73</v>
      </c>
      <c r="X63" s="0" t="n">
        <v>1.6488</v>
      </c>
      <c r="Y63" s="0" t="n">
        <v>391.89</v>
      </c>
      <c r="Z63" s="0" t="n">
        <v>2.43074</v>
      </c>
      <c r="AA63" s="0" t="n">
        <v>8016.69</v>
      </c>
      <c r="AB63" s="0" t="n">
        <v>0.910169</v>
      </c>
      <c r="AC63" s="0" t="n">
        <v>287.899</v>
      </c>
      <c r="AD63" s="0" t="n">
        <v>1.03144</v>
      </c>
      <c r="AE63" s="0" t="n">
        <v>7922.1</v>
      </c>
      <c r="AF63" s="0" t="n">
        <v>0.798791</v>
      </c>
      <c r="AG63" s="0" t="n">
        <v>247.72</v>
      </c>
      <c r="AH63" s="0" t="n">
        <v>0.726734</v>
      </c>
      <c r="AI63" s="0" t="n">
        <v>0.94173</v>
      </c>
      <c r="AJ63" s="0" t="n">
        <v>0.951814</v>
      </c>
      <c r="AK63" s="0" t="n">
        <v>0.951814</v>
      </c>
      <c r="AL63" s="0" t="n">
        <v>0.940623</v>
      </c>
    </row>
    <row r="64" customFormat="false" ht="12.8" hidden="false" customHeight="false" outlineLevel="0" collapsed="false">
      <c r="A64" s="1" t="s">
        <v>23</v>
      </c>
      <c r="B64" s="1" t="n">
        <v>8061</v>
      </c>
      <c r="C64" s="0" t="n">
        <v>53.9723</v>
      </c>
      <c r="D64" s="0" t="n">
        <v>0.000791046</v>
      </c>
      <c r="E64" s="0" t="n">
        <v>0.387433</v>
      </c>
      <c r="F64" s="0" t="n">
        <v>0.00058581</v>
      </c>
      <c r="G64" s="0" t="n">
        <v>53.3684</v>
      </c>
      <c r="H64" s="0" t="n">
        <v>0.000790939</v>
      </c>
      <c r="I64" s="0" t="n">
        <v>0.381656</v>
      </c>
      <c r="J64" s="0" t="n">
        <v>0.000525174</v>
      </c>
      <c r="K64" s="0" t="n">
        <v>52.8277</v>
      </c>
      <c r="L64" s="0" t="n">
        <v>0.000797064</v>
      </c>
      <c r="M64" s="0" t="n">
        <v>0.385585</v>
      </c>
      <c r="N64" s="0" t="n">
        <v>0.00057869</v>
      </c>
      <c r="O64" s="0" t="n">
        <v>51.5044</v>
      </c>
      <c r="P64" s="0" t="n">
        <v>0.000746034</v>
      </c>
      <c r="Q64" s="0" t="n">
        <v>0.357536</v>
      </c>
      <c r="R64" s="0" t="n">
        <v>0.000467989</v>
      </c>
      <c r="S64" s="0" t="n">
        <v>7980.23</v>
      </c>
      <c r="T64" s="0" t="n">
        <v>0.69499</v>
      </c>
      <c r="U64" s="0" t="n">
        <v>239.005</v>
      </c>
      <c r="V64" s="0" t="n">
        <v>0.658749</v>
      </c>
      <c r="W64" s="0" t="n">
        <v>7921.64</v>
      </c>
      <c r="X64" s="0" t="n">
        <v>1.68701</v>
      </c>
      <c r="Y64" s="0" t="n">
        <v>380.649</v>
      </c>
      <c r="Z64" s="0" t="n">
        <v>2.2002</v>
      </c>
      <c r="AA64" s="0" t="n">
        <v>7939.35</v>
      </c>
      <c r="AB64" s="0" t="n">
        <v>0.881691</v>
      </c>
      <c r="AC64" s="0" t="n">
        <v>274.081</v>
      </c>
      <c r="AD64" s="0" t="n">
        <v>0.888165</v>
      </c>
      <c r="AE64" s="0" t="n">
        <v>7926.74</v>
      </c>
      <c r="AF64" s="0" t="n">
        <v>0.76453</v>
      </c>
      <c r="AG64" s="0" t="n">
        <v>245.64</v>
      </c>
      <c r="AH64" s="0" t="n">
        <v>0.697042</v>
      </c>
      <c r="AI64" s="0" t="n">
        <v>0.947306</v>
      </c>
      <c r="AJ64" s="0" t="n">
        <v>0.945068</v>
      </c>
      <c r="AK64" s="0" t="n">
        <v>0.94284</v>
      </c>
      <c r="AL64" s="0" t="n">
        <v>0.94173</v>
      </c>
    </row>
    <row r="65" customFormat="false" ht="12.8" hidden="false" customHeight="false" outlineLevel="0" collapsed="false">
      <c r="A65" s="1" t="s">
        <v>24</v>
      </c>
      <c r="B65" s="1" t="n">
        <v>8062</v>
      </c>
      <c r="C65" s="0" t="n">
        <v>53.9611</v>
      </c>
      <c r="D65" s="0" t="n">
        <v>0.000826962</v>
      </c>
      <c r="E65" s="0" t="n">
        <v>0.388159</v>
      </c>
      <c r="F65" s="0" t="n">
        <v>0.000615237</v>
      </c>
      <c r="G65" s="0" t="n">
        <v>53.36</v>
      </c>
      <c r="H65" s="0" t="n">
        <v>0.000826552</v>
      </c>
      <c r="I65" s="0" t="n">
        <v>0.381942</v>
      </c>
      <c r="J65" s="0" t="n">
        <v>0.00055278</v>
      </c>
      <c r="K65" s="0" t="n">
        <v>52.8109</v>
      </c>
      <c r="L65" s="0" t="n">
        <v>0.000833464</v>
      </c>
      <c r="M65" s="0" t="n">
        <v>0.386736</v>
      </c>
      <c r="N65" s="0" t="n">
        <v>0.00060695</v>
      </c>
      <c r="O65" s="0" t="n">
        <v>51.5017</v>
      </c>
      <c r="P65" s="0" t="n">
        <v>0.000780657</v>
      </c>
      <c r="Q65" s="0" t="n">
        <v>0.359587</v>
      </c>
      <c r="R65" s="0" t="n">
        <v>0.00049702</v>
      </c>
      <c r="S65" s="0" t="n">
        <v>7979.83</v>
      </c>
      <c r="T65" s="0" t="n">
        <v>0.732664</v>
      </c>
      <c r="U65" s="0" t="n">
        <v>241.079</v>
      </c>
      <c r="V65" s="0" t="n">
        <v>0.701834</v>
      </c>
      <c r="W65" s="0" t="n">
        <v>7947.86</v>
      </c>
      <c r="X65" s="0" t="n">
        <v>1.72341</v>
      </c>
      <c r="Y65" s="0" t="n">
        <v>389.088</v>
      </c>
      <c r="Z65" s="0" t="n">
        <v>2.4199</v>
      </c>
      <c r="AA65" s="0" t="n">
        <v>8002.76</v>
      </c>
      <c r="AB65" s="0" t="n">
        <v>0.91134</v>
      </c>
      <c r="AC65" s="0" t="n">
        <v>284.683</v>
      </c>
      <c r="AD65" s="0" t="n">
        <v>1.01132</v>
      </c>
      <c r="AE65" s="0" t="n">
        <v>7927.05</v>
      </c>
      <c r="AF65" s="0" t="n">
        <v>0.806304</v>
      </c>
      <c r="AG65" s="0" t="n">
        <v>247.221</v>
      </c>
      <c r="AH65" s="0" t="n">
        <v>0.737375</v>
      </c>
      <c r="AI65" s="0" t="n">
        <v>0.946186</v>
      </c>
      <c r="AJ65" s="0" t="n">
        <v>0.947306</v>
      </c>
      <c r="AK65" s="0" t="n">
        <v>0.949555</v>
      </c>
      <c r="AL65" s="0" t="n">
        <v>0.940623</v>
      </c>
    </row>
    <row r="66" customFormat="false" ht="12.8" hidden="false" customHeight="false" outlineLevel="0" collapsed="false">
      <c r="A66" s="1"/>
      <c r="B66" s="1" t="n">
        <v>8063</v>
      </c>
      <c r="C66" s="0" t="n">
        <v>53.9596</v>
      </c>
      <c r="D66" s="0" t="n">
        <v>0.000807399</v>
      </c>
      <c r="E66" s="0" t="n">
        <v>0.388679</v>
      </c>
      <c r="F66" s="0" t="n">
        <v>0.000602737</v>
      </c>
      <c r="G66" s="0" t="n">
        <v>53.3552</v>
      </c>
      <c r="H66" s="0" t="n">
        <v>0.000805935</v>
      </c>
      <c r="I66" s="0" t="n">
        <v>0.381967</v>
      </c>
      <c r="J66" s="0" t="n">
        <v>0.000541526</v>
      </c>
      <c r="K66" s="0" t="n">
        <v>52.8141</v>
      </c>
      <c r="L66" s="0" t="n">
        <v>0.000815501</v>
      </c>
      <c r="M66" s="0" t="n">
        <v>0.387459</v>
      </c>
      <c r="N66" s="0" t="n">
        <v>0.000591558</v>
      </c>
      <c r="O66" s="0" t="n">
        <v>51.494</v>
      </c>
      <c r="P66" s="0" t="n">
        <v>0.000761547</v>
      </c>
      <c r="Q66" s="0" t="n">
        <v>0.359182</v>
      </c>
      <c r="R66" s="0" t="n">
        <v>0.000469106</v>
      </c>
      <c r="S66" s="0" t="n">
        <v>7950.02</v>
      </c>
      <c r="T66" s="0" t="n">
        <v>0.709834</v>
      </c>
      <c r="U66" s="0" t="n">
        <v>234.772</v>
      </c>
      <c r="V66" s="0" t="n">
        <v>0.643672</v>
      </c>
      <c r="W66" s="0" t="n">
        <v>8056.12</v>
      </c>
      <c r="X66" s="0" t="n">
        <v>1.78523</v>
      </c>
      <c r="Y66" s="0" t="n">
        <v>404.247</v>
      </c>
      <c r="Z66" s="0" t="n">
        <v>2.63709</v>
      </c>
      <c r="AA66" s="0" t="n">
        <v>7968.85</v>
      </c>
      <c r="AB66" s="0" t="n">
        <v>0.882574</v>
      </c>
      <c r="AC66" s="0" t="n">
        <v>277.32</v>
      </c>
      <c r="AD66" s="0" t="n">
        <v>0.932754</v>
      </c>
      <c r="AE66" s="0" t="n">
        <v>7969.73</v>
      </c>
      <c r="AF66" s="0" t="n">
        <v>0.773367</v>
      </c>
      <c r="AG66" s="0" t="n">
        <v>253.43</v>
      </c>
      <c r="AH66" s="0" t="n">
        <v>0.749271</v>
      </c>
      <c r="AI66" s="0" t="n">
        <v>0.943953</v>
      </c>
      <c r="AJ66" s="0" t="n">
        <v>0.960961</v>
      </c>
      <c r="AK66" s="0" t="n">
        <v>0.946186</v>
      </c>
      <c r="AL66" s="0" t="n">
        <v>0.947306</v>
      </c>
    </row>
    <row r="67" s="31" customFormat="true" ht="12.8" hidden="false" customHeight="false" outlineLevel="0" collapsed="false">
      <c r="A67" s="32"/>
      <c r="B67" s="32"/>
      <c r="C67" s="31" t="n">
        <f aca="false">AVERAGE(C61:C66)</f>
        <v>53.959375</v>
      </c>
      <c r="E67" s="31" t="n">
        <f aca="false">AVERAGE(E57:E66)</f>
        <v>0.386746999903361</v>
      </c>
      <c r="G67" s="31" t="n">
        <f aca="false">AVERAGE(G61:G66)</f>
        <v>53.35555</v>
      </c>
      <c r="I67" s="31" t="n">
        <f aca="false">AVERAGE(I57:I66)</f>
        <v>0.385878865150452</v>
      </c>
      <c r="K67" s="31" t="n">
        <f aca="false">AVERAGE(K61:K66)</f>
        <v>52.8116</v>
      </c>
      <c r="M67" s="31" t="n">
        <f aca="false">AVERAGE(M57:M66)</f>
        <v>0.389383166415532</v>
      </c>
      <c r="O67" s="31" t="n">
        <f aca="false">AVERAGE(O61:O66)</f>
        <v>51.496575</v>
      </c>
      <c r="Q67" s="31" t="n">
        <f aca="false">AVERAGE(Q57:Q66)</f>
        <v>0.358457533361435</v>
      </c>
      <c r="S67" s="31" t="n">
        <f aca="false">AVERAGE(S61:S66)</f>
        <v>7964.355</v>
      </c>
      <c r="U67" s="31" t="n">
        <f aca="false">AVERAGE(U57:U66)</f>
        <v>232.740031623205</v>
      </c>
      <c r="W67" s="31" t="n">
        <f aca="false">AVERAGE(W61:W66)</f>
        <v>7976.0875</v>
      </c>
      <c r="Y67" s="31" t="n">
        <f aca="false">AVERAGE(Y57:Y66)</f>
        <v>388.634972564697</v>
      </c>
      <c r="AA67" s="31" t="n">
        <f aca="false">AVERAGE(AA61:AA66)</f>
        <v>7981.9125</v>
      </c>
      <c r="AC67" s="31" t="n">
        <f aca="false">AVERAGE(AC57:AC66)</f>
        <v>279.446496262232</v>
      </c>
      <c r="AE67" s="31" t="n">
        <f aca="false">AVERAGE(AE61:AE66)</f>
        <v>7936.405</v>
      </c>
      <c r="AG67" s="31" t="n">
        <f aca="false">AVERAGE(AG57:AG66)</f>
        <v>251.28375834465</v>
      </c>
      <c r="AI67" s="31" t="n">
        <f aca="false">AVERAGE(AI61:AI66)</f>
        <v>0.94479375</v>
      </c>
      <c r="AJ67" s="31" t="n">
        <f aca="false">AVERAGE(AJ61:AJ66)</f>
        <v>0.95128725</v>
      </c>
      <c r="AK67" s="31" t="n">
        <f aca="false">AVERAGE(AK61:AK66)</f>
        <v>0.94759875</v>
      </c>
      <c r="AL67" s="31" t="n">
        <f aca="false">AVERAGE(AL61:AL66)</f>
        <v>0.9425705</v>
      </c>
    </row>
    <row r="68" customFormat="false" ht="12.8" hidden="false" customHeight="false" outlineLevel="0" collapsed="false">
      <c r="A68" s="1"/>
      <c r="B68" s="1"/>
    </row>
    <row r="69" customFormat="false" ht="12.8" hidden="false" customHeight="false" outlineLevel="0" collapsed="false">
      <c r="A69" s="1"/>
      <c r="B69" s="1"/>
    </row>
    <row r="70" customFormat="false" ht="12.8" hidden="false" customHeight="false" outlineLevel="0" collapsed="false">
      <c r="A70" s="1" t="n">
        <v>225</v>
      </c>
      <c r="B70" s="1" t="n">
        <v>8066</v>
      </c>
      <c r="C70" s="0" t="n">
        <v>53.9789</v>
      </c>
      <c r="D70" s="0" t="n">
        <v>0.000894423</v>
      </c>
      <c r="E70" s="0" t="n">
        <v>0.39514</v>
      </c>
      <c r="F70" s="0" t="n">
        <v>0.000686724</v>
      </c>
      <c r="G70" s="0" t="n">
        <v>53.3817</v>
      </c>
      <c r="H70" s="0" t="n">
        <v>0.000889926</v>
      </c>
      <c r="I70" s="0" t="n">
        <v>0.387368</v>
      </c>
      <c r="J70" s="0" t="n">
        <v>0.000602995</v>
      </c>
      <c r="K70" s="0" t="n">
        <v>52.8393</v>
      </c>
      <c r="L70" s="0" t="n">
        <v>0.000919205</v>
      </c>
      <c r="M70" s="0" t="n">
        <v>0.40205</v>
      </c>
      <c r="N70" s="0" t="n">
        <v>0.000697966</v>
      </c>
      <c r="O70" s="0" t="n">
        <v>51.528</v>
      </c>
      <c r="P70" s="0" t="n">
        <v>0.000854596</v>
      </c>
      <c r="Q70" s="0" t="n">
        <v>0.368499</v>
      </c>
      <c r="R70" s="0" t="n">
        <v>0.000551484</v>
      </c>
      <c r="S70" s="0" t="n">
        <v>7962.96</v>
      </c>
      <c r="T70" s="0" t="n">
        <v>0.799053</v>
      </c>
      <c r="U70" s="0" t="n">
        <v>242.267</v>
      </c>
      <c r="V70" s="0" t="n">
        <v>0.754309</v>
      </c>
      <c r="W70" s="0" t="n">
        <v>8049.32</v>
      </c>
      <c r="X70" s="0" t="n">
        <v>1.90172</v>
      </c>
      <c r="Y70" s="0" t="n">
        <v>401.565</v>
      </c>
      <c r="Z70" s="0" t="n">
        <v>2.80046</v>
      </c>
      <c r="AA70" s="0" t="n">
        <v>7954.09</v>
      </c>
      <c r="AB70" s="0" t="n">
        <v>0.990124</v>
      </c>
      <c r="AC70" s="0" t="n">
        <v>279.478</v>
      </c>
      <c r="AD70" s="0" t="n">
        <v>1.03287</v>
      </c>
      <c r="AE70" s="0" t="n">
        <v>7948.89</v>
      </c>
      <c r="AF70" s="0" t="n">
        <v>0.864564</v>
      </c>
      <c r="AG70" s="0" t="n">
        <v>254.424</v>
      </c>
      <c r="AH70" s="0" t="n">
        <v>0.831152</v>
      </c>
      <c r="AI70" s="0" t="n">
        <v>0.938416</v>
      </c>
      <c r="AJ70" s="0" t="n">
        <v>0.95751</v>
      </c>
      <c r="AK70" s="0" t="n">
        <v>0.939518</v>
      </c>
      <c r="AL70" s="0" t="n">
        <v>0.937317</v>
      </c>
    </row>
    <row r="71" customFormat="false" ht="12.8" hidden="false" customHeight="false" outlineLevel="0" collapsed="false">
      <c r="A71" s="1" t="s">
        <v>25</v>
      </c>
      <c r="B71" s="1" t="n">
        <v>8067</v>
      </c>
      <c r="C71" s="0" t="n">
        <v>53.9595</v>
      </c>
      <c r="D71" s="0" t="n">
        <v>0.000879492</v>
      </c>
      <c r="E71" s="0" t="n">
        <v>0.390006</v>
      </c>
      <c r="F71" s="0" t="n">
        <v>0.000669852</v>
      </c>
      <c r="G71" s="0" t="n">
        <v>53.3585</v>
      </c>
      <c r="H71" s="0" t="n">
        <v>0.000881481</v>
      </c>
      <c r="I71" s="0" t="n">
        <v>0.383057</v>
      </c>
      <c r="J71" s="0" t="n">
        <v>0.000596042</v>
      </c>
      <c r="K71" s="0" t="n">
        <v>52.8264</v>
      </c>
      <c r="L71" s="0" t="n">
        <v>0.000902242</v>
      </c>
      <c r="M71" s="0" t="n">
        <v>0.395889</v>
      </c>
      <c r="N71" s="0" t="n">
        <v>0.000676758</v>
      </c>
      <c r="O71" s="0" t="n">
        <v>51.504</v>
      </c>
      <c r="P71" s="0" t="n">
        <v>0.000843744</v>
      </c>
      <c r="Q71" s="0" t="n">
        <v>0.361604</v>
      </c>
      <c r="R71" s="0" t="n">
        <v>0.000530997</v>
      </c>
      <c r="S71" s="0" t="n">
        <v>7980.56</v>
      </c>
      <c r="T71" s="0" t="n">
        <v>0.778466</v>
      </c>
      <c r="U71" s="0" t="n">
        <v>241.399</v>
      </c>
      <c r="V71" s="0" t="n">
        <v>0.748243</v>
      </c>
      <c r="W71" s="0" t="n">
        <v>8027.15</v>
      </c>
      <c r="X71" s="0" t="n">
        <v>1.82384</v>
      </c>
      <c r="Y71" s="0" t="n">
        <v>399.51</v>
      </c>
      <c r="Z71" s="0" t="n">
        <v>2.75501</v>
      </c>
      <c r="AA71" s="0" t="n">
        <v>7967.41</v>
      </c>
      <c r="AB71" s="0" t="n">
        <v>0.974405</v>
      </c>
      <c r="AC71" s="0" t="n">
        <v>280.294</v>
      </c>
      <c r="AD71" s="0" t="n">
        <v>1.02977</v>
      </c>
      <c r="AE71" s="0" t="n">
        <v>7979.74</v>
      </c>
      <c r="AF71" s="0" t="n">
        <v>0.855808</v>
      </c>
      <c r="AG71" s="0" t="n">
        <v>259.267</v>
      </c>
      <c r="AH71" s="0" t="n">
        <v>0.859459</v>
      </c>
      <c r="AI71" s="0" t="n">
        <v>0.943953</v>
      </c>
      <c r="AJ71" s="0" t="n">
        <v>0.956366</v>
      </c>
      <c r="AK71" s="0" t="n">
        <v>0.94284</v>
      </c>
      <c r="AL71" s="0" t="n">
        <v>0.943953</v>
      </c>
    </row>
    <row r="72" customFormat="false" ht="12.8" hidden="false" customHeight="false" outlineLevel="0" collapsed="false">
      <c r="A72" s="1" t="s">
        <v>24</v>
      </c>
      <c r="B72" s="1" t="n">
        <v>8068</v>
      </c>
      <c r="C72" s="0" t="n">
        <v>53.9826</v>
      </c>
      <c r="D72" s="0" t="n">
        <v>0.000890504</v>
      </c>
      <c r="E72" s="0" t="n">
        <v>0.3928</v>
      </c>
      <c r="F72" s="0" t="n">
        <v>0.00068189</v>
      </c>
      <c r="G72" s="0" t="n">
        <v>53.3823</v>
      </c>
      <c r="H72" s="0" t="n">
        <v>0.000890357</v>
      </c>
      <c r="I72" s="0" t="n">
        <v>0.384672</v>
      </c>
      <c r="J72" s="0" t="n">
        <v>0.000601553</v>
      </c>
      <c r="K72" s="0" t="n">
        <v>52.8418</v>
      </c>
      <c r="L72" s="0" t="n">
        <v>0.000912197</v>
      </c>
      <c r="M72" s="0" t="n">
        <v>0.398123</v>
      </c>
      <c r="N72" s="0" t="n">
        <v>0.000686643</v>
      </c>
      <c r="O72" s="0" t="n">
        <v>51.5334</v>
      </c>
      <c r="P72" s="0" t="n">
        <v>0.000850637</v>
      </c>
      <c r="Q72" s="0" t="n">
        <v>0.365756</v>
      </c>
      <c r="R72" s="0" t="n">
        <v>0.000542352</v>
      </c>
      <c r="S72" s="0" t="n">
        <v>7985.27</v>
      </c>
      <c r="T72" s="0" t="n">
        <v>0.784229</v>
      </c>
      <c r="U72" s="0" t="n">
        <v>243.088</v>
      </c>
      <c r="V72" s="0" t="n">
        <v>0.758959</v>
      </c>
      <c r="W72" s="0" t="n">
        <v>7986.01</v>
      </c>
      <c r="X72" s="0" t="n">
        <v>1.75424</v>
      </c>
      <c r="Y72" s="0" t="n">
        <v>390.311</v>
      </c>
      <c r="Z72" s="0" t="n">
        <v>2.58898</v>
      </c>
      <c r="AA72" s="0" t="n">
        <v>7954.2</v>
      </c>
      <c r="AB72" s="0" t="n">
        <v>0.985705</v>
      </c>
      <c r="AC72" s="0" t="n">
        <v>278.867</v>
      </c>
      <c r="AD72" s="0" t="n">
        <v>1.02604</v>
      </c>
      <c r="AE72" s="0" t="n">
        <v>7960.55</v>
      </c>
      <c r="AF72" s="0" t="n">
        <v>0.859135</v>
      </c>
      <c r="AG72" s="0" t="n">
        <v>255.346</v>
      </c>
      <c r="AH72" s="0" t="n">
        <v>0.836165</v>
      </c>
      <c r="AI72" s="0" t="n">
        <v>0.943953</v>
      </c>
      <c r="AJ72" s="0" t="n">
        <v>0.950683</v>
      </c>
      <c r="AK72" s="0" t="n">
        <v>0.940623</v>
      </c>
      <c r="AL72" s="0" t="n">
        <v>0.940623</v>
      </c>
    </row>
    <row r="73" customFormat="false" ht="12.8" hidden="false" customHeight="false" outlineLevel="0" collapsed="false">
      <c r="A73" s="1"/>
      <c r="B73" s="1" t="n">
        <v>8069</v>
      </c>
      <c r="C73" s="0" t="n">
        <v>53.9827</v>
      </c>
      <c r="D73" s="0" t="n">
        <v>0.000863419</v>
      </c>
      <c r="E73" s="0" t="n">
        <v>0.393103</v>
      </c>
      <c r="F73" s="0" t="n">
        <v>0.000659802</v>
      </c>
      <c r="G73" s="0" t="n">
        <v>53.3859</v>
      </c>
      <c r="H73" s="0" t="n">
        <v>0.000859321</v>
      </c>
      <c r="I73" s="0" t="n">
        <v>0.385051</v>
      </c>
      <c r="J73" s="0" t="n">
        <v>0.000582082</v>
      </c>
      <c r="K73" s="0" t="n">
        <v>52.853</v>
      </c>
      <c r="L73" s="0" t="n">
        <v>0.000881235</v>
      </c>
      <c r="M73" s="0" t="n">
        <v>0.398752</v>
      </c>
      <c r="N73" s="0" t="n">
        <v>0.000656727</v>
      </c>
      <c r="O73" s="0" t="n">
        <v>51.528</v>
      </c>
      <c r="P73" s="0" t="n">
        <v>0.000826283</v>
      </c>
      <c r="Q73" s="0" t="n">
        <v>0.364242</v>
      </c>
      <c r="R73" s="0" t="n">
        <v>0.000505158</v>
      </c>
      <c r="S73" s="0" t="n">
        <v>7984.31</v>
      </c>
      <c r="T73" s="0" t="n">
        <v>0.761493</v>
      </c>
      <c r="U73" s="0" t="n">
        <v>243.613</v>
      </c>
      <c r="V73" s="0" t="n">
        <v>0.732068</v>
      </c>
      <c r="W73" s="0" t="n">
        <v>8031.07</v>
      </c>
      <c r="X73" s="0" t="n">
        <v>1.77413</v>
      </c>
      <c r="Y73" s="0" t="n">
        <v>398.666</v>
      </c>
      <c r="Z73" s="0" t="n">
        <v>2.64991</v>
      </c>
      <c r="AA73" s="0" t="n">
        <v>7947.66</v>
      </c>
      <c r="AB73" s="0" t="n">
        <v>0.96694</v>
      </c>
      <c r="AC73" s="0" t="n">
        <v>279.944</v>
      </c>
      <c r="AD73" s="0" t="n">
        <v>1.0021</v>
      </c>
      <c r="AE73" s="0" t="n">
        <v>7994.29</v>
      </c>
      <c r="AF73" s="0" t="n">
        <v>0.835522</v>
      </c>
      <c r="AG73" s="0" t="n">
        <v>262.718</v>
      </c>
      <c r="AH73" s="0" t="n">
        <v>0.862678</v>
      </c>
      <c r="AI73" s="0" t="n">
        <v>0.945068</v>
      </c>
      <c r="AJ73" s="0" t="n">
        <v>0.956366</v>
      </c>
      <c r="AK73" s="0" t="n">
        <v>0.940623</v>
      </c>
      <c r="AL73" s="0" t="n">
        <v>0.946186</v>
      </c>
    </row>
    <row r="74" customFormat="false" ht="12.8" hidden="false" customHeight="false" outlineLevel="0" collapsed="false">
      <c r="A74" s="1"/>
      <c r="B74" s="1" t="n">
        <v>8070</v>
      </c>
      <c r="C74" s="0" t="n">
        <v>53.9753</v>
      </c>
      <c r="D74" s="0" t="n">
        <v>0.000894262</v>
      </c>
      <c r="E74" s="0" t="n">
        <v>0.392781</v>
      </c>
      <c r="F74" s="0" t="n">
        <v>0.000683744</v>
      </c>
      <c r="G74" s="0" t="n">
        <v>53.3778</v>
      </c>
      <c r="H74" s="0" t="n">
        <v>0.00089513</v>
      </c>
      <c r="I74" s="0" t="n">
        <v>0.387717</v>
      </c>
      <c r="J74" s="0" t="n">
        <v>0.00060763</v>
      </c>
      <c r="K74" s="0" t="n">
        <v>52.8374</v>
      </c>
      <c r="L74" s="0" t="n">
        <v>0.000914367</v>
      </c>
      <c r="M74" s="0" t="n">
        <v>0.398884</v>
      </c>
      <c r="N74" s="0" t="n">
        <v>0.000691654</v>
      </c>
      <c r="O74" s="0" t="n">
        <v>51.5281</v>
      </c>
      <c r="P74" s="0" t="n">
        <v>0.000855043</v>
      </c>
      <c r="Q74" s="0" t="n">
        <v>0.367058</v>
      </c>
      <c r="R74" s="0" t="n">
        <v>0.000552131</v>
      </c>
      <c r="S74" s="0" t="n">
        <v>7934.02</v>
      </c>
      <c r="T74" s="0" t="n">
        <v>0.800653</v>
      </c>
      <c r="U74" s="0" t="n">
        <v>236.35</v>
      </c>
      <c r="V74" s="0" t="n">
        <v>0.722998</v>
      </c>
      <c r="W74" s="0" t="n">
        <v>7942.98</v>
      </c>
      <c r="X74" s="0" t="n">
        <v>1.81139</v>
      </c>
      <c r="Y74" s="0" t="n">
        <v>383.244</v>
      </c>
      <c r="Z74" s="0" t="n">
        <v>2.484</v>
      </c>
      <c r="AA74" s="0" t="n">
        <v>7964.5</v>
      </c>
      <c r="AB74" s="0" t="n">
        <v>0.994102</v>
      </c>
      <c r="AC74" s="0" t="n">
        <v>282.058</v>
      </c>
      <c r="AD74" s="0" t="n">
        <v>1.05619</v>
      </c>
      <c r="AE74" s="0" t="n">
        <v>7959.95</v>
      </c>
      <c r="AF74" s="0" t="n">
        <v>0.862674</v>
      </c>
      <c r="AG74" s="0" t="n">
        <v>255.483</v>
      </c>
      <c r="AH74" s="0" t="n">
        <v>0.840428</v>
      </c>
      <c r="AI74" s="0" t="n">
        <v>0.937317</v>
      </c>
      <c r="AJ74" s="0" t="n">
        <v>0.945068</v>
      </c>
      <c r="AK74" s="0" t="n">
        <v>0.94173</v>
      </c>
      <c r="AL74" s="0" t="n">
        <v>0.940623</v>
      </c>
    </row>
    <row r="75" customFormat="false" ht="12.8" hidden="false" customHeight="false" outlineLevel="0" collapsed="false">
      <c r="A75" s="1"/>
      <c r="B75" s="1" t="n">
        <v>8071</v>
      </c>
      <c r="C75" s="0" t="n">
        <v>53.9691</v>
      </c>
      <c r="D75" s="0" t="n">
        <v>0.000891414</v>
      </c>
      <c r="E75" s="0" t="n">
        <v>0.391457</v>
      </c>
      <c r="F75" s="0" t="n">
        <v>0.000674906</v>
      </c>
      <c r="G75" s="0" t="n">
        <v>53.3727</v>
      </c>
      <c r="H75" s="0" t="n">
        <v>0.000890112</v>
      </c>
      <c r="I75" s="0" t="n">
        <v>0.383831</v>
      </c>
      <c r="J75" s="0" t="n">
        <v>0.000598138</v>
      </c>
      <c r="K75" s="0" t="n">
        <v>52.8348</v>
      </c>
      <c r="L75" s="0" t="n">
        <v>0.000910181</v>
      </c>
      <c r="M75" s="0" t="n">
        <v>0.395406</v>
      </c>
      <c r="N75" s="0" t="n">
        <v>0.000685717</v>
      </c>
      <c r="O75" s="0" t="n">
        <v>51.512</v>
      </c>
      <c r="P75" s="0" t="n">
        <v>0.000843674</v>
      </c>
      <c r="Q75" s="0" t="n">
        <v>0.364653</v>
      </c>
      <c r="R75" s="0" t="n">
        <v>0.000546312</v>
      </c>
      <c r="S75" s="0" t="n">
        <v>7936.13</v>
      </c>
      <c r="T75" s="0" t="n">
        <v>0.786672</v>
      </c>
      <c r="U75" s="0" t="n">
        <v>235.065</v>
      </c>
      <c r="V75" s="0" t="n">
        <v>0.717462</v>
      </c>
      <c r="W75" s="0" t="n">
        <v>7968.13</v>
      </c>
      <c r="X75" s="0" t="n">
        <v>1.75373</v>
      </c>
      <c r="Y75" s="0" t="n">
        <v>385.419</v>
      </c>
      <c r="Z75" s="0" t="n">
        <v>2.51411</v>
      </c>
      <c r="AA75" s="0" t="n">
        <v>7985.82</v>
      </c>
      <c r="AB75" s="0" t="n">
        <v>0.983449</v>
      </c>
      <c r="AC75" s="0" t="n">
        <v>283.862</v>
      </c>
      <c r="AD75" s="0" t="n">
        <v>1.07278</v>
      </c>
      <c r="AE75" s="0" t="n">
        <v>8009.16</v>
      </c>
      <c r="AF75" s="0" t="n">
        <v>0.866565</v>
      </c>
      <c r="AG75" s="0" t="n">
        <v>264.289</v>
      </c>
      <c r="AH75" s="0" t="n">
        <v>0.9085</v>
      </c>
      <c r="AI75" s="0" t="n">
        <v>0.940623</v>
      </c>
      <c r="AJ75" s="0" t="n">
        <v>0.949555</v>
      </c>
      <c r="AK75" s="0" t="n">
        <v>0.946186</v>
      </c>
      <c r="AL75" s="0" t="n">
        <v>0.949555</v>
      </c>
    </row>
    <row r="76" s="31" customFormat="true" ht="12.8" hidden="false" customHeight="false" outlineLevel="0" collapsed="false">
      <c r="A76" s="32"/>
      <c r="B76" s="32"/>
      <c r="C76" s="31" t="n">
        <f aca="false">AVERAGE(C70:C75)</f>
        <v>53.9746833333333</v>
      </c>
      <c r="E76" s="31" t="n">
        <f aca="false">AVERAGE(E66:E75)</f>
        <v>0.39133912498792</v>
      </c>
      <c r="G76" s="31" t="n">
        <f aca="false">AVERAGE(G70:G75)</f>
        <v>53.3764833333333</v>
      </c>
      <c r="I76" s="31" t="n">
        <f aca="false">AVERAGE(I66:I75)</f>
        <v>0.384942733143806</v>
      </c>
      <c r="K76" s="31" t="n">
        <f aca="false">AVERAGE(K70:K75)</f>
        <v>52.8387833333333</v>
      </c>
      <c r="M76" s="31" t="n">
        <f aca="false">AVERAGE(M66:M75)</f>
        <v>0.395743270801941</v>
      </c>
      <c r="O76" s="31" t="n">
        <f aca="false">AVERAGE(O70:O75)</f>
        <v>51.52225</v>
      </c>
      <c r="Q76" s="31" t="n">
        <f aca="false">AVERAGE(Q66:Q75)</f>
        <v>0.363681441670179</v>
      </c>
      <c r="S76" s="31" t="n">
        <f aca="false">AVERAGE(S70:S75)</f>
        <v>7963.875</v>
      </c>
      <c r="U76" s="31" t="n">
        <f aca="false">AVERAGE(U66:U75)</f>
        <v>238.661753952901</v>
      </c>
      <c r="W76" s="31" t="n">
        <f aca="false">AVERAGE(W70:W75)</f>
        <v>8000.77666666667</v>
      </c>
      <c r="Y76" s="31" t="n">
        <f aca="false">AVERAGE(Y66:Y75)</f>
        <v>393.949621570587</v>
      </c>
      <c r="AA76" s="31" t="n">
        <f aca="false">AVERAGE(AA70:AA75)</f>
        <v>7962.28</v>
      </c>
      <c r="AC76" s="31" t="n">
        <f aca="false">AVERAGE(AC66:AC75)</f>
        <v>280.158687032779</v>
      </c>
      <c r="AE76" s="31" t="n">
        <f aca="false">AVERAGE(AE70:AE75)</f>
        <v>7975.43</v>
      </c>
      <c r="AG76" s="31" t="n">
        <f aca="false">AVERAGE(AG66:AG75)</f>
        <v>257.030094793081</v>
      </c>
      <c r="AI76" s="31" t="n">
        <f aca="false">AVERAGE(AI70:AI75)</f>
        <v>0.941555</v>
      </c>
      <c r="AJ76" s="31" t="n">
        <f aca="false">AVERAGE(AJ70:AJ75)</f>
        <v>0.952591333333333</v>
      </c>
      <c r="AK76" s="31" t="n">
        <f aca="false">AVERAGE(AK70:AK75)</f>
        <v>0.94192</v>
      </c>
      <c r="AL76" s="31" t="n">
        <f aca="false">AVERAGE(AL70:AL75)</f>
        <v>0.943042833333333</v>
      </c>
    </row>
    <row r="77" customFormat="false" ht="12.8" hidden="false" customHeight="false" outlineLevel="0" collapsed="false">
      <c r="A77" s="1"/>
      <c r="B77" s="1"/>
    </row>
    <row r="78" customFormat="false" ht="12.8" hidden="false" customHeight="false" outlineLevel="0" collapsed="false">
      <c r="A78" s="1"/>
      <c r="B78" s="1"/>
    </row>
    <row r="79" customFormat="false" ht="12.8" hidden="false" customHeight="false" outlineLevel="0" collapsed="false">
      <c r="A79" s="1" t="n">
        <v>50</v>
      </c>
      <c r="B79" s="1" t="n">
        <v>8074</v>
      </c>
      <c r="C79" s="0" t="n">
        <v>53.982</v>
      </c>
      <c r="D79" s="0" t="n">
        <v>0.00128149</v>
      </c>
      <c r="E79" s="0" t="n">
        <v>0.394694</v>
      </c>
      <c r="F79" s="0" t="n">
        <v>0.000977555</v>
      </c>
      <c r="G79" s="0" t="n">
        <v>53.3871</v>
      </c>
      <c r="H79" s="0" t="n">
        <v>0.00126819</v>
      </c>
      <c r="I79" s="0" t="n">
        <v>0.386396</v>
      </c>
      <c r="J79" s="0" t="n">
        <v>0.00086472</v>
      </c>
      <c r="K79" s="0" t="n">
        <v>52.8367</v>
      </c>
      <c r="L79" s="0" t="n">
        <v>0.00129901</v>
      </c>
      <c r="M79" s="0" t="n">
        <v>0.395872</v>
      </c>
      <c r="N79" s="0" t="n">
        <v>0.000986408</v>
      </c>
      <c r="O79" s="0" t="n">
        <v>51.5291</v>
      </c>
      <c r="P79" s="0" t="n">
        <v>0.00120037</v>
      </c>
      <c r="Q79" s="0" t="n">
        <v>0.368249</v>
      </c>
      <c r="R79" s="0" t="n">
        <v>0.00081851</v>
      </c>
      <c r="S79" s="0" t="n">
        <v>7987.43</v>
      </c>
      <c r="T79" s="0" t="n">
        <v>1.15732</v>
      </c>
      <c r="U79" s="0" t="n">
        <v>246.847</v>
      </c>
      <c r="V79" s="0" t="n">
        <v>1.13473</v>
      </c>
      <c r="W79" s="0" t="n">
        <v>7912.7</v>
      </c>
      <c r="X79" s="0" t="n">
        <v>2.74819</v>
      </c>
      <c r="Y79" s="0" t="n">
        <v>379.607</v>
      </c>
      <c r="Z79" s="0" t="n">
        <v>3.50501</v>
      </c>
      <c r="AA79" s="0" t="n">
        <v>7974.94</v>
      </c>
      <c r="AB79" s="0" t="n">
        <v>1.42786</v>
      </c>
      <c r="AC79" s="0" t="n">
        <v>284.99</v>
      </c>
      <c r="AD79" s="0" t="n">
        <v>1.55826</v>
      </c>
      <c r="AE79" s="0" t="n">
        <v>7988.75</v>
      </c>
      <c r="AF79" s="0" t="n">
        <v>1.21821</v>
      </c>
      <c r="AG79" s="0" t="n">
        <v>258.499</v>
      </c>
      <c r="AH79" s="0" t="n">
        <v>1.23042</v>
      </c>
      <c r="AI79" s="0" t="n">
        <v>0.945068</v>
      </c>
      <c r="AJ79" s="0" t="n">
        <v>0.94284</v>
      </c>
      <c r="AK79" s="0" t="n">
        <v>0.943953</v>
      </c>
      <c r="AL79" s="0" t="n">
        <v>0.946186</v>
      </c>
    </row>
    <row r="80" customFormat="false" ht="12.8" hidden="false" customHeight="false" outlineLevel="0" collapsed="false">
      <c r="A80" s="1" t="s">
        <v>26</v>
      </c>
      <c r="B80" s="1" t="n">
        <v>8075</v>
      </c>
      <c r="C80" s="0" t="n">
        <v>54.0152</v>
      </c>
      <c r="D80" s="0" t="n">
        <v>0.00128851</v>
      </c>
      <c r="E80" s="0" t="n">
        <v>0.396023</v>
      </c>
      <c r="F80" s="0" t="n">
        <v>0.000987773</v>
      </c>
      <c r="G80" s="0" t="n">
        <v>53.4175</v>
      </c>
      <c r="H80" s="0" t="n">
        <v>0.00125714</v>
      </c>
      <c r="I80" s="0" t="n">
        <v>0.386973</v>
      </c>
      <c r="J80" s="0" t="n">
        <v>0.000861052</v>
      </c>
      <c r="K80" s="0" t="n">
        <v>52.8763</v>
      </c>
      <c r="L80" s="0" t="n">
        <v>0.00129785</v>
      </c>
      <c r="M80" s="0" t="n">
        <v>0.396293</v>
      </c>
      <c r="N80" s="0" t="n">
        <v>0.000975941</v>
      </c>
      <c r="O80" s="0" t="n">
        <v>51.5483</v>
      </c>
      <c r="P80" s="0" t="n">
        <v>0.00120163</v>
      </c>
      <c r="Q80" s="0" t="n">
        <v>0.368949</v>
      </c>
      <c r="R80" s="0" t="n">
        <v>0.000811677</v>
      </c>
      <c r="S80" s="0" t="n">
        <v>7975.4</v>
      </c>
      <c r="T80" s="0" t="n">
        <v>1.12369</v>
      </c>
      <c r="U80" s="0" t="n">
        <v>243.205</v>
      </c>
      <c r="V80" s="0" t="n">
        <v>1.08262</v>
      </c>
      <c r="W80" s="0" t="n">
        <v>7970.6</v>
      </c>
      <c r="X80" s="0" t="n">
        <v>2.56355</v>
      </c>
      <c r="Y80" s="0" t="n">
        <v>393.608</v>
      </c>
      <c r="Z80" s="0" t="n">
        <v>3.79392</v>
      </c>
      <c r="AA80" s="0" t="n">
        <v>8061.38</v>
      </c>
      <c r="AB80" s="0" t="n">
        <v>1.55984</v>
      </c>
      <c r="AC80" s="0" t="n">
        <v>303.211</v>
      </c>
      <c r="AD80" s="0" t="n">
        <v>1.84427</v>
      </c>
      <c r="AE80" s="0" t="n">
        <v>7988.99</v>
      </c>
      <c r="AF80" s="0" t="n">
        <v>1.20781</v>
      </c>
      <c r="AG80" s="0" t="n">
        <v>259.227</v>
      </c>
      <c r="AH80" s="0" t="n">
        <v>1.23311</v>
      </c>
      <c r="AI80" s="0" t="n">
        <v>0.945068</v>
      </c>
      <c r="AJ80" s="0" t="n">
        <v>0.950683</v>
      </c>
      <c r="AK80" s="0" t="n">
        <v>0.955224</v>
      </c>
      <c r="AL80" s="0" t="n">
        <v>0.947306</v>
      </c>
    </row>
    <row r="81" customFormat="false" ht="12.8" hidden="false" customHeight="false" outlineLevel="0" collapsed="false">
      <c r="A81" s="1" t="s">
        <v>24</v>
      </c>
      <c r="B81" s="1" t="n">
        <v>8078</v>
      </c>
      <c r="C81" s="0" t="n">
        <v>54.0067</v>
      </c>
      <c r="D81" s="0" t="n">
        <v>0.00128261</v>
      </c>
      <c r="E81" s="0" t="n">
        <v>0.394948</v>
      </c>
      <c r="F81" s="0" t="n">
        <v>0.000970759</v>
      </c>
      <c r="G81" s="0" t="n">
        <v>53.4111</v>
      </c>
      <c r="H81" s="0" t="n">
        <v>0.0012594</v>
      </c>
      <c r="I81" s="0" t="n">
        <v>0.386232</v>
      </c>
      <c r="J81" s="0" t="n">
        <v>0.000859819</v>
      </c>
      <c r="K81" s="0" t="n">
        <v>52.8588</v>
      </c>
      <c r="L81" s="0" t="n">
        <v>0.00128647</v>
      </c>
      <c r="M81" s="0" t="n">
        <v>0.395195</v>
      </c>
      <c r="N81" s="0" t="n">
        <v>0.000960176</v>
      </c>
      <c r="O81" s="0" t="n">
        <v>51.5478</v>
      </c>
      <c r="P81" s="0" t="n">
        <v>0.00120113</v>
      </c>
      <c r="Q81" s="0" t="n">
        <v>0.366544</v>
      </c>
      <c r="R81" s="0" t="n">
        <v>0.000782329</v>
      </c>
      <c r="S81" s="0" t="n">
        <v>7942.36</v>
      </c>
      <c r="T81" s="0" t="n">
        <v>1.1084</v>
      </c>
      <c r="U81" s="0" t="n">
        <v>235.308</v>
      </c>
      <c r="V81" s="0" t="n">
        <v>1.01689</v>
      </c>
      <c r="W81" s="0" t="n">
        <v>7913.71</v>
      </c>
      <c r="X81" s="0" t="n">
        <v>2.74409</v>
      </c>
      <c r="Y81" s="0" t="n">
        <v>380.957</v>
      </c>
      <c r="Z81" s="0" t="n">
        <v>3.52771</v>
      </c>
      <c r="AA81" s="0" t="n">
        <v>7937.79</v>
      </c>
      <c r="AB81" s="0" t="n">
        <v>1.40904</v>
      </c>
      <c r="AC81" s="0" t="n">
        <v>274.855</v>
      </c>
      <c r="AD81" s="0" t="n">
        <v>1.42626</v>
      </c>
      <c r="AE81" s="0" t="n">
        <v>7983.29</v>
      </c>
      <c r="AF81" s="0" t="n">
        <v>1.21082</v>
      </c>
      <c r="AG81" s="0" t="n">
        <v>257.7</v>
      </c>
      <c r="AH81" s="0" t="n">
        <v>1.2103</v>
      </c>
      <c r="AI81" s="0" t="n">
        <v>0.943953</v>
      </c>
      <c r="AJ81" s="0" t="n">
        <v>0.943953</v>
      </c>
      <c r="AK81" s="0" t="n">
        <v>0.94173</v>
      </c>
      <c r="AL81" s="0" t="n">
        <v>0.949555</v>
      </c>
    </row>
    <row r="82" customFormat="false" ht="12.8" hidden="false" customHeight="false" outlineLevel="0" collapsed="false">
      <c r="A82" s="1"/>
      <c r="B82" s="1" t="n">
        <v>8079</v>
      </c>
      <c r="C82" s="0" t="n">
        <v>54.0475</v>
      </c>
      <c r="D82" s="0" t="n">
        <v>0.00129086</v>
      </c>
      <c r="E82" s="0" t="n">
        <v>0.393414</v>
      </c>
      <c r="F82" s="0" t="n">
        <v>0.000969526</v>
      </c>
      <c r="G82" s="0" t="n">
        <v>53.4489</v>
      </c>
      <c r="H82" s="0" t="n">
        <v>0.00125099</v>
      </c>
      <c r="I82" s="0" t="n">
        <v>0.386617</v>
      </c>
      <c r="J82" s="0" t="n">
        <v>0.000856529</v>
      </c>
      <c r="K82" s="0" t="n">
        <v>52.905</v>
      </c>
      <c r="L82" s="0" t="n">
        <v>0.00127821</v>
      </c>
      <c r="M82" s="0" t="n">
        <v>0.39351</v>
      </c>
      <c r="N82" s="0" t="n">
        <v>0.000948394</v>
      </c>
      <c r="O82" s="0" t="n">
        <v>51.581</v>
      </c>
      <c r="P82" s="0" t="n">
        <v>0.00118939</v>
      </c>
      <c r="Q82" s="0" t="n">
        <v>0.366396</v>
      </c>
      <c r="R82" s="0" t="n">
        <v>0.000771424</v>
      </c>
      <c r="S82" s="0" t="n">
        <v>7975.21</v>
      </c>
      <c r="T82" s="0" t="n">
        <v>1.10712</v>
      </c>
      <c r="U82" s="0" t="n">
        <v>240.464</v>
      </c>
      <c r="V82" s="0" t="n">
        <v>1.05515</v>
      </c>
      <c r="W82" s="0" t="n">
        <v>8009.12</v>
      </c>
      <c r="X82" s="0" t="n">
        <v>2.55536</v>
      </c>
      <c r="Y82" s="0" t="n">
        <v>398.337</v>
      </c>
      <c r="Z82" s="0" t="n">
        <v>3.87349</v>
      </c>
      <c r="AA82" s="0" t="n">
        <v>7923.28</v>
      </c>
      <c r="AB82" s="0" t="n">
        <v>1.42041</v>
      </c>
      <c r="AC82" s="0" t="n">
        <v>272.891</v>
      </c>
      <c r="AD82" s="0" t="n">
        <v>1.40629</v>
      </c>
      <c r="AE82" s="0" t="n">
        <v>7959.61</v>
      </c>
      <c r="AF82" s="0" t="n">
        <v>1.18877</v>
      </c>
      <c r="AG82" s="0" t="n">
        <v>253.132</v>
      </c>
      <c r="AH82" s="0" t="n">
        <v>1.15135</v>
      </c>
      <c r="AI82" s="0" t="n">
        <v>0.950683</v>
      </c>
      <c r="AJ82" s="0" t="n">
        <v>0.956366</v>
      </c>
      <c r="AK82" s="0" t="n">
        <v>0.94173</v>
      </c>
      <c r="AL82" s="0" t="n">
        <v>0.948429</v>
      </c>
    </row>
    <row r="83" customFormat="false" ht="12.8" hidden="false" customHeight="false" outlineLevel="0" collapsed="false">
      <c r="A83" s="1"/>
      <c r="B83" s="1" t="n">
        <v>8080</v>
      </c>
      <c r="C83" s="0" t="n">
        <v>54.043</v>
      </c>
      <c r="D83" s="0" t="n">
        <v>0.00127777</v>
      </c>
      <c r="E83" s="0" t="n">
        <v>0.392374</v>
      </c>
      <c r="F83" s="0" t="n">
        <v>0.000971836</v>
      </c>
      <c r="G83" s="0" t="n">
        <v>53.4427</v>
      </c>
      <c r="H83" s="0" t="n">
        <v>0.00125085</v>
      </c>
      <c r="I83" s="0" t="n">
        <v>0.384665</v>
      </c>
      <c r="J83" s="0" t="n">
        <v>0.000856062</v>
      </c>
      <c r="K83" s="0" t="n">
        <v>52.8909</v>
      </c>
      <c r="L83" s="0" t="n">
        <v>0.00128881</v>
      </c>
      <c r="M83" s="0" t="n">
        <v>0.394729</v>
      </c>
      <c r="N83" s="0" t="n">
        <v>0.000958614</v>
      </c>
      <c r="O83" s="0" t="n">
        <v>51.5819</v>
      </c>
      <c r="P83" s="0" t="n">
        <v>0.00119809</v>
      </c>
      <c r="Q83" s="0" t="n">
        <v>0.366192</v>
      </c>
      <c r="R83" s="0" t="n">
        <v>0.000792089</v>
      </c>
      <c r="S83" s="0" t="n">
        <v>7952.04</v>
      </c>
      <c r="T83" s="0" t="n">
        <v>1.10954</v>
      </c>
      <c r="U83" s="0" t="n">
        <v>237.249</v>
      </c>
      <c r="V83" s="0" t="n">
        <v>1.02457</v>
      </c>
      <c r="W83" s="0" t="n">
        <v>8025.28</v>
      </c>
      <c r="X83" s="0" t="n">
        <v>2.45476</v>
      </c>
      <c r="Y83" s="0" t="n">
        <v>386.352</v>
      </c>
      <c r="Z83" s="0" t="n">
        <v>3.58933</v>
      </c>
      <c r="AA83" s="0" t="n">
        <v>8012.74</v>
      </c>
      <c r="AB83" s="0" t="n">
        <v>1.40074</v>
      </c>
      <c r="AC83" s="0" t="n">
        <v>287.716</v>
      </c>
      <c r="AD83" s="0" t="n">
        <v>1.57467</v>
      </c>
      <c r="AE83" s="0" t="n">
        <v>7981.44</v>
      </c>
      <c r="AF83" s="0" t="n">
        <v>1.20012</v>
      </c>
      <c r="AG83" s="0" t="n">
        <v>257.605</v>
      </c>
      <c r="AH83" s="0" t="n">
        <v>1.20095</v>
      </c>
      <c r="AI83" s="0" t="n">
        <v>0.946186</v>
      </c>
      <c r="AJ83" s="0" t="n">
        <v>0.95751</v>
      </c>
      <c r="AK83" s="0" t="n">
        <v>0.951814</v>
      </c>
      <c r="AL83" s="0" t="n">
        <v>0.949555</v>
      </c>
    </row>
    <row r="84" customFormat="false" ht="12.8" hidden="false" customHeight="false" outlineLevel="0" collapsed="false">
      <c r="A84" s="1"/>
      <c r="B84" s="1" t="n">
        <v>8081</v>
      </c>
      <c r="C84" s="0" t="n">
        <v>54.0704</v>
      </c>
      <c r="D84" s="0" t="n">
        <v>0.0012892</v>
      </c>
      <c r="E84" s="0" t="n">
        <v>0.394405</v>
      </c>
      <c r="F84" s="0" t="n">
        <v>0.000989961</v>
      </c>
      <c r="G84" s="0" t="n">
        <v>53.4778</v>
      </c>
      <c r="H84" s="0" t="n">
        <v>0.00123779</v>
      </c>
      <c r="I84" s="0" t="n">
        <v>0.383843</v>
      </c>
      <c r="J84" s="0" t="n">
        <v>0.000854282</v>
      </c>
      <c r="K84" s="0" t="n">
        <v>52.9303</v>
      </c>
      <c r="L84" s="0" t="n">
        <v>0.00127402</v>
      </c>
      <c r="M84" s="0" t="n">
        <v>0.391811</v>
      </c>
      <c r="N84" s="0" t="n">
        <v>0.000952545</v>
      </c>
      <c r="O84" s="0" t="n">
        <v>51.6069</v>
      </c>
      <c r="P84" s="0" t="n">
        <v>0.00119532</v>
      </c>
      <c r="Q84" s="0" t="n">
        <v>0.362856</v>
      </c>
      <c r="R84" s="0" t="n">
        <v>0.00076973</v>
      </c>
      <c r="S84" s="0" t="n">
        <v>7948.41</v>
      </c>
      <c r="T84" s="0" t="n">
        <v>1.10616</v>
      </c>
      <c r="U84" s="0" t="n">
        <v>237.13</v>
      </c>
      <c r="V84" s="0" t="n">
        <v>1.0228</v>
      </c>
      <c r="W84" s="0" t="n">
        <v>7996.61</v>
      </c>
      <c r="X84" s="0" t="n">
        <v>2.43291</v>
      </c>
      <c r="Y84" s="0" t="n">
        <v>387.863</v>
      </c>
      <c r="Z84" s="0" t="n">
        <v>3.60143</v>
      </c>
      <c r="AA84" s="0" t="n">
        <v>7926.14</v>
      </c>
      <c r="AB84" s="0" t="n">
        <v>1.41572</v>
      </c>
      <c r="AC84" s="0" t="n">
        <v>273.105</v>
      </c>
      <c r="AD84" s="0" t="n">
        <v>1.40205</v>
      </c>
      <c r="AE84" s="0" t="n">
        <v>7976.39</v>
      </c>
      <c r="AF84" s="0" t="n">
        <v>1.20343</v>
      </c>
      <c r="AG84" s="0" t="n">
        <v>258.026</v>
      </c>
      <c r="AH84" s="0" t="n">
        <v>1.2013</v>
      </c>
      <c r="AI84" s="0" t="n">
        <v>0.945068</v>
      </c>
      <c r="AJ84" s="0" t="n">
        <v>0.954085</v>
      </c>
      <c r="AK84" s="0" t="n">
        <v>0.940623</v>
      </c>
      <c r="AL84" s="0" t="n">
        <v>0.948429</v>
      </c>
    </row>
    <row r="85" customFormat="false" ht="12.8" hidden="false" customHeight="false" outlineLevel="0" collapsed="false">
      <c r="A85" s="1"/>
      <c r="B85" s="1" t="n">
        <v>8082</v>
      </c>
      <c r="C85" s="0" t="n">
        <v>54.0588</v>
      </c>
      <c r="D85" s="0" t="n">
        <v>0.00129455</v>
      </c>
      <c r="E85" s="0" t="n">
        <v>0.393456</v>
      </c>
      <c r="F85" s="0" t="n">
        <v>0.000997569</v>
      </c>
      <c r="G85" s="0" t="n">
        <v>53.4616</v>
      </c>
      <c r="H85" s="0" t="n">
        <v>0.00125191</v>
      </c>
      <c r="I85" s="0" t="n">
        <v>0.386215</v>
      </c>
      <c r="J85" s="0" t="n">
        <v>0.000871545</v>
      </c>
      <c r="K85" s="0" t="n">
        <v>52.9105</v>
      </c>
      <c r="L85" s="0" t="n">
        <v>0.0012851</v>
      </c>
      <c r="M85" s="0" t="n">
        <v>0.392914</v>
      </c>
      <c r="N85" s="0" t="n">
        <v>0.000951224</v>
      </c>
      <c r="O85" s="0" t="n">
        <v>51.6024</v>
      </c>
      <c r="P85" s="0" t="n">
        <v>0.00119555</v>
      </c>
      <c r="Q85" s="0" t="n">
        <v>0.365387</v>
      </c>
      <c r="R85" s="0" t="n">
        <v>0.000796535</v>
      </c>
      <c r="S85" s="0" t="n">
        <v>7980.41</v>
      </c>
      <c r="T85" s="0" t="n">
        <v>1.14536</v>
      </c>
      <c r="U85" s="0" t="n">
        <v>244.861</v>
      </c>
      <c r="V85" s="0" t="n">
        <v>1.10898</v>
      </c>
      <c r="W85" s="0" t="n">
        <v>8080.24</v>
      </c>
      <c r="X85" s="0" t="n">
        <v>2.94152</v>
      </c>
      <c r="Y85" s="0" t="n">
        <v>404.739</v>
      </c>
      <c r="Z85" s="0" t="n">
        <v>4.09863</v>
      </c>
      <c r="AA85" s="0" t="n">
        <v>7916.27</v>
      </c>
      <c r="AB85" s="0" t="n">
        <v>1.44789</v>
      </c>
      <c r="AC85" s="0" t="n">
        <v>273.098</v>
      </c>
      <c r="AD85" s="0" t="n">
        <v>1.41673</v>
      </c>
      <c r="AE85" s="0" t="n">
        <v>7966.64</v>
      </c>
      <c r="AF85" s="0" t="n">
        <v>1.20384</v>
      </c>
      <c r="AG85" s="0" t="n">
        <v>254.428</v>
      </c>
      <c r="AH85" s="0" t="n">
        <v>1.1759</v>
      </c>
      <c r="AI85" s="0" t="n">
        <v>0.949555</v>
      </c>
      <c r="AJ85" s="0" t="n">
        <v>0.963275</v>
      </c>
      <c r="AK85" s="0" t="n">
        <v>0.939518</v>
      </c>
      <c r="AL85" s="0" t="n">
        <v>0.947306</v>
      </c>
    </row>
    <row r="86" customFormat="false" ht="12.8" hidden="false" customHeight="false" outlineLevel="0" collapsed="false">
      <c r="A86" s="1"/>
      <c r="B86" s="1" t="n">
        <v>8083</v>
      </c>
      <c r="C86" s="0" t="n">
        <v>54.0574</v>
      </c>
      <c r="D86" s="0" t="n">
        <v>0.00128693</v>
      </c>
      <c r="E86" s="0" t="n">
        <v>0.392921</v>
      </c>
      <c r="F86" s="0" t="n">
        <v>0.000985377</v>
      </c>
      <c r="G86" s="0" t="n">
        <v>53.4621</v>
      </c>
      <c r="H86" s="0" t="n">
        <v>0.00125273</v>
      </c>
      <c r="I86" s="0" t="n">
        <v>0.383744</v>
      </c>
      <c r="J86" s="0" t="n">
        <v>0.000858286</v>
      </c>
      <c r="K86" s="0" t="n">
        <v>52.9185</v>
      </c>
      <c r="L86" s="0" t="n">
        <v>0.00128207</v>
      </c>
      <c r="M86" s="0" t="n">
        <v>0.392611</v>
      </c>
      <c r="N86" s="0" t="n">
        <v>0.000948188</v>
      </c>
      <c r="O86" s="0" t="n">
        <v>51.5892</v>
      </c>
      <c r="P86" s="0" t="n">
        <v>0.00119534</v>
      </c>
      <c r="Q86" s="0" t="n">
        <v>0.366715</v>
      </c>
      <c r="R86" s="0" t="n">
        <v>0.000817121</v>
      </c>
      <c r="S86" s="0" t="n">
        <v>7992.14</v>
      </c>
      <c r="T86" s="0" t="n">
        <v>1.1284</v>
      </c>
      <c r="U86" s="0" t="n">
        <v>245.319</v>
      </c>
      <c r="V86" s="0" t="n">
        <v>1.10722</v>
      </c>
      <c r="W86" s="0" t="n">
        <v>7961.63</v>
      </c>
      <c r="X86" s="0" t="n">
        <v>2.5281</v>
      </c>
      <c r="Y86" s="0" t="n">
        <v>386.397</v>
      </c>
      <c r="Z86" s="0" t="n">
        <v>3.60276</v>
      </c>
      <c r="AA86" s="0" t="n">
        <v>7973.26</v>
      </c>
      <c r="AB86" s="0" t="n">
        <v>1.38584</v>
      </c>
      <c r="AC86" s="0" t="n">
        <v>280.301</v>
      </c>
      <c r="AD86" s="0" t="n">
        <v>1.48084</v>
      </c>
      <c r="AE86" s="0" t="n">
        <v>7974.12</v>
      </c>
      <c r="AF86" s="0" t="n">
        <v>1.20835</v>
      </c>
      <c r="AG86" s="0" t="n">
        <v>256.223</v>
      </c>
      <c r="AH86" s="0" t="n">
        <v>1.20645</v>
      </c>
      <c r="AI86" s="0" t="n">
        <v>0.951814</v>
      </c>
      <c r="AJ86" s="0" t="n">
        <v>0.949555</v>
      </c>
      <c r="AK86" s="0" t="n">
        <v>0.947306</v>
      </c>
      <c r="AL86" s="0" t="n">
        <v>0.948429</v>
      </c>
    </row>
    <row r="87" s="31" customFormat="true" ht="12.8" hidden="false" customHeight="false" outlineLevel="0" collapsed="false">
      <c r="A87" s="32"/>
      <c r="B87" s="32"/>
      <c r="C87" s="31" t="n">
        <f aca="false">AVERAGE(C81:C86)</f>
        <v>54.0473</v>
      </c>
      <c r="E87" s="31" t="n">
        <f aca="false">AVERAGE(E77:E86)</f>
        <v>0.394029375</v>
      </c>
      <c r="G87" s="31" t="n">
        <f aca="false">AVERAGE(G81:G86)</f>
        <v>53.4507</v>
      </c>
      <c r="I87" s="31" t="n">
        <f aca="false">AVERAGE(I77:I86)</f>
        <v>0.385585625</v>
      </c>
      <c r="K87" s="31" t="n">
        <f aca="false">AVERAGE(K81:K86)</f>
        <v>52.9023333333333</v>
      </c>
      <c r="M87" s="31" t="n">
        <f aca="false">AVERAGE(M77:M86)</f>
        <v>0.394116875</v>
      </c>
      <c r="O87" s="31" t="n">
        <f aca="false">AVERAGE(O81:O86)</f>
        <v>51.5848666666667</v>
      </c>
      <c r="Q87" s="31" t="n">
        <f aca="false">AVERAGE(Q77:Q86)</f>
        <v>0.366411</v>
      </c>
      <c r="S87" s="31" t="n">
        <f aca="false">AVERAGE(S81:S86)</f>
        <v>7965.095</v>
      </c>
      <c r="U87" s="31" t="n">
        <f aca="false">AVERAGE(U77:U86)</f>
        <v>241.297875</v>
      </c>
      <c r="W87" s="31" t="n">
        <f aca="false">AVERAGE(W81:W86)</f>
        <v>7997.765</v>
      </c>
      <c r="Y87" s="31" t="n">
        <f aca="false">AVERAGE(Y77:Y86)</f>
        <v>389.7325</v>
      </c>
      <c r="AA87" s="31" t="n">
        <f aca="false">AVERAGE(AA81:AA86)</f>
        <v>7948.24666666667</v>
      </c>
      <c r="AC87" s="31" t="n">
        <f aca="false">AVERAGE(AC77:AC86)</f>
        <v>281.270875</v>
      </c>
      <c r="AE87" s="31" t="n">
        <f aca="false">AVERAGE(AE81:AE86)</f>
        <v>7973.58166666667</v>
      </c>
      <c r="AG87" s="31" t="n">
        <f aca="false">AVERAGE(AG77:AG86)</f>
        <v>256.855</v>
      </c>
      <c r="AI87" s="31" t="n">
        <f aca="false">AVERAGE(AI81:AI86)</f>
        <v>0.9478765</v>
      </c>
      <c r="AJ87" s="31" t="n">
        <f aca="false">AVERAGE(AJ81:AJ86)</f>
        <v>0.954124</v>
      </c>
      <c r="AK87" s="31" t="n">
        <f aca="false">AVERAGE(AK81:AK86)</f>
        <v>0.943786833333333</v>
      </c>
      <c r="AL87" s="31" t="n">
        <f aca="false">AVERAGE(AL81:AL86)</f>
        <v>0.948617166666667</v>
      </c>
    </row>
    <row r="88" customFormat="false" ht="12.8" hidden="false" customHeight="false" outlineLevel="0" collapsed="false">
      <c r="A88" s="1"/>
      <c r="B88" s="1"/>
    </row>
    <row r="89" customFormat="false" ht="12.8" hidden="false" customHeight="false" outlineLevel="0" collapsed="false">
      <c r="A89" s="1"/>
      <c r="B89" s="1"/>
    </row>
    <row r="90" customFormat="false" ht="12.8" hidden="false" customHeight="false" outlineLevel="0" collapsed="false">
      <c r="A90" s="1" t="n">
        <v>50</v>
      </c>
      <c r="B90" s="1" t="n">
        <v>8086</v>
      </c>
      <c r="C90" s="0" t="n">
        <v>54.0213</v>
      </c>
      <c r="D90" s="0" t="n">
        <v>0.00127747</v>
      </c>
      <c r="E90" s="0" t="n">
        <v>0.394153</v>
      </c>
      <c r="F90" s="0" t="n">
        <v>0.000981799</v>
      </c>
      <c r="G90" s="0" t="n">
        <v>53.4556</v>
      </c>
      <c r="H90" s="0" t="n">
        <v>0.00125118</v>
      </c>
      <c r="I90" s="0" t="n">
        <v>0.386962</v>
      </c>
      <c r="J90" s="0" t="n">
        <v>0.000864223</v>
      </c>
      <c r="K90" s="0" t="n">
        <v>52.8675</v>
      </c>
      <c r="L90" s="0" t="n">
        <v>0.00127577</v>
      </c>
      <c r="M90" s="0" t="n">
        <v>0.393729</v>
      </c>
      <c r="N90" s="0" t="n">
        <v>0.000951727</v>
      </c>
      <c r="O90" s="0" t="n">
        <v>51.5627</v>
      </c>
      <c r="P90" s="0" t="n">
        <v>0.00118363</v>
      </c>
      <c r="Q90" s="0" t="n">
        <v>0.367159</v>
      </c>
      <c r="R90" s="0" t="n">
        <v>0.00079387</v>
      </c>
      <c r="S90" s="0" t="n">
        <v>7946.85</v>
      </c>
      <c r="T90" s="0" t="n">
        <v>1.11955</v>
      </c>
      <c r="U90" s="0" t="n">
        <v>236.782</v>
      </c>
      <c r="V90" s="0" t="n">
        <v>1.02913</v>
      </c>
      <c r="W90" s="0" t="n">
        <v>7982.84</v>
      </c>
      <c r="X90" s="0" t="n">
        <v>2.54202</v>
      </c>
      <c r="Y90" s="0" t="n">
        <v>394.807</v>
      </c>
      <c r="Z90" s="0" t="n">
        <v>3.78062</v>
      </c>
      <c r="AA90" s="0" t="n">
        <v>8050.94</v>
      </c>
      <c r="AB90" s="0" t="n">
        <v>1.50362</v>
      </c>
      <c r="AC90" s="0" t="n">
        <v>300.04</v>
      </c>
      <c r="AD90" s="0" t="n">
        <v>1.76804</v>
      </c>
      <c r="AE90" s="0" t="n">
        <v>7988.84</v>
      </c>
      <c r="AF90" s="0" t="n">
        <v>1.19977</v>
      </c>
      <c r="AG90" s="0" t="n">
        <v>259.331</v>
      </c>
      <c r="AH90" s="0" t="n">
        <v>1.22531</v>
      </c>
      <c r="AI90" s="0" t="n">
        <v>0.945068</v>
      </c>
      <c r="AJ90" s="0" t="n">
        <v>0.951814</v>
      </c>
      <c r="AK90" s="0" t="n">
        <v>0.956366</v>
      </c>
      <c r="AL90" s="0" t="n">
        <v>0.949555</v>
      </c>
    </row>
    <row r="91" customFormat="false" ht="12.8" hidden="false" customHeight="false" outlineLevel="0" collapsed="false">
      <c r="A91" s="1" t="s">
        <v>27</v>
      </c>
      <c r="B91" s="1" t="n">
        <v>8087</v>
      </c>
      <c r="C91" s="0" t="n">
        <v>54.0206</v>
      </c>
      <c r="D91" s="0" t="n">
        <v>0.00125955</v>
      </c>
      <c r="E91" s="0" t="n">
        <v>0.391556</v>
      </c>
      <c r="F91" s="0" t="n">
        <v>0.000944211</v>
      </c>
      <c r="G91" s="0" t="n">
        <v>53.5155</v>
      </c>
      <c r="H91" s="0" t="n">
        <v>0.00124207</v>
      </c>
      <c r="I91" s="0" t="n">
        <v>0.387189</v>
      </c>
      <c r="J91" s="0" t="n">
        <v>0.000856187</v>
      </c>
      <c r="K91" s="0" t="n">
        <v>52.8753</v>
      </c>
      <c r="L91" s="0" t="n">
        <v>0.00126369</v>
      </c>
      <c r="M91" s="0" t="n">
        <v>0.39523</v>
      </c>
      <c r="N91" s="0" t="n">
        <v>0.000941007</v>
      </c>
      <c r="O91" s="0" t="n">
        <v>51.551</v>
      </c>
      <c r="P91" s="0" t="n">
        <v>0.00118399</v>
      </c>
      <c r="Q91" s="0" t="n">
        <v>0.365197</v>
      </c>
      <c r="R91" s="0" t="n">
        <v>0.000780079</v>
      </c>
      <c r="S91" s="0" t="n">
        <v>7975.22</v>
      </c>
      <c r="T91" s="0" t="n">
        <v>1.11576</v>
      </c>
      <c r="U91" s="0" t="n">
        <v>243.911</v>
      </c>
      <c r="V91" s="0" t="n">
        <v>1.05705</v>
      </c>
      <c r="W91" s="0" t="n">
        <v>7933.09</v>
      </c>
      <c r="X91" s="0" t="n">
        <v>2.61481</v>
      </c>
      <c r="Y91" s="0" t="n">
        <v>384.303</v>
      </c>
      <c r="Z91" s="0" t="n">
        <v>3.51273</v>
      </c>
      <c r="AA91" s="0" t="n">
        <v>7992.17</v>
      </c>
      <c r="AB91" s="0" t="n">
        <v>1.37444</v>
      </c>
      <c r="AC91" s="0" t="n">
        <v>284.352</v>
      </c>
      <c r="AD91" s="0" t="n">
        <v>1.51381</v>
      </c>
      <c r="AE91" s="0" t="n">
        <v>7966.99</v>
      </c>
      <c r="AF91" s="0" t="n">
        <v>1.20089</v>
      </c>
      <c r="AG91" s="0" t="n">
        <v>255.339</v>
      </c>
      <c r="AH91" s="0" t="n">
        <v>1.16854</v>
      </c>
      <c r="AI91" s="0" t="n">
        <v>0.950683</v>
      </c>
      <c r="AJ91" s="0" t="n">
        <v>0.946186</v>
      </c>
      <c r="AK91" s="0" t="n">
        <v>0.950683</v>
      </c>
      <c r="AL91" s="0" t="n">
        <v>0.948429</v>
      </c>
    </row>
    <row r="92" customFormat="false" ht="12.8" hidden="false" customHeight="false" outlineLevel="0" collapsed="false">
      <c r="A92" s="1" t="s">
        <v>24</v>
      </c>
      <c r="B92" s="1" t="n">
        <v>8088</v>
      </c>
      <c r="C92" s="0" t="n">
        <v>54.0282</v>
      </c>
      <c r="D92" s="0" t="n">
        <v>0.00127526</v>
      </c>
      <c r="E92" s="0" t="n">
        <v>0.392495</v>
      </c>
      <c r="F92" s="0" t="n">
        <v>0.000975326</v>
      </c>
      <c r="G92" s="0" t="n">
        <v>53.5232</v>
      </c>
      <c r="H92" s="0" t="n">
        <v>0.00124324</v>
      </c>
      <c r="I92" s="0" t="n">
        <v>0.385378</v>
      </c>
      <c r="J92" s="0" t="n">
        <v>0.000863029</v>
      </c>
      <c r="K92" s="0" t="n">
        <v>52.8728</v>
      </c>
      <c r="L92" s="0" t="n">
        <v>0.00127601</v>
      </c>
      <c r="M92" s="0" t="n">
        <v>0.396451</v>
      </c>
      <c r="N92" s="0" t="n">
        <v>0.000958227</v>
      </c>
      <c r="O92" s="0" t="n">
        <v>51.5678</v>
      </c>
      <c r="P92" s="0" t="n">
        <v>0.00118607</v>
      </c>
      <c r="Q92" s="0" t="n">
        <v>0.367082</v>
      </c>
      <c r="R92" s="0" t="n">
        <v>0.000789133</v>
      </c>
      <c r="S92" s="0" t="n">
        <v>7999.86</v>
      </c>
      <c r="T92" s="0" t="n">
        <v>1.13614</v>
      </c>
      <c r="U92" s="0" t="n">
        <v>248.468</v>
      </c>
      <c r="V92" s="0" t="n">
        <v>1.13797</v>
      </c>
      <c r="W92" s="0" t="n">
        <v>7843.88</v>
      </c>
      <c r="X92" s="0" t="n">
        <v>3.17887</v>
      </c>
      <c r="Y92" s="0" t="n">
        <v>368.105</v>
      </c>
      <c r="Z92" s="0" t="n">
        <v>3.28262</v>
      </c>
      <c r="AA92" s="0" t="n">
        <v>7995.05</v>
      </c>
      <c r="AB92" s="0" t="n">
        <v>1.3937</v>
      </c>
      <c r="AC92" s="0" t="n">
        <v>286.124</v>
      </c>
      <c r="AD92" s="0" t="n">
        <v>1.54301</v>
      </c>
      <c r="AE92" s="0" t="n">
        <v>7946.85</v>
      </c>
      <c r="AF92" s="0" t="n">
        <v>1.20365</v>
      </c>
      <c r="AG92" s="0" t="n">
        <v>251.788</v>
      </c>
      <c r="AH92" s="0" t="n">
        <v>1.14912</v>
      </c>
      <c r="AI92" s="0" t="n">
        <v>0.952948</v>
      </c>
      <c r="AJ92" s="0" t="n">
        <v>0.935126</v>
      </c>
      <c r="AK92" s="0" t="n">
        <v>0.950683</v>
      </c>
      <c r="AL92" s="0" t="n">
        <v>0.945068</v>
      </c>
    </row>
    <row r="93" customFormat="false" ht="12.8" hidden="false" customHeight="false" outlineLevel="0" collapsed="false">
      <c r="A93" s="1"/>
      <c r="B93" s="1" t="n">
        <v>8089</v>
      </c>
      <c r="C93" s="0" t="n">
        <v>54.0194</v>
      </c>
      <c r="D93" s="0" t="n">
        <v>0.00126024</v>
      </c>
      <c r="E93" s="0" t="n">
        <v>0.390886</v>
      </c>
      <c r="F93" s="0" t="n">
        <v>0.000952516</v>
      </c>
      <c r="G93" s="0" t="n">
        <v>53.5187</v>
      </c>
      <c r="H93" s="0" t="n">
        <v>0.00124477</v>
      </c>
      <c r="I93" s="0" t="n">
        <v>0.387384</v>
      </c>
      <c r="J93" s="0" t="n">
        <v>0.000861785</v>
      </c>
      <c r="K93" s="0" t="n">
        <v>52.8744</v>
      </c>
      <c r="L93" s="0" t="n">
        <v>0.00126588</v>
      </c>
      <c r="M93" s="0" t="n">
        <v>0.39554</v>
      </c>
      <c r="N93" s="0" t="n">
        <v>0.00095226</v>
      </c>
      <c r="O93" s="0" t="n">
        <v>51.5538</v>
      </c>
      <c r="P93" s="0" t="n">
        <v>0.00118077</v>
      </c>
      <c r="Q93" s="0" t="n">
        <v>0.365775</v>
      </c>
      <c r="R93" s="0" t="n">
        <v>0.000785229</v>
      </c>
      <c r="S93" s="0" t="n">
        <v>7979.87</v>
      </c>
      <c r="T93" s="0" t="n">
        <v>1.10174</v>
      </c>
      <c r="U93" s="0" t="n">
        <v>241.459</v>
      </c>
      <c r="V93" s="0" t="n">
        <v>1.06271</v>
      </c>
      <c r="W93" s="0" t="n">
        <v>7995.95</v>
      </c>
      <c r="X93" s="0" t="n">
        <v>2.39898</v>
      </c>
      <c r="Y93" s="0" t="n">
        <v>385.149</v>
      </c>
      <c r="Z93" s="0" t="n">
        <v>3.48817</v>
      </c>
      <c r="AA93" s="0" t="n">
        <v>7968.18</v>
      </c>
      <c r="AB93" s="0" t="n">
        <v>1.38898</v>
      </c>
      <c r="AC93" s="0" t="n">
        <v>281.799</v>
      </c>
      <c r="AD93" s="0" t="n">
        <v>1.47845</v>
      </c>
      <c r="AE93" s="0" t="n">
        <v>7964.53</v>
      </c>
      <c r="AF93" s="0" t="n">
        <v>1.17603</v>
      </c>
      <c r="AG93" s="0" t="n">
        <v>252.761</v>
      </c>
      <c r="AH93" s="0" t="n">
        <v>1.14091</v>
      </c>
      <c r="AI93" s="0" t="n">
        <v>0.951814</v>
      </c>
      <c r="AJ93" s="0" t="n">
        <v>0.954085</v>
      </c>
      <c r="AK93" s="0" t="n">
        <v>0.948429</v>
      </c>
      <c r="AL93" s="0" t="n">
        <v>0.948429</v>
      </c>
    </row>
    <row r="94" customFormat="false" ht="12.8" hidden="false" customHeight="false" outlineLevel="0" collapsed="false">
      <c r="A94" s="1"/>
      <c r="B94" s="1" t="n">
        <v>8090</v>
      </c>
      <c r="C94" s="0" t="n">
        <v>54.0346</v>
      </c>
      <c r="D94" s="0" t="n">
        <v>0.00116754</v>
      </c>
      <c r="E94" s="0" t="n">
        <v>0.393669</v>
      </c>
      <c r="F94" s="0" t="n">
        <v>0.00088372</v>
      </c>
      <c r="G94" s="0" t="n">
        <v>53.5329</v>
      </c>
      <c r="H94" s="0" t="n">
        <v>0.00113604</v>
      </c>
      <c r="I94" s="0" t="n">
        <v>0.38606</v>
      </c>
      <c r="J94" s="0" t="n">
        <v>0.00080063</v>
      </c>
      <c r="K94" s="0" t="n">
        <v>52.8829</v>
      </c>
      <c r="L94" s="0" t="n">
        <v>0.00115909</v>
      </c>
      <c r="M94" s="0" t="n">
        <v>0.395437</v>
      </c>
      <c r="N94" s="0" t="n">
        <v>0.0008701</v>
      </c>
      <c r="O94" s="0" t="n">
        <v>51.5781</v>
      </c>
      <c r="P94" s="0" t="n">
        <v>0.00108671</v>
      </c>
      <c r="Q94" s="0" t="n">
        <v>0.367714</v>
      </c>
      <c r="R94" s="0" t="n">
        <v>0.000724579</v>
      </c>
      <c r="S94" s="0" t="n">
        <v>7976.66</v>
      </c>
      <c r="T94" s="0" t="n">
        <v>1.01469</v>
      </c>
      <c r="U94" s="0" t="n">
        <v>241.959</v>
      </c>
      <c r="V94" s="0" t="n">
        <v>0.980487</v>
      </c>
      <c r="W94" s="0" t="n">
        <v>7980.47</v>
      </c>
      <c r="X94" s="0" t="n">
        <v>2.23496</v>
      </c>
      <c r="Y94" s="0" t="n">
        <v>386.29</v>
      </c>
      <c r="Z94" s="0" t="n">
        <v>3.24548</v>
      </c>
      <c r="AA94" s="0" t="n">
        <v>8056.85</v>
      </c>
      <c r="AB94" s="0" t="n">
        <v>1.38038</v>
      </c>
      <c r="AC94" s="0" t="n">
        <v>300.703</v>
      </c>
      <c r="AD94" s="0" t="n">
        <v>1.62269</v>
      </c>
      <c r="AE94" s="0" t="n">
        <v>7995.07</v>
      </c>
      <c r="AF94" s="0" t="n">
        <v>1.11628</v>
      </c>
      <c r="AG94" s="0" t="n">
        <v>263.722</v>
      </c>
      <c r="AH94" s="0" t="n">
        <v>1.15181</v>
      </c>
      <c r="AI94" s="0" t="n">
        <v>0.950683</v>
      </c>
      <c r="AJ94" s="0" t="n">
        <v>0.951814</v>
      </c>
      <c r="AK94" s="0" t="n">
        <v>0.958658</v>
      </c>
      <c r="AL94" s="0" t="n">
        <v>0.951814</v>
      </c>
    </row>
    <row r="95" customFormat="false" ht="12.8" hidden="false" customHeight="false" outlineLevel="0" collapsed="false">
      <c r="A95" s="1"/>
      <c r="B95" s="1" t="n">
        <v>8091</v>
      </c>
      <c r="C95" s="0" t="n">
        <v>54.0153</v>
      </c>
      <c r="D95" s="0" t="n">
        <v>0.00130048</v>
      </c>
      <c r="E95" s="0" t="n">
        <v>0.392781</v>
      </c>
      <c r="F95" s="0" t="n">
        <v>0.000985521</v>
      </c>
      <c r="G95" s="0" t="n">
        <v>53.511</v>
      </c>
      <c r="H95" s="0" t="n">
        <v>0.00128115</v>
      </c>
      <c r="I95" s="0" t="n">
        <v>0.387489</v>
      </c>
      <c r="J95" s="0" t="n">
        <v>0.00088482</v>
      </c>
      <c r="K95" s="0" t="n">
        <v>52.867</v>
      </c>
      <c r="L95" s="0" t="n">
        <v>0.00130239</v>
      </c>
      <c r="M95" s="0" t="n">
        <v>0.395083</v>
      </c>
      <c r="N95" s="0" t="n">
        <v>0.000982332</v>
      </c>
      <c r="O95" s="0" t="n">
        <v>51.5481</v>
      </c>
      <c r="P95" s="0" t="n">
        <v>0.00120855</v>
      </c>
      <c r="Q95" s="0" t="n">
        <v>0.366723</v>
      </c>
      <c r="R95" s="0" t="n">
        <v>0.000815147</v>
      </c>
      <c r="S95" s="0" t="n">
        <v>7962.22</v>
      </c>
      <c r="T95" s="0" t="n">
        <v>1.13104</v>
      </c>
      <c r="U95" s="0" t="n">
        <v>238.999</v>
      </c>
      <c r="V95" s="0" t="n">
        <v>1.05763</v>
      </c>
      <c r="W95" s="0" t="n">
        <v>8012.09</v>
      </c>
      <c r="X95" s="0" t="n">
        <v>2.52911</v>
      </c>
      <c r="Y95" s="0" t="n">
        <v>391.261</v>
      </c>
      <c r="Z95" s="0" t="n">
        <v>3.78542</v>
      </c>
      <c r="AA95" s="0" t="n">
        <v>7988.31</v>
      </c>
      <c r="AB95" s="0" t="n">
        <v>1.43139</v>
      </c>
      <c r="AC95" s="0" t="n">
        <v>286.189</v>
      </c>
      <c r="AD95" s="0" t="n">
        <v>1.58394</v>
      </c>
      <c r="AE95" s="0" t="n">
        <v>7934.29</v>
      </c>
      <c r="AF95" s="0" t="n">
        <v>1.23304</v>
      </c>
      <c r="AG95" s="0" t="n">
        <v>248.554</v>
      </c>
      <c r="AH95" s="0" t="n">
        <v>1.15439</v>
      </c>
      <c r="AI95" s="0" t="n">
        <v>0.950683</v>
      </c>
      <c r="AJ95" s="0" t="n">
        <v>0.956366</v>
      </c>
      <c r="AK95" s="0" t="n">
        <v>0.951814</v>
      </c>
      <c r="AL95" s="0" t="n">
        <v>0.945068</v>
      </c>
    </row>
    <row r="96" customFormat="false" ht="12.8" hidden="false" customHeight="false" outlineLevel="0" collapsed="false">
      <c r="A96" s="1"/>
      <c r="B96" s="1" t="n">
        <v>8092</v>
      </c>
      <c r="C96" s="0" t="n">
        <v>54.0281</v>
      </c>
      <c r="D96" s="0" t="n">
        <v>0.00128398</v>
      </c>
      <c r="E96" s="0" t="n">
        <v>0.392331</v>
      </c>
      <c r="F96" s="0" t="n">
        <v>0.000969686</v>
      </c>
      <c r="G96" s="0" t="n">
        <v>53.527</v>
      </c>
      <c r="H96" s="0" t="n">
        <v>0.00126346</v>
      </c>
      <c r="I96" s="0" t="n">
        <v>0.38734</v>
      </c>
      <c r="J96" s="0" t="n">
        <v>0.000881883</v>
      </c>
      <c r="K96" s="0" t="n">
        <v>52.8773</v>
      </c>
      <c r="L96" s="0" t="n">
        <v>0.00127962</v>
      </c>
      <c r="M96" s="0" t="n">
        <v>0.39596</v>
      </c>
      <c r="N96" s="0" t="n">
        <v>0.000963606</v>
      </c>
      <c r="O96" s="0" t="n">
        <v>51.5693</v>
      </c>
      <c r="P96" s="0" t="n">
        <v>0.00119853</v>
      </c>
      <c r="Q96" s="0" t="n">
        <v>0.366285</v>
      </c>
      <c r="R96" s="0" t="n">
        <v>0.000794915</v>
      </c>
      <c r="S96" s="0" t="n">
        <v>7974.76</v>
      </c>
      <c r="T96" s="0" t="n">
        <v>1.11509</v>
      </c>
      <c r="U96" s="0" t="n">
        <v>241.169</v>
      </c>
      <c r="V96" s="0" t="n">
        <v>1.06315</v>
      </c>
      <c r="W96" s="0" t="n">
        <v>8025.69</v>
      </c>
      <c r="X96" s="0" t="n">
        <v>2.55841</v>
      </c>
      <c r="Y96" s="0" t="n">
        <v>394.477</v>
      </c>
      <c r="Z96" s="0" t="n">
        <v>3.81424</v>
      </c>
      <c r="AA96" s="0" t="n">
        <v>7941.39</v>
      </c>
      <c r="AB96" s="0" t="n">
        <v>1.43021</v>
      </c>
      <c r="AC96" s="0" t="n">
        <v>278.973</v>
      </c>
      <c r="AD96" s="0" t="n">
        <v>1.47704</v>
      </c>
      <c r="AE96" s="0" t="n">
        <v>7954.63</v>
      </c>
      <c r="AF96" s="0" t="n">
        <v>1.23343</v>
      </c>
      <c r="AG96" s="0" t="n">
        <v>255.736</v>
      </c>
      <c r="AH96" s="0" t="n">
        <v>1.19994</v>
      </c>
      <c r="AI96" s="0" t="n">
        <v>0.951814</v>
      </c>
      <c r="AJ96" s="0" t="n">
        <v>0.95751</v>
      </c>
      <c r="AK96" s="0" t="n">
        <v>0.945068</v>
      </c>
      <c r="AL96" s="0" t="n">
        <v>0.947306</v>
      </c>
    </row>
    <row r="97" customFormat="false" ht="12.8" hidden="false" customHeight="false" outlineLevel="0" collapsed="false">
      <c r="A97" s="1"/>
      <c r="B97" s="1" t="n">
        <v>8093</v>
      </c>
      <c r="C97" s="0" t="n">
        <v>54.0076</v>
      </c>
      <c r="D97" s="0" t="n">
        <v>0.00126399</v>
      </c>
      <c r="E97" s="0" t="n">
        <v>0.392958</v>
      </c>
      <c r="F97" s="0" t="n">
        <v>0.000960976</v>
      </c>
      <c r="G97" s="0" t="n">
        <v>53.5037</v>
      </c>
      <c r="H97" s="0" t="n">
        <v>0.00124338</v>
      </c>
      <c r="I97" s="0" t="n">
        <v>0.386519</v>
      </c>
      <c r="J97" s="0" t="n">
        <v>0.000862591</v>
      </c>
      <c r="K97" s="0" t="n">
        <v>52.8624</v>
      </c>
      <c r="L97" s="0" t="n">
        <v>0.00127147</v>
      </c>
      <c r="M97" s="0" t="n">
        <v>0.395259</v>
      </c>
      <c r="N97" s="0" t="n">
        <v>0.000948689</v>
      </c>
      <c r="O97" s="0" t="n">
        <v>51.5409</v>
      </c>
      <c r="P97" s="0" t="n">
        <v>0.00118226</v>
      </c>
      <c r="Q97" s="0" t="n">
        <v>0.364417</v>
      </c>
      <c r="R97" s="0" t="n">
        <v>0.000761996</v>
      </c>
      <c r="S97" s="0" t="n">
        <v>7924.52</v>
      </c>
      <c r="T97" s="0" t="n">
        <v>1.10839</v>
      </c>
      <c r="U97" s="0" t="n">
        <v>233.239</v>
      </c>
      <c r="V97" s="0" t="n">
        <v>0.993975</v>
      </c>
      <c r="W97" s="0" t="n">
        <v>7984.85</v>
      </c>
      <c r="X97" s="0" t="n">
        <v>2.46638</v>
      </c>
      <c r="Y97" s="0" t="n">
        <v>390.674</v>
      </c>
      <c r="Z97" s="0" t="n">
        <v>3.64083</v>
      </c>
      <c r="AA97" s="0" t="n">
        <v>8016.79</v>
      </c>
      <c r="AB97" s="0" t="n">
        <v>1.39317</v>
      </c>
      <c r="AC97" s="0" t="n">
        <v>289.211</v>
      </c>
      <c r="AD97" s="0" t="n">
        <v>1.58033</v>
      </c>
      <c r="AE97" s="0" t="n">
        <v>7969.42</v>
      </c>
      <c r="AF97" s="0" t="n">
        <v>1.17259</v>
      </c>
      <c r="AG97" s="0" t="n">
        <v>254.175</v>
      </c>
      <c r="AH97" s="0" t="n">
        <v>1.13808</v>
      </c>
      <c r="AI97" s="0" t="n">
        <v>0.946186</v>
      </c>
      <c r="AJ97" s="0" t="n">
        <v>0.952948</v>
      </c>
      <c r="AK97" s="0" t="n">
        <v>0.955224</v>
      </c>
      <c r="AL97" s="0" t="n">
        <v>0.949555</v>
      </c>
    </row>
    <row r="98" s="31" customFormat="true" ht="12.8" hidden="false" customHeight="false" outlineLevel="0" collapsed="false">
      <c r="A98" s="32"/>
      <c r="B98" s="32"/>
      <c r="C98" s="31" t="n">
        <f aca="false">AVERAGE(C92:C97)</f>
        <v>54.0222</v>
      </c>
      <c r="E98" s="31" t="n">
        <f aca="false">AVERAGE(E88:E97)</f>
        <v>0.392603625</v>
      </c>
      <c r="G98" s="31" t="n">
        <f aca="false">AVERAGE(G92:G97)</f>
        <v>53.5194166666667</v>
      </c>
      <c r="I98" s="31" t="n">
        <f aca="false">AVERAGE(I88:I97)</f>
        <v>0.386790125</v>
      </c>
      <c r="K98" s="31" t="n">
        <f aca="false">AVERAGE(K92:K97)</f>
        <v>52.8728</v>
      </c>
      <c r="M98" s="31" t="n">
        <f aca="false">AVERAGE(M88:M97)</f>
        <v>0.395336125</v>
      </c>
      <c r="O98" s="31" t="n">
        <f aca="false">AVERAGE(O92:O97)</f>
        <v>51.5596666666667</v>
      </c>
      <c r="Q98" s="31" t="n">
        <f aca="false">AVERAGE(Q88:Q97)</f>
        <v>0.366294</v>
      </c>
      <c r="S98" s="31" t="n">
        <f aca="false">AVERAGE(S92:S97)</f>
        <v>7969.64833333333</v>
      </c>
      <c r="U98" s="31" t="n">
        <f aca="false">AVERAGE(U88:U97)</f>
        <v>240.74825</v>
      </c>
      <c r="W98" s="31" t="n">
        <f aca="false">AVERAGE(W92:W97)</f>
        <v>7973.82166666667</v>
      </c>
      <c r="Y98" s="31" t="n">
        <f aca="false">AVERAGE(Y88:Y97)</f>
        <v>386.88325</v>
      </c>
      <c r="AA98" s="31" t="n">
        <f aca="false">AVERAGE(AA92:AA97)</f>
        <v>7994.42833333333</v>
      </c>
      <c r="AC98" s="31" t="n">
        <f aca="false">AVERAGE(AC88:AC97)</f>
        <v>288.423875</v>
      </c>
      <c r="AE98" s="31" t="n">
        <f aca="false">AVERAGE(AE92:AE97)</f>
        <v>7960.79833333333</v>
      </c>
      <c r="AG98" s="31" t="n">
        <f aca="false">AVERAGE(AG88:AG97)</f>
        <v>255.17575</v>
      </c>
      <c r="AI98" s="31" t="n">
        <f aca="false">AVERAGE(AI92:AI97)</f>
        <v>0.950688</v>
      </c>
      <c r="AJ98" s="31" t="n">
        <f aca="false">AVERAGE(AJ92:AJ97)</f>
        <v>0.951308166666667</v>
      </c>
      <c r="AK98" s="31" t="n">
        <f aca="false">AVERAGE(AK92:AK97)</f>
        <v>0.951646</v>
      </c>
      <c r="AL98" s="31" t="n">
        <f aca="false">AVERAGE(AL92:AL97)</f>
        <v>0.947873333333333</v>
      </c>
    </row>
    <row r="99" customFormat="false" ht="12.8" hidden="false" customHeight="false" outlineLevel="0" collapsed="false">
      <c r="A99" s="1"/>
      <c r="B99" s="1"/>
    </row>
    <row r="100" customFormat="false" ht="12.8" hidden="false" customHeight="false" outlineLevel="0" collapsed="false">
      <c r="A100" s="1"/>
      <c r="B100" s="1"/>
    </row>
    <row r="101" customFormat="false" ht="12.8" hidden="false" customHeight="false" outlineLevel="0" collapsed="false">
      <c r="A101" s="1" t="n">
        <v>1000</v>
      </c>
      <c r="B101" s="1" t="n">
        <v>8022</v>
      </c>
      <c r="C101" s="0" t="n">
        <v>53.822</v>
      </c>
      <c r="D101" s="0" t="n">
        <v>0.000784136</v>
      </c>
      <c r="E101" s="0" t="n">
        <v>0.36451</v>
      </c>
      <c r="F101" s="0" t="n">
        <v>0.000564953</v>
      </c>
      <c r="G101" s="0" t="n">
        <v>53.2964</v>
      </c>
      <c r="H101" s="0" t="n">
        <v>0.000822806</v>
      </c>
      <c r="I101" s="0" t="n">
        <v>0.370436</v>
      </c>
      <c r="J101" s="0" t="n">
        <v>0.000547661</v>
      </c>
      <c r="K101" s="0" t="n">
        <v>52.6846</v>
      </c>
      <c r="L101" s="0" t="n">
        <v>0.0008071</v>
      </c>
      <c r="M101" s="0" t="n">
        <v>0.369263</v>
      </c>
      <c r="N101" s="0" t="n">
        <v>0.000551107</v>
      </c>
      <c r="O101" s="0" t="n">
        <v>51.3307</v>
      </c>
      <c r="P101" s="0" t="n">
        <v>0.000744593</v>
      </c>
      <c r="Q101" s="0" t="n">
        <v>0.345826</v>
      </c>
      <c r="R101" s="0" t="n">
        <v>0.000479957</v>
      </c>
      <c r="S101" s="0" t="n">
        <v>7942.98</v>
      </c>
      <c r="T101" s="0" t="n">
        <v>0.723386</v>
      </c>
      <c r="U101" s="0" t="n">
        <v>222.676</v>
      </c>
      <c r="V101" s="0" t="n">
        <v>0.611805</v>
      </c>
      <c r="W101" s="0" t="n">
        <v>7989.13</v>
      </c>
      <c r="X101" s="0" t="n">
        <v>1.72104</v>
      </c>
      <c r="Y101" s="0" t="n">
        <v>388.806</v>
      </c>
      <c r="Z101" s="0" t="n">
        <v>2.54409</v>
      </c>
      <c r="AA101" s="0" t="n">
        <v>7992.97</v>
      </c>
      <c r="AB101" s="0" t="n">
        <v>0.922746</v>
      </c>
      <c r="AC101" s="0" t="n">
        <v>277.486</v>
      </c>
      <c r="AD101" s="0" t="n">
        <v>0.996464</v>
      </c>
      <c r="AE101" s="0" t="n">
        <v>7944.01</v>
      </c>
      <c r="AF101" s="0" t="n">
        <v>0.799649</v>
      </c>
      <c r="AG101" s="0" t="n">
        <v>241.795</v>
      </c>
      <c r="AH101" s="0" t="n">
        <v>0.721512</v>
      </c>
      <c r="AI101" s="0" t="n">
        <v>0.963275</v>
      </c>
      <c r="AJ101" s="0" t="n">
        <v>0.963275</v>
      </c>
      <c r="AK101" s="0" t="n">
        <v>0.960961</v>
      </c>
      <c r="AL101" s="0" t="n">
        <v>0.9656</v>
      </c>
    </row>
    <row r="102" customFormat="false" ht="12.8" hidden="false" customHeight="false" outlineLevel="0" collapsed="false">
      <c r="A102" s="1" t="s">
        <v>15</v>
      </c>
      <c r="B102" s="1" t="n">
        <v>8023</v>
      </c>
      <c r="C102" s="0" t="n">
        <v>53.8096</v>
      </c>
      <c r="D102" s="0" t="n">
        <v>0.000796902</v>
      </c>
      <c r="E102" s="0" t="n">
        <v>0.364579</v>
      </c>
      <c r="F102" s="0" t="n">
        <v>0.000581562</v>
      </c>
      <c r="G102" s="0" t="n">
        <v>53.2843</v>
      </c>
      <c r="H102" s="0" t="n">
        <v>0.000835611</v>
      </c>
      <c r="I102" s="0" t="n">
        <v>0.370673</v>
      </c>
      <c r="J102" s="0" t="n">
        <v>0.000558428</v>
      </c>
      <c r="K102" s="0" t="n">
        <v>52.6685</v>
      </c>
      <c r="L102" s="0" t="n">
        <v>0.000818041</v>
      </c>
      <c r="M102" s="0" t="n">
        <v>0.368913</v>
      </c>
      <c r="N102" s="0" t="n">
        <v>0.000558071</v>
      </c>
      <c r="O102" s="0" t="n">
        <v>51.3254</v>
      </c>
      <c r="P102" s="0" t="n">
        <v>0.000753215</v>
      </c>
      <c r="Q102" s="0" t="n">
        <v>0.341115</v>
      </c>
      <c r="R102" s="0" t="n">
        <v>0.000443034</v>
      </c>
      <c r="S102" s="0" t="n">
        <v>7976.47</v>
      </c>
      <c r="T102" s="0" t="n">
        <v>0.737909</v>
      </c>
      <c r="U102" s="0" t="n">
        <v>229.072</v>
      </c>
      <c r="V102" s="0" t="n">
        <v>0.659628</v>
      </c>
      <c r="W102" s="0" t="n">
        <v>8116.33</v>
      </c>
      <c r="X102" s="0" t="n">
        <v>2.40427</v>
      </c>
      <c r="Y102" s="0" t="n">
        <v>414.671</v>
      </c>
      <c r="Z102" s="0" t="n">
        <v>3.14856</v>
      </c>
      <c r="AA102" s="0" t="n">
        <v>7940.42</v>
      </c>
      <c r="AB102" s="0" t="n">
        <v>0.936345</v>
      </c>
      <c r="AC102" s="0" t="n">
        <v>265.835</v>
      </c>
      <c r="AD102" s="0" t="n">
        <v>0.909553</v>
      </c>
      <c r="AE102" s="0" t="n">
        <v>7918.93</v>
      </c>
      <c r="AF102" s="0" t="n">
        <v>0.830893</v>
      </c>
      <c r="AG102" s="0" t="n">
        <v>238.695</v>
      </c>
      <c r="AH102" s="0" t="n">
        <v>0.716848</v>
      </c>
      <c r="AI102" s="0" t="n">
        <v>0.966767</v>
      </c>
      <c r="AJ102" s="0" t="n">
        <v>0.977398</v>
      </c>
      <c r="AK102" s="0" t="n">
        <v>0.954085</v>
      </c>
      <c r="AL102" s="0" t="n">
        <v>0.960961</v>
      </c>
    </row>
    <row r="103" customFormat="false" ht="12.8" hidden="false" customHeight="false" outlineLevel="0" collapsed="false">
      <c r="A103" s="1" t="s">
        <v>16</v>
      </c>
      <c r="B103" s="1" t="n">
        <v>8030</v>
      </c>
      <c r="C103" s="0" t="n">
        <v>53.8305</v>
      </c>
      <c r="D103" s="0" t="n">
        <v>0.000835329</v>
      </c>
      <c r="E103" s="0" t="n">
        <v>0.361395</v>
      </c>
      <c r="F103" s="0" t="n">
        <v>0.000601288</v>
      </c>
      <c r="G103" s="0" t="n">
        <v>53.3059</v>
      </c>
      <c r="H103" s="0" t="n">
        <v>0.000871918</v>
      </c>
      <c r="I103" s="0" t="n">
        <v>0.369379</v>
      </c>
      <c r="J103" s="0" t="n">
        <v>0.000588169</v>
      </c>
      <c r="K103" s="0" t="n">
        <v>52.6942</v>
      </c>
      <c r="L103" s="0" t="n">
        <v>0.000861005</v>
      </c>
      <c r="M103" s="0" t="n">
        <v>0.368739</v>
      </c>
      <c r="N103" s="0" t="n">
        <v>0.000585062</v>
      </c>
      <c r="O103" s="0" t="n">
        <v>51.339</v>
      </c>
      <c r="P103" s="0" t="n">
        <v>0.000790306</v>
      </c>
      <c r="Q103" s="0" t="n">
        <v>0.342622</v>
      </c>
      <c r="R103" s="0" t="n">
        <v>0.000502726</v>
      </c>
      <c r="S103" s="0" t="n">
        <v>7924.95</v>
      </c>
      <c r="T103" s="0" t="n">
        <v>0.767872</v>
      </c>
      <c r="U103" s="0" t="n">
        <v>218.891</v>
      </c>
      <c r="V103" s="0" t="n">
        <v>0.628007</v>
      </c>
      <c r="W103" s="0" t="n">
        <v>7936.94</v>
      </c>
      <c r="X103" s="0" t="n">
        <v>1.91662</v>
      </c>
      <c r="Y103" s="0" t="n">
        <v>381.595</v>
      </c>
      <c r="Z103" s="0" t="n">
        <v>2.58664</v>
      </c>
      <c r="AA103" s="0" t="n">
        <v>7974.35</v>
      </c>
      <c r="AB103" s="0" t="n">
        <v>0.984516</v>
      </c>
      <c r="AC103" s="0" t="n">
        <v>273.642</v>
      </c>
      <c r="AD103" s="0" t="n">
        <v>1.02305</v>
      </c>
      <c r="AE103" s="0" t="n">
        <v>7936.12</v>
      </c>
      <c r="AF103" s="0" t="n">
        <v>0.870013</v>
      </c>
      <c r="AG103" s="0" t="n">
        <v>242.869</v>
      </c>
      <c r="AH103" s="0" t="n">
        <v>0.780916</v>
      </c>
      <c r="AI103" s="0" t="n">
        <v>0.960961</v>
      </c>
      <c r="AJ103" s="0" t="n">
        <v>0.956366</v>
      </c>
      <c r="AK103" s="0" t="n">
        <v>0.958658</v>
      </c>
      <c r="AL103" s="0" t="n">
        <v>0.964436</v>
      </c>
    </row>
    <row r="104" customFormat="false" ht="12.8" hidden="false" customHeight="false" outlineLevel="0" collapsed="false">
      <c r="A104" s="1"/>
      <c r="B104" s="1" t="n">
        <v>8031</v>
      </c>
      <c r="C104" s="0" t="n">
        <v>53.8407</v>
      </c>
      <c r="D104" s="0" t="n">
        <v>0.000811807</v>
      </c>
      <c r="E104" s="0" t="n">
        <v>0.361984</v>
      </c>
      <c r="F104" s="0" t="n">
        <v>0.000585147</v>
      </c>
      <c r="G104" s="0" t="n">
        <v>53.3192</v>
      </c>
      <c r="H104" s="0" t="n">
        <v>0.000844107</v>
      </c>
      <c r="I104" s="0" t="n">
        <v>0.368036</v>
      </c>
      <c r="J104" s="0" t="n">
        <v>0.000567861</v>
      </c>
      <c r="K104" s="0" t="n">
        <v>52.6988</v>
      </c>
      <c r="L104" s="0" t="n">
        <v>0.000830917</v>
      </c>
      <c r="M104" s="0" t="n">
        <v>0.366574</v>
      </c>
      <c r="N104" s="0" t="n">
        <v>0.000573306</v>
      </c>
      <c r="O104" s="0" t="n">
        <v>51.3562</v>
      </c>
      <c r="P104" s="0" t="n">
        <v>0.000764706</v>
      </c>
      <c r="Q104" s="0" t="n">
        <v>0.342544</v>
      </c>
      <c r="R104" s="0" t="n">
        <v>0.000504602</v>
      </c>
      <c r="S104" s="0" t="n">
        <v>7992.25</v>
      </c>
      <c r="T104" s="0" t="n">
        <v>0.753108</v>
      </c>
      <c r="U104" s="0" t="n">
        <v>231.145</v>
      </c>
      <c r="V104" s="0" t="n">
        <v>0.690802</v>
      </c>
      <c r="W104" s="0" t="n">
        <v>7930.68</v>
      </c>
      <c r="X104" s="0" t="n">
        <v>1.90363</v>
      </c>
      <c r="Y104" s="0" t="n">
        <v>382.358</v>
      </c>
      <c r="Z104" s="0" t="n">
        <v>2.54134</v>
      </c>
      <c r="AA104" s="0" t="n">
        <v>7977.72</v>
      </c>
      <c r="AB104" s="0" t="n">
        <v>0.956446</v>
      </c>
      <c r="AC104" s="0" t="n">
        <v>274.724</v>
      </c>
      <c r="AD104" s="0" t="n">
        <v>1.0001</v>
      </c>
      <c r="AE104" s="0" t="n">
        <v>7962.27</v>
      </c>
      <c r="AF104" s="0" t="n">
        <v>0.84345</v>
      </c>
      <c r="AG104" s="0" t="n">
        <v>248.215</v>
      </c>
      <c r="AH104" s="0" t="n">
        <v>0.787966</v>
      </c>
      <c r="AI104" s="0" t="n">
        <v>0.96911</v>
      </c>
      <c r="AJ104" s="0" t="n">
        <v>0.955224</v>
      </c>
      <c r="AK104" s="0" t="n">
        <v>0.958658</v>
      </c>
      <c r="AL104" s="0" t="n">
        <v>0.966767</v>
      </c>
    </row>
    <row r="105" customFormat="false" ht="12.8" hidden="false" customHeight="false" outlineLevel="0" collapsed="false">
      <c r="A105" s="1"/>
      <c r="B105" s="1" t="n">
        <v>8038</v>
      </c>
      <c r="C105" s="0" t="n">
        <v>53.8573</v>
      </c>
      <c r="D105" s="0" t="n">
        <v>0.000816234</v>
      </c>
      <c r="E105" s="0" t="n">
        <v>0.368613</v>
      </c>
      <c r="F105" s="0" t="n">
        <v>0.000584815</v>
      </c>
      <c r="G105" s="0" t="n">
        <v>53.3338</v>
      </c>
      <c r="H105" s="0" t="n">
        <v>0.000850171</v>
      </c>
      <c r="I105" s="0" t="n">
        <v>0.375608</v>
      </c>
      <c r="J105" s="0" t="n">
        <v>0.000574405</v>
      </c>
      <c r="K105" s="0" t="n">
        <v>52.7201</v>
      </c>
      <c r="L105" s="0" t="n">
        <v>0.000836024</v>
      </c>
      <c r="M105" s="0" t="n">
        <v>0.372935</v>
      </c>
      <c r="N105" s="0" t="n">
        <v>0.000571757</v>
      </c>
      <c r="O105" s="0" t="n">
        <v>51.3673</v>
      </c>
      <c r="P105" s="0" t="n">
        <v>0.000773304</v>
      </c>
      <c r="Q105" s="0" t="n">
        <v>0.348969</v>
      </c>
      <c r="R105" s="0" t="n">
        <v>0.000495671</v>
      </c>
      <c r="S105" s="0" t="n">
        <v>7965.67</v>
      </c>
      <c r="T105" s="0" t="n">
        <v>0.740636</v>
      </c>
      <c r="U105" s="0" t="n">
        <v>226.784</v>
      </c>
      <c r="V105" s="0" t="n">
        <v>0.646637</v>
      </c>
      <c r="W105" s="0" t="n">
        <v>7976.24</v>
      </c>
      <c r="X105" s="0" t="n">
        <v>1.8059</v>
      </c>
      <c r="Y105" s="0" t="n">
        <v>390.787</v>
      </c>
      <c r="Z105" s="0" t="n">
        <v>2.6568</v>
      </c>
      <c r="AA105" s="0" t="n">
        <v>7964.96</v>
      </c>
      <c r="AB105" s="0" t="n">
        <v>0.944645</v>
      </c>
      <c r="AC105" s="0" t="n">
        <v>271.228</v>
      </c>
      <c r="AD105" s="0" t="n">
        <v>0.962865</v>
      </c>
      <c r="AE105" s="0" t="n">
        <v>7980.45</v>
      </c>
      <c r="AF105" s="0" t="n">
        <v>0.834247</v>
      </c>
      <c r="AG105" s="0" t="n">
        <v>251.379</v>
      </c>
      <c r="AH105" s="0" t="n">
        <v>0.798512</v>
      </c>
      <c r="AI105" s="0" t="n">
        <v>0.966767</v>
      </c>
      <c r="AJ105" s="0" t="n">
        <v>0.960961</v>
      </c>
      <c r="AK105" s="0" t="n">
        <v>0.95751</v>
      </c>
      <c r="AL105" s="0" t="n">
        <v>0.970285</v>
      </c>
    </row>
    <row r="106" customFormat="false" ht="12.8" hidden="false" customHeight="false" outlineLevel="0" collapsed="false">
      <c r="A106" s="1"/>
      <c r="B106" s="1" t="n">
        <v>8039</v>
      </c>
      <c r="C106" s="0" t="n">
        <v>53.8688</v>
      </c>
      <c r="D106" s="0" t="n">
        <v>0.000836604</v>
      </c>
      <c r="E106" s="0" t="n">
        <v>0.366328</v>
      </c>
      <c r="F106" s="0" t="n">
        <v>0.000592775</v>
      </c>
      <c r="G106" s="0" t="n">
        <v>53.3451</v>
      </c>
      <c r="H106" s="0" t="n">
        <v>0.000872484</v>
      </c>
      <c r="I106" s="0" t="n">
        <v>0.372557</v>
      </c>
      <c r="J106" s="0" t="n">
        <v>0.000582137</v>
      </c>
      <c r="K106" s="0" t="n">
        <v>52.7268</v>
      </c>
      <c r="L106" s="0" t="n">
        <v>0.000858732</v>
      </c>
      <c r="M106" s="0" t="n">
        <v>0.369049</v>
      </c>
      <c r="N106" s="0" t="n">
        <v>0.00058138</v>
      </c>
      <c r="O106" s="0" t="n">
        <v>51.3834</v>
      </c>
      <c r="P106" s="0" t="n">
        <v>0.000790416</v>
      </c>
      <c r="Q106" s="0" t="n">
        <v>0.346087</v>
      </c>
      <c r="R106" s="0" t="n">
        <v>0.000513228</v>
      </c>
      <c r="S106" s="0" t="n">
        <v>7916.42</v>
      </c>
      <c r="T106" s="0" t="n">
        <v>0.771743</v>
      </c>
      <c r="U106" s="0" t="n">
        <v>218.532</v>
      </c>
      <c r="V106" s="0" t="n">
        <v>0.632648</v>
      </c>
      <c r="W106" s="0" t="n">
        <v>7948.88</v>
      </c>
      <c r="X106" s="0" t="n">
        <v>1.83213</v>
      </c>
      <c r="Y106" s="0" t="n">
        <v>378.141</v>
      </c>
      <c r="Z106" s="0" t="n">
        <v>2.49875</v>
      </c>
      <c r="AA106" s="0" t="n">
        <v>8013.38</v>
      </c>
      <c r="AB106" s="0" t="n">
        <v>0.999394</v>
      </c>
      <c r="AC106" s="0" t="n">
        <v>282.54</v>
      </c>
      <c r="AD106" s="0" t="n">
        <v>1.11549</v>
      </c>
      <c r="AE106" s="0" t="n">
        <v>7945.11</v>
      </c>
      <c r="AF106" s="0" t="n">
        <v>0.864106</v>
      </c>
      <c r="AG106" s="0" t="n">
        <v>244.98</v>
      </c>
      <c r="AH106" s="0" t="n">
        <v>0.788691</v>
      </c>
      <c r="AI106" s="0" t="n">
        <v>0.959808</v>
      </c>
      <c r="AJ106" s="0" t="n">
        <v>0.95751</v>
      </c>
      <c r="AK106" s="0" t="n">
        <v>0.963275</v>
      </c>
      <c r="AL106" s="0" t="n">
        <v>0.9656</v>
      </c>
    </row>
    <row r="107" customFormat="false" ht="12.8" hidden="false" customHeight="false" outlineLevel="0" collapsed="false">
      <c r="A107" s="1"/>
      <c r="B107" s="1" t="n">
        <v>8046</v>
      </c>
      <c r="C107" s="0" t="n">
        <v>53.9158</v>
      </c>
      <c r="D107" s="0" t="n">
        <v>0.000863336</v>
      </c>
      <c r="E107" s="0" t="n">
        <v>0.374222</v>
      </c>
      <c r="F107" s="0" t="n">
        <v>0.000604032</v>
      </c>
      <c r="G107" s="0" t="n">
        <v>53.3954</v>
      </c>
      <c r="H107" s="0" t="n">
        <v>0.000890348</v>
      </c>
      <c r="I107" s="0" t="n">
        <v>0.378916</v>
      </c>
      <c r="J107" s="0" t="n">
        <v>0.000594405</v>
      </c>
      <c r="K107" s="0" t="n">
        <v>52.782</v>
      </c>
      <c r="L107" s="0" t="n">
        <v>0.000884439</v>
      </c>
      <c r="M107" s="0" t="n">
        <v>0.377842</v>
      </c>
      <c r="N107" s="0" t="n">
        <v>0.000611387</v>
      </c>
      <c r="O107" s="0" t="n">
        <v>51.4249</v>
      </c>
      <c r="P107" s="0" t="n">
        <v>0.000816927</v>
      </c>
      <c r="Q107" s="0" t="n">
        <v>0.351637</v>
      </c>
      <c r="R107" s="0" t="n">
        <v>0.000517619</v>
      </c>
      <c r="S107" s="0" t="n">
        <v>7969.44</v>
      </c>
      <c r="T107" s="0" t="n">
        <v>0.773467</v>
      </c>
      <c r="U107" s="0" t="n">
        <v>227.394</v>
      </c>
      <c r="V107" s="0" t="n">
        <v>0.682404</v>
      </c>
      <c r="W107" s="0" t="n">
        <v>8038.53</v>
      </c>
      <c r="X107" s="0" t="n">
        <v>1.94575</v>
      </c>
      <c r="Y107" s="0" t="n">
        <v>397.678</v>
      </c>
      <c r="Z107" s="0" t="n">
        <v>2.90014</v>
      </c>
      <c r="AA107" s="0" t="n">
        <v>7967</v>
      </c>
      <c r="AB107" s="0" t="n">
        <v>0.983699</v>
      </c>
      <c r="AC107" s="0" t="n">
        <v>272.161</v>
      </c>
      <c r="AD107" s="0" t="n">
        <v>1.00592</v>
      </c>
      <c r="AE107" s="0" t="n">
        <v>7932.91</v>
      </c>
      <c r="AF107" s="0" t="n">
        <v>0.864603</v>
      </c>
      <c r="AG107" s="0" t="n">
        <v>240.771</v>
      </c>
      <c r="AH107" s="0" t="n">
        <v>0.761058</v>
      </c>
      <c r="AI107" s="0" t="n">
        <v>0.966767</v>
      </c>
      <c r="AJ107" s="0" t="n">
        <v>0.967937</v>
      </c>
      <c r="AK107" s="0" t="n">
        <v>0.95751</v>
      </c>
      <c r="AL107" s="0" t="n">
        <v>0.963275</v>
      </c>
    </row>
    <row r="108" customFormat="false" ht="12.8" hidden="false" customHeight="false" outlineLevel="0" collapsed="false">
      <c r="A108" s="1"/>
      <c r="B108" s="1" t="n">
        <v>8047</v>
      </c>
      <c r="C108" s="0" t="n">
        <v>53.9397</v>
      </c>
      <c r="D108" s="0" t="n">
        <v>0.000877305</v>
      </c>
      <c r="E108" s="0" t="n">
        <v>0.376575</v>
      </c>
      <c r="F108" s="0" t="n">
        <v>0.000600149</v>
      </c>
      <c r="G108" s="0" t="n">
        <v>53.4216</v>
      </c>
      <c r="H108" s="0" t="n">
        <v>0.000900063</v>
      </c>
      <c r="I108" s="0" t="n">
        <v>0.382657</v>
      </c>
      <c r="J108" s="0" t="n">
        <v>0.000604424</v>
      </c>
      <c r="K108" s="0" t="n">
        <v>52.7995</v>
      </c>
      <c r="L108" s="0" t="n">
        <v>0.000894654</v>
      </c>
      <c r="M108" s="0" t="n">
        <v>0.3808</v>
      </c>
      <c r="N108" s="0" t="n">
        <v>0.000614593</v>
      </c>
      <c r="O108" s="0" t="n">
        <v>51.4546</v>
      </c>
      <c r="P108" s="0" t="n">
        <v>0.000829968</v>
      </c>
      <c r="Q108" s="0" t="n">
        <v>0.354689</v>
      </c>
      <c r="R108" s="0" t="n">
        <v>0.000518113</v>
      </c>
      <c r="S108" s="0" t="n">
        <v>7974.99</v>
      </c>
      <c r="T108" s="0" t="n">
        <v>0.772293</v>
      </c>
      <c r="U108" s="0" t="n">
        <v>228.148</v>
      </c>
      <c r="V108" s="0" t="n">
        <v>0.684383</v>
      </c>
      <c r="W108" s="0" t="n">
        <v>7981.09</v>
      </c>
      <c r="X108" s="0" t="n">
        <v>1.82588</v>
      </c>
      <c r="Y108" s="0" t="n">
        <v>385.3</v>
      </c>
      <c r="Z108" s="0" t="n">
        <v>2.65411</v>
      </c>
      <c r="AA108" s="0" t="n">
        <v>7976.27</v>
      </c>
      <c r="AB108" s="0" t="n">
        <v>0.988439</v>
      </c>
      <c r="AC108" s="0" t="n">
        <v>274.19</v>
      </c>
      <c r="AD108" s="0" t="n">
        <v>1.02442</v>
      </c>
      <c r="AE108" s="0" t="n">
        <v>7947.77</v>
      </c>
      <c r="AF108" s="0" t="n">
        <v>0.867824</v>
      </c>
      <c r="AG108" s="0" t="n">
        <v>244.511</v>
      </c>
      <c r="AH108" s="0" t="n">
        <v>0.789057</v>
      </c>
      <c r="AI108" s="0" t="n">
        <v>0.966767</v>
      </c>
      <c r="AJ108" s="0" t="n">
        <v>0.960961</v>
      </c>
      <c r="AK108" s="0" t="n">
        <v>0.958658</v>
      </c>
      <c r="AL108" s="0" t="n">
        <v>0.964436</v>
      </c>
    </row>
    <row r="109" customFormat="false" ht="12.8" hidden="false" customHeight="false" outlineLevel="0" collapsed="false">
      <c r="A109" s="1"/>
      <c r="B109" s="1" t="n">
        <v>8054</v>
      </c>
      <c r="C109" s="0" t="n">
        <v>53.9585</v>
      </c>
      <c r="D109" s="0" t="n">
        <v>0.000879584</v>
      </c>
      <c r="E109" s="0" t="n">
        <v>0.378629</v>
      </c>
      <c r="F109" s="0" t="n">
        <v>0.000606884</v>
      </c>
      <c r="G109" s="0" t="n">
        <v>53.4391</v>
      </c>
      <c r="H109" s="0" t="n">
        <v>0.000906189</v>
      </c>
      <c r="I109" s="0" t="n">
        <v>0.384994</v>
      </c>
      <c r="J109" s="0" t="n">
        <v>0.000613331</v>
      </c>
      <c r="K109" s="0" t="n">
        <v>52.8243</v>
      </c>
      <c r="L109" s="0" t="n">
        <v>0.000902413</v>
      </c>
      <c r="M109" s="0" t="n">
        <v>0.382647</v>
      </c>
      <c r="N109" s="0" t="n">
        <v>0.000614109</v>
      </c>
      <c r="O109" s="0" t="n">
        <v>51.4658</v>
      </c>
      <c r="P109" s="0" t="n">
        <v>0.000836402</v>
      </c>
      <c r="Q109" s="0" t="n">
        <v>0.353021</v>
      </c>
      <c r="R109" s="0" t="n">
        <v>0.00050549</v>
      </c>
      <c r="S109" s="0" t="n">
        <v>7960.88</v>
      </c>
      <c r="T109" s="0" t="n">
        <v>0.774963</v>
      </c>
      <c r="U109" s="0" t="n">
        <v>225.865</v>
      </c>
      <c r="V109" s="0" t="n">
        <v>0.674452</v>
      </c>
      <c r="W109" s="0" t="n">
        <v>7989.41</v>
      </c>
      <c r="X109" s="0" t="n">
        <v>1.85169</v>
      </c>
      <c r="Y109" s="0" t="n">
        <v>389.122</v>
      </c>
      <c r="Z109" s="0" t="n">
        <v>2.7289</v>
      </c>
      <c r="AA109" s="0" t="n">
        <v>7996.42</v>
      </c>
      <c r="AB109" s="0" t="n">
        <v>0.994235</v>
      </c>
      <c r="AC109" s="0" t="n">
        <v>278.395</v>
      </c>
      <c r="AD109" s="0" t="n">
        <v>1.07847</v>
      </c>
      <c r="AE109" s="0" t="n">
        <v>7956.28</v>
      </c>
      <c r="AF109" s="0" t="n">
        <v>0.871852</v>
      </c>
      <c r="AG109" s="0" t="n">
        <v>245.699</v>
      </c>
      <c r="AH109" s="0" t="n">
        <v>0.802098</v>
      </c>
      <c r="AI109" s="0" t="n">
        <v>0.9656</v>
      </c>
      <c r="AJ109" s="0" t="n">
        <v>0.960961</v>
      </c>
      <c r="AK109" s="0" t="n">
        <v>0.960961</v>
      </c>
      <c r="AL109" s="0" t="n">
        <v>0.9656</v>
      </c>
    </row>
    <row r="110" customFormat="false" ht="12.8" hidden="false" customHeight="false" outlineLevel="0" collapsed="false">
      <c r="A110" s="1"/>
      <c r="B110" s="1" t="n">
        <v>8055</v>
      </c>
      <c r="C110" s="0" t="n">
        <v>53.9676</v>
      </c>
      <c r="D110" s="0" t="n">
        <v>0.000864586</v>
      </c>
      <c r="E110" s="0" t="n">
        <v>0.377926</v>
      </c>
      <c r="F110" s="0" t="n">
        <v>0.000599221</v>
      </c>
      <c r="G110" s="0" t="n">
        <v>53.4507</v>
      </c>
      <c r="H110" s="0" t="n">
        <v>0.00088261</v>
      </c>
      <c r="I110" s="0" t="n">
        <v>0.384054</v>
      </c>
      <c r="J110" s="0" t="n">
        <v>0.000599112</v>
      </c>
      <c r="K110" s="0" t="n">
        <v>52.8296</v>
      </c>
      <c r="L110" s="0" t="n">
        <v>0.00088206</v>
      </c>
      <c r="M110" s="0" t="n">
        <v>0.383455</v>
      </c>
      <c r="N110" s="0" t="n">
        <v>0.00060959</v>
      </c>
      <c r="O110" s="0" t="n">
        <v>51.4832</v>
      </c>
      <c r="P110" s="0" t="n">
        <v>0.000819125</v>
      </c>
      <c r="Q110" s="0" t="n">
        <v>0.353938</v>
      </c>
      <c r="R110" s="0" t="n">
        <v>0.000496248</v>
      </c>
      <c r="S110" s="0" t="n">
        <v>7924.85</v>
      </c>
      <c r="T110" s="0" t="n">
        <v>0.761886</v>
      </c>
      <c r="U110" s="0" t="n">
        <v>220.955</v>
      </c>
      <c r="V110" s="0" t="n">
        <v>0.638178</v>
      </c>
      <c r="W110" s="0" t="n">
        <v>7998.61</v>
      </c>
      <c r="X110" s="0" t="n">
        <v>1.83264</v>
      </c>
      <c r="Y110" s="0" t="n">
        <v>393.35</v>
      </c>
      <c r="Z110" s="0" t="n">
        <v>2.74022</v>
      </c>
      <c r="AA110" s="0" t="n">
        <v>8010.46</v>
      </c>
      <c r="AB110" s="0" t="n">
        <v>0.984711</v>
      </c>
      <c r="AC110" s="0" t="n">
        <v>282.611</v>
      </c>
      <c r="AD110" s="0" t="n">
        <v>1.09731</v>
      </c>
      <c r="AE110" s="0" t="n">
        <v>7999.24</v>
      </c>
      <c r="AF110" s="0" t="n">
        <v>0.859152</v>
      </c>
      <c r="AG110" s="0" t="n">
        <v>255.586</v>
      </c>
      <c r="AH110" s="0" t="n">
        <v>0.862897</v>
      </c>
      <c r="AI110" s="0" t="n">
        <v>0.959808</v>
      </c>
      <c r="AJ110" s="0" t="n">
        <v>0.962117</v>
      </c>
      <c r="AK110" s="0" t="n">
        <v>0.962117</v>
      </c>
      <c r="AL110" s="0" t="n">
        <v>0.970285</v>
      </c>
    </row>
    <row r="111" s="31" customFormat="true" ht="12.8" hidden="false" customHeight="false" outlineLevel="0" collapsed="false">
      <c r="A111" s="32"/>
      <c r="B111" s="32"/>
      <c r="C111" s="31" t="n">
        <f aca="false">AVERAGE(C105:C110)</f>
        <v>53.91795</v>
      </c>
      <c r="E111" s="31" t="n">
        <f aca="false">AVERAGE(E101:E110)</f>
        <v>0.3694761</v>
      </c>
      <c r="G111" s="31" t="n">
        <f aca="false">AVERAGE(G105:G110)</f>
        <v>53.3976166666667</v>
      </c>
      <c r="I111" s="31" t="n">
        <f aca="false">AVERAGE(I101:I110)</f>
        <v>0.375731</v>
      </c>
      <c r="K111" s="31" t="n">
        <f aca="false">AVERAGE(K105:K110)</f>
        <v>52.7803833333333</v>
      </c>
      <c r="M111" s="31" t="n">
        <f aca="false">AVERAGE(M101:M110)</f>
        <v>0.3740217</v>
      </c>
      <c r="O111" s="31" t="n">
        <f aca="false">AVERAGE(O105:O110)</f>
        <v>51.4298666666667</v>
      </c>
      <c r="Q111" s="31" t="n">
        <f aca="false">AVERAGE(Q101:Q110)</f>
        <v>0.3480448</v>
      </c>
      <c r="S111" s="31" t="n">
        <f aca="false">AVERAGE(S105:S110)</f>
        <v>7952.04166666667</v>
      </c>
      <c r="U111" s="31" t="n">
        <f aca="false">AVERAGE(U101:U110)</f>
        <v>224.9462</v>
      </c>
      <c r="W111" s="31" t="n">
        <f aca="false">AVERAGE(W105:W110)</f>
        <v>7988.79333333333</v>
      </c>
      <c r="Y111" s="31" t="n">
        <f aca="false">AVERAGE(Y101:Y110)</f>
        <v>390.1808</v>
      </c>
      <c r="AA111" s="31" t="n">
        <f aca="false">AVERAGE(AA105:AA110)</f>
        <v>7988.08166666667</v>
      </c>
      <c r="AC111" s="31" t="n">
        <f aca="false">AVERAGE(AC101:AC110)</f>
        <v>275.2812</v>
      </c>
      <c r="AE111" s="31" t="n">
        <f aca="false">AVERAGE(AE105:AE110)</f>
        <v>7960.29333333333</v>
      </c>
      <c r="AG111" s="31" t="n">
        <f aca="false">AVERAGE(AG101:AG110)</f>
        <v>245.45</v>
      </c>
      <c r="AI111" s="31" t="n">
        <f aca="false">AVERAGE(AI105:AI110)</f>
        <v>0.964252833333333</v>
      </c>
      <c r="AJ111" s="31" t="n">
        <f aca="false">AVERAGE(AJ105:AJ110)</f>
        <v>0.961741166666667</v>
      </c>
      <c r="AK111" s="31" t="n">
        <f aca="false">AVERAGE(AK105:AK110)</f>
        <v>0.960005166666667</v>
      </c>
      <c r="AL111" s="31" t="n">
        <f aca="false">AVERAGE(AL105:AL110)</f>
        <v>0.966580166666667</v>
      </c>
    </row>
    <row r="112" customFormat="false" ht="12.8" hidden="false" customHeight="false" outlineLevel="0" collapsed="false">
      <c r="A112" s="1"/>
      <c r="B112" s="1"/>
    </row>
    <row r="113" customFormat="false" ht="12.8" hidden="false" customHeight="false" outlineLevel="0" collapsed="false">
      <c r="A113" s="1"/>
      <c r="B113" s="1"/>
    </row>
    <row r="114" customFormat="false" ht="12.8" hidden="false" customHeight="false" outlineLevel="0" collapsed="false">
      <c r="A114" s="1" t="n">
        <v>1000</v>
      </c>
      <c r="B114" s="1" t="n">
        <v>8058</v>
      </c>
      <c r="C114" s="0" t="n">
        <v>53.9381</v>
      </c>
      <c r="D114" s="0" t="n">
        <v>0.00078038</v>
      </c>
      <c r="E114" s="0" t="n">
        <v>0.375254</v>
      </c>
      <c r="F114" s="0" t="n">
        <v>0.00053707</v>
      </c>
      <c r="G114" s="0" t="n">
        <v>53.3224</v>
      </c>
      <c r="H114" s="0" t="n">
        <v>0.000781611</v>
      </c>
      <c r="I114" s="0" t="n">
        <v>0.374453</v>
      </c>
      <c r="J114" s="0" t="n">
        <v>0.000501427</v>
      </c>
      <c r="K114" s="0" t="n">
        <v>52.7864</v>
      </c>
      <c r="L114" s="0" t="n">
        <v>0.00078249</v>
      </c>
      <c r="M114" s="0" t="n">
        <v>0.375342</v>
      </c>
      <c r="N114" s="0" t="n">
        <v>0.000519634</v>
      </c>
      <c r="O114" s="0" t="n">
        <v>51.4603</v>
      </c>
      <c r="P114" s="0" t="n">
        <v>0.000726314</v>
      </c>
      <c r="Q114" s="0" t="n">
        <v>0.355406</v>
      </c>
      <c r="R114" s="0" t="n">
        <v>0.000455943</v>
      </c>
      <c r="S114" s="0" t="n">
        <v>7957.46</v>
      </c>
      <c r="T114" s="0" t="n">
        <v>0.653454</v>
      </c>
      <c r="U114" s="0" t="n">
        <v>225.98</v>
      </c>
      <c r="V114" s="0" t="n">
        <v>0.567466</v>
      </c>
      <c r="W114" s="0" t="n">
        <v>7956.9</v>
      </c>
      <c r="X114" s="0" t="n">
        <v>1.55082</v>
      </c>
      <c r="Y114" s="0" t="n">
        <v>381.713</v>
      </c>
      <c r="Z114" s="0" t="n">
        <v>2.16219</v>
      </c>
      <c r="AA114" s="0" t="n">
        <v>7963.39</v>
      </c>
      <c r="AB114" s="0" t="n">
        <v>0.829527</v>
      </c>
      <c r="AC114" s="0" t="n">
        <v>271.864</v>
      </c>
      <c r="AD114" s="0" t="n">
        <v>0.846724</v>
      </c>
      <c r="AE114" s="0" t="n">
        <v>7978.79</v>
      </c>
      <c r="AF114" s="0" t="n">
        <v>0.728238</v>
      </c>
      <c r="AG114" s="0" t="n">
        <v>250.57</v>
      </c>
      <c r="AH114" s="0" t="n">
        <v>0.700548</v>
      </c>
      <c r="AI114" s="0" t="n">
        <v>0.964436</v>
      </c>
      <c r="AJ114" s="0" t="n">
        <v>0.95751</v>
      </c>
      <c r="AK114" s="0" t="n">
        <v>0.956366</v>
      </c>
      <c r="AL114" s="0" t="n">
        <v>0.96911</v>
      </c>
    </row>
    <row r="115" customFormat="false" ht="12.8" hidden="false" customHeight="false" outlineLevel="0" collapsed="false">
      <c r="A115" s="1" t="s">
        <v>15</v>
      </c>
      <c r="B115" s="1" t="n">
        <v>8059</v>
      </c>
      <c r="C115" s="0" t="n">
        <v>53.9485</v>
      </c>
      <c r="D115" s="0" t="n">
        <v>0.000755393</v>
      </c>
      <c r="E115" s="0" t="n">
        <v>0.37699</v>
      </c>
      <c r="F115" s="0" t="n">
        <v>0.000516007</v>
      </c>
      <c r="G115" s="0" t="n">
        <v>53.3334</v>
      </c>
      <c r="H115" s="0" t="n">
        <v>0.00075473</v>
      </c>
      <c r="I115" s="0" t="n">
        <v>0.375749</v>
      </c>
      <c r="J115" s="0" t="n">
        <v>0.00048257</v>
      </c>
      <c r="K115" s="0" t="n">
        <v>52.7896</v>
      </c>
      <c r="L115" s="0" t="n">
        <v>0.000755715</v>
      </c>
      <c r="M115" s="0" t="n">
        <v>0.376724</v>
      </c>
      <c r="N115" s="0" t="n">
        <v>0.000510303</v>
      </c>
      <c r="O115" s="0" t="n">
        <v>51.4769</v>
      </c>
      <c r="P115" s="0" t="n">
        <v>0.000707669</v>
      </c>
      <c r="Q115" s="0" t="n">
        <v>0.353793</v>
      </c>
      <c r="R115" s="0" t="n">
        <v>0.00041892</v>
      </c>
      <c r="S115" s="0" t="n">
        <v>7965.96</v>
      </c>
      <c r="T115" s="0" t="n">
        <v>0.625864</v>
      </c>
      <c r="U115" s="0" t="n">
        <v>226.75</v>
      </c>
      <c r="V115" s="0" t="n">
        <v>0.551231</v>
      </c>
      <c r="W115" s="0" t="n">
        <v>7959.05</v>
      </c>
      <c r="X115" s="0" t="n">
        <v>1.49498</v>
      </c>
      <c r="Y115" s="0" t="n">
        <v>382.958</v>
      </c>
      <c r="Z115" s="0" t="n">
        <v>2.1026</v>
      </c>
      <c r="AA115" s="0" t="n">
        <v>7973.18</v>
      </c>
      <c r="AB115" s="0" t="n">
        <v>0.793109</v>
      </c>
      <c r="AC115" s="0" t="n">
        <v>272.716</v>
      </c>
      <c r="AD115" s="0" t="n">
        <v>0.818531</v>
      </c>
      <c r="AE115" s="0" t="n">
        <v>7938.03</v>
      </c>
      <c r="AF115" s="0" t="n">
        <v>0.701818</v>
      </c>
      <c r="AG115" s="0" t="n">
        <v>242.369</v>
      </c>
      <c r="AH115" s="0" t="n">
        <v>0.629395</v>
      </c>
      <c r="AI115" s="0" t="n">
        <v>0.964436</v>
      </c>
      <c r="AJ115" s="0" t="n">
        <v>0.95751</v>
      </c>
      <c r="AK115" s="0" t="n">
        <v>0.95751</v>
      </c>
      <c r="AL115" s="0" t="n">
        <v>0.962117</v>
      </c>
    </row>
    <row r="116" customFormat="false" ht="12.8" hidden="false" customHeight="false" outlineLevel="0" collapsed="false">
      <c r="A116" s="1" t="s">
        <v>24</v>
      </c>
      <c r="B116" s="1" t="n">
        <v>8064</v>
      </c>
      <c r="C116" s="0" t="n">
        <v>53.9798</v>
      </c>
      <c r="D116" s="0" t="n">
        <v>0.000786482</v>
      </c>
      <c r="E116" s="0" t="n">
        <v>0.375247</v>
      </c>
      <c r="F116" s="0" t="n">
        <v>0.000537623</v>
      </c>
      <c r="G116" s="0" t="n">
        <v>53.3677</v>
      </c>
      <c r="H116" s="0" t="n">
        <v>0.000780108</v>
      </c>
      <c r="I116" s="0" t="n">
        <v>0.373634</v>
      </c>
      <c r="J116" s="0" t="n">
        <v>0.000499724</v>
      </c>
      <c r="K116" s="0" t="n">
        <v>52.8216</v>
      </c>
      <c r="L116" s="0" t="n">
        <v>0.000784211</v>
      </c>
      <c r="M116" s="0" t="n">
        <v>0.375398</v>
      </c>
      <c r="N116" s="0" t="n">
        <v>0.000522023</v>
      </c>
      <c r="O116" s="0" t="n">
        <v>51.5089</v>
      </c>
      <c r="P116" s="0" t="n">
        <v>0.000731569</v>
      </c>
      <c r="Q116" s="0" t="n">
        <v>0.352172</v>
      </c>
      <c r="R116" s="0" t="n">
        <v>0.000438845</v>
      </c>
      <c r="S116" s="0" t="n">
        <v>7927.47</v>
      </c>
      <c r="T116" s="0" t="n">
        <v>0.654792</v>
      </c>
      <c r="U116" s="0" t="n">
        <v>220.397</v>
      </c>
      <c r="V116" s="0" t="n">
        <v>0.543242</v>
      </c>
      <c r="W116" s="0" t="n">
        <v>8022.59</v>
      </c>
      <c r="X116" s="0" t="n">
        <v>1.59332</v>
      </c>
      <c r="Y116" s="0" t="n">
        <v>394.897</v>
      </c>
      <c r="Z116" s="0" t="n">
        <v>2.38263</v>
      </c>
      <c r="AA116" s="0" t="n">
        <v>7941.53</v>
      </c>
      <c r="AB116" s="0" t="n">
        <v>0.837397</v>
      </c>
      <c r="AC116" s="0" t="n">
        <v>267.105</v>
      </c>
      <c r="AD116" s="0" t="n">
        <v>0.820488</v>
      </c>
      <c r="AE116" s="0" t="n">
        <v>7969.41</v>
      </c>
      <c r="AF116" s="0" t="n">
        <v>0.727799</v>
      </c>
      <c r="AG116" s="0" t="n">
        <v>249.456</v>
      </c>
      <c r="AH116" s="0" t="n">
        <v>0.692258</v>
      </c>
      <c r="AI116" s="0" t="n">
        <v>0.962117</v>
      </c>
      <c r="AJ116" s="0" t="n">
        <v>0.9656</v>
      </c>
      <c r="AK116" s="0" t="n">
        <v>0.954085</v>
      </c>
      <c r="AL116" s="0" t="n">
        <v>0.967937</v>
      </c>
    </row>
    <row r="117" customFormat="false" ht="12.8" hidden="false" customHeight="false" outlineLevel="0" collapsed="false">
      <c r="A117" s="1"/>
      <c r="B117" s="1" t="n">
        <v>8065</v>
      </c>
      <c r="C117" s="0" t="n">
        <v>53.9989</v>
      </c>
      <c r="D117" s="0" t="n">
        <v>0.000796073</v>
      </c>
      <c r="E117" s="0" t="n">
        <v>0.37694</v>
      </c>
      <c r="F117" s="0" t="n">
        <v>0.0005397</v>
      </c>
      <c r="G117" s="0" t="n">
        <v>53.3874</v>
      </c>
      <c r="H117" s="0" t="n">
        <v>0.000785608</v>
      </c>
      <c r="I117" s="0" t="n">
        <v>0.374813</v>
      </c>
      <c r="J117" s="0" t="n">
        <v>0.000502894</v>
      </c>
      <c r="K117" s="0" t="n">
        <v>52.8444</v>
      </c>
      <c r="L117" s="0" t="n">
        <v>0.000786636</v>
      </c>
      <c r="M117" s="0" t="n">
        <v>0.375515</v>
      </c>
      <c r="N117" s="0" t="n">
        <v>0.000521458</v>
      </c>
      <c r="O117" s="0" t="n">
        <v>51.5188</v>
      </c>
      <c r="P117" s="0" t="n">
        <v>0.00073916</v>
      </c>
      <c r="Q117" s="0" t="n">
        <v>0.35545</v>
      </c>
      <c r="R117" s="0" t="n">
        <v>0.000455765</v>
      </c>
      <c r="S117" s="0" t="n">
        <v>7950.49</v>
      </c>
      <c r="T117" s="0" t="n">
        <v>0.647755</v>
      </c>
      <c r="U117" s="0" t="n">
        <v>223.433</v>
      </c>
      <c r="V117" s="0" t="n">
        <v>0.551707</v>
      </c>
      <c r="W117" s="0" t="n">
        <v>7932.5</v>
      </c>
      <c r="X117" s="0" t="n">
        <v>1.62682</v>
      </c>
      <c r="Y117" s="0" t="n">
        <v>380.574</v>
      </c>
      <c r="Z117" s="0" t="n">
        <v>2.16144</v>
      </c>
      <c r="AA117" s="0" t="n">
        <v>7939.79</v>
      </c>
      <c r="AB117" s="0" t="n">
        <v>0.830333</v>
      </c>
      <c r="AC117" s="0" t="n">
        <v>265.632</v>
      </c>
      <c r="AD117" s="0" t="n">
        <v>0.811276</v>
      </c>
      <c r="AE117" s="0" t="n">
        <v>7955.09</v>
      </c>
      <c r="AF117" s="0" t="n">
        <v>0.728218</v>
      </c>
      <c r="AG117" s="0" t="n">
        <v>245.765</v>
      </c>
      <c r="AH117" s="0" t="n">
        <v>0.668877</v>
      </c>
      <c r="AI117" s="0" t="n">
        <v>0.9656</v>
      </c>
      <c r="AJ117" s="0" t="n">
        <v>0.955224</v>
      </c>
      <c r="AK117" s="0" t="n">
        <v>0.954085</v>
      </c>
      <c r="AL117" s="0" t="n">
        <v>0.966767</v>
      </c>
    </row>
    <row r="118" customFormat="false" ht="12.8" hidden="false" customHeight="false" outlineLevel="0" collapsed="false">
      <c r="A118" s="1"/>
      <c r="B118" s="1" t="n">
        <v>8072</v>
      </c>
      <c r="C118" s="0" t="n">
        <v>54.0126</v>
      </c>
      <c r="D118" s="0" t="n">
        <v>0.000800379</v>
      </c>
      <c r="E118" s="0" t="n">
        <v>0.378397</v>
      </c>
      <c r="F118" s="0" t="n">
        <v>0.00054533</v>
      </c>
      <c r="G118" s="0" t="n">
        <v>53.4023</v>
      </c>
      <c r="H118" s="0" t="n">
        <v>0.00078636</v>
      </c>
      <c r="I118" s="0" t="n">
        <v>0.376541</v>
      </c>
      <c r="J118" s="0" t="n">
        <v>0.000499742</v>
      </c>
      <c r="K118" s="0" t="n">
        <v>52.85</v>
      </c>
      <c r="L118" s="0" t="n">
        <v>0.000786948</v>
      </c>
      <c r="M118" s="0" t="n">
        <v>0.37656</v>
      </c>
      <c r="N118" s="0" t="n">
        <v>0.000519972</v>
      </c>
      <c r="O118" s="0" t="n">
        <v>51.5398</v>
      </c>
      <c r="P118" s="0" t="n">
        <v>0.00073849</v>
      </c>
      <c r="Q118" s="0" t="n">
        <v>0.356483</v>
      </c>
      <c r="R118" s="0" t="n">
        <v>0.000456091</v>
      </c>
      <c r="S118" s="0" t="n">
        <v>7977.88</v>
      </c>
      <c r="T118" s="0" t="n">
        <v>0.655512</v>
      </c>
      <c r="U118" s="0" t="n">
        <v>229.787</v>
      </c>
      <c r="V118" s="0" t="n">
        <v>0.582553</v>
      </c>
      <c r="W118" s="0" t="n">
        <v>7991.38</v>
      </c>
      <c r="X118" s="0" t="n">
        <v>1.53247</v>
      </c>
      <c r="Y118" s="0" t="n">
        <v>387.365</v>
      </c>
      <c r="Z118" s="0" t="n">
        <v>2.2697</v>
      </c>
      <c r="AA118" s="0" t="n">
        <v>7974.81</v>
      </c>
      <c r="AB118" s="0" t="n">
        <v>0.824176</v>
      </c>
      <c r="AC118" s="0" t="n">
        <v>272.951</v>
      </c>
      <c r="AD118" s="0" t="n">
        <v>0.85599</v>
      </c>
      <c r="AE118" s="0" t="n">
        <v>7970.94</v>
      </c>
      <c r="AF118" s="0" t="n">
        <v>0.715566</v>
      </c>
      <c r="AG118" s="0" t="n">
        <v>247.64</v>
      </c>
      <c r="AH118" s="0" t="n">
        <v>0.673538</v>
      </c>
      <c r="AI118" s="0" t="n">
        <v>0.972644</v>
      </c>
      <c r="AJ118" s="0" t="n">
        <v>0.962117</v>
      </c>
      <c r="AK118" s="0" t="n">
        <v>0.959808</v>
      </c>
      <c r="AL118" s="0" t="n">
        <v>0.971463</v>
      </c>
    </row>
    <row r="119" customFormat="false" ht="12.8" hidden="false" customHeight="false" outlineLevel="0" collapsed="false">
      <c r="A119" s="1"/>
      <c r="B119" s="1" t="n">
        <v>8073</v>
      </c>
      <c r="C119" s="0" t="n">
        <v>54.0027</v>
      </c>
      <c r="D119" s="0" t="n">
        <v>0.00079776</v>
      </c>
      <c r="E119" s="0" t="n">
        <v>0.380333</v>
      </c>
      <c r="F119" s="0" t="n">
        <v>0.000540208</v>
      </c>
      <c r="G119" s="0" t="n">
        <v>53.3909</v>
      </c>
      <c r="H119" s="0" t="n">
        <v>0.000785754</v>
      </c>
      <c r="I119" s="0" t="n">
        <v>0.378064</v>
      </c>
      <c r="J119" s="0" t="n">
        <v>0.000505915</v>
      </c>
      <c r="K119" s="0" t="n">
        <v>52.8461</v>
      </c>
      <c r="L119" s="0" t="n">
        <v>0.000787248</v>
      </c>
      <c r="M119" s="0" t="n">
        <v>0.378286</v>
      </c>
      <c r="N119" s="0" t="n">
        <v>0.000520763</v>
      </c>
      <c r="O119" s="0" t="n">
        <v>51.5227</v>
      </c>
      <c r="P119" s="0" t="n">
        <v>0.000735823</v>
      </c>
      <c r="Q119" s="0" t="n">
        <v>0.355144</v>
      </c>
      <c r="R119" s="0" t="n">
        <v>0.000439296</v>
      </c>
      <c r="S119" s="0" t="n">
        <v>7946.66</v>
      </c>
      <c r="T119" s="0" t="n">
        <v>0.646986</v>
      </c>
      <c r="U119" s="0" t="n">
        <v>223.792</v>
      </c>
      <c r="V119" s="0" t="n">
        <v>0.551897</v>
      </c>
      <c r="W119" s="0" t="n">
        <v>7987.15</v>
      </c>
      <c r="X119" s="0" t="n">
        <v>1.54105</v>
      </c>
      <c r="Y119" s="0" t="n">
        <v>388.733</v>
      </c>
      <c r="Z119" s="0" t="n">
        <v>2.2741</v>
      </c>
      <c r="AA119" s="0" t="n">
        <v>8012.36</v>
      </c>
      <c r="AB119" s="0" t="n">
        <v>0.83941</v>
      </c>
      <c r="AC119" s="0" t="n">
        <v>281.944</v>
      </c>
      <c r="AD119" s="0" t="n">
        <v>0.925483</v>
      </c>
      <c r="AE119" s="0" t="n">
        <v>7944.94</v>
      </c>
      <c r="AF119" s="0" t="n">
        <v>0.72341</v>
      </c>
      <c r="AG119" s="0" t="n">
        <v>244.185</v>
      </c>
      <c r="AH119" s="0" t="n">
        <v>0.655978</v>
      </c>
      <c r="AI119" s="0" t="n">
        <v>0.967937</v>
      </c>
      <c r="AJ119" s="0" t="n">
        <v>0.962117</v>
      </c>
      <c r="AK119" s="0" t="n">
        <v>0.964436</v>
      </c>
      <c r="AL119" s="0" t="n">
        <v>0.967937</v>
      </c>
    </row>
    <row r="120" customFormat="false" ht="12.8" hidden="false" customHeight="false" outlineLevel="0" collapsed="false">
      <c r="A120" s="1"/>
      <c r="B120" s="1" t="n">
        <v>8084</v>
      </c>
      <c r="C120" s="0" t="n">
        <v>54.0521</v>
      </c>
      <c r="D120" s="0" t="n">
        <v>0.000762122</v>
      </c>
      <c r="E120" s="0" t="n">
        <v>0.379953</v>
      </c>
      <c r="F120" s="0" t="n">
        <v>0.00051982</v>
      </c>
      <c r="G120" s="0" t="n">
        <v>53.4424</v>
      </c>
      <c r="H120" s="0" t="n">
        <v>0.000736524</v>
      </c>
      <c r="I120" s="0" t="n">
        <v>0.375991</v>
      </c>
      <c r="J120" s="0" t="n">
        <v>0.000473944</v>
      </c>
      <c r="K120" s="0" t="n">
        <v>52.888</v>
      </c>
      <c r="L120" s="0" t="n">
        <v>0.000741971</v>
      </c>
      <c r="M120" s="0" t="n">
        <v>0.377039</v>
      </c>
      <c r="N120" s="0" t="n">
        <v>0.000493243</v>
      </c>
      <c r="O120" s="0" t="n">
        <v>51.5795</v>
      </c>
      <c r="P120" s="0" t="n">
        <v>0.000693948</v>
      </c>
      <c r="Q120" s="0" t="n">
        <v>0.356743</v>
      </c>
      <c r="R120" s="0" t="n">
        <v>0.000431049</v>
      </c>
      <c r="S120" s="0" t="n">
        <v>7974.9</v>
      </c>
      <c r="T120" s="0" t="n">
        <v>0.614325</v>
      </c>
      <c r="U120" s="0" t="n">
        <v>229.944</v>
      </c>
      <c r="V120" s="0" t="n">
        <v>0.54461</v>
      </c>
      <c r="W120" s="0" t="n">
        <v>8051.91</v>
      </c>
      <c r="X120" s="0" t="n">
        <v>1.62701</v>
      </c>
      <c r="Y120" s="0" t="n">
        <v>405.179</v>
      </c>
      <c r="Z120" s="0" t="n">
        <v>2.41635</v>
      </c>
      <c r="AA120" s="0" t="n">
        <v>7953.03</v>
      </c>
      <c r="AB120" s="0" t="n">
        <v>0.78246</v>
      </c>
      <c r="AC120" s="0" t="n">
        <v>269.752</v>
      </c>
      <c r="AD120" s="0" t="n">
        <v>0.785677</v>
      </c>
      <c r="AE120" s="0" t="n">
        <v>7956.17</v>
      </c>
      <c r="AF120" s="0" t="n">
        <v>0.674751</v>
      </c>
      <c r="AG120" s="0" t="n">
        <v>244.419</v>
      </c>
      <c r="AH120" s="0" t="n">
        <v>0.6174</v>
      </c>
      <c r="AI120" s="0" t="n">
        <v>0.976205</v>
      </c>
      <c r="AJ120" s="0" t="n">
        <v>0.96911</v>
      </c>
      <c r="AK120" s="0" t="n">
        <v>0.959808</v>
      </c>
      <c r="AL120" s="0" t="n">
        <v>0.971463</v>
      </c>
    </row>
    <row r="121" customFormat="false" ht="12.8" hidden="false" customHeight="false" outlineLevel="0" collapsed="false">
      <c r="A121" s="1"/>
      <c r="B121" s="1" t="n">
        <v>8085</v>
      </c>
      <c r="C121" s="0" t="n">
        <v>54.0578</v>
      </c>
      <c r="D121" s="0" t="n">
        <v>0.000796388</v>
      </c>
      <c r="E121" s="0" t="n">
        <v>0.381012</v>
      </c>
      <c r="F121" s="0" t="n">
        <v>0.000537547</v>
      </c>
      <c r="G121" s="0" t="n">
        <v>53.4508</v>
      </c>
      <c r="H121" s="0" t="n">
        <v>0.000768206</v>
      </c>
      <c r="I121" s="0" t="n">
        <v>0.378165</v>
      </c>
      <c r="J121" s="0" t="n">
        <v>0.000493675</v>
      </c>
      <c r="K121" s="0" t="n">
        <v>52.9017</v>
      </c>
      <c r="L121" s="0" t="n">
        <v>0.000772146</v>
      </c>
      <c r="M121" s="0" t="n">
        <v>0.377431</v>
      </c>
      <c r="N121" s="0" t="n">
        <v>0.000512426</v>
      </c>
      <c r="O121" s="0" t="n">
        <v>51.5782</v>
      </c>
      <c r="P121" s="0" t="n">
        <v>0.000723215</v>
      </c>
      <c r="Q121" s="0" t="n">
        <v>0.359041</v>
      </c>
      <c r="R121" s="0" t="n">
        <v>0.000463234</v>
      </c>
      <c r="S121" s="0" t="n">
        <v>7935.04</v>
      </c>
      <c r="T121" s="0" t="n">
        <v>0.633336</v>
      </c>
      <c r="U121" s="0" t="n">
        <v>221.693</v>
      </c>
      <c r="V121" s="0" t="n">
        <v>0.5257</v>
      </c>
      <c r="W121" s="0" t="n">
        <v>8011.45</v>
      </c>
      <c r="X121" s="0" t="n">
        <v>1.56105</v>
      </c>
      <c r="Y121" s="0" t="n">
        <v>397.443</v>
      </c>
      <c r="Z121" s="0" t="n">
        <v>2.36269</v>
      </c>
      <c r="AA121" s="0" t="n">
        <v>7963.99</v>
      </c>
      <c r="AB121" s="0" t="n">
        <v>0.811236</v>
      </c>
      <c r="AC121" s="0" t="n">
        <v>271.969</v>
      </c>
      <c r="AD121" s="0" t="n">
        <v>0.830825</v>
      </c>
      <c r="AE121" s="0" t="n">
        <v>7993.35</v>
      </c>
      <c r="AF121" s="0" t="n">
        <v>0.709379</v>
      </c>
      <c r="AG121" s="0" t="n">
        <v>254.4</v>
      </c>
      <c r="AH121" s="0" t="n">
        <v>0.698186</v>
      </c>
      <c r="AI121" s="0" t="n">
        <v>0.970285</v>
      </c>
      <c r="AJ121" s="0" t="n">
        <v>0.964436</v>
      </c>
      <c r="AK121" s="0" t="n">
        <v>0.960961</v>
      </c>
      <c r="AL121" s="0" t="n">
        <v>0.976205</v>
      </c>
    </row>
    <row r="122" customFormat="false" ht="12.8" hidden="false" customHeight="false" outlineLevel="0" collapsed="false">
      <c r="A122" s="1"/>
      <c r="B122" s="1" t="n">
        <v>8094</v>
      </c>
      <c r="C122" s="0" t="n">
        <v>53.9661</v>
      </c>
      <c r="D122" s="0" t="n">
        <v>0.000793957</v>
      </c>
      <c r="E122" s="0" t="n">
        <v>0.376494</v>
      </c>
      <c r="F122" s="0" t="n">
        <v>0.000537359</v>
      </c>
      <c r="G122" s="0" t="n">
        <v>53.4497</v>
      </c>
      <c r="H122" s="0" t="n">
        <v>0.000787291</v>
      </c>
      <c r="I122" s="0" t="n">
        <v>0.378252</v>
      </c>
      <c r="J122" s="0" t="n">
        <v>0.000510354</v>
      </c>
      <c r="K122" s="0" t="n">
        <v>52.8013</v>
      </c>
      <c r="L122" s="0" t="n">
        <v>0.000783846</v>
      </c>
      <c r="M122" s="0" t="n">
        <v>0.37696</v>
      </c>
      <c r="N122" s="0" t="n">
        <v>0.000523921</v>
      </c>
      <c r="O122" s="0" t="n">
        <v>51.4927</v>
      </c>
      <c r="P122" s="0" t="n">
        <v>0.00073257</v>
      </c>
      <c r="Q122" s="0" t="n">
        <v>0.35802</v>
      </c>
      <c r="R122" s="0" t="n">
        <v>0.000462734</v>
      </c>
      <c r="S122" s="0" t="n">
        <v>7950.83</v>
      </c>
      <c r="T122" s="0" t="n">
        <v>0.656935</v>
      </c>
      <c r="U122" s="0" t="n">
        <v>226.111</v>
      </c>
      <c r="V122" s="0" t="n">
        <v>0.561508</v>
      </c>
      <c r="W122" s="0" t="n">
        <v>8058.16</v>
      </c>
      <c r="X122" s="0" t="n">
        <v>1.74919</v>
      </c>
      <c r="Y122" s="0" t="n">
        <v>404.715</v>
      </c>
      <c r="Z122" s="0" t="n">
        <v>2.56783</v>
      </c>
      <c r="AA122" s="0" t="n">
        <v>7987.57</v>
      </c>
      <c r="AB122" s="0" t="n">
        <v>0.832163</v>
      </c>
      <c r="AC122" s="0" t="n">
        <v>276.366</v>
      </c>
      <c r="AD122" s="0" t="n">
        <v>0.88342</v>
      </c>
      <c r="AE122" s="0" t="n">
        <v>7934.27</v>
      </c>
      <c r="AF122" s="0" t="n">
        <v>0.731883</v>
      </c>
      <c r="AG122" s="0" t="n">
        <v>242.294</v>
      </c>
      <c r="AH122" s="0" t="n">
        <v>0.64451</v>
      </c>
      <c r="AI122" s="0" t="n">
        <v>0.976205</v>
      </c>
      <c r="AJ122" s="0" t="n">
        <v>0.970285</v>
      </c>
      <c r="AK122" s="0" t="n">
        <v>0.966767</v>
      </c>
      <c r="AL122" s="0" t="n">
        <v>0.970285</v>
      </c>
    </row>
    <row r="123" customFormat="false" ht="12.8" hidden="false" customHeight="false" outlineLevel="0" collapsed="false">
      <c r="A123" s="1"/>
      <c r="B123" s="1" t="n">
        <v>8095</v>
      </c>
      <c r="C123" s="0" t="n">
        <v>53.9505</v>
      </c>
      <c r="D123" s="0" t="n">
        <v>0.000769309</v>
      </c>
      <c r="E123" s="0" t="n">
        <v>0.373994</v>
      </c>
      <c r="F123" s="0" t="n">
        <v>0.000517921</v>
      </c>
      <c r="G123" s="0" t="n">
        <v>53.4337</v>
      </c>
      <c r="H123" s="0" t="n">
        <v>0.000770035</v>
      </c>
      <c r="I123" s="0" t="n">
        <v>0.375221</v>
      </c>
      <c r="J123" s="0" t="n">
        <v>0.000494171</v>
      </c>
      <c r="K123" s="0" t="n">
        <v>52.793</v>
      </c>
      <c r="L123" s="0" t="n">
        <v>0.000767157</v>
      </c>
      <c r="M123" s="0" t="n">
        <v>0.376141</v>
      </c>
      <c r="N123" s="0" t="n">
        <v>0.000513786</v>
      </c>
      <c r="O123" s="0" t="n">
        <v>51.4711</v>
      </c>
      <c r="P123" s="0" t="n">
        <v>0.000718529</v>
      </c>
      <c r="Q123" s="0" t="n">
        <v>0.354958</v>
      </c>
      <c r="R123" s="0" t="n">
        <v>0.000446808</v>
      </c>
      <c r="S123" s="0" t="n">
        <v>7948.87</v>
      </c>
      <c r="T123" s="0" t="n">
        <v>0.642033</v>
      </c>
      <c r="U123" s="0" t="n">
        <v>224.636</v>
      </c>
      <c r="V123" s="0" t="n">
        <v>0.539655</v>
      </c>
      <c r="W123" s="0" t="n">
        <v>7998.61</v>
      </c>
      <c r="X123" s="0" t="n">
        <v>1.53462</v>
      </c>
      <c r="Y123" s="0" t="n">
        <v>391.491</v>
      </c>
      <c r="Z123" s="0" t="n">
        <v>2.28359</v>
      </c>
      <c r="AA123" s="0" t="n">
        <v>7958</v>
      </c>
      <c r="AB123" s="0" t="n">
        <v>0.825602</v>
      </c>
      <c r="AC123" s="0" t="n">
        <v>272.613</v>
      </c>
      <c r="AD123" s="0" t="n">
        <v>0.843372</v>
      </c>
      <c r="AE123" s="0" t="n">
        <v>7983.66</v>
      </c>
      <c r="AF123" s="0" t="n">
        <v>0.71948</v>
      </c>
      <c r="AG123" s="0" t="n">
        <v>253.218</v>
      </c>
      <c r="AH123" s="0" t="n">
        <v>0.696398</v>
      </c>
      <c r="AI123" s="0" t="n">
        <v>0.976205</v>
      </c>
      <c r="AJ123" s="0" t="n">
        <v>0.963275</v>
      </c>
      <c r="AK123" s="0" t="n">
        <v>0.963275</v>
      </c>
      <c r="AL123" s="0" t="n">
        <v>0.977398</v>
      </c>
    </row>
    <row r="124" s="31" customFormat="true" ht="12.8" hidden="false" customHeight="false" outlineLevel="0" collapsed="false">
      <c r="A124" s="32"/>
      <c r="B124" s="32"/>
      <c r="C124" s="31" t="n">
        <f aca="false">AVERAGE(C118:C123)</f>
        <v>54.0069666666667</v>
      </c>
      <c r="E124" s="31" t="n">
        <f aca="false">AVERAGE(E114:E123)</f>
        <v>0.3774614</v>
      </c>
      <c r="G124" s="31" t="n">
        <f aca="false">AVERAGE(G118:G123)</f>
        <v>53.4283</v>
      </c>
      <c r="I124" s="31" t="n">
        <f aca="false">AVERAGE(I114:I123)</f>
        <v>0.3760883</v>
      </c>
      <c r="K124" s="31" t="n">
        <f aca="false">AVERAGE(K118:K123)</f>
        <v>52.8466833333333</v>
      </c>
      <c r="M124" s="31" t="n">
        <f aca="false">AVERAGE(M114:M123)</f>
        <v>0.3765396</v>
      </c>
      <c r="O124" s="31" t="n">
        <f aca="false">AVERAGE(O118:O123)</f>
        <v>51.5306666666667</v>
      </c>
      <c r="Q124" s="31" t="n">
        <f aca="false">AVERAGE(Q114:Q123)</f>
        <v>0.355721</v>
      </c>
      <c r="S124" s="31" t="n">
        <f aca="false">AVERAGE(S118:S123)</f>
        <v>7955.69666666667</v>
      </c>
      <c r="U124" s="31" t="n">
        <f aca="false">AVERAGE(U114:U123)</f>
        <v>225.2523</v>
      </c>
      <c r="W124" s="31" t="n">
        <f aca="false">AVERAGE(W118:W123)</f>
        <v>8016.44333333333</v>
      </c>
      <c r="Y124" s="31" t="n">
        <f aca="false">AVERAGE(Y114:Y123)</f>
        <v>391.5068</v>
      </c>
      <c r="AA124" s="31" t="n">
        <f aca="false">AVERAGE(AA118:AA123)</f>
        <v>7974.96</v>
      </c>
      <c r="AC124" s="31" t="n">
        <f aca="false">AVERAGE(AC114:AC123)</f>
        <v>272.2912</v>
      </c>
      <c r="AE124" s="31" t="n">
        <f aca="false">AVERAGE(AE118:AE123)</f>
        <v>7963.88833333333</v>
      </c>
      <c r="AG124" s="31" t="n">
        <f aca="false">AVERAGE(AG114:AG123)</f>
        <v>247.4316</v>
      </c>
      <c r="AI124" s="31" t="n">
        <f aca="false">AVERAGE(AI118:AI123)</f>
        <v>0.973246833333333</v>
      </c>
      <c r="AJ124" s="31" t="n">
        <f aca="false">AVERAGE(AJ118:AJ123)</f>
        <v>0.965223333333333</v>
      </c>
      <c r="AK124" s="31" t="n">
        <f aca="false">AVERAGE(AK118:AK123)</f>
        <v>0.962509166666667</v>
      </c>
      <c r="AL124" s="31" t="n">
        <f aca="false">AVERAGE(AL118:AL123)</f>
        <v>0.9724585</v>
      </c>
    </row>
    <row r="128" customFormat="false" ht="12.8" hidden="false" customHeight="false" outlineLevel="0" collapsed="false">
      <c r="J128" s="48" t="s">
        <v>110</v>
      </c>
      <c r="K128" s="48"/>
      <c r="L128" s="48"/>
      <c r="M128" s="48"/>
      <c r="N128" s="48" t="s">
        <v>111</v>
      </c>
      <c r="O128" s="48"/>
      <c r="P128" s="48"/>
      <c r="Q128" s="48"/>
    </row>
    <row r="129" customFormat="false" ht="12.8" hidden="false" customHeight="false" outlineLevel="0" collapsed="false">
      <c r="E129" s="49" t="s">
        <v>28</v>
      </c>
      <c r="F129" s="50" t="s">
        <v>29</v>
      </c>
      <c r="G129" s="51" t="s">
        <v>30</v>
      </c>
      <c r="H129" s="51" t="s">
        <v>31</v>
      </c>
      <c r="I129" s="51" t="s">
        <v>32</v>
      </c>
      <c r="J129" s="48" t="s">
        <v>45</v>
      </c>
      <c r="K129" s="48" t="s">
        <v>46</v>
      </c>
      <c r="L129" s="48" t="s">
        <v>47</v>
      </c>
      <c r="M129" s="48" t="s">
        <v>48</v>
      </c>
      <c r="N129" s="48" t="s">
        <v>45</v>
      </c>
      <c r="O129" s="48" t="s">
        <v>46</v>
      </c>
      <c r="P129" s="48" t="s">
        <v>47</v>
      </c>
      <c r="Q129" s="48" t="s">
        <v>48</v>
      </c>
    </row>
    <row r="130" customFormat="false" ht="13.05" hidden="false" customHeight="false" outlineLevel="0" collapsed="false">
      <c r="E130" s="18" t="s">
        <v>35</v>
      </c>
      <c r="F130" s="19" t="n">
        <v>15</v>
      </c>
      <c r="G130" s="19" t="n">
        <v>1000</v>
      </c>
      <c r="H130" s="20" t="n">
        <v>943.7</v>
      </c>
      <c r="I130" s="21" t="n">
        <v>59.8</v>
      </c>
      <c r="J130" s="52" t="n">
        <f aca="false">E15</f>
        <v>0.358837666666667</v>
      </c>
      <c r="K130" s="52" t="n">
        <f aca="false">I15</f>
        <v>0.364015</v>
      </c>
      <c r="L130" s="52" t="n">
        <f aca="false">M15</f>
        <v>0.363575833333333</v>
      </c>
      <c r="M130" s="52" t="n">
        <f aca="false">Q15</f>
        <v>0.3417385</v>
      </c>
      <c r="N130" s="53" t="n">
        <f aca="false">U15</f>
        <v>227.112833333333</v>
      </c>
      <c r="O130" s="53" t="n">
        <f aca="false">Y15</f>
        <v>386.1</v>
      </c>
      <c r="P130" s="53" t="n">
        <f aca="false">AC15</f>
        <v>269.966166666667</v>
      </c>
      <c r="Q130" s="53" t="n">
        <f aca="false">AG15</f>
        <v>245.1465</v>
      </c>
    </row>
    <row r="131" customFormat="false" ht="13.05" hidden="false" customHeight="false" outlineLevel="0" collapsed="false">
      <c r="E131" s="18" t="s">
        <v>35</v>
      </c>
      <c r="F131" s="19" t="n">
        <v>3</v>
      </c>
      <c r="G131" s="19" t="n">
        <v>870</v>
      </c>
      <c r="H131" s="20" t="n">
        <v>836.8</v>
      </c>
      <c r="I131" s="21" t="n">
        <v>44.2</v>
      </c>
      <c r="J131" s="52" t="n">
        <f aca="false">E24</f>
        <v>0.362677833333333</v>
      </c>
      <c r="K131" s="52" t="n">
        <f aca="false">I24</f>
        <v>0.36903625</v>
      </c>
      <c r="L131" s="52" t="n">
        <f aca="false">M24</f>
        <v>0.370522104166667</v>
      </c>
      <c r="M131" s="52" t="n">
        <f aca="false">Q24</f>
        <v>0.3518291875</v>
      </c>
      <c r="N131" s="53" t="n">
        <f aca="false">U24</f>
        <v>223.744229166667</v>
      </c>
      <c r="O131" s="53" t="n">
        <f aca="false">Y24</f>
        <v>391.401</v>
      </c>
      <c r="P131" s="53" t="n">
        <f aca="false">AC24</f>
        <v>273.629520833333</v>
      </c>
      <c r="Q131" s="53" t="n">
        <f aca="false">AG24</f>
        <v>247.6834375</v>
      </c>
    </row>
    <row r="132" customFormat="false" ht="13.05" hidden="false" customHeight="false" outlineLevel="0" collapsed="false">
      <c r="E132" s="18" t="s">
        <v>35</v>
      </c>
      <c r="F132" s="19" t="n">
        <v>4</v>
      </c>
      <c r="G132" s="19" t="n">
        <v>750</v>
      </c>
      <c r="H132" s="20" t="n">
        <v>774.6</v>
      </c>
      <c r="I132" s="21" t="n">
        <v>41.9</v>
      </c>
      <c r="J132" s="52" t="n">
        <f aca="false">E33</f>
        <v>0.366370604166667</v>
      </c>
      <c r="K132" s="52" t="n">
        <f aca="false">I33</f>
        <v>0.37188565625</v>
      </c>
      <c r="L132" s="52" t="n">
        <f aca="false">M33</f>
        <v>0.378424638020833</v>
      </c>
      <c r="M132" s="52" t="n">
        <f aca="false">Q33</f>
        <v>0.3480746484375</v>
      </c>
      <c r="N132" s="53" t="n">
        <f aca="false">U33</f>
        <v>225.844528645833</v>
      </c>
      <c r="O132" s="53" t="n">
        <f aca="false">Y33</f>
        <v>392.030625</v>
      </c>
      <c r="P132" s="53" t="n">
        <f aca="false">AC33</f>
        <v>273.431690104167</v>
      </c>
      <c r="Q132" s="53" t="n">
        <f aca="false">AG33</f>
        <v>247.9131796875</v>
      </c>
    </row>
    <row r="133" customFormat="false" ht="13.05" hidden="false" customHeight="false" outlineLevel="0" collapsed="false">
      <c r="E133" s="18" t="s">
        <v>35</v>
      </c>
      <c r="F133" s="19" t="n">
        <v>2</v>
      </c>
      <c r="G133" s="19" t="n">
        <v>625</v>
      </c>
      <c r="H133" s="20" t="n">
        <v>561.2</v>
      </c>
      <c r="I133" s="21" t="n">
        <v>31</v>
      </c>
      <c r="J133" s="52" t="n">
        <f aca="false">E42</f>
        <v>0.373947950520833</v>
      </c>
      <c r="K133" s="52" t="n">
        <f aca="false">I42</f>
        <v>0.37967995703125</v>
      </c>
      <c r="L133" s="52" t="n">
        <f aca="false">M42</f>
        <v>0.388403204752604</v>
      </c>
      <c r="M133" s="52" t="n">
        <f aca="false">Q42</f>
        <v>0.360898081054687</v>
      </c>
      <c r="N133" s="53" t="n">
        <f aca="false">U42</f>
        <v>225.585191080729</v>
      </c>
      <c r="O133" s="53" t="n">
        <f aca="false">Y42</f>
        <v>388.642953125</v>
      </c>
      <c r="P133" s="53" t="n">
        <f aca="false">AC42</f>
        <v>272.845086263021</v>
      </c>
      <c r="Q133" s="53" t="n">
        <f aca="false">AG42</f>
        <v>246.440272460938</v>
      </c>
    </row>
    <row r="134" customFormat="false" ht="13.05" hidden="false" customHeight="false" outlineLevel="0" collapsed="false">
      <c r="E134" s="18" t="s">
        <v>35</v>
      </c>
      <c r="F134" s="19" t="n">
        <v>5</v>
      </c>
      <c r="G134" s="19" t="n">
        <v>500</v>
      </c>
      <c r="H134" s="20" t="n">
        <v>482</v>
      </c>
      <c r="I134" s="21" t="n">
        <v>27.7</v>
      </c>
      <c r="J134" s="52" t="n">
        <f aca="false">E51</f>
        <v>0.379418993815104</v>
      </c>
      <c r="K134" s="52" t="n">
        <f aca="false">I51</f>
        <v>0.383220369628906</v>
      </c>
      <c r="L134" s="52" t="n">
        <f aca="false">M51</f>
        <v>0.393496650594075</v>
      </c>
      <c r="M134" s="52" t="n">
        <f aca="false">Q51</f>
        <v>0.356447135131836</v>
      </c>
      <c r="N134" s="53" t="n">
        <f aca="false">U51</f>
        <v>227.505023885091</v>
      </c>
      <c r="O134" s="53" t="n">
        <f aca="false">Y51</f>
        <v>386.334244140625</v>
      </c>
      <c r="P134" s="53" t="n">
        <f aca="false">AC51</f>
        <v>271.279760782878</v>
      </c>
      <c r="Q134" s="53" t="n">
        <f aca="false">AG51</f>
        <v>245.803534057617</v>
      </c>
    </row>
    <row r="135" customFormat="false" ht="13.05" hidden="false" customHeight="false" outlineLevel="0" collapsed="false">
      <c r="E135" s="18" t="s">
        <v>35</v>
      </c>
      <c r="F135" s="19" t="n">
        <v>14</v>
      </c>
      <c r="G135" s="19" t="n">
        <v>350</v>
      </c>
      <c r="H135" s="20" t="n">
        <v>389.4</v>
      </c>
      <c r="I135" s="21" t="n">
        <v>22.1</v>
      </c>
      <c r="J135" s="52" t="n">
        <f aca="false">E60</f>
        <v>0.384779999226888</v>
      </c>
      <c r="K135" s="52" t="n">
        <f aca="false">I60</f>
        <v>0.388669921203613</v>
      </c>
      <c r="L135" s="52" t="n">
        <f aca="false">M60</f>
        <v>0.392839331324259</v>
      </c>
      <c r="M135" s="52" t="n">
        <f aca="false">Q60</f>
        <v>0.357360266891479</v>
      </c>
      <c r="N135" s="53" t="n">
        <f aca="false">U60</f>
        <v>228.955252985636</v>
      </c>
      <c r="O135" s="53" t="n">
        <f aca="false">Y60</f>
        <v>386.605780517578</v>
      </c>
      <c r="P135" s="53" t="n">
        <f aca="false">AC60</f>
        <v>276.22497009786</v>
      </c>
      <c r="Q135" s="53" t="n">
        <f aca="false">AG60</f>
        <v>248.501066757202</v>
      </c>
    </row>
    <row r="136" customFormat="false" ht="13.05" hidden="false" customHeight="false" outlineLevel="0" collapsed="false">
      <c r="E136" s="18" t="s">
        <v>36</v>
      </c>
      <c r="F136" s="19" t="n">
        <v>8</v>
      </c>
      <c r="G136" s="19" t="n">
        <v>350</v>
      </c>
      <c r="H136" s="20" t="n">
        <v>389.4</v>
      </c>
      <c r="I136" s="21" t="n">
        <v>22.1</v>
      </c>
      <c r="J136" s="52" t="n">
        <f aca="false">E67</f>
        <v>0.386746999903361</v>
      </c>
      <c r="K136" s="52" t="n">
        <f aca="false">I67</f>
        <v>0.385878865150452</v>
      </c>
      <c r="L136" s="52" t="n">
        <f aca="false">M67</f>
        <v>0.389383166415532</v>
      </c>
      <c r="M136" s="52" t="n">
        <f aca="false">Q67</f>
        <v>0.358457533361435</v>
      </c>
      <c r="N136" s="53" t="n">
        <f aca="false">U67</f>
        <v>232.740031623205</v>
      </c>
      <c r="O136" s="53" t="n">
        <f aca="false">Y67</f>
        <v>388.634972564697</v>
      </c>
      <c r="P136" s="53" t="n">
        <f aca="false">AC67</f>
        <v>279.446496262232</v>
      </c>
      <c r="Q136" s="53" t="n">
        <f aca="false">AG67</f>
        <v>251.28375834465</v>
      </c>
    </row>
    <row r="137" customFormat="false" ht="13.05" hidden="false" customHeight="false" outlineLevel="0" collapsed="false">
      <c r="E137" s="18" t="s">
        <v>36</v>
      </c>
      <c r="F137" s="19" t="n">
        <v>1</v>
      </c>
      <c r="G137" s="19" t="n">
        <v>225</v>
      </c>
      <c r="H137" s="20" t="n">
        <v>215.2</v>
      </c>
      <c r="I137" s="21" t="n">
        <v>11.7</v>
      </c>
      <c r="J137" s="52" t="n">
        <f aca="false">E76</f>
        <v>0.39133912498792</v>
      </c>
      <c r="K137" s="52" t="n">
        <f aca="false">I76</f>
        <v>0.384942733143806</v>
      </c>
      <c r="L137" s="52" t="n">
        <f aca="false">M76</f>
        <v>0.395743270801941</v>
      </c>
      <c r="M137" s="52" t="n">
        <f aca="false">Q76</f>
        <v>0.363681441670179</v>
      </c>
      <c r="N137" s="53" t="n">
        <f aca="false">U76</f>
        <v>238.661753952901</v>
      </c>
      <c r="O137" s="53" t="n">
        <f aca="false">Y76</f>
        <v>393.949621570587</v>
      </c>
      <c r="P137" s="53" t="n">
        <f aca="false">AC76</f>
        <v>280.158687032779</v>
      </c>
      <c r="Q137" s="53" t="n">
        <f aca="false">AG76</f>
        <v>257.030094793081</v>
      </c>
    </row>
    <row r="138" customFormat="false" ht="13.05" hidden="false" customHeight="false" outlineLevel="0" collapsed="false">
      <c r="E138" s="18" t="s">
        <v>36</v>
      </c>
      <c r="F138" s="19" t="n">
        <v>12</v>
      </c>
      <c r="G138" s="19" t="n">
        <v>50</v>
      </c>
      <c r="H138" s="23" t="n">
        <v>50</v>
      </c>
      <c r="I138" s="23" t="n">
        <v>5</v>
      </c>
      <c r="J138" s="52" t="n">
        <f aca="false">E87</f>
        <v>0.394029375</v>
      </c>
      <c r="K138" s="52" t="n">
        <f aca="false">I87</f>
        <v>0.385585625</v>
      </c>
      <c r="L138" s="52" t="n">
        <f aca="false">M87</f>
        <v>0.394116875</v>
      </c>
      <c r="M138" s="52" t="n">
        <f aca="false">Q87</f>
        <v>0.366411</v>
      </c>
      <c r="N138" s="53" t="n">
        <f aca="false">U87</f>
        <v>241.297875</v>
      </c>
      <c r="O138" s="53" t="n">
        <f aca="false">Y87</f>
        <v>389.7325</v>
      </c>
      <c r="P138" s="53" t="n">
        <f aca="false">AC87</f>
        <v>281.270875</v>
      </c>
      <c r="Q138" s="53" t="n">
        <f aca="false">AG87</f>
        <v>256.855</v>
      </c>
    </row>
    <row r="139" customFormat="false" ht="13.05" hidden="false" customHeight="false" outlineLevel="0" collapsed="false">
      <c r="E139" s="18" t="s">
        <v>36</v>
      </c>
      <c r="F139" s="19" t="n">
        <v>13</v>
      </c>
      <c r="G139" s="19" t="n">
        <v>50</v>
      </c>
      <c r="H139" s="20" t="n">
        <v>52</v>
      </c>
      <c r="I139" s="24" t="n">
        <v>4.7</v>
      </c>
      <c r="J139" s="52" t="n">
        <f aca="false">E98</f>
        <v>0.392603625</v>
      </c>
      <c r="K139" s="52" t="n">
        <f aca="false">I98</f>
        <v>0.386790125</v>
      </c>
      <c r="L139" s="52" t="n">
        <f aca="false">M98</f>
        <v>0.395336125</v>
      </c>
      <c r="M139" s="52" t="n">
        <f aca="false">Q98</f>
        <v>0.366294</v>
      </c>
      <c r="N139" s="53" t="n">
        <f aca="false">U98</f>
        <v>240.74825</v>
      </c>
      <c r="O139" s="53" t="n">
        <f aca="false">Y98</f>
        <v>386.88325</v>
      </c>
      <c r="P139" s="53" t="n">
        <f aca="false">AC98</f>
        <v>288.423875</v>
      </c>
      <c r="Q139" s="53" t="n">
        <f aca="false">AG98</f>
        <v>255.17575</v>
      </c>
    </row>
    <row r="140" customFormat="false" ht="13.05" hidden="false" customHeight="false" outlineLevel="0" collapsed="false">
      <c r="E140" s="18" t="s">
        <v>35</v>
      </c>
      <c r="F140" s="19" t="s">
        <v>37</v>
      </c>
      <c r="G140" s="19" t="n">
        <v>1000</v>
      </c>
      <c r="H140" s="20" t="n">
        <v>943.7</v>
      </c>
      <c r="I140" s="21" t="n">
        <v>59.8</v>
      </c>
      <c r="J140" s="52" t="n">
        <f aca="false">E111</f>
        <v>0.3694761</v>
      </c>
      <c r="K140" s="52" t="n">
        <f aca="false">I111</f>
        <v>0.375731</v>
      </c>
      <c r="L140" s="52" t="n">
        <f aca="false">M111</f>
        <v>0.3740217</v>
      </c>
      <c r="M140" s="52" t="n">
        <f aca="false">Q111</f>
        <v>0.3480448</v>
      </c>
      <c r="N140" s="53" t="n">
        <f aca="false">U111</f>
        <v>224.9462</v>
      </c>
      <c r="O140" s="53" t="n">
        <f aca="false">Y111</f>
        <v>390.1808</v>
      </c>
      <c r="P140" s="53" t="n">
        <f aca="false">AC111</f>
        <v>275.2812</v>
      </c>
      <c r="Q140" s="53" t="n">
        <f aca="false">AG111</f>
        <v>245.45</v>
      </c>
    </row>
    <row r="141" customFormat="false" ht="13.05" hidden="false" customHeight="false" outlineLevel="0" collapsed="false">
      <c r="E141" s="18" t="s">
        <v>36</v>
      </c>
      <c r="F141" s="25" t="s">
        <v>37</v>
      </c>
      <c r="G141" s="19" t="n">
        <v>1000</v>
      </c>
      <c r="H141" s="20" t="n">
        <v>943.7</v>
      </c>
      <c r="I141" s="21" t="n">
        <v>59.8</v>
      </c>
      <c r="J141" s="52" t="n">
        <f aca="false">E124</f>
        <v>0.3774614</v>
      </c>
      <c r="K141" s="52" t="n">
        <f aca="false">I124</f>
        <v>0.3760883</v>
      </c>
      <c r="L141" s="52" t="n">
        <f aca="false">M124</f>
        <v>0.3765396</v>
      </c>
      <c r="M141" s="52" t="n">
        <f aca="false">Q124</f>
        <v>0.355721</v>
      </c>
      <c r="N141" s="53" t="n">
        <f aca="false">U124</f>
        <v>225.2523</v>
      </c>
      <c r="O141" s="53" t="n">
        <f aca="false">Y124</f>
        <v>391.5068</v>
      </c>
      <c r="P141" s="53" t="n">
        <f aca="false">AC124</f>
        <v>272.2912</v>
      </c>
      <c r="Q141" s="53" t="n">
        <f aca="false">AG124</f>
        <v>247.4316</v>
      </c>
    </row>
    <row r="144" customFormat="false" ht="12.8" hidden="false" customHeight="false" outlineLevel="0" collapsed="false">
      <c r="J144" s="48" t="s">
        <v>112</v>
      </c>
      <c r="K144" s="48"/>
      <c r="L144" s="48"/>
      <c r="M144" s="48"/>
      <c r="N144" s="48" t="s">
        <v>113</v>
      </c>
      <c r="O144" s="48"/>
      <c r="P144" s="48"/>
      <c r="Q144" s="48"/>
    </row>
    <row r="145" customFormat="false" ht="12.8" hidden="false" customHeight="false" outlineLevel="0" collapsed="false">
      <c r="E145" s="49" t="s">
        <v>28</v>
      </c>
      <c r="F145" s="50" t="s">
        <v>29</v>
      </c>
      <c r="G145" s="51" t="s">
        <v>30</v>
      </c>
      <c r="H145" s="51" t="s">
        <v>31</v>
      </c>
      <c r="I145" s="51" t="s">
        <v>32</v>
      </c>
      <c r="J145" s="48" t="s">
        <v>45</v>
      </c>
      <c r="K145" s="48" t="s">
        <v>46</v>
      </c>
      <c r="L145" s="48" t="s">
        <v>47</v>
      </c>
      <c r="M145" s="48" t="s">
        <v>48</v>
      </c>
      <c r="N145" s="48" t="s">
        <v>45</v>
      </c>
      <c r="O145" s="48" t="s">
        <v>46</v>
      </c>
      <c r="P145" s="48" t="s">
        <v>47</v>
      </c>
      <c r="Q145" s="48" t="s">
        <v>48</v>
      </c>
    </row>
    <row r="146" customFormat="false" ht="13.05" hidden="false" customHeight="false" outlineLevel="0" collapsed="false">
      <c r="E146" s="18" t="s">
        <v>35</v>
      </c>
      <c r="F146" s="19" t="n">
        <v>15</v>
      </c>
      <c r="G146" s="19" t="n">
        <v>1000</v>
      </c>
      <c r="H146" s="20" t="n">
        <v>943.7</v>
      </c>
      <c r="I146" s="21" t="n">
        <v>59.8</v>
      </c>
      <c r="J146" s="54" t="n">
        <f aca="false">C15</f>
        <v>53.7508</v>
      </c>
      <c r="K146" s="54" t="n">
        <f aca="false">G15</f>
        <v>53.2211166666667</v>
      </c>
      <c r="L146" s="54" t="n">
        <f aca="false">K15</f>
        <v>52.6078333333333</v>
      </c>
      <c r="M146" s="54" t="n">
        <f aca="false">O15</f>
        <v>51.2603166666667</v>
      </c>
      <c r="N146" s="53" t="n">
        <f aca="false">S15</f>
        <v>7969.235</v>
      </c>
      <c r="O146" s="53" t="n">
        <f aca="false">W15</f>
        <v>7987.74833333333</v>
      </c>
      <c r="P146" s="53" t="n">
        <f aca="false">AA15</f>
        <v>7957.43666666667</v>
      </c>
      <c r="Q146" s="53" t="n">
        <f aca="false">AE15</f>
        <v>7949.25333333333</v>
      </c>
    </row>
    <row r="147" customFormat="false" ht="13.05" hidden="false" customHeight="false" outlineLevel="0" collapsed="false">
      <c r="E147" s="18" t="s">
        <v>35</v>
      </c>
      <c r="F147" s="19" t="n">
        <v>3</v>
      </c>
      <c r="G147" s="19" t="n">
        <v>870</v>
      </c>
      <c r="H147" s="20" t="n">
        <v>836.8</v>
      </c>
      <c r="I147" s="21" t="n">
        <v>44.2</v>
      </c>
      <c r="J147" s="54" t="n">
        <f aca="false">C24</f>
        <v>53.7851333333333</v>
      </c>
      <c r="K147" s="54" t="n">
        <f aca="false">G24</f>
        <v>53.2597166666667</v>
      </c>
      <c r="L147" s="54" t="n">
        <f aca="false">K24</f>
        <v>52.6517666666667</v>
      </c>
      <c r="M147" s="54" t="n">
        <f aca="false">O24</f>
        <v>51.3172333333333</v>
      </c>
      <c r="N147" s="53" t="n">
        <f aca="false">S24</f>
        <v>7949.97333333333</v>
      </c>
      <c r="O147" s="53" t="n">
        <f aca="false">W24</f>
        <v>8006.27166666667</v>
      </c>
      <c r="P147" s="53" t="n">
        <f aca="false">AA24</f>
        <v>7980.64666666667</v>
      </c>
      <c r="Q147" s="53" t="n">
        <f aca="false">AE24</f>
        <v>7971.76666666667</v>
      </c>
    </row>
    <row r="148" customFormat="false" ht="13.05" hidden="false" customHeight="false" outlineLevel="0" collapsed="false">
      <c r="E148" s="18" t="s">
        <v>35</v>
      </c>
      <c r="F148" s="19" t="n">
        <v>4</v>
      </c>
      <c r="G148" s="19" t="n">
        <v>750</v>
      </c>
      <c r="H148" s="20" t="n">
        <v>774.6</v>
      </c>
      <c r="I148" s="21" t="n">
        <v>41.9</v>
      </c>
      <c r="J148" s="54" t="n">
        <f aca="false">C33</f>
        <v>53.8335833333333</v>
      </c>
      <c r="K148" s="54" t="n">
        <f aca="false">G33</f>
        <v>53.3115833333333</v>
      </c>
      <c r="L148" s="54" t="n">
        <f aca="false">K33</f>
        <v>52.7129166666667</v>
      </c>
      <c r="M148" s="54" t="n">
        <f aca="false">O33</f>
        <v>51.34575</v>
      </c>
      <c r="N148" s="53" t="n">
        <f aca="false">S33</f>
        <v>7967.24833333333</v>
      </c>
      <c r="O148" s="53" t="n">
        <f aca="false">W33</f>
        <v>7999.91333333333</v>
      </c>
      <c r="P148" s="53" t="n">
        <f aca="false">AA33</f>
        <v>7980.475</v>
      </c>
      <c r="Q148" s="53" t="n">
        <f aca="false">AE33</f>
        <v>7966.58</v>
      </c>
    </row>
    <row r="149" customFormat="false" ht="13.05" hidden="false" customHeight="false" outlineLevel="0" collapsed="false">
      <c r="E149" s="18" t="s">
        <v>35</v>
      </c>
      <c r="F149" s="19" t="n">
        <v>2</v>
      </c>
      <c r="G149" s="19" t="n">
        <v>625</v>
      </c>
      <c r="H149" s="20" t="n">
        <v>561.2</v>
      </c>
      <c r="I149" s="21" t="n">
        <v>31</v>
      </c>
      <c r="J149" s="54" t="n">
        <f aca="false">C42</f>
        <v>53.8601166666667</v>
      </c>
      <c r="K149" s="54" t="n">
        <f aca="false">G42</f>
        <v>53.3409166666667</v>
      </c>
      <c r="L149" s="54" t="n">
        <f aca="false">K42</f>
        <v>52.7467833333333</v>
      </c>
      <c r="M149" s="54" t="n">
        <f aca="false">O42</f>
        <v>51.4020666666667</v>
      </c>
      <c r="N149" s="53" t="n">
        <f aca="false">S42</f>
        <v>7955.44666666667</v>
      </c>
      <c r="O149" s="53" t="n">
        <f aca="false">W42</f>
        <v>7985.1</v>
      </c>
      <c r="P149" s="53" t="n">
        <f aca="false">AA42</f>
        <v>7966.41</v>
      </c>
      <c r="Q149" s="53" t="n">
        <f aca="false">AE42</f>
        <v>7962.42333333333</v>
      </c>
    </row>
    <row r="150" customFormat="false" ht="13.05" hidden="false" customHeight="false" outlineLevel="0" collapsed="false">
      <c r="E150" s="18" t="s">
        <v>35</v>
      </c>
      <c r="F150" s="19" t="n">
        <v>5</v>
      </c>
      <c r="G150" s="19" t="n">
        <v>500</v>
      </c>
      <c r="H150" s="20" t="n">
        <v>482</v>
      </c>
      <c r="I150" s="21" t="n">
        <v>27.7</v>
      </c>
      <c r="J150" s="54" t="n">
        <f aca="false">C51</f>
        <v>53.89945</v>
      </c>
      <c r="K150" s="54" t="n">
        <f aca="false">G51</f>
        <v>53.3832166666667</v>
      </c>
      <c r="L150" s="54" t="n">
        <f aca="false">K51</f>
        <v>52.7840333333333</v>
      </c>
      <c r="M150" s="54" t="n">
        <f aca="false">O51</f>
        <v>51.40845</v>
      </c>
      <c r="N150" s="53" t="n">
        <f aca="false">S51</f>
        <v>7966.23833333333</v>
      </c>
      <c r="O150" s="53" t="n">
        <f aca="false">W51</f>
        <v>7965.20166666667</v>
      </c>
      <c r="P150" s="53" t="n">
        <f aca="false">AA51</f>
        <v>7970.44666666667</v>
      </c>
      <c r="Q150" s="53" t="n">
        <f aca="false">AE51</f>
        <v>7959.655</v>
      </c>
    </row>
    <row r="151" customFormat="false" ht="13.05" hidden="false" customHeight="false" outlineLevel="0" collapsed="false">
      <c r="E151" s="18" t="s">
        <v>35</v>
      </c>
      <c r="F151" s="19" t="n">
        <v>14</v>
      </c>
      <c r="G151" s="19" t="n">
        <v>350</v>
      </c>
      <c r="H151" s="20" t="n">
        <v>389.4</v>
      </c>
      <c r="I151" s="21" t="n">
        <v>22.1</v>
      </c>
      <c r="J151" s="54" t="n">
        <f aca="false">C60</f>
        <v>53.9508666666667</v>
      </c>
      <c r="K151" s="54" t="n">
        <f aca="false">G60</f>
        <v>53.43635</v>
      </c>
      <c r="L151" s="54" t="n">
        <f aca="false">K60</f>
        <v>52.8189833333333</v>
      </c>
      <c r="M151" s="54" t="n">
        <f aca="false">O60</f>
        <v>51.4628</v>
      </c>
      <c r="N151" s="53" t="n">
        <f aca="false">S60</f>
        <v>7959.83833333333</v>
      </c>
      <c r="O151" s="53" t="n">
        <f aca="false">W60</f>
        <v>7988.09833333333</v>
      </c>
      <c r="P151" s="53" t="n">
        <f aca="false">AA60</f>
        <v>7985.48166666667</v>
      </c>
      <c r="Q151" s="53" t="n">
        <f aca="false">AE60</f>
        <v>7968.63166666667</v>
      </c>
    </row>
    <row r="152" customFormat="false" ht="13.05" hidden="false" customHeight="false" outlineLevel="0" collapsed="false">
      <c r="E152" s="18" t="s">
        <v>36</v>
      </c>
      <c r="F152" s="19" t="n">
        <v>8</v>
      </c>
      <c r="G152" s="19" t="n">
        <v>350</v>
      </c>
      <c r="H152" s="20" t="n">
        <v>389.4</v>
      </c>
      <c r="I152" s="21" t="n">
        <v>22.1</v>
      </c>
      <c r="J152" s="54" t="n">
        <f aca="false">C67</f>
        <v>53.959375</v>
      </c>
      <c r="K152" s="54" t="n">
        <f aca="false">G67</f>
        <v>53.35555</v>
      </c>
      <c r="L152" s="54" t="n">
        <f aca="false">K67</f>
        <v>52.8116</v>
      </c>
      <c r="M152" s="54" t="n">
        <f aca="false">O67</f>
        <v>51.496575</v>
      </c>
      <c r="N152" s="53" t="n">
        <f aca="false">S67</f>
        <v>7964.355</v>
      </c>
      <c r="O152" s="53" t="n">
        <f aca="false">W67</f>
        <v>7976.0875</v>
      </c>
      <c r="P152" s="53" t="n">
        <f aca="false">AA67</f>
        <v>7981.9125</v>
      </c>
      <c r="Q152" s="53" t="n">
        <f aca="false">AE67</f>
        <v>7936.405</v>
      </c>
    </row>
    <row r="153" customFormat="false" ht="13.05" hidden="false" customHeight="false" outlineLevel="0" collapsed="false">
      <c r="E153" s="18" t="s">
        <v>36</v>
      </c>
      <c r="F153" s="19" t="n">
        <v>1</v>
      </c>
      <c r="G153" s="19" t="n">
        <v>225</v>
      </c>
      <c r="H153" s="20" t="n">
        <v>215.2</v>
      </c>
      <c r="I153" s="21" t="n">
        <v>11.7</v>
      </c>
      <c r="J153" s="54" t="n">
        <f aca="false">C76</f>
        <v>53.9746833333333</v>
      </c>
      <c r="K153" s="54" t="n">
        <f aca="false">G76</f>
        <v>53.3764833333333</v>
      </c>
      <c r="L153" s="54" t="n">
        <f aca="false">K76</f>
        <v>52.8387833333333</v>
      </c>
      <c r="M153" s="54" t="n">
        <f aca="false">O76</f>
        <v>51.52225</v>
      </c>
      <c r="N153" s="53" t="n">
        <f aca="false">S76</f>
        <v>7963.875</v>
      </c>
      <c r="O153" s="53" t="n">
        <f aca="false">W76</f>
        <v>8000.77666666667</v>
      </c>
      <c r="P153" s="53" t="n">
        <f aca="false">AA76</f>
        <v>7962.28</v>
      </c>
      <c r="Q153" s="53" t="n">
        <f aca="false">AE76</f>
        <v>7975.43</v>
      </c>
    </row>
    <row r="154" customFormat="false" ht="13.05" hidden="false" customHeight="false" outlineLevel="0" collapsed="false">
      <c r="E154" s="18" t="s">
        <v>36</v>
      </c>
      <c r="F154" s="19" t="n">
        <v>12</v>
      </c>
      <c r="G154" s="19" t="n">
        <v>50</v>
      </c>
      <c r="H154" s="23" t="n">
        <v>50</v>
      </c>
      <c r="I154" s="23" t="n">
        <v>5</v>
      </c>
      <c r="J154" s="54" t="n">
        <f aca="false">C87</f>
        <v>54.0473</v>
      </c>
      <c r="K154" s="54" t="n">
        <f aca="false">G87</f>
        <v>53.4507</v>
      </c>
      <c r="L154" s="54" t="n">
        <f aca="false">K87</f>
        <v>52.9023333333333</v>
      </c>
      <c r="M154" s="54" t="n">
        <f aca="false">O87</f>
        <v>51.5848666666667</v>
      </c>
      <c r="N154" s="53" t="n">
        <f aca="false">S87</f>
        <v>7965.095</v>
      </c>
      <c r="O154" s="53" t="n">
        <f aca="false">W87</f>
        <v>7997.765</v>
      </c>
      <c r="P154" s="53" t="n">
        <f aca="false">AA87</f>
        <v>7948.24666666667</v>
      </c>
      <c r="Q154" s="53" t="n">
        <f aca="false">AE87</f>
        <v>7973.58166666667</v>
      </c>
    </row>
    <row r="155" customFormat="false" ht="13.05" hidden="false" customHeight="false" outlineLevel="0" collapsed="false">
      <c r="E155" s="18" t="s">
        <v>36</v>
      </c>
      <c r="F155" s="19" t="n">
        <v>13</v>
      </c>
      <c r="G155" s="19" t="n">
        <v>50</v>
      </c>
      <c r="H155" s="20" t="n">
        <v>52</v>
      </c>
      <c r="I155" s="24" t="n">
        <v>4.7</v>
      </c>
      <c r="J155" s="54" t="n">
        <f aca="false">C98</f>
        <v>54.0222</v>
      </c>
      <c r="K155" s="54" t="n">
        <f aca="false">G98</f>
        <v>53.5194166666667</v>
      </c>
      <c r="L155" s="54" t="n">
        <f aca="false">K98</f>
        <v>52.8728</v>
      </c>
      <c r="M155" s="54" t="n">
        <f aca="false">O98</f>
        <v>51.5596666666667</v>
      </c>
      <c r="N155" s="53" t="n">
        <f aca="false">S98</f>
        <v>7969.64833333333</v>
      </c>
      <c r="O155" s="53" t="n">
        <f aca="false">W98</f>
        <v>7973.82166666667</v>
      </c>
      <c r="P155" s="53" t="n">
        <f aca="false">AA98</f>
        <v>7994.42833333333</v>
      </c>
      <c r="Q155" s="53" t="n">
        <f aca="false">AE98</f>
        <v>7960.79833333333</v>
      </c>
    </row>
    <row r="156" customFormat="false" ht="13.05" hidden="false" customHeight="false" outlineLevel="0" collapsed="false">
      <c r="E156" s="18" t="s">
        <v>35</v>
      </c>
      <c r="F156" s="19" t="s">
        <v>37</v>
      </c>
      <c r="G156" s="19" t="n">
        <v>1000</v>
      </c>
      <c r="H156" s="20" t="n">
        <v>943.7</v>
      </c>
      <c r="I156" s="21" t="n">
        <v>59.8</v>
      </c>
      <c r="J156" s="54" t="n">
        <f aca="false">C111</f>
        <v>53.91795</v>
      </c>
      <c r="K156" s="54" t="n">
        <f aca="false">G111</f>
        <v>53.3976166666667</v>
      </c>
      <c r="L156" s="54" t="n">
        <f aca="false">K111</f>
        <v>52.7803833333333</v>
      </c>
      <c r="M156" s="54" t="n">
        <f aca="false">O111</f>
        <v>51.4298666666667</v>
      </c>
      <c r="N156" s="53" t="n">
        <f aca="false">S111</f>
        <v>7952.04166666667</v>
      </c>
      <c r="O156" s="53" t="n">
        <f aca="false">W111</f>
        <v>7988.79333333333</v>
      </c>
      <c r="P156" s="53" t="n">
        <f aca="false">AA111</f>
        <v>7988.08166666667</v>
      </c>
      <c r="Q156" s="53" t="n">
        <f aca="false">AE111</f>
        <v>7960.29333333333</v>
      </c>
    </row>
    <row r="157" customFormat="false" ht="13.05" hidden="false" customHeight="false" outlineLevel="0" collapsed="false">
      <c r="E157" s="18" t="s">
        <v>36</v>
      </c>
      <c r="F157" s="25" t="s">
        <v>37</v>
      </c>
      <c r="G157" s="19" t="n">
        <v>1000</v>
      </c>
      <c r="H157" s="20" t="n">
        <v>943.7</v>
      </c>
      <c r="I157" s="21" t="n">
        <v>59.8</v>
      </c>
      <c r="J157" s="54" t="n">
        <f aca="false">C124</f>
        <v>54.0069666666667</v>
      </c>
      <c r="K157" s="54" t="n">
        <f aca="false">G124</f>
        <v>53.4283</v>
      </c>
      <c r="L157" s="54" t="n">
        <f aca="false">K124</f>
        <v>52.8466833333333</v>
      </c>
      <c r="M157" s="54" t="n">
        <f aca="false">O124</f>
        <v>51.5306666666667</v>
      </c>
      <c r="N157" s="53" t="n">
        <f aca="false">S124</f>
        <v>7955.69666666667</v>
      </c>
      <c r="O157" s="53" t="n">
        <f aca="false">W124</f>
        <v>8016.44333333333</v>
      </c>
      <c r="P157" s="53" t="n">
        <f aca="false">AA124</f>
        <v>7974.96</v>
      </c>
      <c r="Q157" s="53" t="n">
        <f aca="false">AE124</f>
        <v>7963.88833333333</v>
      </c>
    </row>
    <row r="160" customFormat="false" ht="12.8" hidden="false" customHeight="false" outlineLevel="0" collapsed="false">
      <c r="J160" s="48" t="s">
        <v>105</v>
      </c>
      <c r="K160" s="48"/>
      <c r="L160" s="48"/>
      <c r="M160" s="48"/>
    </row>
    <row r="161" customFormat="false" ht="12.8" hidden="false" customHeight="false" outlineLevel="0" collapsed="false">
      <c r="E161" s="49" t="s">
        <v>28</v>
      </c>
      <c r="F161" s="50" t="s">
        <v>29</v>
      </c>
      <c r="G161" s="51" t="s">
        <v>30</v>
      </c>
      <c r="H161" s="51" t="s">
        <v>31</v>
      </c>
      <c r="I161" s="51" t="s">
        <v>32</v>
      </c>
      <c r="J161" s="48" t="s">
        <v>45</v>
      </c>
      <c r="K161" s="48" t="s">
        <v>46</v>
      </c>
      <c r="L161" s="48" t="s">
        <v>47</v>
      </c>
      <c r="M161" s="48" t="s">
        <v>48</v>
      </c>
    </row>
    <row r="162" customFormat="false" ht="13.05" hidden="false" customHeight="false" outlineLevel="0" collapsed="false">
      <c r="E162" s="18" t="s">
        <v>35</v>
      </c>
      <c r="F162" s="19" t="n">
        <v>15</v>
      </c>
      <c r="G162" s="19" t="n">
        <v>1000</v>
      </c>
      <c r="H162" s="20" t="n">
        <v>943.7</v>
      </c>
      <c r="I162" s="21" t="n">
        <v>59.8</v>
      </c>
      <c r="J162" s="22" t="n">
        <f aca="false">AI15</f>
        <v>0.969310666666667</v>
      </c>
      <c r="K162" s="22" t="n">
        <f aca="false">AJ15</f>
        <v>0.963718833333333</v>
      </c>
      <c r="L162" s="22" t="n">
        <f aca="false">AK15</f>
        <v>0.957135</v>
      </c>
      <c r="M162" s="22" t="n">
        <f aca="false">AL15</f>
        <v>0.9673605</v>
      </c>
    </row>
    <row r="163" customFormat="false" ht="13.05" hidden="false" customHeight="false" outlineLevel="0" collapsed="false">
      <c r="E163" s="18" t="s">
        <v>35</v>
      </c>
      <c r="F163" s="19" t="n">
        <v>3</v>
      </c>
      <c r="G163" s="19" t="n">
        <v>870</v>
      </c>
      <c r="H163" s="20" t="n">
        <v>836.8</v>
      </c>
      <c r="I163" s="21" t="n">
        <v>44.2</v>
      </c>
      <c r="J163" s="22" t="n">
        <f aca="false">AI24</f>
        <v>0.9661865</v>
      </c>
      <c r="K163" s="22" t="n">
        <f aca="false">AJ24</f>
        <v>0.9662095</v>
      </c>
      <c r="L163" s="22" t="n">
        <f aca="false">AK24</f>
        <v>0.959628666666667</v>
      </c>
      <c r="M163" s="22" t="n">
        <f aca="false">AL24</f>
        <v>0.971670666666667</v>
      </c>
    </row>
    <row r="164" customFormat="false" ht="13.05" hidden="false" customHeight="false" outlineLevel="0" collapsed="false">
      <c r="E164" s="18" t="s">
        <v>35</v>
      </c>
      <c r="F164" s="19" t="n">
        <v>4</v>
      </c>
      <c r="G164" s="19" t="n">
        <v>750</v>
      </c>
      <c r="H164" s="20" t="n">
        <v>774.6</v>
      </c>
      <c r="I164" s="21" t="n">
        <v>41.9</v>
      </c>
      <c r="J164" s="22" t="n">
        <f aca="false">AI33</f>
        <v>0.965603</v>
      </c>
      <c r="K164" s="22" t="n">
        <f aca="false">AJ33</f>
        <v>0.964055</v>
      </c>
      <c r="L164" s="22" t="n">
        <f aca="false">AK33</f>
        <v>0.958671</v>
      </c>
      <c r="M164" s="22" t="n">
        <f aca="false">AL33</f>
        <v>0.967362</v>
      </c>
    </row>
    <row r="165" customFormat="false" ht="13.05" hidden="false" customHeight="false" outlineLevel="0" collapsed="false">
      <c r="E165" s="18" t="s">
        <v>35</v>
      </c>
      <c r="F165" s="19" t="n">
        <v>2</v>
      </c>
      <c r="G165" s="19" t="n">
        <v>625</v>
      </c>
      <c r="H165" s="20" t="n">
        <v>561.2</v>
      </c>
      <c r="I165" s="21" t="n">
        <v>31</v>
      </c>
      <c r="J165" s="22" t="n">
        <f aca="false">AI42</f>
        <v>0.961355</v>
      </c>
      <c r="K165" s="22" t="n">
        <f aca="false">AJ42</f>
        <v>0.961202</v>
      </c>
      <c r="L165" s="22" t="n">
        <f aca="false">AK42</f>
        <v>0.955607166666667</v>
      </c>
      <c r="M165" s="22" t="n">
        <f aca="false">AL42</f>
        <v>0.963859333333333</v>
      </c>
    </row>
    <row r="166" customFormat="false" ht="13.05" hidden="false" customHeight="false" outlineLevel="0" collapsed="false">
      <c r="E166" s="18" t="s">
        <v>35</v>
      </c>
      <c r="F166" s="19" t="n">
        <v>5</v>
      </c>
      <c r="G166" s="19" t="n">
        <v>500</v>
      </c>
      <c r="H166" s="20" t="n">
        <v>482</v>
      </c>
      <c r="I166" s="21" t="n">
        <v>27.7</v>
      </c>
      <c r="J166" s="22" t="n">
        <f aca="false">AI51</f>
        <v>0.9607785</v>
      </c>
      <c r="K166" s="22" t="n">
        <f aca="false">AJ51</f>
        <v>0.957534333333333</v>
      </c>
      <c r="L166" s="22" t="n">
        <f aca="false">AK51</f>
        <v>0.955239333333333</v>
      </c>
      <c r="M166" s="22" t="n">
        <f aca="false">AL51</f>
        <v>0.960967</v>
      </c>
    </row>
    <row r="167" customFormat="false" ht="13.05" hidden="false" customHeight="false" outlineLevel="0" collapsed="false">
      <c r="E167" s="18" t="s">
        <v>35</v>
      </c>
      <c r="F167" s="19" t="n">
        <v>14</v>
      </c>
      <c r="G167" s="19" t="n">
        <v>350</v>
      </c>
      <c r="H167" s="20" t="n">
        <v>389.4</v>
      </c>
      <c r="I167" s="21" t="n">
        <v>22.1</v>
      </c>
      <c r="J167" s="22" t="n">
        <f aca="false">AI60</f>
        <v>0.956756</v>
      </c>
      <c r="K167" s="22" t="n">
        <f aca="false">AJ60</f>
        <v>0.958688333333333</v>
      </c>
      <c r="L167" s="22" t="n">
        <f aca="false">AK60</f>
        <v>0.9554295</v>
      </c>
      <c r="M167" s="22" t="n">
        <f aca="false">AL60</f>
        <v>0.958486166666667</v>
      </c>
    </row>
    <row r="168" customFormat="false" ht="13.05" hidden="false" customHeight="false" outlineLevel="0" collapsed="false">
      <c r="E168" s="18" t="s">
        <v>36</v>
      </c>
      <c r="F168" s="19" t="n">
        <v>8</v>
      </c>
      <c r="G168" s="19" t="n">
        <v>350</v>
      </c>
      <c r="H168" s="20" t="n">
        <v>389.4</v>
      </c>
      <c r="I168" s="21" t="n">
        <v>22.1</v>
      </c>
      <c r="J168" s="22" t="n">
        <f aca="false">AI67</f>
        <v>0.94479375</v>
      </c>
      <c r="K168" s="22" t="n">
        <f aca="false">AJ67</f>
        <v>0.95128725</v>
      </c>
      <c r="L168" s="22" t="n">
        <f aca="false">AK67</f>
        <v>0.94759875</v>
      </c>
      <c r="M168" s="22" t="n">
        <f aca="false">AL67</f>
        <v>0.9425705</v>
      </c>
    </row>
    <row r="169" customFormat="false" ht="13.05" hidden="false" customHeight="false" outlineLevel="0" collapsed="false">
      <c r="E169" s="18" t="s">
        <v>36</v>
      </c>
      <c r="F169" s="19" t="n">
        <v>1</v>
      </c>
      <c r="G169" s="19" t="n">
        <v>225</v>
      </c>
      <c r="H169" s="20" t="n">
        <v>215.2</v>
      </c>
      <c r="I169" s="21" t="n">
        <v>11.7</v>
      </c>
      <c r="J169" s="22" t="n">
        <f aca="false">AI76</f>
        <v>0.941555</v>
      </c>
      <c r="K169" s="22" t="n">
        <f aca="false">AJ76</f>
        <v>0.952591333333333</v>
      </c>
      <c r="L169" s="22" t="n">
        <f aca="false">AK76</f>
        <v>0.94192</v>
      </c>
      <c r="M169" s="22" t="n">
        <f aca="false">AL76</f>
        <v>0.943042833333333</v>
      </c>
    </row>
    <row r="170" customFormat="false" ht="13.05" hidden="false" customHeight="false" outlineLevel="0" collapsed="false">
      <c r="E170" s="18" t="s">
        <v>36</v>
      </c>
      <c r="F170" s="19" t="n">
        <v>12</v>
      </c>
      <c r="G170" s="19" t="n">
        <v>50</v>
      </c>
      <c r="H170" s="23" t="n">
        <v>50</v>
      </c>
      <c r="I170" s="23" t="n">
        <v>5</v>
      </c>
      <c r="J170" s="22" t="n">
        <f aca="false">AI87</f>
        <v>0.9478765</v>
      </c>
      <c r="K170" s="22" t="n">
        <f aca="false">AJ87</f>
        <v>0.954124</v>
      </c>
      <c r="L170" s="22" t="n">
        <f aca="false">AK87</f>
        <v>0.943786833333333</v>
      </c>
      <c r="M170" s="22" t="n">
        <f aca="false">AL87</f>
        <v>0.948617166666667</v>
      </c>
    </row>
    <row r="171" customFormat="false" ht="13.05" hidden="false" customHeight="false" outlineLevel="0" collapsed="false">
      <c r="E171" s="18" t="s">
        <v>36</v>
      </c>
      <c r="F171" s="19" t="n">
        <v>13</v>
      </c>
      <c r="G171" s="19" t="n">
        <v>50</v>
      </c>
      <c r="H171" s="20" t="n">
        <v>52</v>
      </c>
      <c r="I171" s="24" t="n">
        <v>4.7</v>
      </c>
      <c r="J171" s="22" t="n">
        <f aca="false">AI98</f>
        <v>0.950688</v>
      </c>
      <c r="K171" s="22" t="n">
        <f aca="false">AJ98</f>
        <v>0.951308166666667</v>
      </c>
      <c r="L171" s="22" t="n">
        <f aca="false">AK98</f>
        <v>0.951646</v>
      </c>
      <c r="M171" s="22" t="n">
        <f aca="false">AL98</f>
        <v>0.947873333333333</v>
      </c>
    </row>
    <row r="172" customFormat="false" ht="13.05" hidden="false" customHeight="false" outlineLevel="0" collapsed="false">
      <c r="E172" s="18" t="s">
        <v>35</v>
      </c>
      <c r="F172" s="19" t="s">
        <v>37</v>
      </c>
      <c r="G172" s="19" t="n">
        <v>1000</v>
      </c>
      <c r="H172" s="20" t="n">
        <v>943.7</v>
      </c>
      <c r="I172" s="21" t="n">
        <v>59.8</v>
      </c>
      <c r="J172" s="22" t="n">
        <f aca="false">AI111</f>
        <v>0.964252833333333</v>
      </c>
      <c r="K172" s="22" t="n">
        <f aca="false">AJ111</f>
        <v>0.961741166666667</v>
      </c>
      <c r="L172" s="22" t="n">
        <f aca="false">AK111</f>
        <v>0.960005166666667</v>
      </c>
      <c r="M172" s="22" t="n">
        <f aca="false">AL111</f>
        <v>0.966580166666667</v>
      </c>
    </row>
    <row r="173" customFormat="false" ht="13.05" hidden="false" customHeight="false" outlineLevel="0" collapsed="false">
      <c r="E173" s="18" t="s">
        <v>36</v>
      </c>
      <c r="F173" s="25" t="s">
        <v>37</v>
      </c>
      <c r="G173" s="19" t="n">
        <v>1000</v>
      </c>
      <c r="H173" s="20" t="n">
        <v>943.7</v>
      </c>
      <c r="I173" s="21" t="n">
        <v>59.8</v>
      </c>
      <c r="J173" s="22" t="n">
        <f aca="false">AI124</f>
        <v>0.973246833333333</v>
      </c>
      <c r="K173" s="22" t="n">
        <f aca="false">AJ124</f>
        <v>0.965223333333333</v>
      </c>
      <c r="L173" s="22" t="n">
        <f aca="false">AK124</f>
        <v>0.962509166666667</v>
      </c>
      <c r="M173" s="22" t="n">
        <f aca="false">AL124</f>
        <v>0.9724585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144"/>
  <sheetViews>
    <sheetView windowProtection="tru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3" ySplit="9" topLeftCell="D10" activePane="bottomRight" state="frozen"/>
      <selection pane="topLeft" activeCell="A1" activeCellId="0" sqref="A1"/>
      <selection pane="topRight" activeCell="D1" activeCellId="0" sqref="D1"/>
      <selection pane="bottomLeft" activeCell="A10" activeCellId="0" sqref="A10"/>
      <selection pane="bottomRight" activeCell="A1" activeCellId="1" sqref="R137:R147 A1"/>
    </sheetView>
  </sheetViews>
  <sheetFormatPr defaultRowHeight="12.8"/>
  <cols>
    <col collapsed="false" hidden="false" max="1" min="1" style="15" width="11.5204081632653"/>
    <col collapsed="false" hidden="false" max="1025" min="2" style="1" width="11.5204081632653"/>
  </cols>
  <sheetData>
    <row r="1" customFormat="false" ht="12.8" hidden="false" customHeight="false" outlineLevel="0" collapsed="false">
      <c r="A1" s="2" t="n">
        <v>42845</v>
      </c>
    </row>
    <row r="3" customFormat="false" ht="12.8" hidden="false" customHeight="false" outlineLevel="0" collapsed="false">
      <c r="A3" s="3" t="s">
        <v>0</v>
      </c>
    </row>
    <row r="4" customFormat="false" ht="12.8" hidden="false" customHeight="false" outlineLevel="0" collapsed="false">
      <c r="A4" s="3" t="s">
        <v>1</v>
      </c>
    </row>
    <row r="5" customFormat="false" ht="12.8" hidden="false" customHeight="false" outlineLevel="0" collapsed="false">
      <c r="A5" s="3" t="s">
        <v>2</v>
      </c>
    </row>
    <row r="6" customFormat="false" ht="12.8" hidden="false" customHeight="false" outlineLevel="0" collapsed="false">
      <c r="A6" s="3" t="s">
        <v>114</v>
      </c>
      <c r="M6" s="7" t="s">
        <v>115</v>
      </c>
      <c r="N6" s="7"/>
    </row>
    <row r="7" customFormat="false" ht="12.8" hidden="false" customHeight="false" outlineLevel="0" collapsed="false">
      <c r="D7" s="7" t="s">
        <v>116</v>
      </c>
      <c r="M7" s="7"/>
      <c r="N7" s="7" t="s">
        <v>117</v>
      </c>
      <c r="S7" s="7" t="s">
        <v>118</v>
      </c>
    </row>
    <row r="8" s="7" customFormat="true" ht="12.8" hidden="false" customHeight="false" outlineLevel="0" collapsed="false">
      <c r="A8" s="55"/>
      <c r="C8" s="56" t="s">
        <v>119</v>
      </c>
      <c r="D8" s="7" t="s">
        <v>120</v>
      </c>
      <c r="F8" s="7" t="s">
        <v>121</v>
      </c>
      <c r="H8" s="7" t="s">
        <v>122</v>
      </c>
      <c r="J8" s="7" t="s">
        <v>123</v>
      </c>
      <c r="S8" s="7" t="s">
        <v>120</v>
      </c>
      <c r="U8" s="7" t="s">
        <v>121</v>
      </c>
      <c r="W8" s="7" t="s">
        <v>122</v>
      </c>
      <c r="Y8" s="7" t="s">
        <v>123</v>
      </c>
    </row>
    <row r="9" s="7" customFormat="true" ht="12.8" hidden="false" customHeight="false" outlineLevel="0" collapsed="false">
      <c r="A9" s="27" t="s">
        <v>8</v>
      </c>
      <c r="B9" s="7" t="s">
        <v>9</v>
      </c>
      <c r="C9" s="7" t="s">
        <v>10</v>
      </c>
      <c r="D9" s="7" t="s">
        <v>124</v>
      </c>
      <c r="E9" s="7" t="s">
        <v>125</v>
      </c>
      <c r="F9" s="7" t="s">
        <v>124</v>
      </c>
      <c r="G9" s="7" t="s">
        <v>125</v>
      </c>
      <c r="H9" s="7" t="s">
        <v>124</v>
      </c>
      <c r="I9" s="7" t="s">
        <v>125</v>
      </c>
      <c r="J9" s="7" t="s">
        <v>124</v>
      </c>
      <c r="K9" s="7" t="s">
        <v>125</v>
      </c>
      <c r="P9" s="7" t="s">
        <v>126</v>
      </c>
      <c r="Q9" s="7" t="s">
        <v>126</v>
      </c>
      <c r="S9" s="7" t="s">
        <v>124</v>
      </c>
      <c r="T9" s="7" t="s">
        <v>125</v>
      </c>
      <c r="U9" s="7" t="s">
        <v>124</v>
      </c>
      <c r="V9" s="7" t="s">
        <v>125</v>
      </c>
      <c r="W9" s="7" t="s">
        <v>124</v>
      </c>
      <c r="X9" s="7" t="s">
        <v>125</v>
      </c>
      <c r="Y9" s="7" t="s">
        <v>124</v>
      </c>
      <c r="Z9" s="7" t="s">
        <v>125</v>
      </c>
    </row>
    <row r="10" customFormat="false" ht="12.8" hidden="false" customHeight="false" outlineLevel="0" collapsed="false">
      <c r="A10" s="15" t="n">
        <v>1000</v>
      </c>
      <c r="B10" s="1" t="n">
        <v>7999</v>
      </c>
      <c r="C10" s="1" t="n">
        <v>1</v>
      </c>
      <c r="D10" s="1" t="n">
        <v>34.5354</v>
      </c>
      <c r="E10" s="1" t="n">
        <v>1.58466</v>
      </c>
      <c r="F10" s="1" t="n">
        <v>33.7112</v>
      </c>
      <c r="G10" s="1" t="n">
        <v>0.213949</v>
      </c>
      <c r="H10" s="1" t="n">
        <v>31.0857</v>
      </c>
      <c r="I10" s="1" t="n">
        <v>1.65534</v>
      </c>
      <c r="J10" s="1" t="n">
        <v>33.6512</v>
      </c>
      <c r="K10" s="1" t="n">
        <v>0.210204</v>
      </c>
      <c r="M10" s="1" t="n">
        <f aca="false">(J10/F10)*100</f>
        <v>99.8220176083913</v>
      </c>
      <c r="N10" s="1" t="n">
        <f aca="false">(((J10*J10)/(F10*F10*F10*F10))*(G10*G10)+((K10*K10)/(F10*F10)))*100</f>
        <v>0.00790157912155611</v>
      </c>
      <c r="P10" s="1" t="n">
        <f aca="false">M10/(N10*N10)</f>
        <v>1598816.26282631</v>
      </c>
      <c r="Q10" s="1" t="n">
        <f aca="false">1/(N10*N10)</f>
        <v>16016.6694796591</v>
      </c>
      <c r="S10" s="1" t="n">
        <v>-0.589031</v>
      </c>
      <c r="T10" s="1" t="n">
        <v>1.68978</v>
      </c>
      <c r="U10" s="1" t="n">
        <v>0.669783</v>
      </c>
      <c r="V10" s="1" t="n">
        <v>0.227109</v>
      </c>
      <c r="W10" s="1" t="n">
        <v>0.0602876</v>
      </c>
      <c r="X10" s="1" t="n">
        <v>2.06328</v>
      </c>
      <c r="Y10" s="1" t="n">
        <v>0.637975</v>
      </c>
      <c r="Z10" s="1" t="n">
        <v>0.223692</v>
      </c>
    </row>
    <row r="11" customFormat="false" ht="12.8" hidden="false" customHeight="false" outlineLevel="0" collapsed="false">
      <c r="A11" s="15" t="s">
        <v>15</v>
      </c>
      <c r="B11" s="1" t="n">
        <v>8000</v>
      </c>
      <c r="C11" s="1" t="n">
        <v>-1</v>
      </c>
      <c r="D11" s="1" t="n">
        <v>32.6578</v>
      </c>
      <c r="E11" s="1" t="n">
        <v>1.8754</v>
      </c>
      <c r="F11" s="1" t="n">
        <v>33.7732</v>
      </c>
      <c r="G11" s="1" t="n">
        <v>0.226839</v>
      </c>
      <c r="H11" s="1" t="n">
        <v>33.1138</v>
      </c>
      <c r="I11" s="1" t="n">
        <v>1.89652</v>
      </c>
      <c r="J11" s="1" t="n">
        <v>33.7681</v>
      </c>
      <c r="K11" s="1" t="n">
        <v>0.223521</v>
      </c>
      <c r="M11" s="1" t="n">
        <f aca="false">(J11/F11)*100</f>
        <v>99.9848992692431</v>
      </c>
      <c r="N11" s="1" t="n">
        <f aca="false">(((J11*J11)/(F11*F11*F11*F11))*(G11*G11)+((K11*K11)/(F11*F11)))*100</f>
        <v>0.00889000952039137</v>
      </c>
      <c r="P11" s="1" t="n">
        <f aca="false">M11/(N11*N11)</f>
        <v>1265114.87256314</v>
      </c>
      <c r="Q11" s="1" t="n">
        <f aca="false">1/(N11*N11)</f>
        <v>12653.0594300684</v>
      </c>
      <c r="S11" s="1" t="n">
        <v>2.94073</v>
      </c>
      <c r="T11" s="1" t="n">
        <v>1.76732</v>
      </c>
      <c r="U11" s="1" t="n">
        <v>0.679351</v>
      </c>
      <c r="V11" s="1" t="n">
        <v>0.242197</v>
      </c>
      <c r="W11" s="1" t="n">
        <v>2.76557</v>
      </c>
      <c r="X11" s="1" t="n">
        <v>2.03572</v>
      </c>
      <c r="Y11" s="1" t="n">
        <v>0.752157</v>
      </c>
      <c r="Z11" s="1" t="n">
        <v>0.238258</v>
      </c>
    </row>
    <row r="12" customFormat="false" ht="12.8" hidden="false" customHeight="false" outlineLevel="0" collapsed="false">
      <c r="A12" s="15" t="s">
        <v>16</v>
      </c>
      <c r="B12" s="1" t="n">
        <v>8001</v>
      </c>
      <c r="C12" s="1" t="n">
        <v>1</v>
      </c>
      <c r="D12" s="1" t="n">
        <v>33.0311</v>
      </c>
      <c r="E12" s="1" t="n">
        <v>1.7768</v>
      </c>
      <c r="F12" s="1" t="n">
        <v>33.8703</v>
      </c>
      <c r="G12" s="1" t="n">
        <v>0.227233</v>
      </c>
      <c r="H12" s="1" t="n">
        <v>30.9413</v>
      </c>
      <c r="I12" s="1" t="n">
        <v>1.78159</v>
      </c>
      <c r="J12" s="1" t="n">
        <v>33.7682</v>
      </c>
      <c r="K12" s="1" t="n">
        <v>0.22348</v>
      </c>
      <c r="M12" s="1" t="n">
        <f aca="false">(J12/F12)*100</f>
        <v>99.698555962008</v>
      </c>
      <c r="N12" s="1" t="n">
        <f aca="false">(((J12*J12)/(F12*F12*F12*F12))*(G12*G12)+((K12*K12)/(F12*F12)))*100</f>
        <v>0.0088273675760408</v>
      </c>
      <c r="P12" s="1" t="n">
        <f aca="false">M12/(N12*N12)</f>
        <v>1279459.21222999</v>
      </c>
      <c r="Q12" s="1" t="n">
        <f aca="false">1/(N12*N12)</f>
        <v>12833.2772715138</v>
      </c>
      <c r="S12" s="1" t="n">
        <v>3.15641</v>
      </c>
      <c r="T12" s="1" t="n">
        <v>1.7196</v>
      </c>
      <c r="U12" s="1" t="n">
        <v>0.539225</v>
      </c>
      <c r="V12" s="1" t="n">
        <v>0.240941</v>
      </c>
      <c r="W12" s="1" t="n">
        <v>4.96821</v>
      </c>
      <c r="X12" s="1" t="n">
        <v>2.21415</v>
      </c>
      <c r="Y12" s="1" t="n">
        <v>0.63774</v>
      </c>
      <c r="Z12" s="1" t="n">
        <v>0.237186</v>
      </c>
    </row>
    <row r="13" customFormat="false" ht="12.8" hidden="false" customHeight="false" outlineLevel="0" collapsed="false">
      <c r="B13" s="1" t="n">
        <v>8002</v>
      </c>
      <c r="C13" s="1" t="n">
        <v>-1</v>
      </c>
      <c r="D13" s="1" t="n">
        <v>34.7569</v>
      </c>
      <c r="E13" s="1" t="n">
        <v>1.697</v>
      </c>
      <c r="F13" s="1" t="n">
        <v>34.1704</v>
      </c>
      <c r="G13" s="1" t="n">
        <v>0.228752</v>
      </c>
      <c r="H13" s="1" t="n">
        <v>31.6648</v>
      </c>
      <c r="I13" s="1" t="n">
        <v>1.83056</v>
      </c>
      <c r="J13" s="1" t="n">
        <v>34.1516</v>
      </c>
      <c r="K13" s="1" t="n">
        <v>0.224943</v>
      </c>
      <c r="M13" s="1" t="n">
        <f aca="false">(J13/F13)*100</f>
        <v>99.9449816215204</v>
      </c>
      <c r="N13" s="1" t="n">
        <f aca="false">(((J13*J13)/(F13*F13*F13*F13))*(G13*G13)+((K13*K13)/(F13*F13)))*100</f>
        <v>0.00881019498938366</v>
      </c>
      <c r="P13" s="1" t="n">
        <f aca="false">M13/(N13*N13)</f>
        <v>1287626.63490013</v>
      </c>
      <c r="Q13" s="1" t="n">
        <f aca="false">1/(N13*N13)</f>
        <v>12883.354561775</v>
      </c>
      <c r="S13" s="1" t="n">
        <v>4.91075</v>
      </c>
      <c r="T13" s="1" t="n">
        <v>1.83154</v>
      </c>
      <c r="U13" s="1" t="n">
        <v>0.151583</v>
      </c>
      <c r="V13" s="1" t="n">
        <v>0.243248</v>
      </c>
      <c r="W13" s="1" t="n">
        <v>4.57878</v>
      </c>
      <c r="X13" s="1" t="n">
        <v>2.10335</v>
      </c>
      <c r="Y13" s="1" t="n">
        <v>0.299149</v>
      </c>
      <c r="Z13" s="1" t="n">
        <v>0.239487</v>
      </c>
    </row>
    <row r="14" customFormat="false" ht="12.8" hidden="false" customHeight="false" outlineLevel="0" collapsed="false">
      <c r="B14" s="1" t="n">
        <v>8003</v>
      </c>
      <c r="C14" s="1" t="n">
        <v>1</v>
      </c>
      <c r="D14" s="1" t="n">
        <v>35.1038</v>
      </c>
      <c r="E14" s="1" t="n">
        <v>1.76498</v>
      </c>
      <c r="F14" s="1" t="n">
        <v>34.0001</v>
      </c>
      <c r="G14" s="1" t="n">
        <v>0.227016</v>
      </c>
      <c r="H14" s="1" t="n">
        <v>32.4361</v>
      </c>
      <c r="I14" s="1" t="n">
        <v>1.90656</v>
      </c>
      <c r="J14" s="1" t="n">
        <v>33.965</v>
      </c>
      <c r="K14" s="1" t="n">
        <v>0.223516</v>
      </c>
      <c r="M14" s="1" t="n">
        <f aca="false">(J14/F14)*100</f>
        <v>99.8967650095147</v>
      </c>
      <c r="N14" s="1" t="n">
        <f aca="false">(((J14*J14)/(F14*F14*F14*F14))*(G14*G14)+((K14*K14)/(F14*F14)))*100</f>
        <v>0.00877065035609694</v>
      </c>
      <c r="P14" s="1" t="n">
        <f aca="false">M14/(N14*N14)</f>
        <v>1298637.16732413</v>
      </c>
      <c r="Q14" s="1" t="n">
        <f aca="false">1/(N14*N14)</f>
        <v>12999.7920072831</v>
      </c>
      <c r="S14" s="1" t="n">
        <v>0.360167</v>
      </c>
      <c r="T14" s="1" t="n">
        <v>1.77012</v>
      </c>
      <c r="U14" s="1" t="n">
        <v>0.249041</v>
      </c>
      <c r="V14" s="1" t="n">
        <v>0.239982</v>
      </c>
      <c r="W14" s="1" t="n">
        <v>4.49138</v>
      </c>
      <c r="X14" s="1" t="n">
        <v>2.04212</v>
      </c>
      <c r="Y14" s="1" t="n">
        <v>0.318973</v>
      </c>
      <c r="Z14" s="1" t="n">
        <v>0.236186</v>
      </c>
    </row>
    <row r="15" customFormat="false" ht="12.8" hidden="false" customHeight="false" outlineLevel="0" collapsed="false">
      <c r="B15" s="1" t="n">
        <v>8004</v>
      </c>
      <c r="C15" s="1" t="n">
        <v>-1</v>
      </c>
      <c r="D15" s="1" t="n">
        <v>33.7016</v>
      </c>
      <c r="E15" s="1" t="n">
        <v>1.84291</v>
      </c>
      <c r="F15" s="1" t="n">
        <v>34.2845</v>
      </c>
      <c r="G15" s="1" t="n">
        <v>0.225875</v>
      </c>
      <c r="H15" s="1" t="n">
        <v>34.0597</v>
      </c>
      <c r="I15" s="1" t="n">
        <v>1.8202</v>
      </c>
      <c r="J15" s="1" t="n">
        <v>34.3028</v>
      </c>
      <c r="K15" s="1" t="n">
        <v>0.22236</v>
      </c>
      <c r="M15" s="1" t="n">
        <f aca="false">(J15/F15)*100</f>
        <v>100.053376890432</v>
      </c>
      <c r="N15" s="1" t="n">
        <f aca="false">(((J15*J15)/(F15*F15*F15*F15))*(G15*G15)+((K15*K15)/(F15*F15)))*100</f>
        <v>0.00855161316971859</v>
      </c>
      <c r="P15" s="1" t="n">
        <f aca="false">M15/(N15*N15)</f>
        <v>1368156.11596009</v>
      </c>
      <c r="Q15" s="1" t="n">
        <f aca="false">1/(N15*N15)</f>
        <v>13674.2622636152</v>
      </c>
      <c r="S15" s="1" t="n">
        <v>-0.627973</v>
      </c>
      <c r="T15" s="1" t="n">
        <v>1.82246</v>
      </c>
      <c r="U15" s="1" t="n">
        <v>0.813889</v>
      </c>
      <c r="V15" s="1" t="n">
        <v>0.240237</v>
      </c>
      <c r="W15" s="1" t="n">
        <v>-0.235547</v>
      </c>
      <c r="X15" s="1" t="n">
        <v>2.12228</v>
      </c>
      <c r="Y15" s="1" t="n">
        <v>0.742269</v>
      </c>
      <c r="Z15" s="1" t="n">
        <v>0.236573</v>
      </c>
    </row>
    <row r="16" s="32" customFormat="true" ht="12.8" hidden="false" customHeight="false" outlineLevel="0" collapsed="false">
      <c r="M16" s="32" t="n">
        <f aca="false">SUM(P10:P15)/SUM(Q10:Q15)</f>
        <v>99.8984555459498</v>
      </c>
      <c r="N16" s="32" t="n">
        <f aca="false">SQRT(1/SUM(Q10:Q15))</f>
        <v>0.00351233222705461</v>
      </c>
    </row>
    <row r="19" customFormat="false" ht="12.8" hidden="false" customHeight="false" outlineLevel="0" collapsed="false">
      <c r="A19" s="15" t="n">
        <v>870</v>
      </c>
      <c r="B19" s="1" t="n">
        <v>8013</v>
      </c>
      <c r="C19" s="1" t="n">
        <v>-1</v>
      </c>
      <c r="D19" s="1" t="n">
        <v>31.7311</v>
      </c>
      <c r="E19" s="1" t="n">
        <v>1.71857</v>
      </c>
      <c r="F19" s="1" t="n">
        <v>34.6485</v>
      </c>
      <c r="G19" s="1" t="n">
        <v>0.228592</v>
      </c>
      <c r="H19" s="1" t="n">
        <v>34.6025</v>
      </c>
      <c r="I19" s="1" t="n">
        <v>1.99772</v>
      </c>
      <c r="J19" s="1" t="n">
        <v>34.6146</v>
      </c>
      <c r="K19" s="1" t="n">
        <v>0.225034</v>
      </c>
      <c r="M19" s="1" t="n">
        <f aca="false">(J19/F19)*100</f>
        <v>99.9021602666782</v>
      </c>
      <c r="N19" s="1" t="n">
        <f aca="false">(((J19*J19)/(F19*F19*F19*F19))*(G19*G19)+((K19*K19)/(F19*F19)))*100</f>
        <v>0.0085623335439516</v>
      </c>
      <c r="P19" s="1" t="n">
        <f aca="false">M19/(N19*N19)</f>
        <v>1362669.69032462</v>
      </c>
      <c r="Q19" s="1" t="n">
        <f aca="false">1/(N19*N19)</f>
        <v>13640.042284242</v>
      </c>
      <c r="S19" s="1" t="n">
        <v>-0.0707643</v>
      </c>
      <c r="T19" s="1" t="n">
        <v>1.84101</v>
      </c>
      <c r="U19" s="1" t="n">
        <v>0.665905</v>
      </c>
      <c r="V19" s="1" t="n">
        <v>0.244359</v>
      </c>
      <c r="W19" s="1" t="n">
        <v>-0.15349</v>
      </c>
      <c r="X19" s="1" t="n">
        <v>2.18418</v>
      </c>
      <c r="Y19" s="1" t="n">
        <v>0.651115</v>
      </c>
      <c r="Z19" s="1" t="n">
        <v>0.240697</v>
      </c>
    </row>
    <row r="20" customFormat="false" ht="12.8" hidden="false" customHeight="false" outlineLevel="0" collapsed="false">
      <c r="A20" s="15" t="s">
        <v>18</v>
      </c>
      <c r="B20" s="1" t="n">
        <v>8014</v>
      </c>
      <c r="C20" s="1" t="n">
        <v>1</v>
      </c>
      <c r="D20" s="1" t="n">
        <v>33.0064</v>
      </c>
      <c r="E20" s="1" t="n">
        <v>1.83719</v>
      </c>
      <c r="F20" s="1" t="n">
        <v>35.1503</v>
      </c>
      <c r="G20" s="1" t="n">
        <v>0.22673</v>
      </c>
      <c r="H20" s="1" t="n">
        <v>30.9757</v>
      </c>
      <c r="I20" s="1" t="n">
        <v>1.94279</v>
      </c>
      <c r="J20" s="1" t="n">
        <v>35.0535</v>
      </c>
      <c r="K20" s="1" t="n">
        <v>0.223511</v>
      </c>
      <c r="M20" s="1" t="n">
        <f aca="false">(J20/F20)*100</f>
        <v>99.7246111697482</v>
      </c>
      <c r="N20" s="1" t="n">
        <f aca="false">(((J20*J20)/(F20*F20*F20*F20))*(G20*G20)+((K20*K20)/(F20*F20)))*100</f>
        <v>0.00818108848724934</v>
      </c>
      <c r="P20" s="1" t="n">
        <f aca="false">M20/(N20*N20)</f>
        <v>1489979.08274575</v>
      </c>
      <c r="Q20" s="1" t="n">
        <f aca="false">1/(N20*N20)</f>
        <v>14940.9364977072</v>
      </c>
      <c r="S20" s="1" t="n">
        <v>0.240394</v>
      </c>
      <c r="T20" s="1" t="n">
        <v>1.81647</v>
      </c>
      <c r="U20" s="1" t="n">
        <v>0.47756</v>
      </c>
      <c r="V20" s="1" t="n">
        <v>0.24422</v>
      </c>
      <c r="W20" s="1" t="n">
        <v>1.39562</v>
      </c>
      <c r="X20" s="1" t="n">
        <v>2.15054</v>
      </c>
      <c r="Y20" s="1" t="n">
        <v>0.512472</v>
      </c>
      <c r="Z20" s="1" t="n">
        <v>0.240425</v>
      </c>
    </row>
    <row r="21" customFormat="false" ht="12.8" hidden="false" customHeight="false" outlineLevel="0" collapsed="false">
      <c r="A21" s="15" t="s">
        <v>16</v>
      </c>
      <c r="B21" s="1" t="n">
        <v>8015</v>
      </c>
      <c r="C21" s="1" t="n">
        <v>-1</v>
      </c>
      <c r="D21" s="1" t="n">
        <v>34.2699</v>
      </c>
      <c r="E21" s="1" t="n">
        <v>1.73341</v>
      </c>
      <c r="F21" s="1" t="n">
        <v>34.8514</v>
      </c>
      <c r="G21" s="1" t="n">
        <v>0.231011</v>
      </c>
      <c r="H21" s="1" t="n">
        <v>32.1416</v>
      </c>
      <c r="I21" s="1" t="n">
        <v>1.99273</v>
      </c>
      <c r="J21" s="1" t="n">
        <v>34.8172</v>
      </c>
      <c r="K21" s="1" t="n">
        <v>0.227435</v>
      </c>
      <c r="M21" s="1" t="n">
        <f aca="false">(J21/F21)*100</f>
        <v>99.9018690784301</v>
      </c>
      <c r="N21" s="1" t="n">
        <f aca="false">(((J21*J21)/(F21*F21*F21*F21))*(G21*G21)+((K21*K21)/(F21*F21)))*100</f>
        <v>0.00864369666192402</v>
      </c>
      <c r="P21" s="1" t="n">
        <f aca="false">M21/(N21*N21)</f>
        <v>1337132.91169264</v>
      </c>
      <c r="Q21" s="1" t="n">
        <f aca="false">1/(N21*N21)</f>
        <v>13384.463414222</v>
      </c>
      <c r="S21" s="1" t="n">
        <v>3.87042</v>
      </c>
      <c r="T21" s="1" t="n">
        <v>1.87542</v>
      </c>
      <c r="U21" s="1" t="n">
        <v>0.569486</v>
      </c>
      <c r="V21" s="1" t="n">
        <v>0.248072</v>
      </c>
      <c r="W21" s="1" t="n">
        <v>3.30127</v>
      </c>
      <c r="X21" s="1" t="n">
        <v>2.15436</v>
      </c>
      <c r="Y21" s="1" t="n">
        <v>0.651986</v>
      </c>
      <c r="Z21" s="1" t="n">
        <v>0.244237</v>
      </c>
    </row>
    <row r="22" customFormat="false" ht="12.8" hidden="false" customHeight="false" outlineLevel="0" collapsed="false">
      <c r="B22" s="1" t="n">
        <v>8019</v>
      </c>
      <c r="C22" s="1" t="n">
        <v>1</v>
      </c>
      <c r="D22" s="1" t="n">
        <v>34.2265</v>
      </c>
      <c r="E22" s="1" t="n">
        <v>1.73015</v>
      </c>
      <c r="F22" s="1" t="n">
        <v>34.5752</v>
      </c>
      <c r="G22" s="1" t="n">
        <v>0.212496</v>
      </c>
      <c r="H22" s="1" t="n">
        <v>32.608</v>
      </c>
      <c r="I22" s="1" t="n">
        <v>1.83978</v>
      </c>
      <c r="J22" s="1" t="n">
        <v>34.5365</v>
      </c>
      <c r="K22" s="1" t="n">
        <v>0.209518</v>
      </c>
      <c r="M22" s="1" t="n">
        <f aca="false">(J22/F22)*100</f>
        <v>99.8880700617784</v>
      </c>
      <c r="N22" s="1" t="n">
        <f aca="false">(((J22*J22)/(F22*F22*F22*F22))*(G22*G22)+((K22*K22)/(F22*F22)))*100</f>
        <v>0.00744085729923555</v>
      </c>
      <c r="P22" s="1" t="n">
        <f aca="false">M22/(N22*N22)</f>
        <v>1804129.34581711</v>
      </c>
      <c r="Q22" s="1" t="n">
        <f aca="false">1/(N22*N22)</f>
        <v>18061.5096948144</v>
      </c>
      <c r="S22" s="1" t="n">
        <v>-0.259087</v>
      </c>
      <c r="T22" s="1" t="n">
        <v>1.74169</v>
      </c>
      <c r="U22" s="1" t="n">
        <v>0.715677</v>
      </c>
      <c r="V22" s="1" t="n">
        <v>0.229433</v>
      </c>
      <c r="W22" s="1" t="n">
        <v>3.0727</v>
      </c>
      <c r="X22" s="1" t="n">
        <v>2.00344</v>
      </c>
      <c r="Y22" s="1" t="n">
        <v>0.767283</v>
      </c>
      <c r="Z22" s="1" t="n">
        <v>0.225889</v>
      </c>
    </row>
    <row r="23" customFormat="false" ht="12.8" hidden="false" customHeight="false" outlineLevel="0" collapsed="false">
      <c r="B23" s="1" t="n">
        <v>8020</v>
      </c>
      <c r="C23" s="1" t="n">
        <v>-1</v>
      </c>
      <c r="D23" s="1" t="n">
        <v>34.5314</v>
      </c>
      <c r="E23" s="1" t="n">
        <v>1.51213</v>
      </c>
      <c r="F23" s="1" t="n">
        <v>34.7332</v>
      </c>
      <c r="G23" s="1" t="n">
        <v>0.20553</v>
      </c>
      <c r="H23" s="1" t="n">
        <v>34.174</v>
      </c>
      <c r="I23" s="1" t="n">
        <v>1.70295</v>
      </c>
      <c r="J23" s="1" t="n">
        <v>34.7294</v>
      </c>
      <c r="K23" s="1" t="n">
        <v>0.20218</v>
      </c>
      <c r="M23" s="1" t="n">
        <f aca="false">(J23/F23)*100</f>
        <v>99.9890594589615</v>
      </c>
      <c r="N23" s="1" t="n">
        <f aca="false">(((J23*J23)/(F23*F23*F23*F23))*(G23*G23)+((K23*K23)/(F23*F23)))*100</f>
        <v>0.00688912653957303</v>
      </c>
      <c r="P23" s="1" t="n">
        <f aca="false">M23/(N23*N23)</f>
        <v>2106804.1217008</v>
      </c>
      <c r="Q23" s="1" t="n">
        <f aca="false">1/(N23*N23)</f>
        <v>21070.3464269058</v>
      </c>
      <c r="S23" s="1" t="n">
        <v>0.975359</v>
      </c>
      <c r="T23" s="1" t="n">
        <v>1.66031</v>
      </c>
      <c r="U23" s="1" t="n">
        <v>0.298295</v>
      </c>
      <c r="V23" s="1" t="n">
        <v>0.219693</v>
      </c>
      <c r="W23" s="1" t="n">
        <v>-2.63723</v>
      </c>
      <c r="X23" s="1" t="n">
        <v>1.86164</v>
      </c>
      <c r="Y23" s="1" t="n">
        <v>0.248321</v>
      </c>
      <c r="Z23" s="1" t="n">
        <v>0.216215</v>
      </c>
    </row>
    <row r="24" customFormat="false" ht="12.8" hidden="false" customHeight="false" outlineLevel="0" collapsed="false">
      <c r="B24" s="1" t="n">
        <v>8021</v>
      </c>
      <c r="C24" s="1" t="n">
        <v>1</v>
      </c>
      <c r="D24" s="1" t="n">
        <v>32.5524</v>
      </c>
      <c r="E24" s="1" t="n">
        <v>1.68237</v>
      </c>
      <c r="F24" s="1" t="n">
        <v>35.1299</v>
      </c>
      <c r="G24" s="1" t="n">
        <v>0.209836</v>
      </c>
      <c r="H24" s="1" t="n">
        <v>30.0357</v>
      </c>
      <c r="I24" s="1" t="n">
        <v>1.87602</v>
      </c>
      <c r="J24" s="1" t="n">
        <v>35.0095</v>
      </c>
      <c r="K24" s="1" t="n">
        <v>0.206879</v>
      </c>
      <c r="M24" s="1" t="n">
        <f aca="false">(J24/F24)*100</f>
        <v>99.6572720104527</v>
      </c>
      <c r="N24" s="1" t="n">
        <f aca="false">(((J24*J24)/(F24*F24*F24*F24))*(G24*G24)+((K24*K24)/(F24*F24)))*100</f>
        <v>0.00701143167484167</v>
      </c>
      <c r="P24" s="1" t="n">
        <f aca="false">M24/(N24*N24)</f>
        <v>2027195.26063811</v>
      </c>
      <c r="Q24" s="1" t="n">
        <f aca="false">1/(N24*N24)</f>
        <v>20341.6692002715</v>
      </c>
      <c r="S24" s="1" t="n">
        <v>2.29179</v>
      </c>
      <c r="T24" s="1" t="n">
        <v>1.6592</v>
      </c>
      <c r="U24" s="1" t="n">
        <v>0.891817</v>
      </c>
      <c r="V24" s="1" t="n">
        <v>0.224192</v>
      </c>
      <c r="W24" s="1" t="n">
        <v>1.67094</v>
      </c>
      <c r="X24" s="1" t="n">
        <v>1.86828</v>
      </c>
      <c r="Y24" s="1" t="n">
        <v>0.954154</v>
      </c>
      <c r="Z24" s="1" t="n">
        <v>0.220538</v>
      </c>
    </row>
    <row r="25" s="32" customFormat="true" ht="12.8" hidden="false" customHeight="false" outlineLevel="0" collapsed="false">
      <c r="M25" s="32" t="n">
        <f aca="false">SUM(P19:P24)/SUM(Q19:Q24)</f>
        <v>99.8424043610813</v>
      </c>
      <c r="N25" s="32" t="n">
        <f aca="false">SQRT(1/SUM(Q19:Q24))</f>
        <v>0.00313976822436186</v>
      </c>
    </row>
    <row r="28" customFormat="false" ht="12.8" hidden="false" customHeight="false" outlineLevel="0" collapsed="false">
      <c r="A28" s="15" t="n">
        <v>750</v>
      </c>
      <c r="B28" s="1" t="n">
        <v>8024</v>
      </c>
      <c r="C28" s="1" t="n">
        <v>-1</v>
      </c>
      <c r="D28" s="1" t="n">
        <v>34.7388</v>
      </c>
      <c r="E28" s="1" t="n">
        <v>1.86403</v>
      </c>
      <c r="F28" s="1" t="n">
        <v>36.2068</v>
      </c>
      <c r="G28" s="1" t="n">
        <v>0.22507</v>
      </c>
      <c r="H28" s="1" t="n">
        <v>33.4997</v>
      </c>
      <c r="I28" s="1" t="n">
        <v>1.84346</v>
      </c>
      <c r="J28" s="1" t="n">
        <v>36.1817</v>
      </c>
      <c r="K28" s="1" t="n">
        <v>0.221559</v>
      </c>
      <c r="M28" s="1" t="n">
        <f aca="false">(J28/F28)*100</f>
        <v>99.9306760056122</v>
      </c>
      <c r="N28" s="1" t="n">
        <f aca="false">(((J28*J28)/(F28*F28*F28*F28))*(G28*G28)+((K28*K28)/(F28*F28)))*100</f>
        <v>0.00760334309131775</v>
      </c>
      <c r="P28" s="1" t="n">
        <f aca="false">M28/(N28*N28)</f>
        <v>1728580.6592977</v>
      </c>
      <c r="Q28" s="1" t="n">
        <f aca="false">1/(N28*N28)</f>
        <v>17297.7981175733</v>
      </c>
      <c r="S28" s="1" t="n">
        <v>-0.700342</v>
      </c>
      <c r="T28" s="1" t="n">
        <v>1.87139</v>
      </c>
      <c r="U28" s="1" t="n">
        <v>0.87978</v>
      </c>
      <c r="V28" s="1" t="n">
        <v>0.242103</v>
      </c>
      <c r="W28" s="1" t="n">
        <v>3.12322</v>
      </c>
      <c r="X28" s="1" t="n">
        <v>2.09753</v>
      </c>
      <c r="Y28" s="1" t="n">
        <v>0.868182</v>
      </c>
      <c r="Z28" s="1" t="n">
        <v>0.238508</v>
      </c>
    </row>
    <row r="29" customFormat="false" ht="12.8" hidden="false" customHeight="false" outlineLevel="0" collapsed="false">
      <c r="A29" s="15" t="s">
        <v>19</v>
      </c>
      <c r="B29" s="1" t="n">
        <v>8025</v>
      </c>
      <c r="C29" s="1" t="n">
        <v>1</v>
      </c>
      <c r="D29" s="1" t="n">
        <v>36.499</v>
      </c>
      <c r="E29" s="1" t="n">
        <v>1.79773</v>
      </c>
      <c r="F29" s="1" t="n">
        <v>35.9025</v>
      </c>
      <c r="G29" s="1" t="n">
        <v>0.229012</v>
      </c>
      <c r="H29" s="1" t="n">
        <v>34.2007</v>
      </c>
      <c r="I29" s="1" t="n">
        <v>1.87232</v>
      </c>
      <c r="J29" s="1" t="n">
        <v>35.8505</v>
      </c>
      <c r="K29" s="1" t="n">
        <v>0.225322</v>
      </c>
      <c r="M29" s="1" t="n">
        <f aca="false">(J29/F29)*100</f>
        <v>99.8551632894645</v>
      </c>
      <c r="N29" s="1" t="n">
        <f aca="false">(((J29*J29)/(F29*F29*F29*F29))*(G29*G29)+((K29*K29)/(F29*F29)))*100</f>
        <v>0.00799577388250215</v>
      </c>
      <c r="P29" s="1" t="n">
        <f aca="false">M29/(N29*N29)</f>
        <v>1561886.66967829</v>
      </c>
      <c r="Q29" s="1" t="n">
        <f aca="false">1/(N29*N29)</f>
        <v>15641.5213618011</v>
      </c>
      <c r="S29" s="1" t="n">
        <v>1.9211</v>
      </c>
      <c r="T29" s="1" t="n">
        <v>1.80857</v>
      </c>
      <c r="U29" s="1" t="n">
        <v>0.511061</v>
      </c>
      <c r="V29" s="1" t="n">
        <v>0.246373</v>
      </c>
      <c r="W29" s="1" t="n">
        <v>0.429585</v>
      </c>
      <c r="X29" s="1" t="n">
        <v>2.16977</v>
      </c>
      <c r="Y29" s="1" t="n">
        <v>0.560163</v>
      </c>
      <c r="Z29" s="1" t="n">
        <v>0.242523</v>
      </c>
    </row>
    <row r="30" customFormat="false" ht="12.8" hidden="false" customHeight="false" outlineLevel="0" collapsed="false">
      <c r="A30" s="15" t="s">
        <v>16</v>
      </c>
      <c r="B30" s="1" t="n">
        <v>8026</v>
      </c>
      <c r="C30" s="1" t="n">
        <v>-1</v>
      </c>
      <c r="D30" s="1" t="n">
        <v>36.3411</v>
      </c>
      <c r="E30" s="1" t="n">
        <v>1.85288</v>
      </c>
      <c r="F30" s="1" t="n">
        <v>35.5596</v>
      </c>
      <c r="G30" s="1" t="n">
        <v>0.228609</v>
      </c>
      <c r="H30" s="1" t="n">
        <v>36.1271</v>
      </c>
      <c r="I30" s="1" t="n">
        <v>2.04503</v>
      </c>
      <c r="J30" s="1" t="n">
        <v>35.6072</v>
      </c>
      <c r="K30" s="1" t="n">
        <v>0.225289</v>
      </c>
      <c r="M30" s="1" t="n">
        <f aca="false">(J30/F30)*100</f>
        <v>100.133859773451</v>
      </c>
      <c r="N30" s="1" t="n">
        <f aca="false">(((J30*J30)/(F30*F30*F30*F30))*(G30*G30)+((K30*K30)/(F30*F30)))*100</f>
        <v>0.00815804105420604</v>
      </c>
      <c r="P30" s="1" t="n">
        <f aca="false">M30/(N30*N30)</f>
        <v>1504558.86467452</v>
      </c>
      <c r="Q30" s="1" t="n">
        <f aca="false">1/(N30*N30)</f>
        <v>15025.4755791751</v>
      </c>
      <c r="S30" s="1" t="n">
        <v>2.28515</v>
      </c>
      <c r="T30" s="1" t="n">
        <v>1.88049</v>
      </c>
      <c r="U30" s="1" t="n">
        <v>0.100656</v>
      </c>
      <c r="V30" s="1" t="n">
        <v>0.245418</v>
      </c>
      <c r="W30" s="1" t="n">
        <v>-4.23155</v>
      </c>
      <c r="X30" s="1" t="n">
        <v>2.18389</v>
      </c>
      <c r="Y30" s="1" t="n">
        <v>0.0620948</v>
      </c>
      <c r="Z30" s="1" t="n">
        <v>0.241776</v>
      </c>
    </row>
    <row r="31" customFormat="false" ht="12.8" hidden="false" customHeight="false" outlineLevel="0" collapsed="false">
      <c r="B31" s="1" t="n">
        <v>8027</v>
      </c>
      <c r="C31" s="1" t="n">
        <v>1</v>
      </c>
      <c r="D31" s="1" t="n">
        <v>34.7504</v>
      </c>
      <c r="E31" s="1" t="n">
        <v>1.93476</v>
      </c>
      <c r="F31" s="1" t="n">
        <v>35.7967</v>
      </c>
      <c r="G31" s="1" t="n">
        <v>0.229148</v>
      </c>
      <c r="H31" s="1" t="n">
        <v>35.0962</v>
      </c>
      <c r="I31" s="1" t="n">
        <v>2.15033</v>
      </c>
      <c r="J31" s="1" t="n">
        <v>35.7034</v>
      </c>
      <c r="K31" s="1" t="n">
        <v>0.225944</v>
      </c>
      <c r="M31" s="1" t="n">
        <f aca="false">(J31/F31)*100</f>
        <v>99.7393614495191</v>
      </c>
      <c r="N31" s="1" t="n">
        <f aca="false">(((J31*J31)/(F31*F31*F31*F31))*(G31*G31)+((K31*K31)/(F31*F31)))*100</f>
        <v>0.00806038993598845</v>
      </c>
      <c r="P31" s="1" t="n">
        <f aca="false">M31/(N31*N31)</f>
        <v>1535162.94567686</v>
      </c>
      <c r="Q31" s="1" t="n">
        <f aca="false">1/(N31*N31)</f>
        <v>15391.7462811696</v>
      </c>
      <c r="S31" s="1" t="n">
        <v>0.260098</v>
      </c>
      <c r="T31" s="1" t="n">
        <v>1.95076</v>
      </c>
      <c r="U31" s="1" t="n">
        <v>0.396061</v>
      </c>
      <c r="V31" s="1" t="n">
        <v>0.245496</v>
      </c>
      <c r="W31" s="1" t="n">
        <v>-2.78637</v>
      </c>
      <c r="X31" s="1" t="n">
        <v>2.16665</v>
      </c>
      <c r="Y31" s="1" t="n">
        <v>0.36686</v>
      </c>
      <c r="Z31" s="1" t="n">
        <v>0.242011</v>
      </c>
    </row>
    <row r="32" customFormat="false" ht="12.8" hidden="false" customHeight="false" outlineLevel="0" collapsed="false">
      <c r="B32" s="1" t="n">
        <v>8028</v>
      </c>
      <c r="C32" s="1" t="n">
        <v>-1</v>
      </c>
      <c r="D32" s="1" t="n">
        <v>36.8126</v>
      </c>
      <c r="E32" s="1" t="n">
        <v>1.81433</v>
      </c>
      <c r="F32" s="1" t="n">
        <v>35.8516</v>
      </c>
      <c r="G32" s="1" t="n">
        <v>0.229473</v>
      </c>
      <c r="H32" s="1" t="n">
        <v>34.8091</v>
      </c>
      <c r="I32" s="1" t="n">
        <v>1.99023</v>
      </c>
      <c r="J32" s="1" t="n">
        <v>35.9027</v>
      </c>
      <c r="K32" s="1" t="n">
        <v>0.225912</v>
      </c>
      <c r="M32" s="1" t="n">
        <f aca="false">(J32/F32)*100</f>
        <v>100.142531992993</v>
      </c>
      <c r="N32" s="1" t="n">
        <f aca="false">(((J32*J32)/(F32*F32*F32*F32))*(G32*G32)+((K32*K32)/(F32*F32)))*100</f>
        <v>0.00807914866347156</v>
      </c>
      <c r="P32" s="1" t="n">
        <f aca="false">M32/(N32*N32)</f>
        <v>1534219.04179603</v>
      </c>
      <c r="Q32" s="1" t="n">
        <f aca="false">1/(N32*N32)</f>
        <v>15320.3540120533</v>
      </c>
      <c r="S32" s="1" t="n">
        <v>-0.534666</v>
      </c>
      <c r="T32" s="1" t="n">
        <v>1.82429</v>
      </c>
      <c r="U32" s="1" t="n">
        <v>1.03346</v>
      </c>
      <c r="V32" s="1" t="n">
        <v>0.245679</v>
      </c>
      <c r="W32" s="1" t="n">
        <v>1.24426</v>
      </c>
      <c r="X32" s="1" t="n">
        <v>2.24882</v>
      </c>
      <c r="Y32" s="1" t="n">
        <v>0.995426</v>
      </c>
      <c r="Z32" s="1" t="n">
        <v>0.242024</v>
      </c>
    </row>
    <row r="33" customFormat="false" ht="12.8" hidden="false" customHeight="false" outlineLevel="0" collapsed="false">
      <c r="B33" s="1" t="n">
        <v>8029</v>
      </c>
      <c r="C33" s="1" t="n">
        <v>1</v>
      </c>
      <c r="D33" s="1" t="n">
        <v>36.0388</v>
      </c>
      <c r="E33" s="1" t="n">
        <v>1.91064</v>
      </c>
      <c r="F33" s="1" t="n">
        <v>34.979</v>
      </c>
      <c r="G33" s="1" t="n">
        <v>0.230592</v>
      </c>
      <c r="H33" s="1" t="n">
        <v>35.9607</v>
      </c>
      <c r="I33" s="1" t="n">
        <v>2.04764</v>
      </c>
      <c r="J33" s="1" t="n">
        <v>34.9402</v>
      </c>
      <c r="K33" s="1" t="n">
        <v>0.227082</v>
      </c>
      <c r="M33" s="1" t="n">
        <f aca="false">(J33/F33)*100</f>
        <v>99.8890763029246</v>
      </c>
      <c r="N33" s="1" t="n">
        <f aca="false">(((J33*J33)/(F33*F33*F33*F33))*(G33*G33)+((K33*K33)/(F33*F33)))*100</f>
        <v>0.00855074830362827</v>
      </c>
      <c r="P33" s="1" t="n">
        <f aca="false">M33/(N33*N33)</f>
        <v>1366185.75063674</v>
      </c>
      <c r="Q33" s="1" t="n">
        <f aca="false">1/(N33*N33)</f>
        <v>13677.0285721097</v>
      </c>
      <c r="S33" s="1" t="n">
        <v>3.77071</v>
      </c>
      <c r="T33" s="1" t="n">
        <v>1.85258</v>
      </c>
      <c r="U33" s="1" t="n">
        <v>0.694463</v>
      </c>
      <c r="V33" s="1" t="n">
        <v>0.246574</v>
      </c>
      <c r="W33" s="1" t="n">
        <v>-0.942237</v>
      </c>
      <c r="X33" s="1" t="n">
        <v>2.27904</v>
      </c>
      <c r="Y33" s="1" t="n">
        <v>0.733438</v>
      </c>
      <c r="Z33" s="1" t="n">
        <v>0.242888</v>
      </c>
    </row>
    <row r="34" s="32" customFormat="true" ht="12.8" hidden="false" customHeight="false" outlineLevel="0" collapsed="false">
      <c r="M34" s="32" t="n">
        <f aca="false">SUM(P28:P33)/SUM(Q28:Q33)</f>
        <v>99.9480426989546</v>
      </c>
      <c r="N34" s="32" t="n">
        <f aca="false">SQRT(1/SUM(Q28:Q33))</f>
        <v>0.00329057901524895</v>
      </c>
    </row>
    <row r="37" customFormat="false" ht="12.8" hidden="false" customHeight="false" outlineLevel="0" collapsed="false">
      <c r="A37" s="15" t="n">
        <v>625</v>
      </c>
      <c r="B37" s="1" t="n">
        <v>8032</v>
      </c>
      <c r="C37" s="1" t="n">
        <v>-1</v>
      </c>
      <c r="D37" s="1" t="n">
        <v>33.5695</v>
      </c>
      <c r="E37" s="1" t="n">
        <v>1.87645</v>
      </c>
      <c r="F37" s="1" t="n">
        <v>37.3497</v>
      </c>
      <c r="G37" s="1" t="n">
        <v>0.222911</v>
      </c>
      <c r="H37" s="1" t="n">
        <v>36.5447</v>
      </c>
      <c r="I37" s="1" t="n">
        <v>2.21604</v>
      </c>
      <c r="J37" s="1" t="n">
        <v>37.2907</v>
      </c>
      <c r="K37" s="1" t="n">
        <v>0.220177</v>
      </c>
      <c r="M37" s="1" t="n">
        <f aca="false">(J37/F37)*100</f>
        <v>99.8420335370833</v>
      </c>
      <c r="N37" s="1" t="n">
        <f aca="false">(((J37*J37)/(F37*F37*F37*F37))*(G37*G37)+((K37*K37)/(F37*F37)))*100</f>
        <v>0.00702583211533192</v>
      </c>
      <c r="P37" s="1" t="n">
        <f aca="false">M37/(N37*N37)</f>
        <v>2022636.69497925</v>
      </c>
      <c r="Q37" s="1" t="n">
        <f aca="false">1/(N37*N37)</f>
        <v>20258.3683777635</v>
      </c>
      <c r="S37" s="1" t="n">
        <v>1.00642</v>
      </c>
      <c r="T37" s="1" t="n">
        <v>1.84941</v>
      </c>
      <c r="U37" s="1" t="n">
        <v>0.442269</v>
      </c>
      <c r="V37" s="1" t="n">
        <v>0.241975</v>
      </c>
      <c r="W37" s="1" t="n">
        <v>-0.862116</v>
      </c>
      <c r="X37" s="1" t="n">
        <v>2.30329</v>
      </c>
      <c r="Y37" s="1" t="n">
        <v>0.413603</v>
      </c>
      <c r="Z37" s="1" t="n">
        <v>0.238558</v>
      </c>
    </row>
    <row r="38" customFormat="false" ht="12.8" hidden="false" customHeight="false" outlineLevel="0" collapsed="false">
      <c r="A38" s="15" t="s">
        <v>20</v>
      </c>
      <c r="B38" s="1" t="n">
        <v>8033</v>
      </c>
      <c r="C38" s="1" t="n">
        <v>1</v>
      </c>
      <c r="D38" s="1" t="n">
        <v>34.0553</v>
      </c>
      <c r="E38" s="1" t="n">
        <v>1.82624</v>
      </c>
      <c r="F38" s="1" t="n">
        <v>37.0161</v>
      </c>
      <c r="G38" s="1" t="n">
        <v>0.239951</v>
      </c>
      <c r="H38" s="1" t="n">
        <v>36.2889</v>
      </c>
      <c r="I38" s="1" t="n">
        <v>2.48075</v>
      </c>
      <c r="J38" s="1" t="n">
        <v>36.9363</v>
      </c>
      <c r="K38" s="1" t="n">
        <v>0.236759</v>
      </c>
      <c r="M38" s="1" t="n">
        <f aca="false">(J38/F38)*100</f>
        <v>99.7844181315698</v>
      </c>
      <c r="N38" s="1" t="n">
        <f aca="false">(((J38*J38)/(F38*F38*F38*F38))*(G38*G38)+((K38*K38)/(F38*F38)))*100</f>
        <v>0.00827499747182245</v>
      </c>
      <c r="P38" s="1" t="n">
        <f aca="false">M38/(N38*N38)</f>
        <v>1457226.26268629</v>
      </c>
      <c r="Q38" s="1" t="n">
        <f aca="false">1/(N38*N38)</f>
        <v>14603.7456546059</v>
      </c>
      <c r="S38" s="1" t="n">
        <v>1.93077</v>
      </c>
      <c r="T38" s="1" t="n">
        <v>2.02076</v>
      </c>
      <c r="U38" s="1" t="n">
        <v>0.058677</v>
      </c>
      <c r="V38" s="1" t="n">
        <v>0.2594</v>
      </c>
      <c r="W38" s="1" t="n">
        <v>-0.732138</v>
      </c>
      <c r="X38" s="1" t="n">
        <v>2.2981</v>
      </c>
      <c r="Y38" s="1" t="n">
        <v>0.0711582</v>
      </c>
      <c r="Z38" s="1" t="n">
        <v>0.255633</v>
      </c>
    </row>
    <row r="39" customFormat="false" ht="12.8" hidden="false" customHeight="false" outlineLevel="0" collapsed="false">
      <c r="A39" s="15" t="s">
        <v>16</v>
      </c>
      <c r="B39" s="1" t="n">
        <v>8034</v>
      </c>
      <c r="C39" s="1" t="n">
        <v>-1</v>
      </c>
      <c r="D39" s="1" t="n">
        <v>35.0945</v>
      </c>
      <c r="E39" s="1" t="n">
        <v>1.88863</v>
      </c>
      <c r="F39" s="1" t="n">
        <v>37.8823</v>
      </c>
      <c r="G39" s="1" t="n">
        <v>0.238425</v>
      </c>
      <c r="H39" s="1" t="n">
        <v>35.2903</v>
      </c>
      <c r="I39" s="1" t="n">
        <v>2.26905</v>
      </c>
      <c r="J39" s="1" t="n">
        <v>37.8243</v>
      </c>
      <c r="K39" s="1" t="n">
        <v>0.23513</v>
      </c>
      <c r="M39" s="1" t="n">
        <f aca="false">(J39/F39)*100</f>
        <v>99.8468941959701</v>
      </c>
      <c r="N39" s="1" t="n">
        <f aca="false">(((J39*J39)/(F39*F39*F39*F39))*(G39*G39)+((K39*K39)/(F39*F39)))*100</f>
        <v>0.00780162398516028</v>
      </c>
      <c r="P39" s="1" t="n">
        <f aca="false">M39/(N39*N39)</f>
        <v>1640455.79037048</v>
      </c>
      <c r="Q39" s="1" t="n">
        <f aca="false">1/(N39*N39)</f>
        <v>16429.7127475066</v>
      </c>
      <c r="S39" s="1" t="n">
        <v>3.57553</v>
      </c>
      <c r="T39" s="1" t="n">
        <v>1.94145</v>
      </c>
      <c r="U39" s="1" t="n">
        <v>0.479549</v>
      </c>
      <c r="V39" s="1" t="n">
        <v>0.25857</v>
      </c>
      <c r="W39" s="1" t="n">
        <v>2.87733</v>
      </c>
      <c r="X39" s="1" t="n">
        <v>2.29042</v>
      </c>
      <c r="Y39" s="1" t="n">
        <v>0.520823</v>
      </c>
      <c r="Z39" s="1" t="n">
        <v>0.254592</v>
      </c>
    </row>
    <row r="40" customFormat="false" ht="12.8" hidden="false" customHeight="false" outlineLevel="0" collapsed="false">
      <c r="B40" s="1" t="n">
        <v>8035</v>
      </c>
      <c r="C40" s="1" t="n">
        <v>1</v>
      </c>
      <c r="D40" s="1" t="n">
        <v>38.2206</v>
      </c>
      <c r="E40" s="1" t="n">
        <v>1.7531</v>
      </c>
      <c r="F40" s="1" t="n">
        <v>37.4453</v>
      </c>
      <c r="G40" s="1" t="n">
        <v>0.234694</v>
      </c>
      <c r="H40" s="1" t="n">
        <v>39.3681</v>
      </c>
      <c r="I40" s="1" t="n">
        <v>2.19676</v>
      </c>
      <c r="J40" s="1" t="n">
        <v>37.4728</v>
      </c>
      <c r="K40" s="1" t="n">
        <v>0.231262</v>
      </c>
      <c r="M40" s="1" t="n">
        <f aca="false">(J40/F40)*100</f>
        <v>100.073440458482</v>
      </c>
      <c r="N40" s="1" t="n">
        <f aca="false">(((J40*J40)/(F40*F40*F40*F40))*(G40*G40)+((K40*K40)/(F40*F40)))*100</f>
        <v>0.00774840649992859</v>
      </c>
      <c r="P40" s="1" t="n">
        <f aca="false">M40/(N40*N40)</f>
        <v>1666840.47346313</v>
      </c>
      <c r="Q40" s="1" t="n">
        <f aca="false">1/(N40*N40)</f>
        <v>16656.1723652807</v>
      </c>
      <c r="S40" s="1" t="n">
        <v>0.302343</v>
      </c>
      <c r="T40" s="1" t="n">
        <v>2.09472</v>
      </c>
      <c r="U40" s="1" t="n">
        <v>0.964859</v>
      </c>
      <c r="V40" s="1" t="n">
        <v>0.254545</v>
      </c>
      <c r="W40" s="1" t="n">
        <v>1.0758</v>
      </c>
      <c r="X40" s="1" t="n">
        <v>2.33206</v>
      </c>
      <c r="Y40" s="1" t="n">
        <v>0.987724</v>
      </c>
      <c r="Z40" s="1" t="n">
        <v>0.251102</v>
      </c>
    </row>
    <row r="41" customFormat="false" ht="12.8" hidden="false" customHeight="false" outlineLevel="0" collapsed="false">
      <c r="B41" s="1" t="n">
        <v>8036</v>
      </c>
      <c r="C41" s="1" t="n">
        <v>-1</v>
      </c>
      <c r="D41" s="1" t="n">
        <v>33.1866</v>
      </c>
      <c r="E41" s="1" t="n">
        <v>1.84403</v>
      </c>
      <c r="F41" s="1" t="n">
        <v>37.0963</v>
      </c>
      <c r="G41" s="1" t="n">
        <v>0.239013</v>
      </c>
      <c r="H41" s="1" t="n">
        <v>37.2724</v>
      </c>
      <c r="I41" s="1" t="n">
        <v>2.394</v>
      </c>
      <c r="J41" s="1" t="n">
        <v>37.0457</v>
      </c>
      <c r="K41" s="1" t="n">
        <v>0.235763</v>
      </c>
      <c r="M41" s="1" t="n">
        <f aca="false">(J41/F41)*100</f>
        <v>99.8635982564299</v>
      </c>
      <c r="N41" s="1" t="n">
        <f aca="false">(((J41*J41)/(F41*F41*F41*F41))*(G41*G41)+((K41*K41)/(F41*F41)))*100</f>
        <v>0.00817911243080613</v>
      </c>
      <c r="P41" s="1" t="n">
        <f aca="false">M41/(N41*N41)</f>
        <v>1492776.72213087</v>
      </c>
      <c r="Q41" s="1" t="n">
        <f aca="false">1/(N41*N41)</f>
        <v>14948.1567677715</v>
      </c>
      <c r="S41" s="1" t="n">
        <v>1.93308</v>
      </c>
      <c r="T41" s="1" t="n">
        <v>2.04768</v>
      </c>
      <c r="U41" s="1" t="n">
        <v>0.73033</v>
      </c>
      <c r="V41" s="1" t="n">
        <v>0.257697</v>
      </c>
      <c r="W41" s="1" t="n">
        <v>0.414786</v>
      </c>
      <c r="X41" s="1" t="n">
        <v>2.29291</v>
      </c>
      <c r="Y41" s="1" t="n">
        <v>0.751036</v>
      </c>
      <c r="Z41" s="1" t="n">
        <v>0.254056</v>
      </c>
    </row>
    <row r="42" customFormat="false" ht="12.8" hidden="false" customHeight="false" outlineLevel="0" collapsed="false">
      <c r="B42" s="1" t="n">
        <v>8037</v>
      </c>
      <c r="C42" s="1" t="n">
        <v>1</v>
      </c>
      <c r="D42" s="1" t="n">
        <v>35.802</v>
      </c>
      <c r="E42" s="1" t="n">
        <v>1.85863</v>
      </c>
      <c r="F42" s="1" t="n">
        <v>37.3112</v>
      </c>
      <c r="G42" s="1" t="n">
        <v>0.238943</v>
      </c>
      <c r="H42" s="1" t="n">
        <v>36.2426</v>
      </c>
      <c r="I42" s="1" t="n">
        <v>2.46559</v>
      </c>
      <c r="J42" s="1" t="n">
        <v>37.2449</v>
      </c>
      <c r="K42" s="1" t="n">
        <v>0.235739</v>
      </c>
      <c r="M42" s="1" t="n">
        <f aca="false">(J42/F42)*100</f>
        <v>99.8223053667532</v>
      </c>
      <c r="N42" s="1" t="n">
        <f aca="false">(((J42*J42)/(F42*F42*F42*F42))*(G42*G42)+((K42*K42)/(F42*F42)))*100</f>
        <v>0.00807857458333632</v>
      </c>
      <c r="P42" s="1" t="n">
        <f aca="false">M42/(N42*N42)</f>
        <v>1529530.4165068</v>
      </c>
      <c r="Q42" s="1" t="n">
        <f aca="false">1/(N42*N42)</f>
        <v>15322.5314811876</v>
      </c>
      <c r="S42" s="1" t="n">
        <v>-1.53577</v>
      </c>
      <c r="T42" s="1" t="n">
        <v>2.03036</v>
      </c>
      <c r="U42" s="1" t="n">
        <v>0.768203</v>
      </c>
      <c r="V42" s="1" t="n">
        <v>0.257351</v>
      </c>
      <c r="W42" s="1" t="n">
        <v>1.10119</v>
      </c>
      <c r="X42" s="1" t="n">
        <v>2.42831</v>
      </c>
      <c r="Y42" s="1" t="n">
        <v>0.749699</v>
      </c>
      <c r="Z42" s="1" t="n">
        <v>0.253867</v>
      </c>
    </row>
    <row r="43" s="32" customFormat="true" ht="12.8" hidden="false" customHeight="false" outlineLevel="0" collapsed="false">
      <c r="M43" s="32" t="n">
        <f aca="false">SUM(P37:P42)/SUM(Q37:Q42)</f>
        <v>99.8737268883975</v>
      </c>
      <c r="N43" s="32" t="n">
        <f aca="false">SQRT(1/SUM(Q37:Q42))</f>
        <v>0.00319082463991154</v>
      </c>
    </row>
    <row r="46" customFormat="false" ht="12.8" hidden="false" customHeight="false" outlineLevel="0" collapsed="false">
      <c r="A46" s="15" t="n">
        <v>500</v>
      </c>
      <c r="B46" s="1" t="n">
        <v>8040</v>
      </c>
      <c r="C46" s="1" t="n">
        <v>-1</v>
      </c>
      <c r="D46" s="1" t="n">
        <v>38.759</v>
      </c>
      <c r="E46" s="1" t="n">
        <v>1.69371</v>
      </c>
      <c r="F46" s="1" t="n">
        <v>38.5771</v>
      </c>
      <c r="G46" s="1" t="n">
        <v>0.206118</v>
      </c>
      <c r="H46" s="1" t="n">
        <v>37.2196</v>
      </c>
      <c r="I46" s="1" t="n">
        <v>1.80516</v>
      </c>
      <c r="J46" s="1" t="n">
        <v>38.6113</v>
      </c>
      <c r="K46" s="1" t="n">
        <v>0.203071</v>
      </c>
      <c r="M46" s="1" t="n">
        <f aca="false">(J46/F46)*100</f>
        <v>100.088653631299</v>
      </c>
      <c r="N46" s="1" t="n">
        <f aca="false">(((J46*J46)/(F46*F46*F46*F46))*(G46*G46)+((K46*K46)/(F46*F46)))*100</f>
        <v>0.00563084510629451</v>
      </c>
      <c r="P46" s="1" t="n">
        <f aca="false">M46/(N46*N46)</f>
        <v>3156731.80161016</v>
      </c>
      <c r="Q46" s="1" t="n">
        <f aca="false">1/(N46*N46)</f>
        <v>31539.3572306281</v>
      </c>
      <c r="S46" s="1" t="n">
        <v>-1.1451</v>
      </c>
      <c r="T46" s="1" t="n">
        <v>1.74105</v>
      </c>
      <c r="U46" s="1" t="n">
        <v>0.740306</v>
      </c>
      <c r="V46" s="1" t="n">
        <v>0.224265</v>
      </c>
      <c r="W46" s="1" t="n">
        <v>-3.33048</v>
      </c>
      <c r="X46" s="1" t="n">
        <v>2.085</v>
      </c>
      <c r="Y46" s="1" t="n">
        <v>0.655036</v>
      </c>
      <c r="Z46" s="1" t="n">
        <v>0.221141</v>
      </c>
    </row>
    <row r="47" customFormat="false" ht="12.8" hidden="false" customHeight="false" outlineLevel="0" collapsed="false">
      <c r="A47" s="15" t="s">
        <v>21</v>
      </c>
      <c r="B47" s="1" t="n">
        <v>8041</v>
      </c>
      <c r="C47" s="1" t="n">
        <v>1</v>
      </c>
      <c r="D47" s="1" t="n">
        <v>40.9315</v>
      </c>
      <c r="E47" s="1" t="n">
        <v>1.91678</v>
      </c>
      <c r="F47" s="1" t="n">
        <v>38.6902</v>
      </c>
      <c r="G47" s="1" t="n">
        <v>0.247954</v>
      </c>
      <c r="H47" s="1" t="n">
        <v>36.9747</v>
      </c>
      <c r="I47" s="1" t="n">
        <v>2.49543</v>
      </c>
      <c r="J47" s="1" t="n">
        <v>38.6506</v>
      </c>
      <c r="K47" s="1" t="n">
        <v>0.244419</v>
      </c>
      <c r="M47" s="1" t="n">
        <f aca="false">(J47/F47)*100</f>
        <v>99.897648500137</v>
      </c>
      <c r="N47" s="1" t="n">
        <f aca="false">(((J47*J47)/(F47*F47*F47*F47))*(G47*G47)+((K47*K47)/(F47*F47)))*100</f>
        <v>0.00808961786828926</v>
      </c>
      <c r="P47" s="1" t="n">
        <f aca="false">M47/(N47*N47)</f>
        <v>1526508.5848717</v>
      </c>
      <c r="Q47" s="1" t="n">
        <f aca="false">1/(N47*N47)</f>
        <v>15280.7259008665</v>
      </c>
      <c r="S47" s="1" t="n">
        <v>3.5672</v>
      </c>
      <c r="T47" s="1" t="n">
        <v>2.0013</v>
      </c>
      <c r="U47" s="1" t="n">
        <v>0.866322</v>
      </c>
      <c r="V47" s="1" t="n">
        <v>0.270533</v>
      </c>
      <c r="W47" s="1" t="n">
        <v>0.877899</v>
      </c>
      <c r="X47" s="1" t="n">
        <v>2.57903</v>
      </c>
      <c r="Y47" s="1" t="n">
        <v>0.924925</v>
      </c>
      <c r="Z47" s="1" t="n">
        <v>0.266612</v>
      </c>
    </row>
    <row r="48" customFormat="false" ht="12.8" hidden="false" customHeight="false" outlineLevel="0" collapsed="false">
      <c r="A48" s="15" t="s">
        <v>16</v>
      </c>
      <c r="B48" s="1" t="n">
        <v>8042</v>
      </c>
      <c r="C48" s="1" t="n">
        <v>-1</v>
      </c>
      <c r="D48" s="1" t="n">
        <v>39.2818</v>
      </c>
      <c r="E48" s="1" t="n">
        <v>1.86201</v>
      </c>
      <c r="F48" s="1" t="n">
        <v>39.0209</v>
      </c>
      <c r="G48" s="1" t="n">
        <v>0.249538</v>
      </c>
      <c r="H48" s="1" t="n">
        <v>40.3282</v>
      </c>
      <c r="I48" s="1" t="n">
        <v>2.35005</v>
      </c>
      <c r="J48" s="1" t="n">
        <v>39.0923</v>
      </c>
      <c r="K48" s="1" t="n">
        <v>0.245501</v>
      </c>
      <c r="M48" s="1" t="n">
        <f aca="false">(J48/F48)*100</f>
        <v>100.182978865172</v>
      </c>
      <c r="N48" s="1" t="n">
        <f aca="false">(((J48*J48)/(F48*F48*F48*F48))*(G48*G48)+((K48*K48)/(F48*F48)))*100</f>
        <v>0.00806289056337613</v>
      </c>
      <c r="P48" s="1" t="n">
        <f aca="false">M48/(N48*N48)</f>
        <v>1541034.67357183</v>
      </c>
      <c r="Q48" s="1" t="n">
        <f aca="false">1/(N48*N48)</f>
        <v>15382.2005596957</v>
      </c>
      <c r="S48" s="1" t="n">
        <v>-1.01422</v>
      </c>
      <c r="T48" s="1" t="n">
        <v>1.94922</v>
      </c>
      <c r="U48" s="1" t="n">
        <v>0.77859</v>
      </c>
      <c r="V48" s="1" t="n">
        <v>0.270766</v>
      </c>
      <c r="W48" s="1" t="n">
        <v>-5.22415</v>
      </c>
      <c r="X48" s="1" t="n">
        <v>2.43471</v>
      </c>
      <c r="Y48" s="1" t="n">
        <v>0.663373</v>
      </c>
      <c r="Z48" s="1" t="n">
        <v>0.266542</v>
      </c>
    </row>
    <row r="49" customFormat="false" ht="12.8" hidden="false" customHeight="false" outlineLevel="0" collapsed="false">
      <c r="B49" s="1" t="n">
        <v>8043</v>
      </c>
      <c r="C49" s="1" t="n">
        <v>1</v>
      </c>
      <c r="D49" s="1" t="n">
        <v>39.3651</v>
      </c>
      <c r="E49" s="1" t="n">
        <v>1.97885</v>
      </c>
      <c r="F49" s="1" t="n">
        <v>39.2214</v>
      </c>
      <c r="G49" s="1" t="n">
        <v>0.248228</v>
      </c>
      <c r="H49" s="1" t="n">
        <v>39.053</v>
      </c>
      <c r="I49" s="1" t="n">
        <v>2.36519</v>
      </c>
      <c r="J49" s="1" t="n">
        <v>39.1352</v>
      </c>
      <c r="K49" s="1" t="n">
        <v>0.244599</v>
      </c>
      <c r="M49" s="1" t="n">
        <f aca="false">(J49/F49)*100</f>
        <v>99.7802220216514</v>
      </c>
      <c r="N49" s="1" t="n">
        <f aca="false">(((J49*J49)/(F49*F49*F49*F49))*(G49*G49)+((K49*K49)/(F49*F49)))*100</f>
        <v>0.00787712614896244</v>
      </c>
      <c r="P49" s="1" t="n">
        <f aca="false">M49/(N49*N49)</f>
        <v>1608084.49603083</v>
      </c>
      <c r="Q49" s="1" t="n">
        <f aca="false">1/(N49*N49)</f>
        <v>16116.2649616263</v>
      </c>
      <c r="S49" s="1" t="n">
        <v>1.02909</v>
      </c>
      <c r="T49" s="1" t="n">
        <v>2.16813</v>
      </c>
      <c r="U49" s="1" t="n">
        <v>1.0274</v>
      </c>
      <c r="V49" s="1" t="n">
        <v>0.268246</v>
      </c>
      <c r="W49" s="1" t="n">
        <v>-0.0985486</v>
      </c>
      <c r="X49" s="1" t="n">
        <v>2.47882</v>
      </c>
      <c r="Y49" s="1" t="n">
        <v>1.02446</v>
      </c>
      <c r="Z49" s="1" t="n">
        <v>0.264646</v>
      </c>
    </row>
    <row r="50" customFormat="false" ht="12.8" hidden="false" customHeight="false" outlineLevel="0" collapsed="false">
      <c r="B50" s="1" t="n">
        <v>8044</v>
      </c>
      <c r="C50" s="1" t="n">
        <v>-1</v>
      </c>
      <c r="D50" s="1" t="n">
        <v>38.5715</v>
      </c>
      <c r="E50" s="1" t="n">
        <v>1.69931</v>
      </c>
      <c r="F50" s="1" t="n">
        <v>38.4443</v>
      </c>
      <c r="G50" s="1" t="n">
        <v>0.20596</v>
      </c>
      <c r="H50" s="1" t="n">
        <v>38.2044</v>
      </c>
      <c r="I50" s="1" t="n">
        <v>1.90618</v>
      </c>
      <c r="J50" s="1" t="n">
        <v>38.4963</v>
      </c>
      <c r="K50" s="1" t="n">
        <v>0.202889</v>
      </c>
      <c r="M50" s="1" t="n">
        <f aca="false">(J50/F50)*100</f>
        <v>100.135260623812</v>
      </c>
      <c r="N50" s="1" t="n">
        <f aca="false">(((J50*J50)/(F50*F50*F50*F50))*(G50*G50)+((K50*K50)/(F50*F50)))*100</f>
        <v>0.00566308028350235</v>
      </c>
      <c r="P50" s="1" t="n">
        <f aca="false">M50/(N50*N50)</f>
        <v>3122350.08456209</v>
      </c>
      <c r="Q50" s="1" t="n">
        <f aca="false">1/(N50*N50)</f>
        <v>31181.3247911956</v>
      </c>
      <c r="S50" s="1" t="n">
        <v>1.37276</v>
      </c>
      <c r="T50" s="1" t="n">
        <v>1.76374</v>
      </c>
      <c r="U50" s="1" t="n">
        <v>0.290348</v>
      </c>
      <c r="V50" s="1" t="n">
        <v>0.222421</v>
      </c>
      <c r="W50" s="1" t="n">
        <v>-1.65253</v>
      </c>
      <c r="X50" s="1" t="n">
        <v>1.95704</v>
      </c>
      <c r="Y50" s="1" t="n">
        <v>0.268815</v>
      </c>
      <c r="Z50" s="1" t="n">
        <v>0.21925</v>
      </c>
    </row>
    <row r="51" customFormat="false" ht="12.8" hidden="false" customHeight="false" outlineLevel="0" collapsed="false">
      <c r="B51" s="1" t="n">
        <v>8045</v>
      </c>
      <c r="C51" s="1" t="n">
        <v>1</v>
      </c>
      <c r="D51" s="1" t="n">
        <v>40.0106</v>
      </c>
      <c r="E51" s="1" t="n">
        <v>2.01164</v>
      </c>
      <c r="F51" s="1" t="n">
        <v>39.0129</v>
      </c>
      <c r="G51" s="1" t="n">
        <v>0.248054</v>
      </c>
      <c r="H51" s="1" t="n">
        <v>41.8904</v>
      </c>
      <c r="I51" s="1" t="n">
        <v>2.40844</v>
      </c>
      <c r="J51" s="1" t="n">
        <v>39.0202</v>
      </c>
      <c r="K51" s="1" t="n">
        <v>0.244558</v>
      </c>
      <c r="M51" s="1" t="n">
        <f aca="false">(J51/F51)*100</f>
        <v>100.018711759444</v>
      </c>
      <c r="N51" s="1" t="n">
        <f aca="false">(((J51*J51)/(F51*F51*F51*F51))*(G51*G51)+((K51*K51)/(F51*F51)))*100</f>
        <v>0.00797384518872291</v>
      </c>
      <c r="P51" s="1" t="n">
        <f aca="false">M51/(N51*N51)</f>
        <v>1573061.33793087</v>
      </c>
      <c r="Q51" s="1" t="n">
        <f aca="false">1/(N51*N51)</f>
        <v>15727.6704554469</v>
      </c>
      <c r="S51" s="1" t="n">
        <v>1.9306</v>
      </c>
      <c r="T51" s="1" t="n">
        <v>2.07147</v>
      </c>
      <c r="U51" s="1" t="n">
        <v>0.677397</v>
      </c>
      <c r="V51" s="1" t="n">
        <v>0.269696</v>
      </c>
      <c r="W51" s="1" t="n">
        <v>-1.0863</v>
      </c>
      <c r="X51" s="1" t="n">
        <v>2.4268</v>
      </c>
      <c r="Y51" s="1" t="n">
        <v>0.689567</v>
      </c>
      <c r="Z51" s="1" t="n">
        <v>0.265793</v>
      </c>
    </row>
    <row r="52" s="32" customFormat="true" ht="12.8" hidden="false" customHeight="false" outlineLevel="0" collapsed="false">
      <c r="M52" s="32" t="n">
        <f aca="false">SUM(P46:P51)/SUM(Q46:Q51)</f>
        <v>100.040059786173</v>
      </c>
      <c r="N52" s="32" t="n">
        <f aca="false">SQRT(1/SUM(Q46:Q51))</f>
        <v>0.00282585626876061</v>
      </c>
    </row>
    <row r="55" customFormat="false" ht="12.8" hidden="false" customHeight="false" outlineLevel="0" collapsed="false">
      <c r="A55" s="15" t="n">
        <v>350</v>
      </c>
      <c r="B55" s="1" t="n">
        <v>8048</v>
      </c>
      <c r="C55" s="1" t="n">
        <v>-1</v>
      </c>
      <c r="D55" s="1" t="n">
        <v>40.2965</v>
      </c>
      <c r="E55" s="1" t="n">
        <v>1.94953</v>
      </c>
      <c r="F55" s="1" t="n">
        <v>38.9387</v>
      </c>
      <c r="G55" s="1" t="n">
        <v>0.264567</v>
      </c>
      <c r="H55" s="1" t="n">
        <v>37.7878</v>
      </c>
      <c r="I55" s="1" t="n">
        <v>2.36492</v>
      </c>
      <c r="J55" s="1" t="n">
        <v>38.9821</v>
      </c>
      <c r="K55" s="1" t="n">
        <v>0.260227</v>
      </c>
      <c r="M55" s="1" t="n">
        <f aca="false">(J55/F55)*100</f>
        <v>100.111457239199</v>
      </c>
      <c r="N55" s="1" t="n">
        <f aca="false">(((J55*J55)/(F55*F55*F55*F55))*(G55*G55)+((K55*K55)/(F55*F55)))*100</f>
        <v>0.00909298730600933</v>
      </c>
      <c r="P55" s="1" t="n">
        <f aca="false">M55/(N55*N55)</f>
        <v>1210794.98498597</v>
      </c>
      <c r="Q55" s="1" t="n">
        <f aca="false">1/(N55*N55)</f>
        <v>12094.4696878498</v>
      </c>
      <c r="S55" s="1" t="n">
        <v>-0.529156</v>
      </c>
      <c r="T55" s="1" t="n">
        <v>2.36012</v>
      </c>
      <c r="U55" s="1" t="n">
        <v>0.540658</v>
      </c>
      <c r="V55" s="1" t="n">
        <v>0.283878</v>
      </c>
      <c r="W55" s="1" t="n">
        <v>1.55699</v>
      </c>
      <c r="X55" s="1" t="n">
        <v>2.73937</v>
      </c>
      <c r="Y55" s="1" t="n">
        <v>0.520896</v>
      </c>
      <c r="Z55" s="1" t="n">
        <v>0.280321</v>
      </c>
    </row>
    <row r="56" customFormat="false" ht="12.8" hidden="false" customHeight="false" outlineLevel="0" collapsed="false">
      <c r="A56" s="15" t="s">
        <v>22</v>
      </c>
      <c r="B56" s="1" t="n">
        <v>8049</v>
      </c>
      <c r="C56" s="1" t="n">
        <v>1</v>
      </c>
      <c r="D56" s="1" t="n">
        <v>40.6678</v>
      </c>
      <c r="E56" s="1" t="n">
        <v>1.90453</v>
      </c>
      <c r="F56" s="1" t="n">
        <v>39.0282</v>
      </c>
      <c r="G56" s="1" t="n">
        <v>0.261613</v>
      </c>
      <c r="H56" s="1" t="n">
        <v>40.7933</v>
      </c>
      <c r="I56" s="1" t="n">
        <v>2.47431</v>
      </c>
      <c r="J56" s="1" t="n">
        <v>39.0388</v>
      </c>
      <c r="K56" s="1" t="n">
        <v>0.257589</v>
      </c>
      <c r="M56" s="1" t="n">
        <f aca="false">(J56/F56)*100</f>
        <v>100.02715984852</v>
      </c>
      <c r="N56" s="1" t="n">
        <f aca="false">(((J56*J56)/(F56*F56*F56*F56))*(G56*G56)+((K56*K56)/(F56*F56)))*100</f>
        <v>0.00885179896882484</v>
      </c>
      <c r="P56" s="1" t="n">
        <f aca="false">M56/(N56*N56)</f>
        <v>1276600.03881497</v>
      </c>
      <c r="Q56" s="1" t="n">
        <f aca="false">1/(N56*N56)</f>
        <v>12762.53410322</v>
      </c>
      <c r="S56" s="1" t="n">
        <v>-0.557046</v>
      </c>
      <c r="T56" s="1" t="n">
        <v>2.20859</v>
      </c>
      <c r="U56" s="1" t="n">
        <v>0.54842</v>
      </c>
      <c r="V56" s="1" t="n">
        <v>0.284713</v>
      </c>
      <c r="W56" s="1" t="n">
        <v>0.93785</v>
      </c>
      <c r="X56" s="1" t="n">
        <v>2.75283</v>
      </c>
      <c r="Y56" s="1" t="n">
        <v>0.565478</v>
      </c>
      <c r="Z56" s="1" t="n">
        <v>0.280788</v>
      </c>
    </row>
    <row r="57" customFormat="false" ht="12.8" hidden="false" customHeight="false" outlineLevel="0" collapsed="false">
      <c r="A57" s="15" t="s">
        <v>16</v>
      </c>
      <c r="B57" s="1" t="n">
        <v>8050</v>
      </c>
      <c r="C57" s="1" t="n">
        <v>-1</v>
      </c>
      <c r="D57" s="1" t="n">
        <v>36.201</v>
      </c>
      <c r="E57" s="1" t="n">
        <v>1.80379</v>
      </c>
      <c r="F57" s="1" t="n">
        <v>39.301</v>
      </c>
      <c r="G57" s="1" t="n">
        <v>0.218479</v>
      </c>
      <c r="H57" s="1" t="n">
        <v>34.919</v>
      </c>
      <c r="I57" s="1" t="n">
        <v>1.96531</v>
      </c>
      <c r="J57" s="1" t="n">
        <v>39.2319</v>
      </c>
      <c r="K57" s="1" t="n">
        <v>0.215322</v>
      </c>
      <c r="M57" s="1" t="n">
        <f aca="false">(J57/F57)*100</f>
        <v>99.8241775018447</v>
      </c>
      <c r="N57" s="1" t="n">
        <f aca="false">(((J57*J57)/(F57*F57*F57*F57))*(G57*G57)+((K57*K57)/(F57*F57)))*100</f>
        <v>0.00608124065578741</v>
      </c>
      <c r="P57" s="1" t="n">
        <f aca="false">M57/(N57*N57)</f>
        <v>2699301.27568312</v>
      </c>
      <c r="Q57" s="1" t="n">
        <f aca="false">1/(N57*N57)</f>
        <v>27040.5561381483</v>
      </c>
      <c r="S57" s="1" t="n">
        <v>0.434079</v>
      </c>
      <c r="T57" s="1" t="n">
        <v>1.8376</v>
      </c>
      <c r="U57" s="1" t="n">
        <v>0.878197</v>
      </c>
      <c r="V57" s="1" t="n">
        <v>0.23957</v>
      </c>
      <c r="W57" s="1" t="n">
        <v>-2.93698</v>
      </c>
      <c r="X57" s="1" t="n">
        <v>2.18468</v>
      </c>
      <c r="Y57" s="1" t="n">
        <v>0.819824</v>
      </c>
      <c r="Z57" s="1" t="n">
        <v>0.236153</v>
      </c>
    </row>
    <row r="58" customFormat="false" ht="12.8" hidden="false" customHeight="false" outlineLevel="0" collapsed="false">
      <c r="B58" s="1" t="n">
        <v>8051</v>
      </c>
      <c r="C58" s="1" t="n">
        <v>1</v>
      </c>
      <c r="D58" s="1" t="n">
        <v>39.7121</v>
      </c>
      <c r="E58" s="1" t="n">
        <v>2.07447</v>
      </c>
      <c r="F58" s="1" t="n">
        <v>39.404</v>
      </c>
      <c r="G58" s="1" t="n">
        <v>0.260596</v>
      </c>
      <c r="H58" s="1" t="n">
        <v>35.8747</v>
      </c>
      <c r="I58" s="1" t="n">
        <v>2.1848</v>
      </c>
      <c r="J58" s="1" t="n">
        <v>39.3361</v>
      </c>
      <c r="K58" s="1" t="n">
        <v>0.256603</v>
      </c>
      <c r="M58" s="1" t="n">
        <f aca="false">(J58/F58)*100</f>
        <v>99.8276824687849</v>
      </c>
      <c r="N58" s="1" t="n">
        <f aca="false">(((J58*J58)/(F58*F58*F58*F58))*(G58*G58)+((K58*K58)/(F58*F58)))*100</f>
        <v>0.00859945032147951</v>
      </c>
      <c r="P58" s="1" t="n">
        <f aca="false">M58/(N58*N58)</f>
        <v>1349924.8902925</v>
      </c>
      <c r="Q58" s="1" t="n">
        <f aca="false">1/(N58*N58)</f>
        <v>13522.550628325</v>
      </c>
      <c r="S58" s="1" t="n">
        <v>-0.294909</v>
      </c>
      <c r="T58" s="1" t="n">
        <v>2.13597</v>
      </c>
      <c r="U58" s="1" t="n">
        <v>0.592825</v>
      </c>
      <c r="V58" s="1" t="n">
        <v>0.284231</v>
      </c>
      <c r="W58" s="1" t="n">
        <v>1.7837</v>
      </c>
      <c r="X58" s="1" t="n">
        <v>2.6956</v>
      </c>
      <c r="Y58" s="1" t="n">
        <v>0.615205</v>
      </c>
      <c r="Z58" s="1" t="n">
        <v>0.280134</v>
      </c>
    </row>
    <row r="59" customFormat="false" ht="12.8" hidden="false" customHeight="false" outlineLevel="0" collapsed="false">
      <c r="B59" s="1" t="n">
        <v>8052</v>
      </c>
      <c r="C59" s="1" t="n">
        <v>-1</v>
      </c>
      <c r="D59" s="1" t="n">
        <v>39.5346</v>
      </c>
      <c r="E59" s="1" t="n">
        <v>2.02779</v>
      </c>
      <c r="F59" s="1" t="n">
        <v>39.4338</v>
      </c>
      <c r="G59" s="1" t="n">
        <v>0.259456</v>
      </c>
      <c r="H59" s="1" t="n">
        <v>34.9707</v>
      </c>
      <c r="I59" s="1" t="n">
        <v>2.28924</v>
      </c>
      <c r="J59" s="1" t="n">
        <v>39.3968</v>
      </c>
      <c r="K59" s="1" t="n">
        <v>0.255633</v>
      </c>
      <c r="M59" s="1" t="n">
        <f aca="false">(J59/F59)*100</f>
        <v>99.9061718627167</v>
      </c>
      <c r="N59" s="1" t="n">
        <f aca="false">(((J59*J59)/(F59*F59*F59*F59))*(G59*G59)+((K59*K59)/(F59*F59)))*100</f>
        <v>0.00852329809002217</v>
      </c>
      <c r="P59" s="1" t="n">
        <f aca="false">M59/(N59*N59)</f>
        <v>1375235.14733857</v>
      </c>
      <c r="Q59" s="1" t="n">
        <f aca="false">1/(N59*N59)</f>
        <v>13765.2671671607</v>
      </c>
      <c r="S59" s="1" t="n">
        <v>6.3964</v>
      </c>
      <c r="T59" s="1" t="n">
        <v>2.13392</v>
      </c>
      <c r="U59" s="1" t="n">
        <v>0.782179</v>
      </c>
      <c r="V59" s="1" t="n">
        <v>0.28428</v>
      </c>
      <c r="W59" s="1" t="n">
        <v>-2.76363</v>
      </c>
      <c r="X59" s="1" t="n">
        <v>2.74759</v>
      </c>
      <c r="Y59" s="1" t="n">
        <v>0.803299</v>
      </c>
      <c r="Z59" s="1" t="n">
        <v>0.280166</v>
      </c>
    </row>
    <row r="60" customFormat="false" ht="12.8" hidden="false" customHeight="false" outlineLevel="0" collapsed="false">
      <c r="B60" s="1" t="n">
        <v>8053</v>
      </c>
      <c r="C60" s="1" t="n">
        <v>1</v>
      </c>
      <c r="D60" s="1" t="n">
        <v>41.1898</v>
      </c>
      <c r="E60" s="1" t="n">
        <v>1.83499</v>
      </c>
      <c r="F60" s="1" t="n">
        <v>39.3872</v>
      </c>
      <c r="G60" s="1" t="n">
        <v>0.257348</v>
      </c>
      <c r="H60" s="1" t="n">
        <v>38.7067</v>
      </c>
      <c r="I60" s="1" t="n">
        <v>2.31936</v>
      </c>
      <c r="J60" s="1" t="n">
        <v>39.3754</v>
      </c>
      <c r="K60" s="1" t="n">
        <v>0.253168</v>
      </c>
      <c r="M60" s="1" t="n">
        <f aca="false">(J60/F60)*100</f>
        <v>99.9700410285575</v>
      </c>
      <c r="N60" s="1" t="n">
        <f aca="false">(((J60*J60)/(F60*F60*F60*F60))*(G60*G60)+((K60*K60)/(F60*F60)))*100</f>
        <v>0.00839799045020192</v>
      </c>
      <c r="P60" s="1" t="n">
        <f aca="false">M60/(N60*N60)</f>
        <v>1417487.10725567</v>
      </c>
      <c r="Q60" s="1" t="n">
        <f aca="false">1/(N60*N60)</f>
        <v>14179.1189907659</v>
      </c>
      <c r="S60" s="1" t="n">
        <v>-0.781938</v>
      </c>
      <c r="T60" s="1" t="n">
        <v>2.27074</v>
      </c>
      <c r="U60" s="1" t="n">
        <v>0.505573</v>
      </c>
      <c r="V60" s="1" t="n">
        <v>0.281912</v>
      </c>
      <c r="W60" s="1" t="n">
        <v>2.58407</v>
      </c>
      <c r="X60" s="1" t="n">
        <v>2.60027</v>
      </c>
      <c r="Y60" s="1" t="n">
        <v>0.521164</v>
      </c>
      <c r="Z60" s="1" t="n">
        <v>0.278121</v>
      </c>
    </row>
    <row r="61" s="32" customFormat="true" ht="12.8" hidden="false" customHeight="false" outlineLevel="0" collapsed="false">
      <c r="M61" s="32" t="n">
        <f aca="false">SUM(P55:P60)/SUM(Q55:Q60)</f>
        <v>99.923887265222</v>
      </c>
      <c r="N61" s="32" t="n">
        <f aca="false">SQRT(1/SUM(Q55:Q60))</f>
        <v>0.00327272202902952</v>
      </c>
    </row>
    <row r="64" customFormat="false" ht="12.8" hidden="false" customHeight="false" outlineLevel="0" collapsed="false">
      <c r="A64" s="15" t="n">
        <v>350</v>
      </c>
      <c r="B64" s="1" t="n">
        <v>8060</v>
      </c>
      <c r="C64" s="1" t="n">
        <v>-1</v>
      </c>
      <c r="D64" s="1" t="n">
        <v>38.2837</v>
      </c>
      <c r="E64" s="1" t="n">
        <v>1.63552</v>
      </c>
      <c r="F64" s="1" t="n">
        <v>39.1552</v>
      </c>
      <c r="G64" s="1" t="n">
        <v>0.193652</v>
      </c>
      <c r="H64" s="1" t="n">
        <v>39.1536</v>
      </c>
      <c r="I64" s="1" t="n">
        <v>1.39373</v>
      </c>
      <c r="J64" s="1" t="n">
        <v>39.153</v>
      </c>
      <c r="K64" s="1" t="n">
        <v>0.19044</v>
      </c>
      <c r="M64" s="1" t="n">
        <f aca="false">(J64/F64)*100</f>
        <v>99.9943813337692</v>
      </c>
      <c r="N64" s="1" t="n">
        <f aca="false">(((J64*J64)/(F64*F64*F64*F64))*(G64*G64)+((K64*K64)/(F64*F64)))*100</f>
        <v>0.00481135270701375</v>
      </c>
      <c r="P64" s="1" t="n">
        <f aca="false">M64/(N64*N64)</f>
        <v>4319576.87755011</v>
      </c>
      <c r="Q64" s="1" t="n">
        <f aca="false">1/(N64*N64)</f>
        <v>43198.1959379486</v>
      </c>
      <c r="S64" s="1" t="n">
        <v>1.79036</v>
      </c>
      <c r="T64" s="1" t="n">
        <v>1.76585</v>
      </c>
      <c r="U64" s="1" t="n">
        <v>0.699512</v>
      </c>
      <c r="V64" s="1" t="n">
        <v>0.210651</v>
      </c>
      <c r="W64" s="1" t="n">
        <v>0.490344</v>
      </c>
      <c r="X64" s="1" t="n">
        <v>1.58229</v>
      </c>
      <c r="Y64" s="1" t="n">
        <v>0.695098</v>
      </c>
      <c r="Z64" s="1" t="n">
        <v>0.207314</v>
      </c>
    </row>
    <row r="65" customFormat="false" ht="12.8" hidden="false" customHeight="false" outlineLevel="0" collapsed="false">
      <c r="A65" s="15" t="s">
        <v>23</v>
      </c>
      <c r="B65" s="1" t="n">
        <v>8061</v>
      </c>
      <c r="C65" s="1" t="n">
        <v>1</v>
      </c>
      <c r="D65" s="1" t="n">
        <v>41.1578</v>
      </c>
      <c r="E65" s="1" t="n">
        <v>1.47165</v>
      </c>
      <c r="F65" s="1" t="n">
        <v>39.0173</v>
      </c>
      <c r="G65" s="1" t="n">
        <v>0.18922</v>
      </c>
      <c r="H65" s="1" t="n">
        <v>39.5787</v>
      </c>
      <c r="I65" s="1" t="n">
        <v>1.37183</v>
      </c>
      <c r="J65" s="1" t="n">
        <v>39.0537</v>
      </c>
      <c r="K65" s="1" t="n">
        <v>0.185878</v>
      </c>
      <c r="M65" s="1" t="n">
        <f aca="false">(J65/F65)*100</f>
        <v>100.093291949981</v>
      </c>
      <c r="N65" s="1" t="n">
        <f aca="false">(((J65*J65)/(F65*F65*F65*F65))*(G65*G65)+((K65*K65)/(F65*F65)))*100</f>
        <v>0.00462585405751507</v>
      </c>
      <c r="P65" s="1" t="n">
        <f aca="false">M65/(N65*N65)</f>
        <v>4677578.86996131</v>
      </c>
      <c r="Q65" s="1" t="n">
        <f aca="false">1/(N65*N65)</f>
        <v>46732.1913270551</v>
      </c>
      <c r="S65" s="1" t="n">
        <v>-0.242515</v>
      </c>
      <c r="T65" s="1" t="n">
        <v>1.63138</v>
      </c>
      <c r="U65" s="1" t="n">
        <v>0.681774</v>
      </c>
      <c r="V65" s="1" t="n">
        <v>0.204608</v>
      </c>
      <c r="W65" s="1" t="n">
        <v>0.913816</v>
      </c>
      <c r="X65" s="1" t="n">
        <v>1.53771</v>
      </c>
      <c r="Y65" s="1" t="n">
        <v>0.679334</v>
      </c>
      <c r="Z65" s="1" t="n">
        <v>0.201242</v>
      </c>
    </row>
    <row r="66" customFormat="false" ht="12.8" hidden="false" customHeight="false" outlineLevel="0" collapsed="false">
      <c r="A66" s="15" t="s">
        <v>24</v>
      </c>
      <c r="B66" s="1" t="n">
        <v>8062</v>
      </c>
      <c r="C66" s="1" t="n">
        <v>-1</v>
      </c>
      <c r="D66" s="1" t="n">
        <v>38.8243</v>
      </c>
      <c r="E66" s="1" t="n">
        <v>1.58512</v>
      </c>
      <c r="F66" s="1" t="n">
        <v>39.2574</v>
      </c>
      <c r="G66" s="1" t="n">
        <v>0.196491</v>
      </c>
      <c r="H66" s="1" t="n">
        <v>36.842</v>
      </c>
      <c r="I66" s="1" t="n">
        <v>1.50324</v>
      </c>
      <c r="J66" s="1" t="n">
        <v>39.2065</v>
      </c>
      <c r="K66" s="1" t="n">
        <v>0.193254</v>
      </c>
      <c r="M66" s="1" t="n">
        <f aca="false">(J66/F66)*100</f>
        <v>99.87034291624</v>
      </c>
      <c r="N66" s="1" t="n">
        <f aca="false">(((J66*J66)/(F66*F66*F66*F66))*(G66*G66)+((K66*K66)/(F66*F66)))*100</f>
        <v>0.0049220446289244</v>
      </c>
      <c r="P66" s="1" t="n">
        <f aca="false">M66/(N66*N66)</f>
        <v>4122355.55054581</v>
      </c>
      <c r="Q66" s="1" t="n">
        <f aca="false">1/(N66*N66)</f>
        <v>41277.0741560703</v>
      </c>
      <c r="S66" s="1" t="n">
        <v>4.00494</v>
      </c>
      <c r="T66" s="1" t="n">
        <v>1.91631</v>
      </c>
      <c r="U66" s="1" t="n">
        <v>0.655684</v>
      </c>
      <c r="V66" s="1" t="n">
        <v>0.21323</v>
      </c>
      <c r="W66" s="1" t="n">
        <v>3.01305</v>
      </c>
      <c r="X66" s="1" t="n">
        <v>1.64924</v>
      </c>
      <c r="Y66" s="1" t="n">
        <v>0.725575</v>
      </c>
      <c r="Z66" s="1" t="n">
        <v>0.210161</v>
      </c>
    </row>
    <row r="67" customFormat="false" ht="12.8" hidden="false" customHeight="false" outlineLevel="0" collapsed="false">
      <c r="B67" s="1" t="n">
        <v>8063</v>
      </c>
      <c r="C67" s="1" t="n">
        <v>1</v>
      </c>
      <c r="D67" s="1" t="n">
        <v>38.2734</v>
      </c>
      <c r="E67" s="1" t="n">
        <v>1.53187</v>
      </c>
      <c r="F67" s="1" t="n">
        <v>39.5067</v>
      </c>
      <c r="G67" s="1" t="n">
        <v>0.191575</v>
      </c>
      <c r="H67" s="1" t="n">
        <v>39.2714</v>
      </c>
      <c r="I67" s="1" t="n">
        <v>1.39164</v>
      </c>
      <c r="J67" s="1" t="n">
        <v>39.4533</v>
      </c>
      <c r="K67" s="1" t="n">
        <v>0.188221</v>
      </c>
      <c r="M67" s="1" t="n">
        <f aca="false">(J67/F67)*100</f>
        <v>99.8648330536339</v>
      </c>
      <c r="N67" s="1" t="n">
        <f aca="false">(((J67*J67)/(F67*F67*F67*F67))*(G67*G67)+((K67*K67)/(F67*F67)))*100</f>
        <v>0.00461493660620894</v>
      </c>
      <c r="P67" s="1" t="n">
        <f aca="false">M67/(N67*N67)</f>
        <v>4689009.37472272</v>
      </c>
      <c r="Q67" s="1" t="n">
        <f aca="false">1/(N67*N67)</f>
        <v>46953.5594397321</v>
      </c>
      <c r="S67" s="1" t="n">
        <v>-3.15495</v>
      </c>
      <c r="T67" s="1" t="n">
        <v>1.8107</v>
      </c>
      <c r="U67" s="1" t="n">
        <v>0.581882</v>
      </c>
      <c r="V67" s="1" t="n">
        <v>0.20793</v>
      </c>
      <c r="W67" s="1" t="n">
        <v>-0.707132</v>
      </c>
      <c r="X67" s="1" t="n">
        <v>1.63285</v>
      </c>
      <c r="Y67" s="1" t="n">
        <v>0.523565</v>
      </c>
      <c r="Z67" s="1" t="n">
        <v>0.204909</v>
      </c>
    </row>
    <row r="68" s="32" customFormat="true" ht="12.8" hidden="false" customHeight="false" outlineLevel="0" collapsed="false">
      <c r="M68" s="32" t="n">
        <f aca="false">SUM(P64:P67)/SUM(Q64:Q67)</f>
        <v>99.9574462850289</v>
      </c>
      <c r="N68" s="32" t="n">
        <f aca="false">SQRT(1/SUM(Q64:Q67))</f>
        <v>0.00236915597496992</v>
      </c>
    </row>
    <row r="71" customFormat="false" ht="12.8" hidden="false" customHeight="false" outlineLevel="0" collapsed="false">
      <c r="A71" s="15" t="n">
        <v>225</v>
      </c>
      <c r="B71" s="1" t="n">
        <v>8066</v>
      </c>
      <c r="C71" s="1" t="n">
        <v>-1</v>
      </c>
      <c r="D71" s="1" t="n">
        <v>43.7074</v>
      </c>
      <c r="E71" s="1" t="n">
        <v>1.76808</v>
      </c>
      <c r="F71" s="1" t="n">
        <v>40.9255</v>
      </c>
      <c r="G71" s="1" t="n">
        <v>0.207188</v>
      </c>
      <c r="H71" s="1" t="n">
        <v>41.4897</v>
      </c>
      <c r="I71" s="1" t="n">
        <v>1.61054</v>
      </c>
      <c r="J71" s="1" t="n">
        <v>40.9544</v>
      </c>
      <c r="K71" s="1" t="n">
        <v>0.203995</v>
      </c>
      <c r="M71" s="1" t="n">
        <f aca="false">(J71/F71)*100</f>
        <v>100.070616119534</v>
      </c>
      <c r="N71" s="1" t="n">
        <f aca="false">(((J71*J71)/(F71*F71*F71*F71))*(G71*G71)+((K71*K71)/(F71*F71)))*100</f>
        <v>0.00505114631338584</v>
      </c>
      <c r="P71" s="1" t="n">
        <f aca="false">M71/(N71*N71)</f>
        <v>3922172.37427128</v>
      </c>
      <c r="Q71" s="1" t="n">
        <f aca="false">1/(N71*N71)</f>
        <v>39194.0464280369</v>
      </c>
      <c r="S71" s="1" t="n">
        <v>-0.684674</v>
      </c>
      <c r="T71" s="1" t="n">
        <v>2.0173</v>
      </c>
      <c r="U71" s="1" t="n">
        <v>0.665079</v>
      </c>
      <c r="V71" s="1" t="n">
        <v>0.226227</v>
      </c>
      <c r="W71" s="1" t="n">
        <v>0.368812</v>
      </c>
      <c r="X71" s="1" t="n">
        <v>1.81553</v>
      </c>
      <c r="Y71" s="1" t="n">
        <v>0.62699</v>
      </c>
      <c r="Z71" s="1" t="n">
        <v>0.223042</v>
      </c>
    </row>
    <row r="72" customFormat="false" ht="12.8" hidden="false" customHeight="false" outlineLevel="0" collapsed="false">
      <c r="A72" s="15" t="s">
        <v>25</v>
      </c>
      <c r="B72" s="1" t="n">
        <v>8067</v>
      </c>
      <c r="C72" s="1" t="n">
        <v>1</v>
      </c>
      <c r="D72" s="1" t="n">
        <v>39.9592</v>
      </c>
      <c r="E72" s="1" t="n">
        <v>1.79333</v>
      </c>
      <c r="F72" s="1" t="n">
        <v>40.8222</v>
      </c>
      <c r="G72" s="1" t="n">
        <v>0.205666</v>
      </c>
      <c r="H72" s="1" t="n">
        <v>41.7933</v>
      </c>
      <c r="I72" s="1" t="n">
        <v>1.70267</v>
      </c>
      <c r="J72" s="1" t="n">
        <v>40.8041</v>
      </c>
      <c r="K72" s="1" t="n">
        <v>0.202708</v>
      </c>
      <c r="M72" s="1" t="n">
        <f aca="false">(J72/F72)*100</f>
        <v>99.9556613803274</v>
      </c>
      <c r="N72" s="1" t="n">
        <f aca="false">(((J72*J72)/(F72*F72*F72*F72))*(G72*G72)+((K72*K72)/(F72*F72)))*100</f>
        <v>0.00500173634452465</v>
      </c>
      <c r="P72" s="1" t="n">
        <f aca="false">M72/(N72*N72)</f>
        <v>3995450.98160476</v>
      </c>
      <c r="Q72" s="1" t="n">
        <f aca="false">1/(N72*N72)</f>
        <v>39972.232952391</v>
      </c>
      <c r="S72" s="1" t="n">
        <v>-1.64526</v>
      </c>
      <c r="T72" s="1" t="n">
        <v>1.95631</v>
      </c>
      <c r="U72" s="1" t="n">
        <v>0.367779</v>
      </c>
      <c r="V72" s="1" t="n">
        <v>0.225565</v>
      </c>
      <c r="W72" s="1" t="n">
        <v>3.22493</v>
      </c>
      <c r="X72" s="1" t="n">
        <v>1.78001</v>
      </c>
      <c r="Y72" s="1" t="n">
        <v>0.394741</v>
      </c>
      <c r="Z72" s="1" t="n">
        <v>0.222303</v>
      </c>
    </row>
    <row r="73" customFormat="false" ht="12.8" hidden="false" customHeight="false" outlineLevel="0" collapsed="false">
      <c r="A73" s="15" t="s">
        <v>24</v>
      </c>
      <c r="B73" s="1" t="n">
        <v>8068</v>
      </c>
      <c r="C73" s="1" t="n">
        <v>-1</v>
      </c>
      <c r="D73" s="1" t="n">
        <v>43.2393</v>
      </c>
      <c r="E73" s="1" t="n">
        <v>1.67304</v>
      </c>
      <c r="F73" s="1" t="n">
        <v>41.1137</v>
      </c>
      <c r="G73" s="1" t="n">
        <v>0.206869</v>
      </c>
      <c r="H73" s="1" t="n">
        <v>40.6071</v>
      </c>
      <c r="I73" s="1" t="n">
        <v>1.62556</v>
      </c>
      <c r="J73" s="1" t="n">
        <v>41.1454</v>
      </c>
      <c r="K73" s="1" t="n">
        <v>0.203616</v>
      </c>
      <c r="M73" s="1" t="n">
        <f aca="false">(J73/F73)*100</f>
        <v>100.077103252687</v>
      </c>
      <c r="N73" s="1" t="n">
        <f aca="false">(((J73*J73)/(F73*F73*F73*F73))*(G73*G73)+((K73*K73)/(F73*F73)))*100</f>
        <v>0.0049883727289318</v>
      </c>
      <c r="P73" s="1" t="n">
        <f aca="false">M73/(N73*N73)</f>
        <v>4021767.25265463</v>
      </c>
      <c r="Q73" s="1" t="n">
        <f aca="false">1/(N73*N73)</f>
        <v>40186.6872835036</v>
      </c>
      <c r="S73" s="1" t="n">
        <v>-1.99553</v>
      </c>
      <c r="T73" s="1" t="n">
        <v>1.85601</v>
      </c>
      <c r="U73" s="1" t="n">
        <v>0.981448</v>
      </c>
      <c r="V73" s="1" t="n">
        <v>0.226195</v>
      </c>
      <c r="W73" s="1" t="n">
        <v>-0.319477</v>
      </c>
      <c r="X73" s="1" t="n">
        <v>1.81804</v>
      </c>
      <c r="Y73" s="1" t="n">
        <v>0.905862</v>
      </c>
      <c r="Z73" s="1" t="n">
        <v>0.222806</v>
      </c>
    </row>
    <row r="74" customFormat="false" ht="12.8" hidden="false" customHeight="false" outlineLevel="0" collapsed="false">
      <c r="B74" s="1" t="n">
        <v>8069</v>
      </c>
      <c r="C74" s="1" t="n">
        <v>1</v>
      </c>
      <c r="D74" s="1" t="n">
        <v>41.7036</v>
      </c>
      <c r="E74" s="1" t="n">
        <v>1.58754</v>
      </c>
      <c r="F74" s="1" t="n">
        <v>41.1442</v>
      </c>
      <c r="G74" s="1" t="n">
        <v>0.199102</v>
      </c>
      <c r="H74" s="1" t="n">
        <v>40.8471</v>
      </c>
      <c r="I74" s="1" t="n">
        <v>1.66949</v>
      </c>
      <c r="J74" s="1" t="n">
        <v>41.1315</v>
      </c>
      <c r="K74" s="1" t="n">
        <v>0.196075</v>
      </c>
      <c r="M74" s="1" t="n">
        <f aca="false">(J74/F74)*100</f>
        <v>99.9691329519106</v>
      </c>
      <c r="N74" s="1" t="n">
        <f aca="false">(((J74*J74)/(F74*F74*F74*F74))*(G74*G74)+((K74*K74)/(F74*F74)))*100</f>
        <v>0.00461132203415927</v>
      </c>
      <c r="P74" s="1" t="n">
        <f aca="false">M74/(N74*N74)</f>
        <v>4701268.12171808</v>
      </c>
      <c r="Q74" s="1" t="n">
        <f aca="false">1/(N74*N74)</f>
        <v>47027.1971247324</v>
      </c>
      <c r="S74" s="1" t="n">
        <v>0.974286</v>
      </c>
      <c r="T74" s="1" t="n">
        <v>1.82956</v>
      </c>
      <c r="U74" s="1" t="n">
        <v>0.226366</v>
      </c>
      <c r="V74" s="1" t="n">
        <v>0.218525</v>
      </c>
      <c r="W74" s="1" t="n">
        <v>4.20531</v>
      </c>
      <c r="X74" s="1" t="n">
        <v>1.7147</v>
      </c>
      <c r="Y74" s="1" t="n">
        <v>0.315355</v>
      </c>
      <c r="Z74" s="1" t="n">
        <v>0.215229</v>
      </c>
    </row>
    <row r="75" customFormat="false" ht="12.8" hidden="false" customHeight="false" outlineLevel="0" collapsed="false">
      <c r="B75" s="1" t="n">
        <v>8070</v>
      </c>
      <c r="C75" s="1" t="n">
        <v>-1</v>
      </c>
      <c r="D75" s="1" t="n">
        <v>45.4077</v>
      </c>
      <c r="E75" s="1" t="n">
        <v>1.60289</v>
      </c>
      <c r="F75" s="1" t="n">
        <v>40.912</v>
      </c>
      <c r="G75" s="1" t="n">
        <v>0.207909</v>
      </c>
      <c r="H75" s="1" t="n">
        <v>39.4863</v>
      </c>
      <c r="I75" s="1" t="n">
        <v>1.68225</v>
      </c>
      <c r="J75" s="1" t="n">
        <v>40.9607</v>
      </c>
      <c r="K75" s="1" t="n">
        <v>0.204575</v>
      </c>
      <c r="M75" s="1" t="n">
        <f aca="false">(J75/F75)*100</f>
        <v>100.119035979664</v>
      </c>
      <c r="N75" s="1" t="n">
        <f aca="false">(((J75*J75)/(F75*F75*F75*F75))*(G75*G75)+((K75*K75)/(F75*F75)))*100</f>
        <v>0.00508904729686923</v>
      </c>
      <c r="P75" s="1" t="n">
        <f aca="false">M75/(N75*N75)</f>
        <v>3865838.3043428</v>
      </c>
      <c r="Q75" s="1" t="n">
        <f aca="false">1/(N75*N75)</f>
        <v>38612.4203705681</v>
      </c>
      <c r="S75" s="1" t="n">
        <v>1.74576</v>
      </c>
      <c r="T75" s="1" t="n">
        <v>2.03442</v>
      </c>
      <c r="U75" s="1" t="n">
        <v>0.703398</v>
      </c>
      <c r="V75" s="1" t="n">
        <v>0.228728</v>
      </c>
      <c r="W75" s="1" t="n">
        <v>1.83886</v>
      </c>
      <c r="X75" s="1" t="n">
        <v>1.7598</v>
      </c>
      <c r="Y75" s="1" t="n">
        <v>0.695339</v>
      </c>
      <c r="Z75" s="1" t="n">
        <v>0.225277</v>
      </c>
    </row>
    <row r="76" customFormat="false" ht="12.8" hidden="false" customHeight="false" outlineLevel="0" collapsed="false">
      <c r="B76" s="1" t="n">
        <v>8071</v>
      </c>
      <c r="C76" s="1" t="n">
        <v>1</v>
      </c>
      <c r="D76" s="1" t="n">
        <v>41.6051</v>
      </c>
      <c r="E76" s="1" t="n">
        <v>1.57439</v>
      </c>
      <c r="F76" s="1" t="n">
        <v>40.9108</v>
      </c>
      <c r="G76" s="1" t="n">
        <v>0.206829</v>
      </c>
      <c r="H76" s="1" t="n">
        <v>41.6976</v>
      </c>
      <c r="I76" s="1" t="n">
        <v>1.63832</v>
      </c>
      <c r="J76" s="1" t="n">
        <v>40.9184</v>
      </c>
      <c r="K76" s="1" t="n">
        <v>0.203319</v>
      </c>
      <c r="M76" s="1" t="n">
        <f aca="false">(J76/F76)*100</f>
        <v>100.018577001672</v>
      </c>
      <c r="N76" s="1" t="n">
        <f aca="false">(((J76*J76)/(F76*F76*F76*F76))*(G76*G76)+((K76*K76)/(F76*F76)))*100</f>
        <v>0.00502677123727175</v>
      </c>
      <c r="P76" s="1" t="n">
        <f aca="false">M76/(N76*N76)</f>
        <v>3958242.78261313</v>
      </c>
      <c r="Q76" s="1" t="n">
        <f aca="false">1/(N76*N76)</f>
        <v>39575.0759636079</v>
      </c>
      <c r="S76" s="1" t="n">
        <v>-1.46194</v>
      </c>
      <c r="T76" s="1" t="n">
        <v>1.97451</v>
      </c>
      <c r="U76" s="1" t="n">
        <v>0.469851</v>
      </c>
      <c r="V76" s="1" t="n">
        <v>0.228333</v>
      </c>
      <c r="W76" s="1" t="n">
        <v>0.673742</v>
      </c>
      <c r="X76" s="1" t="n">
        <v>1.81157</v>
      </c>
      <c r="Y76" s="1" t="n">
        <v>0.499402</v>
      </c>
      <c r="Z76" s="1" t="n">
        <v>0.224909</v>
      </c>
    </row>
    <row r="77" s="32" customFormat="true" ht="12.8" hidden="false" customHeight="false" outlineLevel="0" collapsed="false">
      <c r="M77" s="32" t="n">
        <f aca="false">SUM(P71:P76)/SUM(Q71:Q76)</f>
        <v>100.032603676695</v>
      </c>
      <c r="N77" s="32" t="n">
        <f aca="false">SQRT(1/SUM(Q71:Q76))</f>
        <v>0.00202209002006293</v>
      </c>
    </row>
    <row r="80" customFormat="false" ht="12.8" hidden="false" customHeight="false" outlineLevel="0" collapsed="false">
      <c r="A80" s="15" t="n">
        <v>50</v>
      </c>
      <c r="B80" s="1" t="n">
        <v>8074</v>
      </c>
      <c r="C80" s="1" t="n">
        <v>-1</v>
      </c>
      <c r="D80" s="1" t="n">
        <v>41.6427</v>
      </c>
      <c r="E80" s="1" t="n">
        <v>2.38228</v>
      </c>
      <c r="F80" s="1" t="n">
        <v>43.4311</v>
      </c>
      <c r="G80" s="1" t="n">
        <v>0.292548</v>
      </c>
      <c r="H80" s="1" t="n">
        <v>44.0247</v>
      </c>
      <c r="I80" s="1" t="n">
        <v>2.26332</v>
      </c>
      <c r="J80" s="1" t="n">
        <v>43.4328</v>
      </c>
      <c r="K80" s="1" t="n">
        <v>0.287902</v>
      </c>
      <c r="M80" s="1" t="n">
        <f aca="false">(J80/F80)*100</f>
        <v>100.003914245782</v>
      </c>
      <c r="N80" s="1" t="n">
        <f aca="false">(((J80*J80)/(F80*F80*F80*F80))*(G80*G80)+((K80*K80)/(F80*F80)))*100</f>
        <v>0.00893188394267405</v>
      </c>
      <c r="P80" s="1" t="n">
        <f aca="false">M80/(N80*N80)</f>
        <v>1253518.81284306</v>
      </c>
      <c r="Q80" s="1" t="n">
        <f aca="false">1/(N80*N80)</f>
        <v>12534.6974895628</v>
      </c>
      <c r="S80" s="1" t="n">
        <v>4.03301</v>
      </c>
      <c r="T80" s="1" t="n">
        <v>2.67047</v>
      </c>
      <c r="U80" s="1" t="n">
        <v>1.00246</v>
      </c>
      <c r="V80" s="1" t="n">
        <v>0.326443</v>
      </c>
      <c r="W80" s="1" t="n">
        <v>0.308268</v>
      </c>
      <c r="X80" s="1" t="n">
        <v>2.63683</v>
      </c>
      <c r="Y80" s="1" t="n">
        <v>1.02824</v>
      </c>
      <c r="Z80" s="1" t="n">
        <v>0.321529</v>
      </c>
    </row>
    <row r="81" customFormat="false" ht="12.8" hidden="false" customHeight="false" outlineLevel="0" collapsed="false">
      <c r="A81" s="15" t="s">
        <v>26</v>
      </c>
      <c r="B81" s="1" t="n">
        <v>8075</v>
      </c>
      <c r="C81" s="1" t="n">
        <v>1</v>
      </c>
      <c r="D81" s="1" t="n">
        <v>46.0868</v>
      </c>
      <c r="E81" s="1" t="n">
        <v>2.40481</v>
      </c>
      <c r="F81" s="1" t="n">
        <v>43.204</v>
      </c>
      <c r="G81" s="1" t="n">
        <v>0.288968</v>
      </c>
      <c r="H81" s="1" t="n">
        <v>46.8954</v>
      </c>
      <c r="I81" s="1" t="n">
        <v>2.18451</v>
      </c>
      <c r="J81" s="1" t="n">
        <v>43.2884</v>
      </c>
      <c r="K81" s="1" t="n">
        <v>0.2844</v>
      </c>
      <c r="M81" s="1" t="n">
        <f aca="false">(J81/F81)*100</f>
        <v>100.195352282196</v>
      </c>
      <c r="N81" s="1" t="n">
        <f aca="false">(((J81*J81)/(F81*F81*F81*F81))*(G81*G81)+((K81*K81)/(F81*F81)))*100</f>
        <v>0.00882426342393199</v>
      </c>
      <c r="P81" s="1" t="n">
        <f aca="false">M81/(N81*N81)</f>
        <v>1286739.5443798</v>
      </c>
      <c r="Q81" s="1" t="n">
        <f aca="false">1/(N81*N81)</f>
        <v>12842.3077026143</v>
      </c>
      <c r="S81" s="1" t="n">
        <v>-1.52217</v>
      </c>
      <c r="T81" s="1" t="n">
        <v>2.81195</v>
      </c>
      <c r="U81" s="1" t="n">
        <v>0.510911</v>
      </c>
      <c r="V81" s="1" t="n">
        <v>0.322549</v>
      </c>
      <c r="W81" s="1" t="n">
        <v>-1.06782</v>
      </c>
      <c r="X81" s="1" t="n">
        <v>2.53173</v>
      </c>
      <c r="Y81" s="1" t="n">
        <v>0.486658</v>
      </c>
      <c r="Z81" s="1" t="n">
        <v>0.317742</v>
      </c>
    </row>
    <row r="82" customFormat="false" ht="12.8" hidden="false" customHeight="false" outlineLevel="0" collapsed="false">
      <c r="A82" s="15" t="s">
        <v>24</v>
      </c>
      <c r="B82" s="1" t="n">
        <v>8078</v>
      </c>
      <c r="C82" s="1" t="n">
        <v>-1</v>
      </c>
      <c r="D82" s="1" t="n">
        <v>43.0189</v>
      </c>
      <c r="E82" s="1" t="n">
        <v>2.62409</v>
      </c>
      <c r="F82" s="1" t="n">
        <v>43.0683</v>
      </c>
      <c r="G82" s="1" t="n">
        <v>0.291971</v>
      </c>
      <c r="H82" s="1" t="n">
        <v>41.097</v>
      </c>
      <c r="I82" s="1" t="n">
        <v>2.22633</v>
      </c>
      <c r="J82" s="1" t="n">
        <v>43.0571</v>
      </c>
      <c r="K82" s="1" t="n">
        <v>0.28748</v>
      </c>
      <c r="M82" s="1" t="n">
        <f aca="false">(J82/F82)*100</f>
        <v>99.9739947943151</v>
      </c>
      <c r="N82" s="1" t="n">
        <f aca="false">(((J82*J82)/(F82*F82*F82*F82))*(G82*G82)+((K82*K82)/(F82*F82)))*100</f>
        <v>0.0090489747352185</v>
      </c>
      <c r="P82" s="1" t="n">
        <f aca="false">M82/(N82*N82)</f>
        <v>1220923.0553064</v>
      </c>
      <c r="Q82" s="1" t="n">
        <f aca="false">1/(N82*N82)</f>
        <v>12212.4064144712</v>
      </c>
      <c r="S82" s="1" t="n">
        <v>-1.70399</v>
      </c>
      <c r="T82" s="1" t="n">
        <v>2.7513</v>
      </c>
      <c r="U82" s="1" t="n">
        <v>0.772446</v>
      </c>
      <c r="V82" s="1" t="n">
        <v>0.324838</v>
      </c>
      <c r="W82" s="1" t="n">
        <v>0.483577</v>
      </c>
      <c r="X82" s="1" t="n">
        <v>2.69147</v>
      </c>
      <c r="Y82" s="1" t="n">
        <v>0.710183</v>
      </c>
      <c r="Z82" s="1" t="n">
        <v>0.32017</v>
      </c>
    </row>
    <row r="83" customFormat="false" ht="12.8" hidden="false" customHeight="false" outlineLevel="0" collapsed="false">
      <c r="B83" s="1" t="n">
        <v>8079</v>
      </c>
      <c r="C83" s="1" t="n">
        <v>1</v>
      </c>
      <c r="D83" s="1" t="n">
        <v>40.8083</v>
      </c>
      <c r="E83" s="1" t="n">
        <v>2.38441</v>
      </c>
      <c r="F83" s="1" t="n">
        <v>43.1916</v>
      </c>
      <c r="G83" s="1" t="n">
        <v>0.291361</v>
      </c>
      <c r="H83" s="1" t="n">
        <v>44.9049</v>
      </c>
      <c r="I83" s="1" t="n">
        <v>2.19613</v>
      </c>
      <c r="J83" s="1" t="n">
        <v>43.1383</v>
      </c>
      <c r="K83" s="1" t="n">
        <v>0.286507</v>
      </c>
      <c r="M83" s="1" t="n">
        <f aca="false">(J83/F83)*100</f>
        <v>99.8765963752211</v>
      </c>
      <c r="N83" s="1" t="n">
        <f aca="false">(((J83*J83)/(F83*F83*F83*F83))*(G83*G83)+((K83*K83)/(F83*F83)))*100</f>
        <v>0.00893952429025105</v>
      </c>
      <c r="P83" s="1" t="n">
        <f aca="false">M83/(N83*N83)</f>
        <v>1249783.8731861</v>
      </c>
      <c r="Q83" s="1" t="n">
        <f aca="false">1/(N83*N83)</f>
        <v>12513.2805736677</v>
      </c>
      <c r="S83" s="1" t="n">
        <v>2.13451</v>
      </c>
      <c r="T83" s="1" t="n">
        <v>2.51017</v>
      </c>
      <c r="U83" s="1" t="n">
        <v>0.870375</v>
      </c>
      <c r="V83" s="1" t="n">
        <v>0.321434</v>
      </c>
      <c r="W83" s="1" t="n">
        <v>-0.597865</v>
      </c>
      <c r="X83" s="1" t="n">
        <v>2.58742</v>
      </c>
      <c r="Y83" s="1" t="n">
        <v>0.883944</v>
      </c>
      <c r="Z83" s="1" t="n">
        <v>0.316374</v>
      </c>
    </row>
    <row r="84" customFormat="false" ht="12.8" hidden="false" customHeight="false" outlineLevel="0" collapsed="false">
      <c r="B84" s="1" t="n">
        <v>8080</v>
      </c>
      <c r="C84" s="1" t="n">
        <v>-1</v>
      </c>
      <c r="D84" s="1" t="n">
        <v>43.6309</v>
      </c>
      <c r="E84" s="1" t="n">
        <v>2.52327</v>
      </c>
      <c r="F84" s="1" t="n">
        <v>43.2973</v>
      </c>
      <c r="G84" s="1" t="n">
        <v>0.289508</v>
      </c>
      <c r="H84" s="1" t="n">
        <v>42.439</v>
      </c>
      <c r="I84" s="1" t="n">
        <v>2.19698</v>
      </c>
      <c r="J84" s="1" t="n">
        <v>43.3179</v>
      </c>
      <c r="K84" s="1" t="n">
        <v>0.284945</v>
      </c>
      <c r="M84" s="1" t="n">
        <f aca="false">(J84/F84)*100</f>
        <v>100.047578024496</v>
      </c>
      <c r="N84" s="1" t="n">
        <f aca="false">(((J84*J84)/(F84*F84*F84*F84))*(G84*G84)+((K84*K84)/(F84*F84)))*100</f>
        <v>0.00880632460028847</v>
      </c>
      <c r="P84" s="1" t="n">
        <f aca="false">M84/(N84*N84)</f>
        <v>1290081.65813452</v>
      </c>
      <c r="Q84" s="1" t="n">
        <f aca="false">1/(N84*N84)</f>
        <v>12894.6815466003</v>
      </c>
      <c r="S84" s="1" t="n">
        <v>-3.19475</v>
      </c>
      <c r="T84" s="1" t="n">
        <v>2.76707</v>
      </c>
      <c r="U84" s="1" t="n">
        <v>0.47325</v>
      </c>
      <c r="V84" s="1" t="n">
        <v>0.323295</v>
      </c>
      <c r="W84" s="1" t="n">
        <v>0.225691</v>
      </c>
      <c r="X84" s="1" t="n">
        <v>2.54079</v>
      </c>
      <c r="Y84" s="1" t="n">
        <v>0.38685</v>
      </c>
      <c r="Z84" s="1" t="n">
        <v>0.318404</v>
      </c>
    </row>
    <row r="85" customFormat="false" ht="12.8" hidden="false" customHeight="false" outlineLevel="0" collapsed="false">
      <c r="B85" s="1" t="n">
        <v>8081</v>
      </c>
      <c r="C85" s="1" t="n">
        <v>1</v>
      </c>
      <c r="D85" s="1" t="n">
        <v>41.5353</v>
      </c>
      <c r="E85" s="1" t="n">
        <v>2.40838</v>
      </c>
      <c r="F85" s="1" t="n">
        <v>43.2774</v>
      </c>
      <c r="G85" s="1" t="n">
        <v>0.29021</v>
      </c>
      <c r="H85" s="1" t="n">
        <v>42.9357</v>
      </c>
      <c r="I85" s="1" t="n">
        <v>2.0912</v>
      </c>
      <c r="J85" s="1" t="n">
        <v>43.2173</v>
      </c>
      <c r="K85" s="1" t="n">
        <v>0.285354</v>
      </c>
      <c r="M85" s="1" t="n">
        <f aca="false">(J85/F85)*100</f>
        <v>99.8611284411725</v>
      </c>
      <c r="N85" s="1" t="n">
        <f aca="false">(((J85*J85)/(F85*F85*F85*F85))*(G85*G85)+((K85*K85)/(F85*F85)))*100</f>
        <v>0.0088318674766384</v>
      </c>
      <c r="P85" s="1" t="n">
        <f aca="false">M85/(N85*N85)</f>
        <v>1280239.96909493</v>
      </c>
      <c r="Q85" s="1" t="n">
        <f aca="false">1/(N85*N85)</f>
        <v>12820.2033071268</v>
      </c>
      <c r="S85" s="1" t="n">
        <v>-0.376523</v>
      </c>
      <c r="T85" s="1" t="n">
        <v>2.68946</v>
      </c>
      <c r="U85" s="1" t="n">
        <v>0.456477</v>
      </c>
      <c r="V85" s="1" t="n">
        <v>0.32149</v>
      </c>
      <c r="W85" s="1" t="n">
        <v>-1.06391</v>
      </c>
      <c r="X85" s="1" t="n">
        <v>2.54183</v>
      </c>
      <c r="Y85" s="1" t="n">
        <v>0.455634</v>
      </c>
      <c r="Z85" s="1" t="n">
        <v>0.316605</v>
      </c>
    </row>
    <row r="86" customFormat="false" ht="12.8" hidden="false" customHeight="false" outlineLevel="0" collapsed="false">
      <c r="B86" s="1" t="n">
        <v>8082</v>
      </c>
      <c r="C86" s="1" t="n">
        <v>-1</v>
      </c>
      <c r="D86" s="1" t="n">
        <v>44.1651</v>
      </c>
      <c r="E86" s="1" t="n">
        <v>2.40133</v>
      </c>
      <c r="F86" s="1" t="n">
        <v>43.0546</v>
      </c>
      <c r="G86" s="1" t="n">
        <v>0.292623</v>
      </c>
      <c r="H86" s="1" t="n">
        <v>44.6717</v>
      </c>
      <c r="I86" s="1" t="n">
        <v>2.22922</v>
      </c>
      <c r="J86" s="1" t="n">
        <v>43.1056</v>
      </c>
      <c r="K86" s="1" t="n">
        <v>0.287905</v>
      </c>
      <c r="M86" s="1" t="n">
        <f aca="false">(J86/F86)*100</f>
        <v>100.118454241823</v>
      </c>
      <c r="N86" s="1" t="n">
        <f aca="false">(((J86*J86)/(F86*F86*F86*F86))*(G86*G86)+((K86*K86)/(F86*F86)))*100</f>
        <v>0.00910182979774111</v>
      </c>
      <c r="P86" s="1" t="n">
        <f aca="false">M86/(N86*N86)</f>
        <v>1208527.99674852</v>
      </c>
      <c r="Q86" s="1" t="n">
        <f aca="false">1/(N86*N86)</f>
        <v>12070.9813780133</v>
      </c>
      <c r="S86" s="1" t="n">
        <v>1.52662</v>
      </c>
      <c r="T86" s="1" t="n">
        <v>2.67037</v>
      </c>
      <c r="U86" s="1" t="n">
        <v>0.751854</v>
      </c>
      <c r="V86" s="1" t="n">
        <v>0.323144</v>
      </c>
      <c r="W86" s="1" t="n">
        <v>2.40106</v>
      </c>
      <c r="X86" s="1" t="n">
        <v>2.48054</v>
      </c>
      <c r="Y86" s="1" t="n">
        <v>0.778862</v>
      </c>
      <c r="Z86" s="1" t="n">
        <v>0.318109</v>
      </c>
    </row>
    <row r="87" customFormat="false" ht="12.8" hidden="false" customHeight="false" outlineLevel="0" collapsed="false">
      <c r="B87" s="1" t="n">
        <v>8083</v>
      </c>
      <c r="C87" s="1" t="n">
        <v>1</v>
      </c>
      <c r="D87" s="1" t="n">
        <v>42.0599</v>
      </c>
      <c r="E87" s="1" t="n">
        <v>2.4205</v>
      </c>
      <c r="F87" s="1" t="n">
        <v>43.8567</v>
      </c>
      <c r="G87" s="1" t="n">
        <v>0.29042</v>
      </c>
      <c r="H87" s="1" t="n">
        <v>42.5425</v>
      </c>
      <c r="I87" s="1" t="n">
        <v>2.26676</v>
      </c>
      <c r="J87" s="1" t="n">
        <v>43.8084</v>
      </c>
      <c r="K87" s="1" t="n">
        <v>0.285944</v>
      </c>
      <c r="M87" s="1" t="n">
        <f aca="false">(J87/F87)*100</f>
        <v>99.8898685947643</v>
      </c>
      <c r="N87" s="1" t="n">
        <f aca="false">(((J87*J87)/(F87*F87*F87*F87))*(G87*G87)+((K87*K87)/(F87*F87)))*100</f>
        <v>0.00862645303015825</v>
      </c>
      <c r="P87" s="1" t="n">
        <f aca="false">M87/(N87*N87)</f>
        <v>1342322.64820965</v>
      </c>
      <c r="Q87" s="1" t="n">
        <f aca="false">1/(N87*N87)</f>
        <v>13438.0259689321</v>
      </c>
      <c r="S87" s="1" t="n">
        <v>-2.4822</v>
      </c>
      <c r="T87" s="1" t="n">
        <v>2.70814</v>
      </c>
      <c r="U87" s="1" t="n">
        <v>0.73525</v>
      </c>
      <c r="V87" s="1" t="n">
        <v>0.323441</v>
      </c>
      <c r="W87" s="1" t="n">
        <v>-1.55881</v>
      </c>
      <c r="X87" s="1" t="n">
        <v>2.51373</v>
      </c>
      <c r="Y87" s="1" t="n">
        <v>0.653139</v>
      </c>
      <c r="Z87" s="1" t="n">
        <v>0.318511</v>
      </c>
    </row>
    <row r="88" s="32" customFormat="true" ht="12.8" hidden="false" customHeight="false" outlineLevel="0" collapsed="false">
      <c r="M88" s="32" t="n">
        <f aca="false">SUM(P80:P87)/SUM(Q80:Q87)</f>
        <v>99.9948593925373</v>
      </c>
      <c r="N88" s="32" t="n">
        <f aca="false">SQRT(1/SUM(Q80:Q87))</f>
        <v>0.00314150892853845</v>
      </c>
    </row>
    <row r="91" customFormat="false" ht="12.8" hidden="false" customHeight="false" outlineLevel="0" collapsed="false">
      <c r="A91" s="15" t="n">
        <v>50</v>
      </c>
      <c r="B91" s="1" t="n">
        <v>8086</v>
      </c>
      <c r="C91" s="1" t="n">
        <v>-1</v>
      </c>
      <c r="D91" s="1" t="n">
        <v>42.2328</v>
      </c>
      <c r="E91" s="1" t="n">
        <v>2.32365</v>
      </c>
      <c r="F91" s="1" t="n">
        <v>43.3775</v>
      </c>
      <c r="G91" s="1" t="n">
        <v>0.287278</v>
      </c>
      <c r="H91" s="1" t="n">
        <v>43.1591</v>
      </c>
      <c r="I91" s="1" t="n">
        <v>2.25723</v>
      </c>
      <c r="J91" s="1" t="n">
        <v>43.3692</v>
      </c>
      <c r="K91" s="1" t="n">
        <v>0.282769</v>
      </c>
      <c r="M91" s="1" t="n">
        <f aca="false">(J91/F91)*100</f>
        <v>99.9808656561581</v>
      </c>
      <c r="N91" s="1" t="n">
        <f aca="false">(((J91*J91)/(F91*F91*F91*F91))*(G91*G91)+((K91*K91)/(F91*F91)))*100</f>
        <v>0.00863386102021299</v>
      </c>
      <c r="P91" s="1" t="n">
        <f aca="false">M91/(N91*N91)</f>
        <v>1341240.891434</v>
      </c>
      <c r="Q91" s="1" t="n">
        <f aca="false">1/(N91*N91)</f>
        <v>13414.9757819324</v>
      </c>
      <c r="S91" s="1" t="n">
        <v>-2.27065</v>
      </c>
      <c r="T91" s="1" t="n">
        <v>2.64354</v>
      </c>
      <c r="U91" s="1" t="n">
        <v>0.450184</v>
      </c>
      <c r="V91" s="1" t="n">
        <v>0.32234</v>
      </c>
      <c r="W91" s="1" t="n">
        <v>7.01298</v>
      </c>
      <c r="X91" s="1" t="n">
        <v>2.48162</v>
      </c>
      <c r="Y91" s="1" t="n">
        <v>0.511648</v>
      </c>
      <c r="Z91" s="1" t="n">
        <v>0.317319</v>
      </c>
    </row>
    <row r="92" customFormat="false" ht="12.8" hidden="false" customHeight="false" outlineLevel="0" collapsed="false">
      <c r="A92" s="15" t="s">
        <v>27</v>
      </c>
      <c r="B92" s="1" t="n">
        <v>8087</v>
      </c>
      <c r="C92" s="1" t="n">
        <v>1</v>
      </c>
      <c r="D92" s="1" t="n">
        <v>44.7169</v>
      </c>
      <c r="E92" s="1" t="n">
        <v>2.25198</v>
      </c>
      <c r="F92" s="1" t="n">
        <v>43.3917</v>
      </c>
      <c r="G92" s="1" t="n">
        <v>0.287939</v>
      </c>
      <c r="H92" s="1" t="n">
        <v>45.8663</v>
      </c>
      <c r="I92" s="1" t="n">
        <v>2.10615</v>
      </c>
      <c r="J92" s="1" t="n">
        <v>43.4071</v>
      </c>
      <c r="K92" s="1" t="n">
        <v>0.282825</v>
      </c>
      <c r="M92" s="1" t="n">
        <f aca="false">(J92/F92)*100</f>
        <v>100.035490658352</v>
      </c>
      <c r="N92" s="1" t="n">
        <f aca="false">(((J92*J92)/(F92*F92*F92*F92))*(G92*G92)+((K92*K92)/(F92*F92)))*100</f>
        <v>0.00865489052252067</v>
      </c>
      <c r="P92" s="1" t="n">
        <f aca="false">M92/(N92*N92)</f>
        <v>1335460.198729</v>
      </c>
      <c r="Q92" s="1" t="n">
        <f aca="false">1/(N92*N92)</f>
        <v>13349.8640326558</v>
      </c>
      <c r="S92" s="1" t="n">
        <v>2.8936</v>
      </c>
      <c r="T92" s="1" t="n">
        <v>2.55874</v>
      </c>
      <c r="U92" s="1" t="n">
        <v>0.865873</v>
      </c>
      <c r="V92" s="1" t="n">
        <v>0.319116</v>
      </c>
      <c r="W92" s="1" t="n">
        <v>-1.67583</v>
      </c>
      <c r="X92" s="1" t="n">
        <v>2.56492</v>
      </c>
      <c r="Y92" s="1" t="n">
        <v>0.878243</v>
      </c>
      <c r="Z92" s="1" t="n">
        <v>0.314175</v>
      </c>
    </row>
    <row r="93" customFormat="false" ht="12.8" hidden="false" customHeight="false" outlineLevel="0" collapsed="false">
      <c r="A93" s="15" t="s">
        <v>24</v>
      </c>
      <c r="B93" s="1" t="n">
        <v>8088</v>
      </c>
      <c r="C93" s="1" t="n">
        <v>-1</v>
      </c>
      <c r="D93" s="1" t="n">
        <v>44.1022</v>
      </c>
      <c r="E93" s="1" t="n">
        <v>2.31241</v>
      </c>
      <c r="F93" s="1" t="n">
        <v>44.4008</v>
      </c>
      <c r="G93" s="1" t="n">
        <v>0.288235</v>
      </c>
      <c r="H93" s="1" t="n">
        <v>40.6965</v>
      </c>
      <c r="I93" s="1" t="n">
        <v>2.1978</v>
      </c>
      <c r="J93" s="1" t="n">
        <v>44.3407</v>
      </c>
      <c r="K93" s="1" t="n">
        <v>0.283514</v>
      </c>
      <c r="M93" s="1" t="n">
        <f aca="false">(J93/F93)*100</f>
        <v>99.8646420785211</v>
      </c>
      <c r="N93" s="1" t="n">
        <f aca="false">(((J93*J93)/(F93*F93*F93*F93))*(G93*G93)+((K93*K93)/(F93*F93)))*100</f>
        <v>0.00828001807483589</v>
      </c>
      <c r="P93" s="1" t="n">
        <f aca="false">M93/(N93*N93)</f>
        <v>1456629.76499844</v>
      </c>
      <c r="Q93" s="1" t="n">
        <f aca="false">1/(N93*N93)</f>
        <v>14586.0410119242</v>
      </c>
      <c r="S93" s="1" t="n">
        <v>-0.280133</v>
      </c>
      <c r="T93" s="1" t="n">
        <v>2.63912</v>
      </c>
      <c r="U93" s="1" t="n">
        <v>0.0712957</v>
      </c>
      <c r="V93" s="1" t="n">
        <v>0.322755</v>
      </c>
      <c r="W93" s="1" t="n">
        <v>-0.82487</v>
      </c>
      <c r="X93" s="1" t="n">
        <v>2.57554</v>
      </c>
      <c r="Y93" s="1" t="n">
        <v>0.0309985</v>
      </c>
      <c r="Z93" s="1" t="n">
        <v>0.31784</v>
      </c>
    </row>
    <row r="94" customFormat="false" ht="12.8" hidden="false" customHeight="false" outlineLevel="0" collapsed="false">
      <c r="B94" s="1" t="n">
        <v>8089</v>
      </c>
      <c r="C94" s="1" t="n">
        <v>1</v>
      </c>
      <c r="D94" s="1" t="n">
        <v>39.0114</v>
      </c>
      <c r="E94" s="1" t="n">
        <v>2.31124</v>
      </c>
      <c r="F94" s="1" t="n">
        <v>43.6029</v>
      </c>
      <c r="G94" s="1" t="n">
        <v>0.287294</v>
      </c>
      <c r="H94" s="1" t="n">
        <v>40.6767</v>
      </c>
      <c r="I94" s="1" t="n">
        <v>2.23646</v>
      </c>
      <c r="J94" s="1" t="n">
        <v>43.4733</v>
      </c>
      <c r="K94" s="1" t="n">
        <v>0.282771</v>
      </c>
      <c r="M94" s="1" t="n">
        <f aca="false">(J94/F94)*100</f>
        <v>99.7027720633261</v>
      </c>
      <c r="N94" s="1" t="n">
        <f aca="false">(((J94*J94)/(F94*F94*F94*F94))*(G94*G94)+((K94*K94)/(F94*F94)))*100</f>
        <v>0.00852126345179534</v>
      </c>
      <c r="P94" s="1" t="n">
        <f aca="false">M94/(N94*N94)</f>
        <v>1373090.7709572</v>
      </c>
      <c r="Q94" s="1" t="n">
        <f aca="false">1/(N94*N94)</f>
        <v>13771.8414698147</v>
      </c>
      <c r="S94" s="1" t="n">
        <v>3.50921</v>
      </c>
      <c r="T94" s="1" t="n">
        <v>2.56864</v>
      </c>
      <c r="U94" s="1" t="n">
        <v>1.1585</v>
      </c>
      <c r="V94" s="1" t="n">
        <v>0.320381</v>
      </c>
      <c r="W94" s="1" t="n">
        <v>2.80797</v>
      </c>
      <c r="X94" s="1" t="n">
        <v>2.57101</v>
      </c>
      <c r="Y94" s="1" t="n">
        <v>1.23595</v>
      </c>
      <c r="Z94" s="1" t="n">
        <v>0.315427</v>
      </c>
    </row>
    <row r="95" customFormat="false" ht="12.8" hidden="false" customHeight="false" outlineLevel="0" collapsed="false">
      <c r="B95" s="1" t="n">
        <v>8090</v>
      </c>
      <c r="C95" s="1" t="n">
        <v>-1</v>
      </c>
      <c r="D95" s="1" t="n">
        <v>42.4793</v>
      </c>
      <c r="E95" s="1" t="n">
        <v>2.29092</v>
      </c>
      <c r="F95" s="1" t="n">
        <v>43.6613</v>
      </c>
      <c r="G95" s="1" t="n">
        <v>0.261319</v>
      </c>
      <c r="H95" s="1" t="n">
        <v>43.5234</v>
      </c>
      <c r="I95" s="1" t="n">
        <v>1.91231</v>
      </c>
      <c r="J95" s="1" t="n">
        <v>43.6621</v>
      </c>
      <c r="K95" s="1" t="n">
        <v>0.257139</v>
      </c>
      <c r="M95" s="1" t="n">
        <f aca="false">(J95/F95)*100</f>
        <v>100.001832286258</v>
      </c>
      <c r="N95" s="1" t="n">
        <f aca="false">(((J95*J95)/(F95*F95*F95*F95))*(G95*G95)+((K95*K95)/(F95*F95)))*100</f>
        <v>0.00705082855172753</v>
      </c>
      <c r="P95" s="1" t="n">
        <f aca="false">M95/(N95*N95)</f>
        <v>2011535.2544661</v>
      </c>
      <c r="Q95" s="1" t="n">
        <f aca="false">1/(N95*N95)</f>
        <v>20114.9839805737</v>
      </c>
      <c r="S95" s="1" t="n">
        <v>3.31763</v>
      </c>
      <c r="T95" s="1" t="n">
        <v>2.54668</v>
      </c>
      <c r="U95" s="1" t="n">
        <v>0.713214</v>
      </c>
      <c r="V95" s="1" t="n">
        <v>0.294137</v>
      </c>
      <c r="W95" s="1" t="n">
        <v>-3.1223</v>
      </c>
      <c r="X95" s="1" t="n">
        <v>2.23623</v>
      </c>
      <c r="Y95" s="1" t="n">
        <v>0.657779</v>
      </c>
      <c r="Z95" s="1" t="n">
        <v>0.289652</v>
      </c>
    </row>
    <row r="96" customFormat="false" ht="12.8" hidden="false" customHeight="false" outlineLevel="0" collapsed="false">
      <c r="B96" s="1" t="n">
        <v>8091</v>
      </c>
      <c r="C96" s="1" t="n">
        <v>1</v>
      </c>
      <c r="D96" s="1" t="n">
        <v>43.425</v>
      </c>
      <c r="E96" s="1" t="n">
        <v>2.53164</v>
      </c>
      <c r="F96" s="1" t="n">
        <v>43.2808</v>
      </c>
      <c r="G96" s="1" t="n">
        <v>0.297217</v>
      </c>
      <c r="H96" s="1" t="n">
        <v>47.5362</v>
      </c>
      <c r="I96" s="1" t="n">
        <v>2.2261</v>
      </c>
      <c r="J96" s="1" t="n">
        <v>43.2838</v>
      </c>
      <c r="K96" s="1" t="n">
        <v>0.292403</v>
      </c>
      <c r="M96" s="1" t="n">
        <f aca="false">(J96/F96)*100</f>
        <v>100.00693148001</v>
      </c>
      <c r="N96" s="1" t="n">
        <f aca="false">(((J96*J96)/(F96*F96*F96*F96))*(G96*G96)+((K96*K96)/(F96*F96)))*100</f>
        <v>0.00928075700263399</v>
      </c>
      <c r="P96" s="1" t="n">
        <f aca="false">M96/(N96*N96)</f>
        <v>1161083.08600037</v>
      </c>
      <c r="Q96" s="1" t="n">
        <f aca="false">1/(N96*N96)</f>
        <v>11610.0261133645</v>
      </c>
      <c r="S96" s="1" t="n">
        <v>2.81854</v>
      </c>
      <c r="T96" s="1" t="n">
        <v>2.73348</v>
      </c>
      <c r="U96" s="1" t="n">
        <v>0.912907</v>
      </c>
      <c r="V96" s="1" t="n">
        <v>0.328413</v>
      </c>
      <c r="W96" s="1" t="n">
        <v>-2.39584</v>
      </c>
      <c r="X96" s="1" t="n">
        <v>2.67532</v>
      </c>
      <c r="Y96" s="1" t="n">
        <v>0.892995</v>
      </c>
      <c r="Z96" s="1" t="n">
        <v>0.323634</v>
      </c>
    </row>
    <row r="97" customFormat="false" ht="12.8" hidden="false" customHeight="false" outlineLevel="0" collapsed="false">
      <c r="B97" s="1" t="n">
        <v>8092</v>
      </c>
      <c r="C97" s="1" t="n">
        <v>-1</v>
      </c>
      <c r="D97" s="1" t="n">
        <v>43.2586</v>
      </c>
      <c r="E97" s="1" t="n">
        <v>2.41559</v>
      </c>
      <c r="F97" s="1" t="n">
        <v>43.2598</v>
      </c>
      <c r="G97" s="1" t="n">
        <v>0.292813</v>
      </c>
      <c r="H97" s="1" t="n">
        <v>44.7037</v>
      </c>
      <c r="I97" s="1" t="n">
        <v>2.22902</v>
      </c>
      <c r="J97" s="1" t="n">
        <v>43.3041</v>
      </c>
      <c r="K97" s="1" t="n">
        <v>0.288101</v>
      </c>
      <c r="M97" s="1" t="n">
        <f aca="false">(J97/F97)*100</f>
        <v>100.102404541861</v>
      </c>
      <c r="N97" s="1" t="n">
        <f aca="false">(((J97*J97)/(F97*F97*F97*F97))*(G97*G97)+((K97*K97)/(F97*F97)))*100</f>
        <v>0.00902620508328718</v>
      </c>
      <c r="P97" s="1" t="n">
        <f aca="false">M97/(N97*N97)</f>
        <v>1228666.77942427</v>
      </c>
      <c r="Q97" s="1" t="n">
        <f aca="false">1/(N97*N97)</f>
        <v>12274.098559845</v>
      </c>
      <c r="S97" s="1" t="n">
        <v>-1.93443</v>
      </c>
      <c r="T97" s="1" t="n">
        <v>2.75828</v>
      </c>
      <c r="U97" s="1" t="n">
        <v>0.731752</v>
      </c>
      <c r="V97" s="1" t="n">
        <v>0.323694</v>
      </c>
      <c r="W97" s="1" t="n">
        <v>3.79798</v>
      </c>
      <c r="X97" s="1" t="n">
        <v>2.4961</v>
      </c>
      <c r="Y97" s="1" t="n">
        <v>0.729684</v>
      </c>
      <c r="Z97" s="1" t="n">
        <v>0.318804</v>
      </c>
    </row>
    <row r="98" customFormat="false" ht="12.8" hidden="false" customHeight="false" outlineLevel="0" collapsed="false">
      <c r="B98" s="1" t="n">
        <v>8093</v>
      </c>
      <c r="C98" s="1" t="n">
        <v>1</v>
      </c>
      <c r="D98" s="1" t="n">
        <v>45.9981</v>
      </c>
      <c r="E98" s="1" t="n">
        <v>2.48239</v>
      </c>
      <c r="F98" s="1" t="n">
        <v>43.2413</v>
      </c>
      <c r="G98" s="1" t="n">
        <v>0.286562</v>
      </c>
      <c r="H98" s="1" t="n">
        <v>45.0923</v>
      </c>
      <c r="I98" s="1" t="n">
        <v>2.19776</v>
      </c>
      <c r="J98" s="1" t="n">
        <v>43.2842</v>
      </c>
      <c r="K98" s="1" t="n">
        <v>0.282123</v>
      </c>
      <c r="M98" s="1" t="n">
        <f aca="false">(J98/F98)*100</f>
        <v>100.099210708281</v>
      </c>
      <c r="N98" s="1" t="n">
        <f aca="false">(((J98*J98)/(F98*F98*F98*F98))*(G98*G98)+((K98*K98)/(F98*F98)))*100</f>
        <v>0.0086572531346803</v>
      </c>
      <c r="P98" s="1" t="n">
        <f aca="false">M98/(N98*N98)</f>
        <v>1335581.57904315</v>
      </c>
      <c r="Q98" s="1" t="n">
        <f aca="false">1/(N98*N98)</f>
        <v>13342.5785237751</v>
      </c>
      <c r="S98" s="1" t="n">
        <v>2.58865</v>
      </c>
      <c r="T98" s="1" t="n">
        <v>2.77997</v>
      </c>
      <c r="U98" s="1" t="n">
        <v>0.492387</v>
      </c>
      <c r="V98" s="1" t="n">
        <v>0.320705</v>
      </c>
      <c r="W98" s="1" t="n">
        <v>-3.06598</v>
      </c>
      <c r="X98" s="1" t="n">
        <v>2.55328</v>
      </c>
      <c r="Y98" s="1" t="n">
        <v>0.503737</v>
      </c>
      <c r="Z98" s="1" t="n">
        <v>0.316011</v>
      </c>
    </row>
    <row r="99" s="32" customFormat="true" ht="12.8" hidden="false" customHeight="false" outlineLevel="0" collapsed="false">
      <c r="M99" s="32" t="n">
        <f aca="false">SUM(P91:P98)/SUM(Q91:Q98)</f>
        <v>99.9719678220803</v>
      </c>
      <c r="N99" s="32" t="n">
        <f aca="false">SQRT(1/SUM(Q91:Q98))</f>
        <v>0.00298189568391593</v>
      </c>
    </row>
    <row r="102" customFormat="false" ht="12.8" hidden="false" customHeight="false" outlineLevel="0" collapsed="false">
      <c r="A102" s="15" t="n">
        <v>1000</v>
      </c>
      <c r="B102" s="1" t="n">
        <v>8022</v>
      </c>
      <c r="C102" s="1" t="n">
        <v>1</v>
      </c>
      <c r="D102" s="1" t="n">
        <v>35.1849</v>
      </c>
      <c r="E102" s="1" t="n">
        <v>1.70533</v>
      </c>
      <c r="F102" s="1" t="n">
        <v>34.1353</v>
      </c>
      <c r="G102" s="1" t="n">
        <v>0.212155</v>
      </c>
      <c r="H102" s="1" t="n">
        <v>34.161</v>
      </c>
      <c r="I102" s="1" t="n">
        <v>1.67863</v>
      </c>
      <c r="J102" s="1" t="n">
        <v>34.0952</v>
      </c>
      <c r="K102" s="1" t="n">
        <v>0.208761</v>
      </c>
      <c r="M102" s="1" t="n">
        <f aca="false">(J102/F102)*100</f>
        <v>99.8825262997542</v>
      </c>
      <c r="N102" s="1" t="n">
        <f aca="false">(((J102*J102)/(F102*F102*F102*F102))*(G102*G102)+((K102*K102)/(F102*F102)))*100</f>
        <v>0.00759387156880863</v>
      </c>
      <c r="P102" s="1" t="n">
        <f aca="false">M102/(N102*N102)</f>
        <v>1732060.36013154</v>
      </c>
      <c r="Q102" s="1" t="n">
        <f aca="false">1/(N102*N102)</f>
        <v>17340.9746859376</v>
      </c>
      <c r="S102" s="1" t="n">
        <v>2.2829</v>
      </c>
      <c r="T102" s="1" t="n">
        <v>1.66768</v>
      </c>
      <c r="U102" s="1" t="n">
        <v>0.408513</v>
      </c>
      <c r="V102" s="1" t="n">
        <v>0.226666</v>
      </c>
      <c r="W102" s="1" t="n">
        <v>-1.60629</v>
      </c>
      <c r="X102" s="1" t="n">
        <v>1.97759</v>
      </c>
      <c r="Y102" s="1" t="n">
        <v>0.425244</v>
      </c>
      <c r="Z102" s="1" t="n">
        <v>0.223021</v>
      </c>
    </row>
    <row r="103" customFormat="false" ht="12.8" hidden="false" customHeight="false" outlineLevel="0" collapsed="false">
      <c r="A103" s="15" t="s">
        <v>15</v>
      </c>
      <c r="B103" s="1" t="n">
        <v>8023</v>
      </c>
      <c r="C103" s="1" t="n">
        <v>-1</v>
      </c>
      <c r="D103" s="1" t="n">
        <v>33.9594</v>
      </c>
      <c r="E103" s="1" t="n">
        <v>1.64634</v>
      </c>
      <c r="F103" s="1" t="n">
        <v>34.014</v>
      </c>
      <c r="G103" s="1" t="n">
        <v>0.217159</v>
      </c>
      <c r="H103" s="1" t="n">
        <v>33.2092</v>
      </c>
      <c r="I103" s="1" t="n">
        <v>1.81682</v>
      </c>
      <c r="J103" s="1" t="n">
        <v>34.0063</v>
      </c>
      <c r="K103" s="1" t="n">
        <v>0.213647</v>
      </c>
      <c r="M103" s="1" t="n">
        <f aca="false">(J103/F103)*100</f>
        <v>99.9773622625978</v>
      </c>
      <c r="N103" s="1" t="n">
        <f aca="false">(((J103*J103)/(F103*F103*F103*F103))*(G103*G103)+((K103*K103)/(F103*F103)))*100</f>
        <v>0.00801949498042383</v>
      </c>
      <c r="P103" s="1" t="n">
        <f aca="false">M103/(N103*N103)</f>
        <v>1554560.52209549</v>
      </c>
      <c r="Q103" s="1" t="n">
        <f aca="false">1/(N103*N103)</f>
        <v>15549.125191084</v>
      </c>
      <c r="S103" s="1" t="n">
        <v>-2.59814</v>
      </c>
      <c r="T103" s="1" t="n">
        <v>1.73733</v>
      </c>
      <c r="U103" s="1" t="n">
        <v>0.052011</v>
      </c>
      <c r="V103" s="1" t="n">
        <v>0.228692</v>
      </c>
      <c r="W103" s="1" t="n">
        <v>-3.21463</v>
      </c>
      <c r="X103" s="1" t="n">
        <v>1.93718</v>
      </c>
      <c r="Y103" s="1" t="n">
        <v>-0.0508214</v>
      </c>
      <c r="Z103" s="1" t="n">
        <v>0.225163</v>
      </c>
    </row>
    <row r="104" customFormat="false" ht="12.8" hidden="false" customHeight="false" outlineLevel="0" collapsed="false">
      <c r="A104" s="15" t="s">
        <v>16</v>
      </c>
      <c r="B104" s="1" t="n">
        <v>8030</v>
      </c>
      <c r="C104" s="1" t="n">
        <v>1</v>
      </c>
      <c r="D104" s="1" t="n">
        <v>36.7571</v>
      </c>
      <c r="E104" s="1" t="n">
        <v>1.71157</v>
      </c>
      <c r="F104" s="1" t="n">
        <v>33.9187</v>
      </c>
      <c r="G104" s="1" t="n">
        <v>0.227579</v>
      </c>
      <c r="H104" s="1" t="n">
        <v>36.5534</v>
      </c>
      <c r="I104" s="1" t="n">
        <v>1.73281</v>
      </c>
      <c r="J104" s="1" t="n">
        <v>33.988</v>
      </c>
      <c r="K104" s="1" t="n">
        <v>0.223608</v>
      </c>
      <c r="M104" s="1" t="n">
        <f aca="false">(J104/F104)*100</f>
        <v>100.20431207564</v>
      </c>
      <c r="N104" s="1" t="n">
        <f aca="false">(((J104*J104)/(F104*F104*F104*F104))*(G104*G104)+((K104*K104)/(F104*F104)))*100</f>
        <v>0.00886627749113287</v>
      </c>
      <c r="P104" s="1" t="n">
        <f aca="false">M104/(N104*N104)</f>
        <v>1274687.63196145</v>
      </c>
      <c r="Q104" s="1" t="n">
        <f aca="false">1/(N104*N104)</f>
        <v>12720.8860133609</v>
      </c>
      <c r="S104" s="1" t="n">
        <v>1.21453</v>
      </c>
      <c r="T104" s="1" t="n">
        <v>1.7654</v>
      </c>
      <c r="U104" s="1" t="n">
        <v>0.571159</v>
      </c>
      <c r="V104" s="1" t="n">
        <v>0.243405</v>
      </c>
      <c r="W104" s="1" t="n">
        <v>-3.81252</v>
      </c>
      <c r="X104" s="1" t="n">
        <v>2.14725</v>
      </c>
      <c r="Y104" s="1" t="n">
        <v>0.549144</v>
      </c>
      <c r="Z104" s="1" t="n">
        <v>0.239568</v>
      </c>
    </row>
    <row r="105" customFormat="false" ht="12.8" hidden="false" customHeight="false" outlineLevel="0" collapsed="false">
      <c r="B105" s="1" t="n">
        <v>8031</v>
      </c>
      <c r="C105" s="1" t="n">
        <v>-1</v>
      </c>
      <c r="D105" s="1" t="n">
        <v>32.5814</v>
      </c>
      <c r="E105" s="1" t="n">
        <v>1.81819</v>
      </c>
      <c r="F105" s="1" t="n">
        <v>33.4684</v>
      </c>
      <c r="G105" s="1" t="n">
        <v>0.220583</v>
      </c>
      <c r="H105" s="1" t="n">
        <v>32.1369</v>
      </c>
      <c r="I105" s="1" t="n">
        <v>1.70666</v>
      </c>
      <c r="J105" s="1" t="n">
        <v>33.4468</v>
      </c>
      <c r="K105" s="1" t="n">
        <v>0.21715</v>
      </c>
      <c r="M105" s="1" t="n">
        <f aca="false">(J105/F105)*100</f>
        <v>99.9354615099616</v>
      </c>
      <c r="N105" s="1" t="n">
        <f aca="false">(((J105*J105)/(F105*F105*F105*F105))*(G105*G105)+((K105*K105)/(F105*F105)))*100</f>
        <v>0.00854792507585984</v>
      </c>
      <c r="P105" s="1" t="n">
        <f aca="false">M105/(N105*N105)</f>
        <v>1367723.18436665</v>
      </c>
      <c r="Q105" s="1" t="n">
        <f aca="false">1/(N105*N105)</f>
        <v>13686.06462312</v>
      </c>
      <c r="S105" s="1" t="n">
        <v>0.531913</v>
      </c>
      <c r="T105" s="1" t="n">
        <v>1.81798</v>
      </c>
      <c r="U105" s="1" t="n">
        <v>0.557222</v>
      </c>
      <c r="V105" s="1" t="n">
        <v>0.234173</v>
      </c>
      <c r="W105" s="1" t="n">
        <v>-0.570092</v>
      </c>
      <c r="X105" s="1" t="n">
        <v>1.98632</v>
      </c>
      <c r="Y105" s="1" t="n">
        <v>0.525208</v>
      </c>
      <c r="Z105" s="1" t="n">
        <v>0.230628</v>
      </c>
    </row>
    <row r="106" customFormat="false" ht="12.8" hidden="false" customHeight="false" outlineLevel="0" collapsed="false">
      <c r="B106" s="1" t="n">
        <v>8038</v>
      </c>
      <c r="C106" s="1" t="n">
        <v>1</v>
      </c>
      <c r="D106" s="1" t="n">
        <v>33.2575</v>
      </c>
      <c r="E106" s="1" t="n">
        <v>1.65895</v>
      </c>
      <c r="F106" s="1" t="n">
        <v>33.9877</v>
      </c>
      <c r="G106" s="1" t="n">
        <v>0.218115</v>
      </c>
      <c r="H106" s="1" t="n">
        <v>36.5818</v>
      </c>
      <c r="I106" s="1" t="n">
        <v>1.68549</v>
      </c>
      <c r="J106" s="1" t="n">
        <v>33.9763</v>
      </c>
      <c r="K106" s="1" t="n">
        <v>0.214367</v>
      </c>
      <c r="M106" s="1" t="n">
        <f aca="false">(J106/F106)*100</f>
        <v>99.9664584540878</v>
      </c>
      <c r="N106" s="1" t="n">
        <f aca="false">(((J106*J106)/(F106*F106*F106*F106))*(G106*G106)+((K106*K106)/(F106*F106)))*100</f>
        <v>0.00809369710129485</v>
      </c>
      <c r="P106" s="1" t="n">
        <f aca="false">M106/(N106*N106)</f>
        <v>1526020.65476367</v>
      </c>
      <c r="Q106" s="1" t="n">
        <f aca="false">1/(N106*N106)</f>
        <v>15265.3267742253</v>
      </c>
      <c r="S106" s="1" t="n">
        <v>0.954248</v>
      </c>
      <c r="T106" s="1" t="n">
        <v>1.7748</v>
      </c>
      <c r="U106" s="1" t="n">
        <v>0.397853</v>
      </c>
      <c r="V106" s="1" t="n">
        <v>0.232081</v>
      </c>
      <c r="W106" s="1" t="n">
        <v>-1.38736</v>
      </c>
      <c r="X106" s="1" t="n">
        <v>2.06098</v>
      </c>
      <c r="Y106" s="1" t="n">
        <v>0.397719</v>
      </c>
      <c r="Z106" s="1" t="n">
        <v>0.228668</v>
      </c>
    </row>
    <row r="107" customFormat="false" ht="12.8" hidden="false" customHeight="false" outlineLevel="0" collapsed="false">
      <c r="B107" s="1" t="n">
        <v>8039</v>
      </c>
      <c r="C107" s="1" t="n">
        <v>-1</v>
      </c>
      <c r="D107" s="1" t="n">
        <v>34.8872</v>
      </c>
      <c r="E107" s="1" t="n">
        <v>1.72325</v>
      </c>
      <c r="F107" s="1" t="n">
        <v>33.5573</v>
      </c>
      <c r="G107" s="1" t="n">
        <v>0.2254</v>
      </c>
      <c r="H107" s="1" t="n">
        <v>32.8437</v>
      </c>
      <c r="I107" s="1" t="n">
        <v>1.77087</v>
      </c>
      <c r="J107" s="1" t="n">
        <v>33.5738</v>
      </c>
      <c r="K107" s="1" t="n">
        <v>0.221704</v>
      </c>
      <c r="M107" s="1" t="n">
        <f aca="false">(J107/F107)*100</f>
        <v>100.049169629261</v>
      </c>
      <c r="N107" s="1" t="n">
        <f aca="false">(((J107*J107)/(F107*F107*F107*F107))*(G107*G107)+((K107*K107)/(F107*F107)))*100</f>
        <v>0.00888095850754032</v>
      </c>
      <c r="P107" s="1" t="n">
        <f aca="false">M107/(N107*N107)</f>
        <v>1268509.74078027</v>
      </c>
      <c r="Q107" s="1" t="n">
        <f aca="false">1/(N107*N107)</f>
        <v>12678.8632577444</v>
      </c>
      <c r="S107" s="1" t="n">
        <v>2.36496</v>
      </c>
      <c r="T107" s="1" t="n">
        <v>1.74483</v>
      </c>
      <c r="U107" s="1" t="n">
        <v>0.307915</v>
      </c>
      <c r="V107" s="1" t="n">
        <v>0.241744</v>
      </c>
      <c r="W107" s="1" t="n">
        <v>-1.36332</v>
      </c>
      <c r="X107" s="1" t="n">
        <v>2.07291</v>
      </c>
      <c r="Y107" s="1" t="n">
        <v>0.307534</v>
      </c>
      <c r="Z107" s="1" t="n">
        <v>0.237832</v>
      </c>
    </row>
    <row r="108" customFormat="false" ht="12.8" hidden="false" customHeight="false" outlineLevel="0" collapsed="false">
      <c r="B108" s="1" t="n">
        <v>8046</v>
      </c>
      <c r="C108" s="1" t="n">
        <v>1</v>
      </c>
      <c r="D108" s="1" t="n">
        <v>34.9634</v>
      </c>
      <c r="E108" s="1" t="n">
        <v>1.71237</v>
      </c>
      <c r="F108" s="1" t="n">
        <v>34.1048</v>
      </c>
      <c r="G108" s="1" t="n">
        <v>0.227602</v>
      </c>
      <c r="H108" s="1" t="n">
        <v>31.8875</v>
      </c>
      <c r="I108" s="1" t="n">
        <v>1.78456</v>
      </c>
      <c r="J108" s="1" t="n">
        <v>34.0594</v>
      </c>
      <c r="K108" s="1" t="n">
        <v>0.223752</v>
      </c>
      <c r="M108" s="1" t="n">
        <f aca="false">(J108/F108)*100</f>
        <v>99.8668809082593</v>
      </c>
      <c r="N108" s="1" t="n">
        <f aca="false">(((J108*J108)/(F108*F108*F108*F108))*(G108*G108)+((K108*K108)/(F108*F108)))*100</f>
        <v>0.00874615524361861</v>
      </c>
      <c r="P108" s="1" t="n">
        <f aca="false">M108/(N108*N108)</f>
        <v>1305530.80094786</v>
      </c>
      <c r="Q108" s="1" t="n">
        <f aca="false">1/(N108*N108)</f>
        <v>13072.7102826728</v>
      </c>
      <c r="S108" s="1" t="n">
        <v>-1.5385</v>
      </c>
      <c r="T108" s="1" t="n">
        <v>1.73203</v>
      </c>
      <c r="U108" s="1" t="n">
        <v>0.61163</v>
      </c>
      <c r="V108" s="1" t="n">
        <v>0.240814</v>
      </c>
      <c r="W108" s="1" t="n">
        <v>2.43931</v>
      </c>
      <c r="X108" s="1" t="n">
        <v>2.11437</v>
      </c>
      <c r="Y108" s="1" t="n">
        <v>0.606283</v>
      </c>
      <c r="Z108" s="1" t="n">
        <v>0.236981</v>
      </c>
    </row>
    <row r="109" customFormat="false" ht="12.8" hidden="false" customHeight="false" outlineLevel="0" collapsed="false">
      <c r="B109" s="1" t="n">
        <v>8047</v>
      </c>
      <c r="C109" s="1" t="n">
        <v>-1</v>
      </c>
      <c r="D109" s="1" t="n">
        <v>31.6217</v>
      </c>
      <c r="E109" s="1" t="n">
        <v>1.84454</v>
      </c>
      <c r="F109" s="1" t="n">
        <v>33.2018</v>
      </c>
      <c r="G109" s="1" t="n">
        <v>0.228073</v>
      </c>
      <c r="H109" s="1" t="n">
        <v>32.021</v>
      </c>
      <c r="I109" s="1" t="n">
        <v>1.83414</v>
      </c>
      <c r="J109" s="1" t="n">
        <v>33.193</v>
      </c>
      <c r="K109" s="1" t="n">
        <v>0.224477</v>
      </c>
      <c r="M109" s="1" t="n">
        <f aca="false">(J109/F109)*100</f>
        <v>99.9734954128993</v>
      </c>
      <c r="N109" s="1" t="n">
        <f aca="false">(((J109*J109)/(F109*F109*F109*F109))*(G109*G109)+((K109*K109)/(F109*F109)))*100</f>
        <v>0.00928731910199627</v>
      </c>
      <c r="P109" s="1" t="n">
        <f aca="false">M109/(N109*N109)</f>
        <v>1159055.25788909</v>
      </c>
      <c r="Q109" s="1" t="n">
        <f aca="false">1/(N109*N109)</f>
        <v>11593.6254214389</v>
      </c>
      <c r="S109" s="1" t="n">
        <v>-2.78414</v>
      </c>
      <c r="T109" s="1" t="n">
        <v>1.86546</v>
      </c>
      <c r="U109" s="1" t="n">
        <v>0.634281</v>
      </c>
      <c r="V109" s="1" t="n">
        <v>0.241576</v>
      </c>
      <c r="W109" s="1" t="n">
        <v>-0.424839</v>
      </c>
      <c r="X109" s="1" t="n">
        <v>2.25356</v>
      </c>
      <c r="Y109" s="1" t="n">
        <v>0.550284</v>
      </c>
      <c r="Z109" s="1" t="n">
        <v>0.238194</v>
      </c>
    </row>
    <row r="110" customFormat="false" ht="12.8" hidden="false" customHeight="false" outlineLevel="0" collapsed="false">
      <c r="B110" s="1" t="n">
        <v>8054</v>
      </c>
      <c r="C110" s="1" t="n">
        <v>1</v>
      </c>
      <c r="D110" s="1" t="n">
        <v>33.3482</v>
      </c>
      <c r="E110" s="1" t="n">
        <v>1.7127</v>
      </c>
      <c r="F110" s="1" t="n">
        <v>33.7854</v>
      </c>
      <c r="G110" s="1" t="n">
        <v>0.227904</v>
      </c>
      <c r="H110" s="1" t="n">
        <v>34.5628</v>
      </c>
      <c r="I110" s="1" t="n">
        <v>1.78347</v>
      </c>
      <c r="J110" s="1" t="n">
        <v>33.7401</v>
      </c>
      <c r="K110" s="1" t="n">
        <v>0.223913</v>
      </c>
      <c r="M110" s="1" t="n">
        <f aca="false">(J110/F110)*100</f>
        <v>99.865918414463</v>
      </c>
      <c r="N110" s="1" t="n">
        <f aca="false">(((J110*J110)/(F110*F110*F110*F110))*(G110*G110)+((K110*K110)/(F110*F110)))*100</f>
        <v>0.00893055175968211</v>
      </c>
      <c r="P110" s="1" t="n">
        <f aca="false">M110/(N110*N110)</f>
        <v>1252162.56697911</v>
      </c>
      <c r="Q110" s="1" t="n">
        <f aca="false">1/(N110*N110)</f>
        <v>12538.437405466</v>
      </c>
      <c r="S110" s="1" t="n">
        <v>1.17955</v>
      </c>
      <c r="T110" s="1" t="n">
        <v>1.71785</v>
      </c>
      <c r="U110" s="1" t="n">
        <v>0.799629</v>
      </c>
      <c r="V110" s="1" t="n">
        <v>0.242774</v>
      </c>
      <c r="W110" s="1" t="n">
        <v>-2.74208</v>
      </c>
      <c r="X110" s="1" t="n">
        <v>2.20915</v>
      </c>
      <c r="Y110" s="1" t="n">
        <v>0.804212</v>
      </c>
      <c r="Z110" s="1" t="n">
        <v>0.238855</v>
      </c>
    </row>
    <row r="111" customFormat="false" ht="12.8" hidden="false" customHeight="false" outlineLevel="0" collapsed="false">
      <c r="B111" s="1" t="n">
        <v>8055</v>
      </c>
      <c r="C111" s="1" t="n">
        <v>-1</v>
      </c>
      <c r="D111" s="1" t="n">
        <v>32.9619</v>
      </c>
      <c r="E111" s="1" t="n">
        <v>1.74691</v>
      </c>
      <c r="F111" s="1" t="n">
        <v>33.5672</v>
      </c>
      <c r="G111" s="1" t="n">
        <v>0.221256</v>
      </c>
      <c r="H111" s="1" t="n">
        <v>35.6248</v>
      </c>
      <c r="I111" s="1" t="n">
        <v>1.73924</v>
      </c>
      <c r="J111" s="1" t="n">
        <v>33.6125</v>
      </c>
      <c r="K111" s="1" t="n">
        <v>0.217654</v>
      </c>
      <c r="M111" s="1" t="n">
        <f aca="false">(J111/F111)*100</f>
        <v>100.134953168569</v>
      </c>
      <c r="N111" s="1" t="n">
        <f aca="false">(((J111*J111)/(F111*F111*F111*F111))*(G111*G111)+((K111*K111)/(F111*F111)))*100</f>
        <v>0.0085608261718711</v>
      </c>
      <c r="P111" s="1" t="n">
        <f aca="false">M111/(N111*N111)</f>
        <v>1366326.02786444</v>
      </c>
      <c r="Q111" s="1" t="n">
        <f aca="false">1/(N111*N111)</f>
        <v>13644.8461264503</v>
      </c>
      <c r="S111" s="1" t="n">
        <v>3.1058</v>
      </c>
      <c r="T111" s="1" t="n">
        <v>1.78866</v>
      </c>
      <c r="U111" s="1" t="n">
        <v>0.451093</v>
      </c>
      <c r="V111" s="1" t="n">
        <v>0.237975</v>
      </c>
      <c r="W111" s="1" t="n">
        <v>-1.61214</v>
      </c>
      <c r="X111" s="1" t="n">
        <v>2.07897</v>
      </c>
      <c r="Y111" s="1" t="n">
        <v>0.441828</v>
      </c>
      <c r="Z111" s="1" t="n">
        <v>0.234294</v>
      </c>
    </row>
    <row r="112" s="32" customFormat="true" ht="12.8" hidden="false" customHeight="false" outlineLevel="0" collapsed="false">
      <c r="M112" s="32" t="n">
        <f aca="false">SUM(P102:P111)/SUM(Q102:Q111)</f>
        <v>99.9822636315372</v>
      </c>
      <c r="N112" s="32" t="n">
        <f aca="false">SQRT(1/SUM(Q102:Q111))</f>
        <v>0.00269102376536815</v>
      </c>
    </row>
    <row r="115" customFormat="false" ht="12.8" hidden="false" customHeight="false" outlineLevel="0" collapsed="false">
      <c r="A115" s="15" t="n">
        <v>1000</v>
      </c>
      <c r="B115" s="1" t="n">
        <v>8058</v>
      </c>
      <c r="C115" s="1" t="n">
        <v>1</v>
      </c>
      <c r="D115" s="1" t="n">
        <v>31.3053</v>
      </c>
      <c r="E115" s="1" t="n">
        <v>1.46149</v>
      </c>
      <c r="F115" s="1" t="n">
        <v>34.305</v>
      </c>
      <c r="G115" s="1" t="n">
        <v>0.190499</v>
      </c>
      <c r="H115" s="1" t="n">
        <v>32.7053</v>
      </c>
      <c r="I115" s="1" t="n">
        <v>1.25717</v>
      </c>
      <c r="J115" s="1" t="n">
        <v>34.2085</v>
      </c>
      <c r="K115" s="1" t="n">
        <v>0.186742</v>
      </c>
      <c r="M115" s="1" t="n">
        <f aca="false">(J115/F115)*100</f>
        <v>99.7186998979741</v>
      </c>
      <c r="N115" s="1" t="n">
        <f aca="false">(((J115*J115)/(F115*F115*F115*F115))*(G115*G115)+((K115*K115)/(F115*F115)))*100</f>
        <v>0.0060296203744594</v>
      </c>
      <c r="P115" s="1" t="n">
        <f aca="false">M115/(N115*N115)</f>
        <v>2742815.96146346</v>
      </c>
      <c r="Q115" s="1" t="n">
        <f aca="false">1/(N115*N115)</f>
        <v>27505.5327061999</v>
      </c>
      <c r="S115" s="1" t="n">
        <v>1.99488</v>
      </c>
      <c r="T115" s="1" t="n">
        <v>1.56844</v>
      </c>
      <c r="U115" s="1" t="n">
        <v>0.422922</v>
      </c>
      <c r="V115" s="1" t="n">
        <v>0.203737</v>
      </c>
      <c r="W115" s="1" t="n">
        <v>1.14732</v>
      </c>
      <c r="X115" s="1" t="n">
        <v>1.50076</v>
      </c>
      <c r="Y115" s="1" t="n">
        <v>0.493519</v>
      </c>
      <c r="Z115" s="1" t="n">
        <v>0.200153</v>
      </c>
    </row>
    <row r="116" customFormat="false" ht="12.8" hidden="false" customHeight="false" outlineLevel="0" collapsed="false">
      <c r="A116" s="15" t="s">
        <v>15</v>
      </c>
      <c r="B116" s="1" t="n">
        <v>8059</v>
      </c>
      <c r="C116" s="1" t="n">
        <v>-1</v>
      </c>
      <c r="D116" s="1" t="n">
        <v>34.2097</v>
      </c>
      <c r="E116" s="1" t="n">
        <v>1.46014</v>
      </c>
      <c r="F116" s="1" t="n">
        <v>33.6404</v>
      </c>
      <c r="G116" s="1" t="n">
        <v>0.184132</v>
      </c>
      <c r="H116" s="1" t="n">
        <v>33.9452</v>
      </c>
      <c r="I116" s="1" t="n">
        <v>1.29921</v>
      </c>
      <c r="J116" s="1" t="n">
        <v>33.6614</v>
      </c>
      <c r="K116" s="1" t="n">
        <v>0.180841</v>
      </c>
      <c r="M116" s="1" t="n">
        <f aca="false">(J116/F116)*100</f>
        <v>100.062424941439</v>
      </c>
      <c r="N116" s="1" t="n">
        <f aca="false">(((J116*J116)/(F116*F116*F116*F116))*(G116*G116)+((K116*K116)/(F116*F116)))*100</f>
        <v>0.00588952788594659</v>
      </c>
      <c r="P116" s="1" t="n">
        <f aca="false">M116/(N116*N116)</f>
        <v>2884762.46508969</v>
      </c>
      <c r="Q116" s="1" t="n">
        <f aca="false">1/(N116*N116)</f>
        <v>28829.6277726426</v>
      </c>
      <c r="S116" s="1" t="n">
        <v>0.786603</v>
      </c>
      <c r="T116" s="1" t="n">
        <v>1.4618</v>
      </c>
      <c r="U116" s="1" t="n">
        <v>0.205705</v>
      </c>
      <c r="V116" s="1" t="n">
        <v>0.195471</v>
      </c>
      <c r="W116" s="1" t="n">
        <v>-1.02818</v>
      </c>
      <c r="X116" s="1" t="n">
        <v>1.45294</v>
      </c>
      <c r="Y116" s="1" t="n">
        <v>0.20108</v>
      </c>
      <c r="Z116" s="1" t="n">
        <v>0.192014</v>
      </c>
    </row>
    <row r="117" customFormat="false" ht="12.8" hidden="false" customHeight="false" outlineLevel="0" collapsed="false">
      <c r="A117" s="15" t="s">
        <v>24</v>
      </c>
      <c r="B117" s="1" t="n">
        <v>8064</v>
      </c>
      <c r="C117" s="1" t="n">
        <v>-1</v>
      </c>
      <c r="D117" s="1" t="n">
        <v>39.3253</v>
      </c>
      <c r="E117" s="1" t="n">
        <v>1.46366</v>
      </c>
      <c r="F117" s="1" t="n">
        <v>33.7064</v>
      </c>
      <c r="G117" s="1" t="n">
        <v>0.191723</v>
      </c>
      <c r="H117" s="1" t="n">
        <v>34.5211</v>
      </c>
      <c r="I117" s="1" t="n">
        <v>1.21472</v>
      </c>
      <c r="J117" s="1" t="n">
        <v>33.8284</v>
      </c>
      <c r="K117" s="1" t="n">
        <v>0.187735</v>
      </c>
      <c r="M117" s="1" t="n">
        <f aca="false">(J117/F117)*100</f>
        <v>100.361949066053</v>
      </c>
      <c r="N117" s="1" t="n">
        <f aca="false">(((J117*J117)/(F117*F117*F117*F117))*(G117*G117)+((K117*K117)/(F117*F117)))*100</f>
        <v>0.00636100233760299</v>
      </c>
      <c r="P117" s="1" t="n">
        <f aca="false">M117/(N117*N117)</f>
        <v>2480378.60463063</v>
      </c>
      <c r="Q117" s="1" t="n">
        <f aca="false">1/(N117*N117)</f>
        <v>24714.3327497374</v>
      </c>
      <c r="S117" s="1" t="n">
        <v>1.61045</v>
      </c>
      <c r="T117" s="1" t="n">
        <v>1.53046</v>
      </c>
      <c r="U117" s="1" t="n">
        <v>0.315608</v>
      </c>
      <c r="V117" s="1" t="n">
        <v>0.204186</v>
      </c>
      <c r="W117" s="1" t="n">
        <v>-3.72807</v>
      </c>
      <c r="X117" s="1" t="n">
        <v>1.54697</v>
      </c>
      <c r="Y117" s="1" t="n">
        <v>0.282982</v>
      </c>
      <c r="Z117" s="1" t="n">
        <v>0.200653</v>
      </c>
    </row>
    <row r="118" customFormat="false" ht="12.8" hidden="false" customHeight="false" outlineLevel="0" collapsed="false">
      <c r="B118" s="1" t="n">
        <v>8065</v>
      </c>
      <c r="C118" s="1" t="n">
        <v>1</v>
      </c>
      <c r="D118" s="1" t="n">
        <v>35.3238</v>
      </c>
      <c r="E118" s="1" t="n">
        <v>1.51661</v>
      </c>
      <c r="F118" s="1" t="n">
        <v>34.1964</v>
      </c>
      <c r="G118" s="1" t="n">
        <v>0.191832</v>
      </c>
      <c r="H118" s="1" t="n">
        <v>35.162</v>
      </c>
      <c r="I118" s="1" t="n">
        <v>1.28789</v>
      </c>
      <c r="J118" s="1" t="n">
        <v>34.1939</v>
      </c>
      <c r="K118" s="1" t="n">
        <v>0.188189</v>
      </c>
      <c r="M118" s="1" t="n">
        <f aca="false">(J118/F118)*100</f>
        <v>99.992689288931</v>
      </c>
      <c r="N118" s="1" t="n">
        <f aca="false">(((J118*J118)/(F118*F118*F118*F118))*(G118*G118)+((K118*K118)/(F118*F118)))*100</f>
        <v>0.006174929027225</v>
      </c>
      <c r="P118" s="1" t="n">
        <f aca="false">M118/(N118*N118)</f>
        <v>2622432.43780733</v>
      </c>
      <c r="Q118" s="1" t="n">
        <f aca="false">1/(N118*N118)</f>
        <v>26226.2417028285</v>
      </c>
      <c r="S118" s="1" t="n">
        <v>2.02847</v>
      </c>
      <c r="T118" s="1" t="n">
        <v>1.53431</v>
      </c>
      <c r="U118" s="1" t="n">
        <v>0.682929</v>
      </c>
      <c r="V118" s="1" t="n">
        <v>0.204198</v>
      </c>
      <c r="W118" s="1" t="n">
        <v>0.730951</v>
      </c>
      <c r="X118" s="1" t="n">
        <v>1.50695</v>
      </c>
      <c r="Y118" s="1" t="n">
        <v>0.747395</v>
      </c>
      <c r="Z118" s="1" t="n">
        <v>0.200523</v>
      </c>
    </row>
    <row r="119" customFormat="false" ht="12.8" hidden="false" customHeight="false" outlineLevel="0" collapsed="false">
      <c r="B119" s="1" t="n">
        <v>8072</v>
      </c>
      <c r="C119" s="1" t="n">
        <v>-1</v>
      </c>
      <c r="D119" s="1" t="n">
        <v>32.9543</v>
      </c>
      <c r="E119" s="1" t="n">
        <v>1.45173</v>
      </c>
      <c r="F119" s="1" t="n">
        <v>33.6669</v>
      </c>
      <c r="G119" s="1" t="n">
        <v>0.190978</v>
      </c>
      <c r="H119" s="1" t="n">
        <v>34.5097</v>
      </c>
      <c r="I119" s="1" t="n">
        <v>1.27957</v>
      </c>
      <c r="J119" s="1" t="n">
        <v>33.6699</v>
      </c>
      <c r="K119" s="1" t="n">
        <v>0.187278</v>
      </c>
      <c r="M119" s="1" t="n">
        <f aca="false">(J119/F119)*100</f>
        <v>100.008910829331</v>
      </c>
      <c r="N119" s="1" t="n">
        <f aca="false">(((J119*J119)/(F119*F119*F119*F119))*(G119*G119)+((K119*K119)/(F119*F119)))*100</f>
        <v>0.00631271824819866</v>
      </c>
      <c r="P119" s="1" t="n">
        <f aca="false">M119/(N119*N119)</f>
        <v>2509607.97167024</v>
      </c>
      <c r="Q119" s="1" t="n">
        <f aca="false">1/(N119*N119)</f>
        <v>25093.8436471225</v>
      </c>
      <c r="S119" s="1" t="n">
        <v>1.07251</v>
      </c>
      <c r="T119" s="1" t="n">
        <v>1.57219</v>
      </c>
      <c r="U119" s="1" t="n">
        <v>0.951503</v>
      </c>
      <c r="V119" s="1" t="n">
        <v>0.202625</v>
      </c>
      <c r="W119" s="1" t="n">
        <v>1.14184</v>
      </c>
      <c r="X119" s="1" t="n">
        <v>1.52005</v>
      </c>
      <c r="Y119" s="1" t="n">
        <v>0.945211</v>
      </c>
      <c r="Z119" s="1" t="n">
        <v>0.199197</v>
      </c>
    </row>
    <row r="120" customFormat="false" ht="12.8" hidden="false" customHeight="false" outlineLevel="0" collapsed="false">
      <c r="B120" s="1" t="n">
        <v>8073</v>
      </c>
      <c r="C120" s="1" t="n">
        <v>1</v>
      </c>
      <c r="D120" s="1" t="n">
        <v>33.7093</v>
      </c>
      <c r="E120" s="1" t="n">
        <v>1.46079</v>
      </c>
      <c r="F120" s="1" t="n">
        <v>33.8436</v>
      </c>
      <c r="G120" s="1" t="n">
        <v>0.190068</v>
      </c>
      <c r="H120" s="1" t="n">
        <v>33.4196</v>
      </c>
      <c r="I120" s="1" t="n">
        <v>1.24332</v>
      </c>
      <c r="J120" s="1" t="n">
        <v>33.8011</v>
      </c>
      <c r="K120" s="1" t="n">
        <v>0.186291</v>
      </c>
      <c r="M120" s="1" t="n">
        <f aca="false">(J120/F120)*100</f>
        <v>99.8744223427768</v>
      </c>
      <c r="N120" s="1" t="n">
        <f aca="false">(((J120*J120)/(F120*F120*F120*F120))*(G120*G120)+((K120*K120)/(F120*F120)))*100</f>
        <v>0.00617602318329708</v>
      </c>
      <c r="P120" s="1" t="n">
        <f aca="false">M120/(N120*N120)</f>
        <v>2618402.73122211</v>
      </c>
      <c r="Q120" s="1" t="n">
        <f aca="false">1/(N120*N120)</f>
        <v>26216.9499437559</v>
      </c>
      <c r="S120" s="1" t="n">
        <v>0.276818</v>
      </c>
      <c r="T120" s="1" t="n">
        <v>1.46822</v>
      </c>
      <c r="U120" s="1" t="n">
        <v>0.598049</v>
      </c>
      <c r="V120" s="1" t="n">
        <v>0.202596</v>
      </c>
      <c r="W120" s="1" t="n">
        <v>-1.49542</v>
      </c>
      <c r="X120" s="1" t="n">
        <v>1.56453</v>
      </c>
      <c r="Y120" s="1" t="n">
        <v>0.564294</v>
      </c>
      <c r="Z120" s="1" t="n">
        <v>0.19904</v>
      </c>
    </row>
    <row r="121" customFormat="false" ht="12.8" hidden="false" customHeight="false" outlineLevel="0" collapsed="false">
      <c r="B121" s="1" t="n">
        <v>8084</v>
      </c>
      <c r="C121" s="1" t="n">
        <v>-1</v>
      </c>
      <c r="D121" s="1" t="n">
        <v>34.0463</v>
      </c>
      <c r="E121" s="1" t="n">
        <v>1.40819</v>
      </c>
      <c r="F121" s="1" t="n">
        <v>33.6962</v>
      </c>
      <c r="G121" s="1" t="n">
        <v>0.180091</v>
      </c>
      <c r="H121" s="1" t="n">
        <v>34.2154</v>
      </c>
      <c r="I121" s="1" t="n">
        <v>1.18176</v>
      </c>
      <c r="J121" s="1" t="n">
        <v>33.717</v>
      </c>
      <c r="K121" s="1" t="n">
        <v>0.176611</v>
      </c>
      <c r="M121" s="1" t="n">
        <f aca="false">(J121/F121)*100</f>
        <v>100.06172802868</v>
      </c>
      <c r="N121" s="1" t="n">
        <f aca="false">(((J121*J121)/(F121*F121*F121*F121))*(G121*G121)+((K121*K121)/(F121*F121)))*100</f>
        <v>0.00560704295413253</v>
      </c>
      <c r="P121" s="1" t="n">
        <f aca="false">M121/(N121*N121)</f>
        <v>3182733.18571038</v>
      </c>
      <c r="Q121" s="1" t="n">
        <f aca="false">1/(N121*N121)</f>
        <v>31807.6975924116</v>
      </c>
      <c r="S121" s="1" t="n">
        <v>0.104704</v>
      </c>
      <c r="T121" s="1" t="n">
        <v>1.51034</v>
      </c>
      <c r="U121" s="1" t="n">
        <v>0.588127</v>
      </c>
      <c r="V121" s="1" t="n">
        <v>0.190004</v>
      </c>
      <c r="W121" s="1" t="n">
        <v>-0.0986626</v>
      </c>
      <c r="X121" s="1" t="n">
        <v>1.38457</v>
      </c>
      <c r="Y121" s="1" t="n">
        <v>0.559347</v>
      </c>
      <c r="Z121" s="1" t="n">
        <v>0.186767</v>
      </c>
    </row>
    <row r="122" customFormat="false" ht="12.8" hidden="false" customHeight="false" outlineLevel="0" collapsed="false">
      <c r="B122" s="1" t="n">
        <v>8085</v>
      </c>
      <c r="C122" s="1" t="n">
        <v>1</v>
      </c>
      <c r="D122" s="1" t="n">
        <v>34.7819</v>
      </c>
      <c r="E122" s="1" t="n">
        <v>1.37289</v>
      </c>
      <c r="F122" s="1" t="n">
        <v>33.755</v>
      </c>
      <c r="G122" s="1" t="n">
        <v>0.185989</v>
      </c>
      <c r="H122" s="1" t="n">
        <v>34.3238</v>
      </c>
      <c r="I122" s="1" t="n">
        <v>1.2753</v>
      </c>
      <c r="J122" s="1" t="n">
        <v>33.7481</v>
      </c>
      <c r="K122" s="1" t="n">
        <v>0.182333</v>
      </c>
      <c r="M122" s="1" t="n">
        <f aca="false">(J122/F122)*100</f>
        <v>99.9795585839135</v>
      </c>
      <c r="N122" s="1" t="n">
        <f aca="false">(((J122*J122)/(F122*F122*F122*F122))*(G122*G122)+((K122*K122)/(F122*F122)))*100</f>
        <v>0.00595252666452113</v>
      </c>
      <c r="P122" s="1" t="n">
        <f aca="false">M122/(N122*N122)</f>
        <v>2821684.91212232</v>
      </c>
      <c r="Q122" s="1" t="n">
        <f aca="false">1/(N122*N122)</f>
        <v>28222.6182240449</v>
      </c>
      <c r="S122" s="1" t="n">
        <v>3.71336</v>
      </c>
      <c r="T122" s="1" t="n">
        <v>1.48664</v>
      </c>
      <c r="U122" s="1" t="n">
        <v>0.519982</v>
      </c>
      <c r="V122" s="1" t="n">
        <v>0.198551</v>
      </c>
      <c r="W122" s="1" t="n">
        <v>-1.83496</v>
      </c>
      <c r="X122" s="1" t="n">
        <v>1.51532</v>
      </c>
      <c r="Y122" s="1" t="n">
        <v>0.537988</v>
      </c>
      <c r="Z122" s="1" t="n">
        <v>0.195113</v>
      </c>
    </row>
    <row r="123" customFormat="false" ht="12.8" hidden="false" customHeight="false" outlineLevel="0" collapsed="false">
      <c r="B123" s="1" t="n">
        <v>8094</v>
      </c>
      <c r="C123" s="1" t="n">
        <v>-1</v>
      </c>
      <c r="D123" s="1" t="n">
        <v>34.2564</v>
      </c>
      <c r="E123" s="1" t="n">
        <v>1.48525</v>
      </c>
      <c r="F123" s="1" t="n">
        <v>33.8384</v>
      </c>
      <c r="G123" s="1" t="n">
        <v>0.19213</v>
      </c>
      <c r="H123" s="1" t="n">
        <v>33.769</v>
      </c>
      <c r="I123" s="1" t="n">
        <v>1.29329</v>
      </c>
      <c r="J123" s="1" t="n">
        <v>33.8692</v>
      </c>
      <c r="K123" s="1" t="n">
        <v>0.188386</v>
      </c>
      <c r="M123" s="1" t="n">
        <f aca="false">(J123/F123)*100</f>
        <v>100.09102085205</v>
      </c>
      <c r="N123" s="1" t="n">
        <f aca="false">(((J123*J123)/(F123*F123*F123*F123))*(G123*G123)+((K123*K123)/(F123*F123)))*100</f>
        <v>0.00632909079177676</v>
      </c>
      <c r="P123" s="1" t="n">
        <f aca="false">M123/(N123*N123)</f>
        <v>2498690.50944144</v>
      </c>
      <c r="Q123" s="1" t="n">
        <f aca="false">1/(N123*N123)</f>
        <v>24964.1824828113</v>
      </c>
      <c r="S123" s="1" t="n">
        <v>0.691396</v>
      </c>
      <c r="T123" s="1" t="n">
        <v>1.54946</v>
      </c>
      <c r="U123" s="1" t="n">
        <v>0.677848</v>
      </c>
      <c r="V123" s="1" t="n">
        <v>0.203469</v>
      </c>
      <c r="W123" s="1" t="n">
        <v>2.21136</v>
      </c>
      <c r="X123" s="1" t="n">
        <v>1.53088</v>
      </c>
      <c r="Y123" s="1" t="n">
        <v>0.680106</v>
      </c>
      <c r="Z123" s="1" t="n">
        <v>0.19993</v>
      </c>
    </row>
    <row r="124" customFormat="false" ht="12.8" hidden="false" customHeight="false" outlineLevel="0" collapsed="false">
      <c r="B124" s="1" t="n">
        <v>8095</v>
      </c>
      <c r="C124" s="1" t="n">
        <v>1</v>
      </c>
      <c r="D124" s="1" t="n">
        <v>35.3525</v>
      </c>
      <c r="E124" s="1" t="n">
        <v>1.39038</v>
      </c>
      <c r="F124" s="1" t="n">
        <v>33.8347</v>
      </c>
      <c r="G124" s="1" t="n">
        <v>0.187745</v>
      </c>
      <c r="H124" s="1" t="n">
        <v>31.3577</v>
      </c>
      <c r="I124" s="1" t="n">
        <v>1.37008</v>
      </c>
      <c r="J124" s="1" t="n">
        <v>33.7772</v>
      </c>
      <c r="K124" s="1" t="n">
        <v>0.184297</v>
      </c>
      <c r="M124" s="1" t="n">
        <f aca="false">(J124/F124)*100</f>
        <v>99.8300561258117</v>
      </c>
      <c r="N124" s="1" t="n">
        <f aca="false">(((J124*J124)/(F124*F124*F124*F124))*(G124*G124)+((K124*K124)/(F124*F124)))*100</f>
        <v>0.00603552201004572</v>
      </c>
      <c r="P124" s="1" t="n">
        <f aca="false">M124/(N124*N124)</f>
        <v>2740511.5655502</v>
      </c>
      <c r="Q124" s="1" t="n">
        <f aca="false">1/(N124*N124)</f>
        <v>27451.768254006</v>
      </c>
      <c r="S124" s="1" t="n">
        <v>4.02061</v>
      </c>
      <c r="T124" s="1" t="n">
        <v>1.44882</v>
      </c>
      <c r="U124" s="1" t="n">
        <v>0.381813</v>
      </c>
      <c r="V124" s="1" t="n">
        <v>0.200202</v>
      </c>
      <c r="W124" s="1" t="n">
        <v>0.689384</v>
      </c>
      <c r="X124" s="1" t="n">
        <v>1.5288</v>
      </c>
      <c r="Y124" s="1" t="n">
        <v>0.454612</v>
      </c>
      <c r="Z124" s="1" t="n">
        <v>0.196638</v>
      </c>
    </row>
    <row r="125" s="32" customFormat="true" ht="12.8" hidden="false" customHeight="false" outlineLevel="0" collapsed="false">
      <c r="M125" s="32" t="n">
        <f aca="false">SUM(P115:P124)/SUM(Q115:Q124)</f>
        <v>99.9953542048374</v>
      </c>
      <c r="N125" s="32" t="n">
        <f aca="false">SQRT(1/SUM(Q115:Q124))</f>
        <v>0.001920830654806</v>
      </c>
    </row>
    <row r="130" customFormat="false" ht="12.8" hidden="false" customHeight="false" outlineLevel="0" collapsed="false">
      <c r="I130" s="1" t="s">
        <v>127</v>
      </c>
    </row>
    <row r="132" customFormat="false" ht="24.6" hidden="false" customHeight="false" outlineLevel="0" collapsed="false">
      <c r="F132" s="57" t="s">
        <v>128</v>
      </c>
      <c r="G132" s="57" t="s">
        <v>129</v>
      </c>
      <c r="H132" s="57" t="s">
        <v>130</v>
      </c>
      <c r="I132" s="57" t="s">
        <v>131</v>
      </c>
      <c r="J132" s="48" t="s">
        <v>125</v>
      </c>
    </row>
    <row r="133" customFormat="false" ht="13.05" hidden="false" customHeight="false" outlineLevel="0" collapsed="false">
      <c r="F133" s="58" t="s">
        <v>35</v>
      </c>
      <c r="G133" s="59" t="n">
        <v>15</v>
      </c>
      <c r="H133" s="59" t="n">
        <v>1000</v>
      </c>
      <c r="I133" s="60" t="n">
        <f aca="false">100 -M16</f>
        <v>0.101544454050199</v>
      </c>
      <c r="J133" s="60" t="n">
        <f aca="false">N16</f>
        <v>0.00351233222705461</v>
      </c>
    </row>
    <row r="134" customFormat="false" ht="13.05" hidden="false" customHeight="false" outlineLevel="0" collapsed="false">
      <c r="F134" s="58" t="s">
        <v>35</v>
      </c>
      <c r="G134" s="59" t="n">
        <v>3</v>
      </c>
      <c r="H134" s="59" t="n">
        <v>870</v>
      </c>
      <c r="I134" s="60" t="n">
        <f aca="false">100 -M25</f>
        <v>0.15759563891865</v>
      </c>
      <c r="J134" s="60" t="n">
        <f aca="false">N25</f>
        <v>0.00313976822436186</v>
      </c>
    </row>
    <row r="135" customFormat="false" ht="13.05" hidden="false" customHeight="false" outlineLevel="0" collapsed="false">
      <c r="F135" s="58" t="s">
        <v>35</v>
      </c>
      <c r="G135" s="59" t="n">
        <v>4</v>
      </c>
      <c r="H135" s="59" t="n">
        <v>750</v>
      </c>
      <c r="I135" s="60" t="n">
        <f aca="false">100 -M34</f>
        <v>0.0519573010453769</v>
      </c>
      <c r="J135" s="60" t="n">
        <f aca="false">N34</f>
        <v>0.00329057901524895</v>
      </c>
    </row>
    <row r="136" customFormat="false" ht="13.05" hidden="false" customHeight="false" outlineLevel="0" collapsed="false">
      <c r="F136" s="58" t="s">
        <v>35</v>
      </c>
      <c r="G136" s="59" t="n">
        <v>2</v>
      </c>
      <c r="H136" s="59" t="n">
        <v>625</v>
      </c>
      <c r="I136" s="60" t="n">
        <f aca="false">100 -M43</f>
        <v>0.126273111602501</v>
      </c>
      <c r="J136" s="60" t="n">
        <f aca="false">N43</f>
        <v>0.00319082463991154</v>
      </c>
    </row>
    <row r="137" customFormat="false" ht="13.05" hidden="false" customHeight="false" outlineLevel="0" collapsed="false">
      <c r="F137" s="58" t="s">
        <v>35</v>
      </c>
      <c r="G137" s="59" t="n">
        <v>5</v>
      </c>
      <c r="H137" s="59" t="n">
        <v>500</v>
      </c>
      <c r="I137" s="60" t="n">
        <f aca="false">100 -M52</f>
        <v>-0.0400597861728613</v>
      </c>
      <c r="J137" s="60" t="n">
        <f aca="false">N52</f>
        <v>0.00282585626876061</v>
      </c>
    </row>
    <row r="138" customFormat="false" ht="13.05" hidden="false" customHeight="false" outlineLevel="0" collapsed="false">
      <c r="F138" s="58" t="s">
        <v>35</v>
      </c>
      <c r="G138" s="59" t="n">
        <v>14</v>
      </c>
      <c r="H138" s="59" t="n">
        <v>350</v>
      </c>
      <c r="I138" s="60" t="n">
        <f aca="false">100 -M61</f>
        <v>0.0761127347780359</v>
      </c>
      <c r="J138" s="60" t="n">
        <f aca="false">N61</f>
        <v>0.00327272202902952</v>
      </c>
    </row>
    <row r="139" customFormat="false" ht="13.05" hidden="false" customHeight="false" outlineLevel="0" collapsed="false">
      <c r="F139" s="58" t="s">
        <v>36</v>
      </c>
      <c r="G139" s="59" t="n">
        <v>8</v>
      </c>
      <c r="H139" s="59" t="n">
        <v>350</v>
      </c>
      <c r="I139" s="60" t="n">
        <f aca="false">100 -M68</f>
        <v>0.0425537149710635</v>
      </c>
      <c r="J139" s="60" t="n">
        <f aca="false">N68</f>
        <v>0.00236915597496992</v>
      </c>
    </row>
    <row r="140" customFormat="false" ht="13.05" hidden="false" customHeight="false" outlineLevel="0" collapsed="false">
      <c r="F140" s="58" t="s">
        <v>36</v>
      </c>
      <c r="G140" s="59" t="n">
        <v>1</v>
      </c>
      <c r="H140" s="59" t="n">
        <v>225</v>
      </c>
      <c r="I140" s="60" t="n">
        <f aca="false">100 - M77</f>
        <v>-0.0326036766950466</v>
      </c>
      <c r="J140" s="60" t="n">
        <f aca="false">N77</f>
        <v>0.00202209002006293</v>
      </c>
    </row>
    <row r="141" customFormat="false" ht="13.05" hidden="false" customHeight="false" outlineLevel="0" collapsed="false">
      <c r="F141" s="58" t="s">
        <v>36</v>
      </c>
      <c r="G141" s="59" t="n">
        <v>12</v>
      </c>
      <c r="H141" s="61" t="n">
        <v>50</v>
      </c>
      <c r="I141" s="60" t="n">
        <f aca="false">100 - M88</f>
        <v>0.00514060746274936</v>
      </c>
      <c r="J141" s="60" t="n">
        <f aca="false">N88</f>
        <v>0.00314150892853845</v>
      </c>
    </row>
    <row r="142" customFormat="false" ht="13.05" hidden="false" customHeight="false" outlineLevel="0" collapsed="false">
      <c r="F142" s="58" t="s">
        <v>36</v>
      </c>
      <c r="G142" s="59" t="n">
        <v>13</v>
      </c>
      <c r="H142" s="59" t="n">
        <v>50</v>
      </c>
      <c r="I142" s="60" t="n">
        <f aca="false">100 - M99</f>
        <v>0.0280321779197124</v>
      </c>
      <c r="J142" s="60" t="n">
        <f aca="false">N99</f>
        <v>0.00298189568391593</v>
      </c>
    </row>
    <row r="143" customFormat="false" ht="13.05" hidden="false" customHeight="false" outlineLevel="0" collapsed="false">
      <c r="F143" s="58" t="s">
        <v>35</v>
      </c>
      <c r="G143" s="59" t="s">
        <v>37</v>
      </c>
      <c r="H143" s="59" t="n">
        <v>1000</v>
      </c>
      <c r="I143" s="60" t="n">
        <f aca="false">100 - M112</f>
        <v>0.0177363684628347</v>
      </c>
      <c r="J143" s="60" t="n">
        <f aca="false">N112</f>
        <v>0.00269102376536815</v>
      </c>
    </row>
    <row r="144" customFormat="false" ht="13.05" hidden="false" customHeight="false" outlineLevel="0" collapsed="false">
      <c r="F144" s="58" t="s">
        <v>36</v>
      </c>
      <c r="G144" s="62" t="s">
        <v>37</v>
      </c>
      <c r="H144" s="59" t="n">
        <v>1000</v>
      </c>
      <c r="I144" s="60" t="n">
        <f aca="false">100 - M125</f>
        <v>0.00464579516255981</v>
      </c>
      <c r="J144" s="60" t="n">
        <f aca="false">N125</f>
        <v>0.001920830654806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R142"/>
  <sheetViews>
    <sheetView windowProtection="tru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3" ySplit="9" topLeftCell="D115" activePane="bottomRight" state="frozen"/>
      <selection pane="topLeft" activeCell="A1" activeCellId="0" sqref="A1"/>
      <selection pane="topRight" activeCell="D1" activeCellId="0" sqref="D1"/>
      <selection pane="bottomLeft" activeCell="A115" activeCellId="0" sqref="A115"/>
      <selection pane="bottomRight" activeCell="H131" activeCellId="1" sqref="R137:R147 H131"/>
    </sheetView>
  </sheetViews>
  <sheetFormatPr defaultRowHeight="12.8"/>
  <cols>
    <col collapsed="false" hidden="false" max="1" min="1" style="15" width="11.5204081632653"/>
    <col collapsed="false" hidden="false" max="1025" min="2" style="1" width="11.5204081632653"/>
  </cols>
  <sheetData>
    <row r="1" customFormat="false" ht="12.8" hidden="false" customHeight="false" outlineLevel="0" collapsed="false">
      <c r="A1" s="2" t="n">
        <v>42845</v>
      </c>
      <c r="G1" s="1" t="s">
        <v>132</v>
      </c>
    </row>
    <row r="3" customFormat="false" ht="12.8" hidden="false" customHeight="false" outlineLevel="0" collapsed="false">
      <c r="A3" s="3" t="s">
        <v>0</v>
      </c>
    </row>
    <row r="4" customFormat="false" ht="12.8" hidden="false" customHeight="false" outlineLevel="0" collapsed="false">
      <c r="A4" s="3" t="s">
        <v>1</v>
      </c>
    </row>
    <row r="5" customFormat="false" ht="12.8" hidden="false" customHeight="false" outlineLevel="0" collapsed="false">
      <c r="A5" s="3" t="s">
        <v>2</v>
      </c>
    </row>
    <row r="6" customFormat="false" ht="12.8" hidden="false" customHeight="false" outlineLevel="0" collapsed="false">
      <c r="A6" s="3" t="s">
        <v>114</v>
      </c>
    </row>
    <row r="7" customFormat="false" ht="12.8" hidden="false" customHeight="false" outlineLevel="0" collapsed="false">
      <c r="B7" s="7"/>
      <c r="C7" s="7"/>
      <c r="D7" s="7" t="s">
        <v>45</v>
      </c>
      <c r="E7" s="7"/>
      <c r="F7" s="7"/>
      <c r="G7" s="7"/>
      <c r="H7" s="7"/>
      <c r="I7" s="7" t="s">
        <v>46</v>
      </c>
      <c r="J7" s="7"/>
      <c r="K7" s="7"/>
      <c r="L7" s="7"/>
      <c r="M7" s="7"/>
      <c r="N7" s="7" t="s">
        <v>47</v>
      </c>
      <c r="O7" s="7"/>
      <c r="P7" s="7"/>
      <c r="Q7" s="7"/>
      <c r="R7" s="7"/>
      <c r="S7" s="7" t="s">
        <v>48</v>
      </c>
      <c r="T7" s="7"/>
      <c r="U7" s="7"/>
      <c r="V7" s="7"/>
      <c r="W7" s="7"/>
      <c r="X7" s="7"/>
      <c r="Y7" s="7"/>
      <c r="Z7" s="7" t="s">
        <v>45</v>
      </c>
      <c r="AA7" s="7"/>
      <c r="AB7" s="7"/>
      <c r="AC7" s="7"/>
      <c r="AD7" s="7"/>
      <c r="AE7" s="7"/>
      <c r="AF7" s="7"/>
      <c r="AG7" s="7"/>
      <c r="AI7" s="7" t="s">
        <v>46</v>
      </c>
      <c r="AR7" s="7" t="s">
        <v>47</v>
      </c>
      <c r="BA7" s="7" t="s">
        <v>48</v>
      </c>
    </row>
    <row r="8" customFormat="false" ht="12.8" hidden="false" customHeight="false" outlineLevel="0" collapsed="false">
      <c r="A8" s="55"/>
      <c r="B8" s="7"/>
      <c r="C8" s="56" t="s">
        <v>119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 t="s">
        <v>133</v>
      </c>
      <c r="AA8" s="7"/>
      <c r="AB8" s="7" t="s">
        <v>121</v>
      </c>
      <c r="AC8" s="7"/>
      <c r="AD8" s="7" t="s">
        <v>122</v>
      </c>
      <c r="AE8" s="7"/>
      <c r="AF8" s="7" t="s">
        <v>123</v>
      </c>
      <c r="AG8" s="7"/>
      <c r="AI8" s="7" t="s">
        <v>133</v>
      </c>
      <c r="AJ8" s="7"/>
      <c r="AK8" s="7" t="s">
        <v>121</v>
      </c>
      <c r="AL8" s="7"/>
      <c r="AM8" s="7" t="s">
        <v>122</v>
      </c>
      <c r="AN8" s="7"/>
      <c r="AO8" s="7" t="s">
        <v>123</v>
      </c>
      <c r="AP8" s="7"/>
      <c r="AR8" s="7" t="s">
        <v>133</v>
      </c>
      <c r="AS8" s="7"/>
      <c r="AT8" s="7" t="s">
        <v>121</v>
      </c>
      <c r="AU8" s="7"/>
      <c r="AV8" s="7" t="s">
        <v>122</v>
      </c>
      <c r="AW8" s="7"/>
      <c r="AX8" s="7" t="s">
        <v>123</v>
      </c>
      <c r="AY8" s="7"/>
      <c r="BA8" s="7" t="s">
        <v>133</v>
      </c>
      <c r="BB8" s="7"/>
      <c r="BC8" s="7" t="s">
        <v>121</v>
      </c>
      <c r="BD8" s="7"/>
      <c r="BE8" s="7" t="s">
        <v>122</v>
      </c>
      <c r="BF8" s="7"/>
      <c r="BG8" s="7" t="s">
        <v>123</v>
      </c>
      <c r="BH8" s="7"/>
    </row>
    <row r="9" customFormat="false" ht="12.8" hidden="false" customHeight="false" outlineLevel="0" collapsed="false">
      <c r="A9" s="27" t="s">
        <v>8</v>
      </c>
      <c r="B9" s="7" t="s">
        <v>9</v>
      </c>
      <c r="C9" s="7" t="s">
        <v>10</v>
      </c>
      <c r="D9" s="7" t="s">
        <v>134</v>
      </c>
      <c r="E9" s="7" t="s">
        <v>135</v>
      </c>
      <c r="F9" s="7" t="s">
        <v>136</v>
      </c>
      <c r="G9" s="7" t="s">
        <v>137</v>
      </c>
      <c r="H9" s="7"/>
      <c r="I9" s="7" t="s">
        <v>134</v>
      </c>
      <c r="J9" s="7" t="s">
        <v>135</v>
      </c>
      <c r="K9" s="7" t="s">
        <v>136</v>
      </c>
      <c r="L9" s="7" t="s">
        <v>137</v>
      </c>
      <c r="M9" s="7"/>
      <c r="N9" s="7" t="s">
        <v>134</v>
      </c>
      <c r="O9" s="7" t="s">
        <v>135</v>
      </c>
      <c r="P9" s="7" t="s">
        <v>136</v>
      </c>
      <c r="Q9" s="7" t="s">
        <v>137</v>
      </c>
      <c r="R9" s="7"/>
      <c r="S9" s="7" t="s">
        <v>134</v>
      </c>
      <c r="T9" s="7" t="s">
        <v>135</v>
      </c>
      <c r="U9" s="7" t="s">
        <v>136</v>
      </c>
      <c r="V9" s="7" t="s">
        <v>137</v>
      </c>
      <c r="W9" s="7"/>
      <c r="X9" s="7"/>
      <c r="Y9" s="7"/>
      <c r="Z9" s="7" t="s">
        <v>138</v>
      </c>
      <c r="AA9" s="7" t="s">
        <v>139</v>
      </c>
      <c r="AB9" s="7" t="s">
        <v>138</v>
      </c>
      <c r="AC9" s="7" t="s">
        <v>139</v>
      </c>
      <c r="AD9" s="7" t="s">
        <v>138</v>
      </c>
      <c r="AE9" s="7" t="s">
        <v>139</v>
      </c>
      <c r="AF9" s="7" t="s">
        <v>138</v>
      </c>
      <c r="AG9" s="7" t="s">
        <v>139</v>
      </c>
      <c r="AI9" s="7" t="s">
        <v>138</v>
      </c>
      <c r="AJ9" s="7" t="s">
        <v>139</v>
      </c>
      <c r="AK9" s="7" t="s">
        <v>138</v>
      </c>
      <c r="AL9" s="7" t="s">
        <v>139</v>
      </c>
      <c r="AM9" s="7" t="s">
        <v>138</v>
      </c>
      <c r="AN9" s="7" t="s">
        <v>139</v>
      </c>
      <c r="AO9" s="7" t="s">
        <v>138</v>
      </c>
      <c r="AP9" s="7" t="s">
        <v>139</v>
      </c>
      <c r="AR9" s="7" t="s">
        <v>138</v>
      </c>
      <c r="AS9" s="7" t="s">
        <v>139</v>
      </c>
      <c r="AT9" s="7" t="s">
        <v>138</v>
      </c>
      <c r="AU9" s="7" t="s">
        <v>139</v>
      </c>
      <c r="AV9" s="7" t="s">
        <v>138</v>
      </c>
      <c r="AW9" s="7" t="s">
        <v>139</v>
      </c>
      <c r="AX9" s="7" t="s">
        <v>138</v>
      </c>
      <c r="AY9" s="7" t="s">
        <v>139</v>
      </c>
      <c r="BA9" s="7" t="s">
        <v>138</v>
      </c>
      <c r="BB9" s="7" t="s">
        <v>139</v>
      </c>
      <c r="BC9" s="7" t="s">
        <v>138</v>
      </c>
      <c r="BD9" s="7" t="s">
        <v>139</v>
      </c>
      <c r="BE9" s="7" t="s">
        <v>138</v>
      </c>
      <c r="BF9" s="7" t="s">
        <v>139</v>
      </c>
      <c r="BG9" s="7" t="s">
        <v>138</v>
      </c>
      <c r="BH9" s="7" t="s">
        <v>139</v>
      </c>
    </row>
    <row r="10" customFormat="false" ht="12.8" hidden="false" customHeight="false" outlineLevel="0" collapsed="false">
      <c r="A10" s="15" t="n">
        <v>1000</v>
      </c>
      <c r="B10" s="1" t="n">
        <v>7999</v>
      </c>
      <c r="C10" s="1" t="n">
        <v>1</v>
      </c>
      <c r="D10" s="1" t="n">
        <v>1935</v>
      </c>
      <c r="E10" s="1" t="n">
        <v>96783</v>
      </c>
      <c r="F10" s="1" t="n">
        <v>1395</v>
      </c>
      <c r="G10" s="1" t="n">
        <v>0.0172034</v>
      </c>
      <c r="I10" s="1" t="n">
        <v>1621</v>
      </c>
      <c r="J10" s="1" t="n">
        <v>97088</v>
      </c>
      <c r="K10" s="1" t="n">
        <v>1020</v>
      </c>
      <c r="L10" s="1" t="n">
        <v>0.0136011</v>
      </c>
      <c r="N10" s="1" t="n">
        <v>1751</v>
      </c>
      <c r="O10" s="1" t="n">
        <v>97127</v>
      </c>
      <c r="P10" s="1" t="n">
        <v>1370</v>
      </c>
      <c r="Q10" s="63" t="n">
        <v>0.0160666</v>
      </c>
      <c r="S10" s="1" t="n">
        <v>1782</v>
      </c>
      <c r="T10" s="1" t="n">
        <v>96512</v>
      </c>
      <c r="U10" s="1" t="n">
        <v>2148</v>
      </c>
      <c r="V10" s="1" t="n">
        <v>0.0203602</v>
      </c>
      <c r="Z10" s="1" t="n">
        <v>1057</v>
      </c>
      <c r="AA10" s="1" t="n">
        <v>878</v>
      </c>
      <c r="AB10" s="1" t="n">
        <v>48145</v>
      </c>
      <c r="AC10" s="1" t="n">
        <v>48638</v>
      </c>
      <c r="AD10" s="1" t="n">
        <v>657</v>
      </c>
      <c r="AE10" s="1" t="n">
        <v>738</v>
      </c>
      <c r="AF10" s="1" t="n">
        <v>49859</v>
      </c>
      <c r="AG10" s="1" t="n">
        <v>50254</v>
      </c>
      <c r="AI10" s="1" t="n">
        <v>876</v>
      </c>
      <c r="AJ10" s="1" t="n">
        <v>745</v>
      </c>
      <c r="AK10" s="1" t="n">
        <v>48947</v>
      </c>
      <c r="AL10" s="1" t="n">
        <v>48141</v>
      </c>
      <c r="AM10" s="1" t="n">
        <v>481</v>
      </c>
      <c r="AN10" s="1" t="n">
        <v>539</v>
      </c>
      <c r="AO10" s="1" t="n">
        <v>50304</v>
      </c>
      <c r="AP10" s="1" t="n">
        <v>49425</v>
      </c>
      <c r="AR10" s="1" t="n">
        <v>639</v>
      </c>
      <c r="AS10" s="1" t="n">
        <v>1112</v>
      </c>
      <c r="AT10" s="1" t="n">
        <v>32091</v>
      </c>
      <c r="AU10" s="1" t="n">
        <v>65036</v>
      </c>
      <c r="AV10" s="1" t="n">
        <v>430</v>
      </c>
      <c r="AW10" s="1" t="n">
        <v>940</v>
      </c>
      <c r="AX10" s="1" t="n">
        <v>33160</v>
      </c>
      <c r="AY10" s="1" t="n">
        <v>67088</v>
      </c>
      <c r="BA10" s="1" t="n">
        <v>1262</v>
      </c>
      <c r="BB10" s="1" t="n">
        <v>520</v>
      </c>
      <c r="BC10" s="1" t="n">
        <v>64423</v>
      </c>
      <c r="BD10" s="1" t="n">
        <v>32089</v>
      </c>
      <c r="BE10" s="1" t="n">
        <v>1339</v>
      </c>
      <c r="BF10" s="1" t="n">
        <v>809</v>
      </c>
      <c r="BG10" s="1" t="n">
        <v>67024</v>
      </c>
      <c r="BH10" s="1" t="n">
        <v>33418</v>
      </c>
    </row>
    <row r="11" customFormat="false" ht="12.8" hidden="false" customHeight="false" outlineLevel="0" collapsed="false">
      <c r="A11" s="15" t="s">
        <v>15</v>
      </c>
      <c r="B11" s="1" t="n">
        <v>8000</v>
      </c>
      <c r="C11" s="1" t="n">
        <v>-1</v>
      </c>
      <c r="D11" s="1" t="n">
        <v>1767</v>
      </c>
      <c r="E11" s="1" t="n">
        <v>84342</v>
      </c>
      <c r="F11" s="1" t="n">
        <v>1308</v>
      </c>
      <c r="G11" s="1" t="n">
        <v>0.0182294</v>
      </c>
      <c r="I11" s="1" t="n">
        <v>1467</v>
      </c>
      <c r="J11" s="1" t="n">
        <v>86150</v>
      </c>
      <c r="K11" s="1" t="n">
        <v>1130</v>
      </c>
      <c r="L11" s="1" t="n">
        <v>0.0150725</v>
      </c>
      <c r="N11" s="1" t="n">
        <v>1357</v>
      </c>
      <c r="O11" s="1" t="n">
        <v>86413</v>
      </c>
      <c r="P11" s="1" t="n">
        <v>1001</v>
      </c>
      <c r="Q11" s="1" t="n">
        <v>0.0136438</v>
      </c>
      <c r="S11" s="1" t="n">
        <v>1197</v>
      </c>
      <c r="T11" s="1" t="n">
        <v>85764</v>
      </c>
      <c r="U11" s="1" t="n">
        <v>1599</v>
      </c>
      <c r="V11" s="1" t="n">
        <v>0.0163005</v>
      </c>
      <c r="Z11" s="1" t="n">
        <v>954</v>
      </c>
      <c r="AA11" s="1" t="n">
        <v>813</v>
      </c>
      <c r="AB11" s="1" t="n">
        <v>42229</v>
      </c>
      <c r="AC11" s="1" t="n">
        <v>42113</v>
      </c>
      <c r="AD11" s="1" t="n">
        <v>624</v>
      </c>
      <c r="AE11" s="1" t="n">
        <v>684</v>
      </c>
      <c r="AF11" s="1" t="n">
        <v>43807</v>
      </c>
      <c r="AG11" s="1" t="n">
        <v>43610</v>
      </c>
      <c r="AI11" s="1" t="n">
        <v>749</v>
      </c>
      <c r="AJ11" s="1" t="n">
        <v>718</v>
      </c>
      <c r="AK11" s="1" t="n">
        <v>42549</v>
      </c>
      <c r="AL11" s="1" t="n">
        <v>43601</v>
      </c>
      <c r="AM11" s="1" t="n">
        <v>508</v>
      </c>
      <c r="AN11" s="1" t="n">
        <v>622</v>
      </c>
      <c r="AO11" s="1" t="n">
        <v>43806</v>
      </c>
      <c r="AP11" s="1" t="n">
        <v>44941</v>
      </c>
      <c r="AR11" s="1" t="n">
        <v>936</v>
      </c>
      <c r="AS11" s="1" t="n">
        <v>421</v>
      </c>
      <c r="AT11" s="1" t="n">
        <v>57753</v>
      </c>
      <c r="AU11" s="1" t="n">
        <v>28660</v>
      </c>
      <c r="AV11" s="1" t="n">
        <v>637</v>
      </c>
      <c r="AW11" s="1" t="n">
        <v>364</v>
      </c>
      <c r="AX11" s="1" t="n">
        <v>59326</v>
      </c>
      <c r="AY11" s="1" t="n">
        <v>29445</v>
      </c>
      <c r="BA11" s="1" t="n">
        <v>436</v>
      </c>
      <c r="BB11" s="1" t="n">
        <v>761</v>
      </c>
      <c r="BC11" s="1" t="n">
        <v>28354</v>
      </c>
      <c r="BD11" s="1" t="n">
        <v>57410</v>
      </c>
      <c r="BE11" s="1" t="n">
        <v>490</v>
      </c>
      <c r="BF11" s="1" t="n">
        <v>1109</v>
      </c>
      <c r="BG11" s="1" t="n">
        <v>29280</v>
      </c>
      <c r="BH11" s="1" t="n">
        <v>59280</v>
      </c>
    </row>
    <row r="12" customFormat="false" ht="12.8" hidden="false" customHeight="false" outlineLevel="0" collapsed="false">
      <c r="A12" s="15" t="s">
        <v>16</v>
      </c>
      <c r="B12" s="1" t="n">
        <v>8001</v>
      </c>
      <c r="C12" s="1" t="n">
        <v>1</v>
      </c>
      <c r="D12" s="1" t="n">
        <v>1877</v>
      </c>
      <c r="E12" s="1" t="n">
        <v>85733</v>
      </c>
      <c r="F12" s="1" t="n">
        <v>1135</v>
      </c>
      <c r="G12" s="1" t="n">
        <v>0.0175662</v>
      </c>
      <c r="I12" s="1" t="n">
        <v>1549</v>
      </c>
      <c r="J12" s="1" t="n">
        <v>86523</v>
      </c>
      <c r="K12" s="1" t="n">
        <v>931</v>
      </c>
      <c r="L12" s="1" t="n">
        <v>0.0143314</v>
      </c>
      <c r="N12" s="1" t="n">
        <v>1717</v>
      </c>
      <c r="O12" s="1" t="n">
        <v>85889</v>
      </c>
      <c r="P12" s="1" t="n">
        <v>1195</v>
      </c>
      <c r="Q12" s="1" t="n">
        <v>0.0169521</v>
      </c>
      <c r="S12" s="1" t="n">
        <v>1229</v>
      </c>
      <c r="T12" s="1" t="n">
        <v>85562</v>
      </c>
      <c r="U12" s="1" t="n">
        <v>1803</v>
      </c>
      <c r="V12" s="1" t="n">
        <v>0.0177181</v>
      </c>
      <c r="Z12" s="1" t="n">
        <v>971</v>
      </c>
      <c r="AA12" s="1" t="n">
        <v>906</v>
      </c>
      <c r="AB12" s="1" t="n">
        <v>42698</v>
      </c>
      <c r="AC12" s="1" t="n">
        <v>43035</v>
      </c>
      <c r="AD12" s="1" t="n">
        <v>495</v>
      </c>
      <c r="AE12" s="1" t="n">
        <v>640</v>
      </c>
      <c r="AF12" s="1" t="n">
        <v>44164</v>
      </c>
      <c r="AG12" s="1" t="n">
        <v>44581</v>
      </c>
      <c r="AI12" s="1" t="n">
        <v>850</v>
      </c>
      <c r="AJ12" s="1" t="n">
        <v>699</v>
      </c>
      <c r="AK12" s="1" t="n">
        <v>43558</v>
      </c>
      <c r="AL12" s="1" t="n">
        <v>42965</v>
      </c>
      <c r="AM12" s="1" t="n">
        <v>452</v>
      </c>
      <c r="AN12" s="1" t="n">
        <v>479</v>
      </c>
      <c r="AO12" s="1" t="n">
        <v>44860</v>
      </c>
      <c r="AP12" s="1" t="n">
        <v>44143</v>
      </c>
      <c r="AR12" s="1" t="n">
        <v>636</v>
      </c>
      <c r="AS12" s="1" t="n">
        <v>1081</v>
      </c>
      <c r="AT12" s="1" t="n">
        <v>28389</v>
      </c>
      <c r="AU12" s="1" t="n">
        <v>57500</v>
      </c>
      <c r="AV12" s="1" t="n">
        <v>386</v>
      </c>
      <c r="AW12" s="1" t="n">
        <v>809</v>
      </c>
      <c r="AX12" s="1" t="n">
        <v>29411</v>
      </c>
      <c r="AY12" s="1" t="n">
        <v>59390</v>
      </c>
      <c r="BA12" s="1" t="n">
        <v>859</v>
      </c>
      <c r="BB12" s="1" t="n">
        <v>370</v>
      </c>
      <c r="BC12" s="1" t="n">
        <v>57261</v>
      </c>
      <c r="BD12" s="1" t="n">
        <v>28301</v>
      </c>
      <c r="BE12" s="1" t="n">
        <v>1139</v>
      </c>
      <c r="BF12" s="1" t="n">
        <v>664</v>
      </c>
      <c r="BG12" s="1" t="n">
        <v>59259</v>
      </c>
      <c r="BH12" s="1" t="n">
        <v>29335</v>
      </c>
    </row>
    <row r="13" customFormat="false" ht="12.8" hidden="false" customHeight="false" outlineLevel="0" collapsed="false">
      <c r="B13" s="1" t="n">
        <v>8002</v>
      </c>
      <c r="C13" s="1" t="n">
        <v>-1</v>
      </c>
      <c r="D13" s="1" t="n">
        <v>1690</v>
      </c>
      <c r="E13" s="1" t="n">
        <v>84419</v>
      </c>
      <c r="F13" s="1" t="n">
        <v>1257</v>
      </c>
      <c r="G13" s="1" t="n">
        <v>0.0174546</v>
      </c>
      <c r="I13" s="1" t="n">
        <v>1351</v>
      </c>
      <c r="J13" s="1" t="n">
        <v>84590</v>
      </c>
      <c r="K13" s="1" t="n">
        <v>1051</v>
      </c>
      <c r="L13" s="1" t="n">
        <v>0.0141979</v>
      </c>
      <c r="N13" s="1" t="n">
        <v>1597</v>
      </c>
      <c r="O13" s="1" t="n">
        <v>84927</v>
      </c>
      <c r="P13" s="1" t="n">
        <v>1236</v>
      </c>
      <c r="Q13" s="1" t="n">
        <v>0.016679</v>
      </c>
      <c r="S13" s="1" t="n">
        <v>1473</v>
      </c>
      <c r="T13" s="1" t="n">
        <v>83870</v>
      </c>
      <c r="U13" s="1" t="n">
        <v>1483</v>
      </c>
      <c r="V13" s="1" t="n">
        <v>0.0176225</v>
      </c>
      <c r="Z13" s="1" t="n">
        <v>974</v>
      </c>
      <c r="AA13" s="1" t="n">
        <v>716</v>
      </c>
      <c r="AB13" s="1" t="n">
        <v>42072</v>
      </c>
      <c r="AC13" s="1" t="n">
        <v>42347</v>
      </c>
      <c r="AD13" s="1" t="n">
        <v>583</v>
      </c>
      <c r="AE13" s="1" t="n">
        <v>674</v>
      </c>
      <c r="AF13" s="1" t="n">
        <v>43629</v>
      </c>
      <c r="AG13" s="1" t="n">
        <v>43737</v>
      </c>
      <c r="AI13" s="1" t="n">
        <v>713</v>
      </c>
      <c r="AJ13" s="1" t="n">
        <v>638</v>
      </c>
      <c r="AK13" s="1" t="n">
        <v>42029</v>
      </c>
      <c r="AL13" s="1" t="n">
        <v>42561</v>
      </c>
      <c r="AM13" s="1" t="n">
        <v>440</v>
      </c>
      <c r="AN13" s="1" t="n">
        <v>611</v>
      </c>
      <c r="AO13" s="1" t="n">
        <v>43182</v>
      </c>
      <c r="AP13" s="1" t="n">
        <v>43810</v>
      </c>
      <c r="AR13" s="1" t="n">
        <v>1126</v>
      </c>
      <c r="AS13" s="1" t="n">
        <v>471</v>
      </c>
      <c r="AT13" s="1" t="n">
        <v>56988</v>
      </c>
      <c r="AU13" s="1" t="n">
        <v>27939</v>
      </c>
      <c r="AV13" s="1" t="n">
        <v>760</v>
      </c>
      <c r="AW13" s="1" t="n">
        <v>476</v>
      </c>
      <c r="AX13" s="1" t="n">
        <v>58874</v>
      </c>
      <c r="AY13" s="1" t="n">
        <v>28886</v>
      </c>
      <c r="BA13" s="1" t="n">
        <v>529</v>
      </c>
      <c r="BB13" s="1" t="n">
        <v>944</v>
      </c>
      <c r="BC13" s="1" t="n">
        <v>27620</v>
      </c>
      <c r="BD13" s="1" t="n">
        <v>56250</v>
      </c>
      <c r="BE13" s="1" t="n">
        <v>446</v>
      </c>
      <c r="BF13" s="1" t="n">
        <v>1037</v>
      </c>
      <c r="BG13" s="1" t="n">
        <v>28595</v>
      </c>
      <c r="BH13" s="1" t="n">
        <v>58231</v>
      </c>
    </row>
    <row r="14" customFormat="false" ht="12.8" hidden="false" customHeight="false" outlineLevel="0" collapsed="false">
      <c r="B14" s="1" t="n">
        <v>8003</v>
      </c>
      <c r="C14" s="1" t="n">
        <v>1</v>
      </c>
      <c r="D14" s="1" t="n">
        <v>1517</v>
      </c>
      <c r="E14" s="1" t="n">
        <v>86395</v>
      </c>
      <c r="F14" s="1" t="n">
        <v>1275</v>
      </c>
      <c r="G14" s="1" t="n">
        <v>0.0161583</v>
      </c>
      <c r="I14" s="1" t="n">
        <v>1702</v>
      </c>
      <c r="J14" s="1" t="n">
        <v>87253</v>
      </c>
      <c r="K14" s="1" t="n">
        <v>1132</v>
      </c>
      <c r="L14" s="63" t="n">
        <v>0.0162401</v>
      </c>
      <c r="N14" s="1" t="n">
        <v>1415</v>
      </c>
      <c r="O14" s="1" t="n">
        <v>86312</v>
      </c>
      <c r="P14" s="1" t="n">
        <v>1037</v>
      </c>
      <c r="Q14" s="63" t="n">
        <v>0.0142043</v>
      </c>
      <c r="S14" s="1" t="n">
        <v>1421</v>
      </c>
      <c r="T14" s="1" t="n">
        <v>85303</v>
      </c>
      <c r="U14" s="1" t="n">
        <v>1586</v>
      </c>
      <c r="V14" s="1" t="n">
        <v>0.0176254</v>
      </c>
      <c r="Z14" s="1" t="n">
        <v>811</v>
      </c>
      <c r="AA14" s="1" t="n">
        <v>706</v>
      </c>
      <c r="AB14" s="1" t="n">
        <v>43370</v>
      </c>
      <c r="AC14" s="1" t="n">
        <v>43025</v>
      </c>
      <c r="AD14" s="1" t="n">
        <v>577</v>
      </c>
      <c r="AE14" s="1" t="n">
        <v>698</v>
      </c>
      <c r="AF14" s="1" t="n">
        <v>44758</v>
      </c>
      <c r="AG14" s="1" t="n">
        <v>44429</v>
      </c>
      <c r="AI14" s="1" t="n">
        <v>916</v>
      </c>
      <c r="AJ14" s="1" t="n">
        <v>786</v>
      </c>
      <c r="AK14" s="1" t="n">
        <v>44018</v>
      </c>
      <c r="AL14" s="1" t="n">
        <v>43235</v>
      </c>
      <c r="AM14" s="1" t="n">
        <v>563</v>
      </c>
      <c r="AN14" s="1" t="n">
        <v>569</v>
      </c>
      <c r="AO14" s="1" t="n">
        <v>45497</v>
      </c>
      <c r="AP14" s="1" t="n">
        <v>44590</v>
      </c>
      <c r="AR14" s="1" t="n">
        <v>512</v>
      </c>
      <c r="AS14" s="1" t="n">
        <v>903</v>
      </c>
      <c r="AT14" s="1" t="n">
        <v>28571</v>
      </c>
      <c r="AU14" s="1" t="n">
        <v>57741</v>
      </c>
      <c r="AV14" s="1" t="n">
        <v>313</v>
      </c>
      <c r="AW14" s="1" t="n">
        <v>724</v>
      </c>
      <c r="AX14" s="1" t="n">
        <v>29396</v>
      </c>
      <c r="AY14" s="1" t="n">
        <v>59368</v>
      </c>
      <c r="BA14" s="1" t="n">
        <v>1010</v>
      </c>
      <c r="BB14" s="1" t="n">
        <v>411</v>
      </c>
      <c r="BC14" s="1" t="n">
        <v>57240</v>
      </c>
      <c r="BD14" s="1" t="n">
        <v>28063</v>
      </c>
      <c r="BE14" s="1" t="n">
        <v>990</v>
      </c>
      <c r="BF14" s="1" t="n">
        <v>596</v>
      </c>
      <c r="BG14" s="1" t="n">
        <v>59240</v>
      </c>
      <c r="BH14" s="1" t="n">
        <v>29070</v>
      </c>
    </row>
    <row r="15" customFormat="false" ht="12.8" hidden="false" customHeight="false" outlineLevel="0" collapsed="false">
      <c r="B15" s="1" t="n">
        <v>8004</v>
      </c>
      <c r="C15" s="1" t="n">
        <v>-1</v>
      </c>
      <c r="D15" s="1" t="n">
        <v>1421</v>
      </c>
      <c r="E15" s="1" t="n">
        <v>86145</v>
      </c>
      <c r="F15" s="1" t="n">
        <v>1446</v>
      </c>
      <c r="G15" s="1" t="n">
        <v>0.0166405</v>
      </c>
      <c r="I15" s="1" t="n">
        <v>1629</v>
      </c>
      <c r="J15" s="1" t="n">
        <v>87122</v>
      </c>
      <c r="K15" s="1" t="n">
        <v>910</v>
      </c>
      <c r="L15" s="1" t="n">
        <v>0.0145715</v>
      </c>
      <c r="N15" s="1" t="n">
        <v>1401</v>
      </c>
      <c r="O15" s="1" t="n">
        <v>87390</v>
      </c>
      <c r="P15" s="1" t="n">
        <v>1053</v>
      </c>
      <c r="Q15" s="63" t="n">
        <v>0.0140405</v>
      </c>
      <c r="S15" s="1" t="n">
        <v>1234</v>
      </c>
      <c r="T15" s="1" t="n">
        <v>85603</v>
      </c>
      <c r="U15" s="1" t="n">
        <v>1786</v>
      </c>
      <c r="V15" s="1" t="n">
        <v>0.0176396</v>
      </c>
      <c r="Z15" s="1" t="n">
        <v>771</v>
      </c>
      <c r="AA15" s="1" t="n">
        <v>650</v>
      </c>
      <c r="AB15" s="1" t="n">
        <v>43210</v>
      </c>
      <c r="AC15" s="1" t="n">
        <v>42935</v>
      </c>
      <c r="AD15" s="1" t="n">
        <v>664</v>
      </c>
      <c r="AE15" s="1" t="n">
        <v>782</v>
      </c>
      <c r="AF15" s="1" t="n">
        <v>44645</v>
      </c>
      <c r="AG15" s="1" t="n">
        <v>44367</v>
      </c>
      <c r="AI15" s="1" t="n">
        <v>894</v>
      </c>
      <c r="AJ15" s="1" t="n">
        <v>735</v>
      </c>
      <c r="AK15" s="1" t="n">
        <v>42991</v>
      </c>
      <c r="AL15" s="1" t="n">
        <v>44131</v>
      </c>
      <c r="AM15" s="1" t="n">
        <v>420</v>
      </c>
      <c r="AN15" s="1" t="n">
        <v>490</v>
      </c>
      <c r="AO15" s="1" t="n">
        <v>44305</v>
      </c>
      <c r="AP15" s="1" t="n">
        <v>45356</v>
      </c>
      <c r="AR15" s="1" t="n">
        <v>992</v>
      </c>
      <c r="AS15" s="1" t="n">
        <v>409</v>
      </c>
      <c r="AT15" s="1" t="n">
        <v>58490</v>
      </c>
      <c r="AU15" s="1" t="n">
        <v>28900</v>
      </c>
      <c r="AV15" s="1" t="n">
        <v>664</v>
      </c>
      <c r="AW15" s="1" t="n">
        <v>389</v>
      </c>
      <c r="AX15" s="1" t="n">
        <v>60146</v>
      </c>
      <c r="AY15" s="1" t="n">
        <v>29698</v>
      </c>
      <c r="BA15" s="1" t="n">
        <v>461</v>
      </c>
      <c r="BB15" s="1" t="n">
        <v>773</v>
      </c>
      <c r="BC15" s="1" t="n">
        <v>27946</v>
      </c>
      <c r="BD15" s="1" t="n">
        <v>57657</v>
      </c>
      <c r="BE15" s="1" t="n">
        <v>522</v>
      </c>
      <c r="BF15" s="1" t="n">
        <v>1264</v>
      </c>
      <c r="BG15" s="1" t="n">
        <v>28929</v>
      </c>
      <c r="BH15" s="1" t="n">
        <v>59694</v>
      </c>
    </row>
    <row r="16" customFormat="false" ht="12.8" hidden="false" customHeight="false" outlineLevel="0" collapsed="false">
      <c r="A16" s="32"/>
      <c r="B16" s="32"/>
      <c r="C16" s="32"/>
      <c r="D16" s="32"/>
      <c r="E16" s="32"/>
      <c r="F16" s="32"/>
      <c r="G16" s="32" t="n">
        <f aca="false">AVERAGE(G10:G15)</f>
        <v>0.0172087333333333</v>
      </c>
      <c r="H16" s="32"/>
      <c r="I16" s="32"/>
      <c r="J16" s="32"/>
      <c r="K16" s="32"/>
      <c r="L16" s="32" t="n">
        <f aca="false">AVERAGE(L10:L15)</f>
        <v>0.0146690833333333</v>
      </c>
      <c r="M16" s="32"/>
      <c r="N16" s="32"/>
      <c r="O16" s="32"/>
      <c r="P16" s="32"/>
      <c r="Q16" s="64" t="n">
        <f aca="false">AVERAGE(Q10:Q15)</f>
        <v>0.0152643833333333</v>
      </c>
      <c r="R16" s="32"/>
      <c r="S16" s="32"/>
      <c r="T16" s="32"/>
      <c r="U16" s="32"/>
      <c r="V16" s="32" t="n">
        <f aca="false">AVERAGE(V10:V15)</f>
        <v>0.0178777166666667</v>
      </c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</row>
    <row r="19" customFormat="false" ht="12.8" hidden="false" customHeight="false" outlineLevel="0" collapsed="false">
      <c r="A19" s="15" t="n">
        <v>870</v>
      </c>
      <c r="B19" s="1" t="n">
        <v>8013</v>
      </c>
      <c r="C19" s="1" t="n">
        <v>-1</v>
      </c>
      <c r="D19" s="1" t="n">
        <v>1660</v>
      </c>
      <c r="E19" s="1" t="n">
        <v>83342</v>
      </c>
      <c r="F19" s="1" t="n">
        <v>1160</v>
      </c>
      <c r="G19" s="1" t="n">
        <v>0.0169182</v>
      </c>
      <c r="I19" s="1" t="n">
        <v>1344</v>
      </c>
      <c r="J19" s="1" t="n">
        <v>84131</v>
      </c>
      <c r="K19" s="1" t="n">
        <v>966</v>
      </c>
      <c r="L19" s="63" t="n">
        <v>0.0137286</v>
      </c>
      <c r="N19" s="1" t="n">
        <v>1594</v>
      </c>
      <c r="O19" s="1" t="n">
        <v>84491</v>
      </c>
      <c r="P19" s="1" t="n">
        <v>872</v>
      </c>
      <c r="Q19" s="63" t="n">
        <v>0.0145933</v>
      </c>
      <c r="S19" s="1" t="n">
        <v>1472</v>
      </c>
      <c r="T19" s="1" t="n">
        <v>83910</v>
      </c>
      <c r="U19" s="1" t="n">
        <v>1473</v>
      </c>
      <c r="V19" s="1" t="n">
        <v>0.0175486</v>
      </c>
      <c r="Z19" s="1" t="n">
        <v>898</v>
      </c>
      <c r="AA19" s="1" t="n">
        <v>762</v>
      </c>
      <c r="AB19" s="1" t="n">
        <v>41747</v>
      </c>
      <c r="AC19" s="1" t="n">
        <v>41595</v>
      </c>
      <c r="AD19" s="1" t="n">
        <v>535</v>
      </c>
      <c r="AE19" s="1" t="n">
        <v>625</v>
      </c>
      <c r="AF19" s="1" t="n">
        <v>43180</v>
      </c>
      <c r="AG19" s="1" t="n">
        <v>42982</v>
      </c>
      <c r="AI19" s="1" t="n">
        <v>728</v>
      </c>
      <c r="AJ19" s="1" t="n">
        <v>616</v>
      </c>
      <c r="AK19" s="1" t="n">
        <v>41582</v>
      </c>
      <c r="AL19" s="1" t="n">
        <v>42549</v>
      </c>
      <c r="AM19" s="1" t="n">
        <v>447</v>
      </c>
      <c r="AN19" s="1" t="n">
        <v>519</v>
      </c>
      <c r="AO19" s="1" t="n">
        <v>42757</v>
      </c>
      <c r="AP19" s="1" t="n">
        <v>43684</v>
      </c>
      <c r="AR19" s="1" t="n">
        <v>1107</v>
      </c>
      <c r="AS19" s="1" t="n">
        <v>487</v>
      </c>
      <c r="AT19" s="1" t="n">
        <v>56795</v>
      </c>
      <c r="AU19" s="1" t="n">
        <v>27696</v>
      </c>
      <c r="AV19" s="1" t="n">
        <v>563</v>
      </c>
      <c r="AW19" s="1" t="n">
        <v>309</v>
      </c>
      <c r="AX19" s="1" t="n">
        <v>58465</v>
      </c>
      <c r="AY19" s="1" t="n">
        <v>28492</v>
      </c>
      <c r="BA19" s="1" t="n">
        <v>558</v>
      </c>
      <c r="BB19" s="1" t="n">
        <v>914</v>
      </c>
      <c r="BC19" s="1" t="n">
        <v>27331</v>
      </c>
      <c r="BD19" s="1" t="n">
        <v>56579</v>
      </c>
      <c r="BE19" s="1" t="n">
        <v>443</v>
      </c>
      <c r="BF19" s="1" t="n">
        <v>1030</v>
      </c>
      <c r="BG19" s="1" t="n">
        <v>28332</v>
      </c>
      <c r="BH19" s="1" t="n">
        <v>58523</v>
      </c>
    </row>
    <row r="20" customFormat="false" ht="12.8" hidden="false" customHeight="false" outlineLevel="0" collapsed="false">
      <c r="A20" s="15" t="s">
        <v>18</v>
      </c>
      <c r="B20" s="1" t="n">
        <v>8014</v>
      </c>
      <c r="C20" s="1" t="n">
        <v>1</v>
      </c>
      <c r="D20" s="1" t="n">
        <v>1443</v>
      </c>
      <c r="E20" s="1" t="n">
        <v>83089</v>
      </c>
      <c r="F20" s="1" t="n">
        <v>1368</v>
      </c>
      <c r="G20" s="1" t="n">
        <v>0.0169156</v>
      </c>
      <c r="I20" s="1" t="n">
        <v>1619</v>
      </c>
      <c r="J20" s="1" t="n">
        <v>84584</v>
      </c>
      <c r="K20" s="1" t="n">
        <v>900</v>
      </c>
      <c r="L20" s="1" t="n">
        <v>0.0148905</v>
      </c>
      <c r="N20" s="1" t="n">
        <v>1314</v>
      </c>
      <c r="O20" s="1" t="n">
        <v>86080</v>
      </c>
      <c r="P20" s="1" t="n">
        <v>1110</v>
      </c>
      <c r="Q20" s="63" t="n">
        <v>0.0140799</v>
      </c>
      <c r="S20" s="1" t="n">
        <v>1342</v>
      </c>
      <c r="T20" s="1" t="n">
        <v>84431</v>
      </c>
      <c r="U20" s="1" t="n">
        <v>1313</v>
      </c>
      <c r="V20" s="1" t="n">
        <v>0.0157229</v>
      </c>
      <c r="Z20" s="1" t="n">
        <v>780</v>
      </c>
      <c r="AA20" s="1" t="n">
        <v>663</v>
      </c>
      <c r="AB20" s="1" t="n">
        <v>41409</v>
      </c>
      <c r="AC20" s="1" t="n">
        <v>41680</v>
      </c>
      <c r="AD20" s="1" t="n">
        <v>627</v>
      </c>
      <c r="AE20" s="1" t="n">
        <v>741</v>
      </c>
      <c r="AF20" s="1" t="n">
        <v>42816</v>
      </c>
      <c r="AG20" s="1" t="n">
        <v>43084</v>
      </c>
      <c r="AI20" s="1" t="n">
        <v>879</v>
      </c>
      <c r="AJ20" s="1" t="n">
        <v>740</v>
      </c>
      <c r="AK20" s="1" t="n">
        <v>42558</v>
      </c>
      <c r="AL20" s="1" t="n">
        <v>42026</v>
      </c>
      <c r="AM20" s="1" t="n">
        <v>425</v>
      </c>
      <c r="AN20" s="1" t="n">
        <v>475</v>
      </c>
      <c r="AO20" s="1" t="n">
        <v>43862</v>
      </c>
      <c r="AP20" s="1" t="n">
        <v>43241</v>
      </c>
      <c r="AR20" s="1" t="n">
        <v>486</v>
      </c>
      <c r="AS20" s="1" t="n">
        <v>828</v>
      </c>
      <c r="AT20" s="1" t="n">
        <v>27965</v>
      </c>
      <c r="AU20" s="1" t="n">
        <v>58115</v>
      </c>
      <c r="AV20" s="1" t="n">
        <v>361</v>
      </c>
      <c r="AW20" s="1" t="n">
        <v>749</v>
      </c>
      <c r="AX20" s="1" t="n">
        <v>28812</v>
      </c>
      <c r="AY20" s="1" t="n">
        <v>59692</v>
      </c>
      <c r="BA20" s="1" t="n">
        <v>937</v>
      </c>
      <c r="BB20" s="1" t="n">
        <v>405</v>
      </c>
      <c r="BC20" s="1" t="n">
        <v>57107</v>
      </c>
      <c r="BD20" s="1" t="n">
        <v>27324</v>
      </c>
      <c r="BE20" s="1" t="n">
        <v>833</v>
      </c>
      <c r="BF20" s="1" t="n">
        <v>480</v>
      </c>
      <c r="BG20" s="1" t="n">
        <v>58877</v>
      </c>
      <c r="BH20" s="1" t="n">
        <v>28209</v>
      </c>
    </row>
    <row r="21" customFormat="false" ht="12.8" hidden="false" customHeight="false" outlineLevel="0" collapsed="false">
      <c r="A21" s="15" t="s">
        <v>16</v>
      </c>
      <c r="B21" s="1" t="n">
        <v>8015</v>
      </c>
      <c r="C21" s="1" t="n">
        <v>-1</v>
      </c>
      <c r="D21" s="1" t="n">
        <v>1547</v>
      </c>
      <c r="E21" s="1" t="n">
        <v>80819</v>
      </c>
      <c r="F21" s="1" t="n">
        <v>1383</v>
      </c>
      <c r="G21" s="1" t="n">
        <v>0.0181269</v>
      </c>
      <c r="I21" s="1" t="n">
        <v>1319</v>
      </c>
      <c r="J21" s="1" t="n">
        <v>81677</v>
      </c>
      <c r="K21" s="1" t="n">
        <v>888</v>
      </c>
      <c r="L21" s="1" t="n">
        <v>0.0135105</v>
      </c>
      <c r="N21" s="1" t="n">
        <v>1511</v>
      </c>
      <c r="O21" s="1" t="n">
        <v>82314</v>
      </c>
      <c r="P21" s="1" t="n">
        <v>1002</v>
      </c>
      <c r="Q21" s="63" t="n">
        <v>0.0152647</v>
      </c>
      <c r="S21" s="1" t="n">
        <v>1445</v>
      </c>
      <c r="T21" s="1" t="n">
        <v>82312</v>
      </c>
      <c r="U21" s="1" t="n">
        <v>1306</v>
      </c>
      <c r="V21" s="1" t="n">
        <v>0.0167108</v>
      </c>
      <c r="Z21" s="1" t="n">
        <v>849</v>
      </c>
      <c r="AA21" s="1" t="n">
        <v>698</v>
      </c>
      <c r="AB21" s="1" t="n">
        <v>40611</v>
      </c>
      <c r="AC21" s="1" t="n">
        <v>40208</v>
      </c>
      <c r="AD21" s="1" t="n">
        <v>670</v>
      </c>
      <c r="AE21" s="1" t="n">
        <v>713</v>
      </c>
      <c r="AF21" s="1" t="n">
        <v>42130</v>
      </c>
      <c r="AG21" s="1" t="n">
        <v>41619</v>
      </c>
      <c r="AI21" s="1" t="n">
        <v>673</v>
      </c>
      <c r="AJ21" s="1" t="n">
        <v>646</v>
      </c>
      <c r="AK21" s="1" t="n">
        <v>40577</v>
      </c>
      <c r="AL21" s="1" t="n">
        <v>41100</v>
      </c>
      <c r="AM21" s="1" t="n">
        <v>401</v>
      </c>
      <c r="AN21" s="1" t="n">
        <v>487</v>
      </c>
      <c r="AO21" s="1" t="n">
        <v>41651</v>
      </c>
      <c r="AP21" s="1" t="n">
        <v>42233</v>
      </c>
      <c r="AR21" s="1" t="n">
        <v>1066</v>
      </c>
      <c r="AS21" s="1" t="n">
        <v>445</v>
      </c>
      <c r="AT21" s="1" t="n">
        <v>55608</v>
      </c>
      <c r="AU21" s="1" t="n">
        <v>26706</v>
      </c>
      <c r="AV21" s="1" t="n">
        <v>610</v>
      </c>
      <c r="AW21" s="1" t="n">
        <v>392</v>
      </c>
      <c r="AX21" s="1" t="n">
        <v>57284</v>
      </c>
      <c r="AY21" s="1" t="n">
        <v>27543</v>
      </c>
      <c r="BA21" s="1" t="n">
        <v>527</v>
      </c>
      <c r="BB21" s="1" t="n">
        <v>918</v>
      </c>
      <c r="BC21" s="1" t="n">
        <v>26920</v>
      </c>
      <c r="BD21" s="1" t="n">
        <v>55392</v>
      </c>
      <c r="BE21" s="1" t="n">
        <v>380</v>
      </c>
      <c r="BF21" s="1" t="n">
        <v>926</v>
      </c>
      <c r="BG21" s="1" t="n">
        <v>27827</v>
      </c>
      <c r="BH21" s="1" t="n">
        <v>57236</v>
      </c>
    </row>
    <row r="22" customFormat="false" ht="12.8" hidden="false" customHeight="false" outlineLevel="0" collapsed="false">
      <c r="B22" s="1" t="n">
        <v>8019</v>
      </c>
      <c r="C22" s="1" t="n">
        <v>1</v>
      </c>
      <c r="D22" s="1" t="n">
        <v>1551</v>
      </c>
      <c r="E22" s="1" t="n">
        <v>94136</v>
      </c>
      <c r="F22" s="1" t="n">
        <v>1641</v>
      </c>
      <c r="G22" s="1" t="n">
        <v>0.0169542</v>
      </c>
      <c r="I22" s="1" t="n">
        <v>1797</v>
      </c>
      <c r="J22" s="1" t="n">
        <v>95841</v>
      </c>
      <c r="K22" s="1" t="n">
        <v>1010</v>
      </c>
      <c r="L22" s="63" t="n">
        <v>0.014644</v>
      </c>
      <c r="N22" s="1" t="n">
        <v>1432</v>
      </c>
      <c r="O22" s="1" t="n">
        <v>96326</v>
      </c>
      <c r="P22" s="1" t="n">
        <v>1250</v>
      </c>
      <c r="Q22" s="63" t="n">
        <v>0.0139215</v>
      </c>
      <c r="S22" s="1" t="n">
        <v>1541</v>
      </c>
      <c r="T22" s="1" t="n">
        <v>98688</v>
      </c>
      <c r="U22" s="1" t="n">
        <v>1425</v>
      </c>
      <c r="V22" s="1" t="n">
        <v>0.0150272</v>
      </c>
      <c r="Z22" s="1" t="n">
        <v>855</v>
      </c>
      <c r="AA22" s="1" t="n">
        <v>696</v>
      </c>
      <c r="AB22" s="1" t="n">
        <v>46714</v>
      </c>
      <c r="AC22" s="1" t="n">
        <v>47422</v>
      </c>
      <c r="AD22" s="1" t="n">
        <v>733</v>
      </c>
      <c r="AE22" s="1" t="n">
        <v>908</v>
      </c>
      <c r="AF22" s="1" t="n">
        <v>48302</v>
      </c>
      <c r="AG22" s="1" t="n">
        <v>49026</v>
      </c>
      <c r="AI22" s="1" t="n">
        <v>986</v>
      </c>
      <c r="AJ22" s="1" t="n">
        <v>811</v>
      </c>
      <c r="AK22" s="1" t="n">
        <v>48246</v>
      </c>
      <c r="AL22" s="1" t="n">
        <v>47595</v>
      </c>
      <c r="AM22" s="1" t="n">
        <v>482</v>
      </c>
      <c r="AN22" s="1" t="n">
        <v>528</v>
      </c>
      <c r="AO22" s="1" t="n">
        <v>49714</v>
      </c>
      <c r="AP22" s="1" t="n">
        <v>48934</v>
      </c>
      <c r="AR22" s="1" t="n">
        <v>529</v>
      </c>
      <c r="AS22" s="1" t="n">
        <v>903</v>
      </c>
      <c r="AT22" s="1" t="n">
        <v>31584</v>
      </c>
      <c r="AU22" s="1" t="n">
        <v>64742</v>
      </c>
      <c r="AV22" s="1" t="n">
        <v>382</v>
      </c>
      <c r="AW22" s="1" t="n">
        <v>868</v>
      </c>
      <c r="AX22" s="1" t="n">
        <v>32495</v>
      </c>
      <c r="AY22" s="1" t="n">
        <v>66513</v>
      </c>
      <c r="BA22" s="1" t="n">
        <v>1093</v>
      </c>
      <c r="BB22" s="1" t="n">
        <v>448</v>
      </c>
      <c r="BC22" s="1" t="n">
        <v>66480</v>
      </c>
      <c r="BD22" s="1" t="n">
        <v>32208</v>
      </c>
      <c r="BE22" s="1" t="n">
        <v>898</v>
      </c>
      <c r="BF22" s="1" t="n">
        <v>527</v>
      </c>
      <c r="BG22" s="1" t="n">
        <v>68471</v>
      </c>
      <c r="BH22" s="1" t="n">
        <v>33183</v>
      </c>
    </row>
    <row r="23" customFormat="false" ht="12.8" hidden="false" customHeight="false" outlineLevel="0" collapsed="false">
      <c r="B23" s="1" t="n">
        <v>8020</v>
      </c>
      <c r="C23" s="1" t="n">
        <v>-1</v>
      </c>
      <c r="D23" s="1" t="n">
        <v>1991</v>
      </c>
      <c r="E23" s="1" t="n">
        <v>103320</v>
      </c>
      <c r="F23" s="1" t="n">
        <v>1841</v>
      </c>
      <c r="G23" s="1" t="n">
        <v>0.0185443</v>
      </c>
      <c r="I23" s="1" t="n">
        <v>1681</v>
      </c>
      <c r="J23" s="1" t="n">
        <v>103875</v>
      </c>
      <c r="K23" s="1" t="n">
        <v>1207</v>
      </c>
      <c r="L23" s="1" t="n">
        <v>0.0139013</v>
      </c>
      <c r="N23" s="1" t="n">
        <v>1981</v>
      </c>
      <c r="O23" s="1" t="n">
        <v>104200</v>
      </c>
      <c r="P23" s="1" t="n">
        <v>1367</v>
      </c>
      <c r="Q23" s="63" t="n">
        <v>0.0160653</v>
      </c>
      <c r="S23" s="1" t="n">
        <v>1894</v>
      </c>
      <c r="T23" s="1" t="n">
        <v>103970</v>
      </c>
      <c r="U23" s="1" t="n">
        <v>1720</v>
      </c>
      <c r="V23" s="1" t="n">
        <v>0.01738</v>
      </c>
      <c r="Z23" s="1" t="n">
        <v>1077</v>
      </c>
      <c r="AA23" s="1" t="n">
        <v>914</v>
      </c>
      <c r="AB23" s="1" t="n">
        <v>51538</v>
      </c>
      <c r="AC23" s="1" t="n">
        <v>51782</v>
      </c>
      <c r="AD23" s="1" t="n">
        <v>794</v>
      </c>
      <c r="AE23" s="1" t="n">
        <v>1047</v>
      </c>
      <c r="AF23" s="1" t="n">
        <v>53409</v>
      </c>
      <c r="AG23" s="1" t="n">
        <v>53743</v>
      </c>
      <c r="AI23" s="1" t="n">
        <v>893</v>
      </c>
      <c r="AJ23" s="1" t="n">
        <v>788</v>
      </c>
      <c r="AK23" s="1" t="n">
        <v>51505</v>
      </c>
      <c r="AL23" s="1" t="n">
        <v>52370</v>
      </c>
      <c r="AM23" s="1" t="n">
        <v>552</v>
      </c>
      <c r="AN23" s="1" t="n">
        <v>655</v>
      </c>
      <c r="AO23" s="1" t="n">
        <v>52950</v>
      </c>
      <c r="AP23" s="1" t="n">
        <v>53813</v>
      </c>
      <c r="AR23" s="1" t="n">
        <v>1398</v>
      </c>
      <c r="AS23" s="1" t="n">
        <v>583</v>
      </c>
      <c r="AT23" s="1" t="n">
        <v>70190</v>
      </c>
      <c r="AU23" s="1" t="n">
        <v>34010</v>
      </c>
      <c r="AV23" s="1" t="n">
        <v>871</v>
      </c>
      <c r="AW23" s="1" t="n">
        <v>496</v>
      </c>
      <c r="AX23" s="1" t="n">
        <v>72459</v>
      </c>
      <c r="AY23" s="1" t="n">
        <v>35089</v>
      </c>
      <c r="BA23" s="1" t="n">
        <v>686</v>
      </c>
      <c r="BB23" s="1" t="n">
        <v>1208</v>
      </c>
      <c r="BC23" s="1" t="n">
        <v>33923</v>
      </c>
      <c r="BD23" s="1" t="n">
        <v>70047</v>
      </c>
      <c r="BE23" s="1" t="n">
        <v>511</v>
      </c>
      <c r="BF23" s="1" t="n">
        <v>1209</v>
      </c>
      <c r="BG23" s="1" t="n">
        <v>35120</v>
      </c>
      <c r="BH23" s="1" t="n">
        <v>72464</v>
      </c>
    </row>
    <row r="24" customFormat="false" ht="12.8" hidden="false" customHeight="false" outlineLevel="0" collapsed="false">
      <c r="B24" s="1" t="n">
        <v>8021</v>
      </c>
      <c r="C24" s="1" t="n">
        <v>1</v>
      </c>
      <c r="D24" s="1" t="n">
        <v>1740</v>
      </c>
      <c r="E24" s="1" t="n">
        <v>99250</v>
      </c>
      <c r="F24" s="1" t="n">
        <v>1761</v>
      </c>
      <c r="G24" s="1" t="n">
        <v>0.0176373</v>
      </c>
      <c r="I24" s="1" t="n">
        <v>1928</v>
      </c>
      <c r="J24" s="1" t="n">
        <v>99696</v>
      </c>
      <c r="K24" s="1" t="n">
        <v>1215</v>
      </c>
      <c r="L24" s="63" t="n">
        <v>0.0157629</v>
      </c>
      <c r="N24" s="1" t="n">
        <v>1567</v>
      </c>
      <c r="O24" s="1" t="n">
        <v>99509</v>
      </c>
      <c r="P24" s="1" t="n">
        <v>1058</v>
      </c>
      <c r="Q24" s="63" t="n">
        <v>0.0131898</v>
      </c>
      <c r="S24" s="1" t="n">
        <v>1621</v>
      </c>
      <c r="T24" s="1" t="n">
        <v>99575</v>
      </c>
      <c r="U24" s="1" t="n">
        <v>1686</v>
      </c>
      <c r="V24" s="1" t="n">
        <v>0.0166056</v>
      </c>
      <c r="Z24" s="1" t="n">
        <v>927</v>
      </c>
      <c r="AA24" s="1" t="n">
        <v>813</v>
      </c>
      <c r="AB24" s="1" t="n">
        <v>49382</v>
      </c>
      <c r="AC24" s="1" t="n">
        <v>49868</v>
      </c>
      <c r="AD24" s="1" t="n">
        <v>807</v>
      </c>
      <c r="AE24" s="1" t="n">
        <v>954</v>
      </c>
      <c r="AF24" s="1" t="n">
        <v>51116</v>
      </c>
      <c r="AG24" s="1" t="n">
        <v>51635</v>
      </c>
      <c r="AI24" s="1" t="n">
        <v>1071</v>
      </c>
      <c r="AJ24" s="1" t="n">
        <v>857</v>
      </c>
      <c r="AK24" s="1" t="n">
        <v>50493</v>
      </c>
      <c r="AL24" s="1" t="n">
        <v>49203</v>
      </c>
      <c r="AM24" s="1" t="n">
        <v>577</v>
      </c>
      <c r="AN24" s="1" t="n">
        <v>638</v>
      </c>
      <c r="AO24" s="1" t="n">
        <v>52141</v>
      </c>
      <c r="AP24" s="1" t="n">
        <v>50698</v>
      </c>
      <c r="AR24" s="1" t="n">
        <v>597</v>
      </c>
      <c r="AS24" s="1" t="n">
        <v>970</v>
      </c>
      <c r="AT24" s="1" t="n">
        <v>32304</v>
      </c>
      <c r="AU24" s="1" t="n">
        <v>67205</v>
      </c>
      <c r="AV24" s="1" t="n">
        <v>354</v>
      </c>
      <c r="AW24" s="1" t="n">
        <v>704</v>
      </c>
      <c r="AX24" s="1" t="n">
        <v>33255</v>
      </c>
      <c r="AY24" s="1" t="n">
        <v>68879</v>
      </c>
      <c r="BA24" s="1" t="n">
        <v>1141</v>
      </c>
      <c r="BB24" s="1" t="n">
        <v>480</v>
      </c>
      <c r="BC24" s="1" t="n">
        <v>67306</v>
      </c>
      <c r="BD24" s="1" t="n">
        <v>32269</v>
      </c>
      <c r="BE24" s="1" t="n">
        <v>1070</v>
      </c>
      <c r="BF24" s="1" t="n">
        <v>616</v>
      </c>
      <c r="BG24" s="1" t="n">
        <v>69517</v>
      </c>
      <c r="BH24" s="1" t="n">
        <v>33365</v>
      </c>
    </row>
    <row r="25" customFormat="false" ht="12.8" hidden="false" customHeight="false" outlineLevel="0" collapsed="false">
      <c r="A25" s="32"/>
      <c r="B25" s="32"/>
      <c r="C25" s="32"/>
      <c r="D25" s="32"/>
      <c r="E25" s="32"/>
      <c r="F25" s="32"/>
      <c r="G25" s="32" t="n">
        <f aca="false">AVERAGE(G19:G24)</f>
        <v>0.0175160833333333</v>
      </c>
      <c r="H25" s="32"/>
      <c r="I25" s="32"/>
      <c r="J25" s="32"/>
      <c r="K25" s="32"/>
      <c r="L25" s="64" t="n">
        <f aca="false">AVERAGE(L19:L24)</f>
        <v>0.0144063</v>
      </c>
      <c r="M25" s="32"/>
      <c r="N25" s="32"/>
      <c r="O25" s="32"/>
      <c r="P25" s="32"/>
      <c r="Q25" s="64" t="n">
        <f aca="false">AVERAGE(Q19:Q24)</f>
        <v>0.0145190833333333</v>
      </c>
      <c r="R25" s="32"/>
      <c r="S25" s="32"/>
      <c r="T25" s="32"/>
      <c r="U25" s="32"/>
      <c r="V25" s="32" t="n">
        <f aca="false">AVERAGE(V19:V24)</f>
        <v>0.0164991833333333</v>
      </c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</row>
    <row r="28" customFormat="false" ht="12.8" hidden="false" customHeight="false" outlineLevel="0" collapsed="false">
      <c r="A28" s="15" t="n">
        <v>750</v>
      </c>
      <c r="B28" s="1" t="n">
        <v>8024</v>
      </c>
      <c r="C28" s="1" t="n">
        <v>-1</v>
      </c>
      <c r="D28" s="1" t="n">
        <v>1352</v>
      </c>
      <c r="E28" s="1" t="n">
        <v>84938</v>
      </c>
      <c r="F28" s="1" t="n">
        <v>1261</v>
      </c>
      <c r="G28" s="1" t="n">
        <v>0.0153818</v>
      </c>
      <c r="I28" s="1" t="n">
        <v>1525</v>
      </c>
      <c r="J28" s="1" t="n">
        <v>85660</v>
      </c>
      <c r="K28" s="1" t="n">
        <v>1043</v>
      </c>
      <c r="L28" s="1" t="n">
        <v>0.0149895</v>
      </c>
      <c r="N28" s="1" t="n">
        <v>1352</v>
      </c>
      <c r="O28" s="1" t="n">
        <v>87030</v>
      </c>
      <c r="P28" s="1" t="n">
        <v>957</v>
      </c>
      <c r="Q28" s="63" t="n">
        <v>0.0132655</v>
      </c>
      <c r="S28" s="1" t="n">
        <v>1203</v>
      </c>
      <c r="T28" s="1" t="n">
        <v>84535</v>
      </c>
      <c r="U28" s="1" t="n">
        <v>1983</v>
      </c>
      <c r="V28" s="1" t="n">
        <v>0.0188443</v>
      </c>
      <c r="Z28" s="1" t="n">
        <v>714</v>
      </c>
      <c r="AA28" s="1" t="n">
        <v>638</v>
      </c>
      <c r="AB28" s="1" t="n">
        <v>42777</v>
      </c>
      <c r="AC28" s="1" t="n">
        <v>42161</v>
      </c>
      <c r="AD28" s="1" t="n">
        <v>605</v>
      </c>
      <c r="AE28" s="1" t="n">
        <v>656</v>
      </c>
      <c r="AF28" s="1" t="n">
        <v>44096</v>
      </c>
      <c r="AG28" s="1" t="n">
        <v>43455</v>
      </c>
      <c r="AI28" s="1" t="n">
        <v>816</v>
      </c>
      <c r="AJ28" s="1" t="n">
        <v>709</v>
      </c>
      <c r="AK28" s="1" t="n">
        <v>42387</v>
      </c>
      <c r="AL28" s="1" t="n">
        <v>43273</v>
      </c>
      <c r="AM28" s="1" t="n">
        <v>468</v>
      </c>
      <c r="AN28" s="1" t="n">
        <v>575</v>
      </c>
      <c r="AO28" s="1" t="n">
        <v>43671</v>
      </c>
      <c r="AP28" s="1" t="n">
        <v>44557</v>
      </c>
      <c r="AR28" s="1" t="n">
        <v>965</v>
      </c>
      <c r="AS28" s="1" t="n">
        <v>387</v>
      </c>
      <c r="AT28" s="1" t="n">
        <v>59284</v>
      </c>
      <c r="AU28" s="1" t="n">
        <v>27746</v>
      </c>
      <c r="AV28" s="1" t="n">
        <v>604</v>
      </c>
      <c r="AW28" s="1" t="n">
        <v>353</v>
      </c>
      <c r="AX28" s="1" t="n">
        <v>60853</v>
      </c>
      <c r="AY28" s="1" t="n">
        <v>28486</v>
      </c>
      <c r="BA28" s="1" t="n">
        <v>444</v>
      </c>
      <c r="BB28" s="1" t="n">
        <v>759</v>
      </c>
      <c r="BC28" s="1" t="n">
        <v>26977</v>
      </c>
      <c r="BD28" s="1" t="n">
        <v>57558</v>
      </c>
      <c r="BE28" s="1" t="n">
        <v>591</v>
      </c>
      <c r="BF28" s="1" t="n">
        <v>1392</v>
      </c>
      <c r="BG28" s="1" t="n">
        <v>28012</v>
      </c>
      <c r="BH28" s="1" t="n">
        <v>59709</v>
      </c>
    </row>
    <row r="29" customFormat="false" ht="12.8" hidden="false" customHeight="false" outlineLevel="0" collapsed="false">
      <c r="A29" s="15" t="s">
        <v>19</v>
      </c>
      <c r="B29" s="1" t="n">
        <v>8025</v>
      </c>
      <c r="C29" s="1" t="n">
        <v>1</v>
      </c>
      <c r="D29" s="1" t="n">
        <v>1477</v>
      </c>
      <c r="E29" s="1" t="n">
        <v>82002</v>
      </c>
      <c r="F29" s="1" t="n">
        <v>1211</v>
      </c>
      <c r="G29" s="1" t="n">
        <v>0.0163898</v>
      </c>
      <c r="I29" s="1" t="n">
        <v>1607</v>
      </c>
      <c r="J29" s="1" t="n">
        <v>82744</v>
      </c>
      <c r="K29" s="1" t="n">
        <v>975</v>
      </c>
      <c r="L29" s="1" t="n">
        <v>0.0156023</v>
      </c>
      <c r="N29" s="1" t="n">
        <v>1339</v>
      </c>
      <c r="O29" s="1" t="n">
        <v>83555</v>
      </c>
      <c r="P29" s="1" t="n">
        <v>972</v>
      </c>
      <c r="Q29" s="63" t="n">
        <v>0.0138292</v>
      </c>
      <c r="S29" s="1" t="n">
        <v>1363</v>
      </c>
      <c r="T29" s="1" t="n">
        <v>82549</v>
      </c>
      <c r="U29" s="1" t="n">
        <v>1876</v>
      </c>
      <c r="V29" s="1" t="n">
        <v>0.0196187</v>
      </c>
      <c r="Z29" s="1" t="n">
        <v>788</v>
      </c>
      <c r="AA29" s="1" t="n">
        <v>689</v>
      </c>
      <c r="AB29" s="1" t="n">
        <v>40905</v>
      </c>
      <c r="AC29" s="1" t="n">
        <v>41097</v>
      </c>
      <c r="AD29" s="1" t="n">
        <v>524</v>
      </c>
      <c r="AE29" s="1" t="n">
        <v>687</v>
      </c>
      <c r="AF29" s="1" t="n">
        <v>42217</v>
      </c>
      <c r="AG29" s="1" t="n">
        <v>42473</v>
      </c>
      <c r="AI29" s="1" t="n">
        <v>888</v>
      </c>
      <c r="AJ29" s="1" t="n">
        <v>719</v>
      </c>
      <c r="AK29" s="1" t="n">
        <v>41698</v>
      </c>
      <c r="AL29" s="1" t="n">
        <v>41046</v>
      </c>
      <c r="AM29" s="1" t="n">
        <v>426</v>
      </c>
      <c r="AN29" s="1" t="n">
        <v>549</v>
      </c>
      <c r="AO29" s="1" t="n">
        <v>43012</v>
      </c>
      <c r="AP29" s="1" t="n">
        <v>42314</v>
      </c>
      <c r="AR29" s="1" t="n">
        <v>475</v>
      </c>
      <c r="AS29" s="1" t="n">
        <v>864</v>
      </c>
      <c r="AT29" s="1" t="n">
        <v>26901</v>
      </c>
      <c r="AU29" s="1" t="n">
        <v>56654</v>
      </c>
      <c r="AV29" s="1" t="n">
        <v>295</v>
      </c>
      <c r="AW29" s="1" t="n">
        <v>677</v>
      </c>
      <c r="AX29" s="1" t="n">
        <v>27671</v>
      </c>
      <c r="AY29" s="1" t="n">
        <v>58195</v>
      </c>
      <c r="BA29" s="1" t="n">
        <v>978</v>
      </c>
      <c r="BB29" s="1" t="n">
        <v>385</v>
      </c>
      <c r="BC29" s="1" t="n">
        <v>56214</v>
      </c>
      <c r="BD29" s="1" t="n">
        <v>26335</v>
      </c>
      <c r="BE29" s="1" t="n">
        <v>1209</v>
      </c>
      <c r="BF29" s="1" t="n">
        <v>667</v>
      </c>
      <c r="BG29" s="1" t="n">
        <v>58401</v>
      </c>
      <c r="BH29" s="1" t="n">
        <v>27387</v>
      </c>
    </row>
    <row r="30" customFormat="false" ht="12.8" hidden="false" customHeight="false" outlineLevel="0" collapsed="false">
      <c r="A30" s="15" t="s">
        <v>16</v>
      </c>
      <c r="B30" s="1" t="n">
        <v>8026</v>
      </c>
      <c r="C30" s="1" t="n">
        <v>-1</v>
      </c>
      <c r="D30" s="1" t="n">
        <v>1390</v>
      </c>
      <c r="E30" s="1" t="n">
        <v>83367</v>
      </c>
      <c r="F30" s="1" t="n">
        <v>1284</v>
      </c>
      <c r="G30" s="1" t="n">
        <v>0.0160375</v>
      </c>
      <c r="I30" s="1" t="n">
        <v>1480</v>
      </c>
      <c r="J30" s="1" t="n">
        <v>82669</v>
      </c>
      <c r="K30" s="1" t="n">
        <v>887</v>
      </c>
      <c r="L30" s="63" t="n">
        <v>0.0143161</v>
      </c>
      <c r="N30" s="1" t="n">
        <v>1338</v>
      </c>
      <c r="O30" s="1" t="n">
        <v>84028</v>
      </c>
      <c r="P30" s="1" t="n">
        <v>758</v>
      </c>
      <c r="Q30" s="63" t="n">
        <v>0.012472</v>
      </c>
      <c r="S30" s="1" t="n">
        <v>1204</v>
      </c>
      <c r="T30" s="1" t="n">
        <v>83125</v>
      </c>
      <c r="U30" s="1" t="n">
        <v>1594</v>
      </c>
      <c r="V30" s="1" t="n">
        <v>0.0168301</v>
      </c>
      <c r="Z30" s="1" t="n">
        <v>793</v>
      </c>
      <c r="AA30" s="1" t="n">
        <v>597</v>
      </c>
      <c r="AB30" s="1" t="n">
        <v>41539</v>
      </c>
      <c r="AC30" s="1" t="n">
        <v>41828</v>
      </c>
      <c r="AD30" s="1" t="n">
        <v>577</v>
      </c>
      <c r="AE30" s="1" t="n">
        <v>707</v>
      </c>
      <c r="AF30" s="1" t="n">
        <v>42909</v>
      </c>
      <c r="AG30" s="1" t="n">
        <v>43132</v>
      </c>
      <c r="AI30" s="1" t="n">
        <v>811</v>
      </c>
      <c r="AJ30" s="1" t="n">
        <v>669</v>
      </c>
      <c r="AK30" s="1" t="n">
        <v>41108</v>
      </c>
      <c r="AL30" s="1" t="n">
        <v>41561</v>
      </c>
      <c r="AM30" s="1" t="n">
        <v>436</v>
      </c>
      <c r="AN30" s="1" t="n">
        <v>451</v>
      </c>
      <c r="AO30" s="1" t="n">
        <v>42355</v>
      </c>
      <c r="AP30" s="1" t="n">
        <v>42681</v>
      </c>
      <c r="AR30" s="1" t="n">
        <v>951</v>
      </c>
      <c r="AS30" s="1" t="n">
        <v>387</v>
      </c>
      <c r="AT30" s="1" t="n">
        <v>57081</v>
      </c>
      <c r="AU30" s="1" t="n">
        <v>26947</v>
      </c>
      <c r="AV30" s="1" t="n">
        <v>495</v>
      </c>
      <c r="AW30" s="1" t="n">
        <v>263</v>
      </c>
      <c r="AX30" s="1" t="n">
        <v>58527</v>
      </c>
      <c r="AY30" s="1" t="n">
        <v>27597</v>
      </c>
      <c r="BA30" s="1" t="n">
        <v>420</v>
      </c>
      <c r="BB30" s="1" t="n">
        <v>784</v>
      </c>
      <c r="BC30" s="1" t="n">
        <v>26909</v>
      </c>
      <c r="BD30" s="1" t="n">
        <v>56216</v>
      </c>
      <c r="BE30" s="1" t="n">
        <v>467</v>
      </c>
      <c r="BF30" s="1" t="n">
        <v>1127</v>
      </c>
      <c r="BG30" s="1" t="n">
        <v>27796</v>
      </c>
      <c r="BH30" s="1" t="n">
        <v>58127</v>
      </c>
    </row>
    <row r="31" customFormat="false" ht="12.8" hidden="false" customHeight="false" outlineLevel="0" collapsed="false">
      <c r="B31" s="1" t="n">
        <v>8027</v>
      </c>
      <c r="C31" s="1" t="n">
        <v>1</v>
      </c>
      <c r="D31" s="1" t="n">
        <v>1296</v>
      </c>
      <c r="E31" s="1" t="n">
        <v>83047</v>
      </c>
      <c r="F31" s="1" t="n">
        <v>1177</v>
      </c>
      <c r="G31" s="1" t="n">
        <v>0.0148892</v>
      </c>
      <c r="I31" s="1" t="n">
        <v>1354</v>
      </c>
      <c r="J31" s="1" t="n">
        <v>82876</v>
      </c>
      <c r="K31" s="1" t="n">
        <v>986</v>
      </c>
      <c r="L31" s="63" t="n">
        <v>0.0141175</v>
      </c>
      <c r="N31" s="1" t="n">
        <v>1200</v>
      </c>
      <c r="O31" s="1" t="n">
        <v>83550</v>
      </c>
      <c r="P31" s="1" t="n">
        <v>684</v>
      </c>
      <c r="Q31" s="63" t="n">
        <v>0.0112747</v>
      </c>
      <c r="S31" s="1" t="n">
        <v>1200</v>
      </c>
      <c r="T31" s="1" t="n">
        <v>82496</v>
      </c>
      <c r="U31" s="1" t="n">
        <v>1784</v>
      </c>
      <c r="V31" s="1" t="n">
        <v>0.0180857</v>
      </c>
      <c r="Z31" s="1" t="n">
        <v>704</v>
      </c>
      <c r="AA31" s="1" t="n">
        <v>592</v>
      </c>
      <c r="AB31" s="1" t="n">
        <v>41397</v>
      </c>
      <c r="AC31" s="1" t="n">
        <v>41650</v>
      </c>
      <c r="AD31" s="1" t="n">
        <v>553</v>
      </c>
      <c r="AE31" s="1" t="n">
        <v>624</v>
      </c>
      <c r="AF31" s="1" t="n">
        <v>42654</v>
      </c>
      <c r="AG31" s="1" t="n">
        <v>42866</v>
      </c>
      <c r="AI31" s="1" t="n">
        <v>739</v>
      </c>
      <c r="AJ31" s="1" t="n">
        <v>615</v>
      </c>
      <c r="AK31" s="1" t="n">
        <v>41640</v>
      </c>
      <c r="AL31" s="1" t="n">
        <v>41236</v>
      </c>
      <c r="AM31" s="1" t="n">
        <v>436</v>
      </c>
      <c r="AN31" s="1" t="n">
        <v>550</v>
      </c>
      <c r="AO31" s="1" t="n">
        <v>42815</v>
      </c>
      <c r="AP31" s="1" t="n">
        <v>42401</v>
      </c>
      <c r="AR31" s="1" t="n">
        <v>468</v>
      </c>
      <c r="AS31" s="1" t="n">
        <v>732</v>
      </c>
      <c r="AT31" s="1" t="n">
        <v>26778</v>
      </c>
      <c r="AU31" s="1" t="n">
        <v>56772</v>
      </c>
      <c r="AV31" s="1" t="n">
        <v>193</v>
      </c>
      <c r="AW31" s="1" t="n">
        <v>491</v>
      </c>
      <c r="AX31" s="1" t="n">
        <v>27439</v>
      </c>
      <c r="AY31" s="1" t="n">
        <v>57995</v>
      </c>
      <c r="BA31" s="1" t="n">
        <v>878</v>
      </c>
      <c r="BB31" s="1" t="n">
        <v>322</v>
      </c>
      <c r="BC31" s="1" t="n">
        <v>55971</v>
      </c>
      <c r="BD31" s="1" t="n">
        <v>26525</v>
      </c>
      <c r="BE31" s="1" t="n">
        <v>1124</v>
      </c>
      <c r="BF31" s="1" t="n">
        <v>660</v>
      </c>
      <c r="BG31" s="1" t="n">
        <v>57973</v>
      </c>
      <c r="BH31" s="1" t="n">
        <v>27507</v>
      </c>
    </row>
    <row r="32" customFormat="false" ht="12.8" hidden="false" customHeight="false" outlineLevel="0" collapsed="false">
      <c r="B32" s="1" t="n">
        <v>8028</v>
      </c>
      <c r="C32" s="1" t="n">
        <v>-1</v>
      </c>
      <c r="D32" s="1" t="n">
        <v>1463</v>
      </c>
      <c r="E32" s="1" t="n">
        <v>82281</v>
      </c>
      <c r="F32" s="1" t="n">
        <v>1062</v>
      </c>
      <c r="G32" s="1" t="n">
        <v>0.0153438</v>
      </c>
      <c r="I32" s="1" t="n">
        <v>1582</v>
      </c>
      <c r="J32" s="1" t="n">
        <v>83386</v>
      </c>
      <c r="K32" s="1" t="n">
        <v>935</v>
      </c>
      <c r="L32" s="1" t="n">
        <v>0.0150925</v>
      </c>
      <c r="N32" s="1" t="n">
        <v>1378</v>
      </c>
      <c r="O32" s="1" t="n">
        <v>82351</v>
      </c>
      <c r="P32" s="1" t="n">
        <v>790</v>
      </c>
      <c r="Q32" s="1" t="n">
        <v>0.0131632</v>
      </c>
      <c r="S32" s="1" t="n">
        <v>1263</v>
      </c>
      <c r="T32" s="1" t="n">
        <v>83149</v>
      </c>
      <c r="U32" s="1" t="n">
        <v>1766</v>
      </c>
      <c r="V32" s="1" t="n">
        <v>0.0182143</v>
      </c>
      <c r="Z32" s="1" t="n">
        <v>807</v>
      </c>
      <c r="AA32" s="1" t="n">
        <v>656</v>
      </c>
      <c r="AB32" s="1" t="n">
        <v>41532</v>
      </c>
      <c r="AC32" s="1" t="n">
        <v>40749</v>
      </c>
      <c r="AD32" s="1" t="n">
        <v>497</v>
      </c>
      <c r="AE32" s="1" t="n">
        <v>565</v>
      </c>
      <c r="AF32" s="1" t="n">
        <v>42836</v>
      </c>
      <c r="AG32" s="1" t="n">
        <v>41970</v>
      </c>
      <c r="AI32" s="1" t="n">
        <v>881</v>
      </c>
      <c r="AJ32" s="1" t="n">
        <v>701</v>
      </c>
      <c r="AK32" s="1" t="n">
        <v>41228</v>
      </c>
      <c r="AL32" s="1" t="n">
        <v>42158</v>
      </c>
      <c r="AM32" s="1" t="n">
        <v>426</v>
      </c>
      <c r="AN32" s="1" t="n">
        <v>509</v>
      </c>
      <c r="AO32" s="1" t="n">
        <v>42535</v>
      </c>
      <c r="AP32" s="1" t="n">
        <v>43368</v>
      </c>
      <c r="AR32" s="1" t="n">
        <v>985</v>
      </c>
      <c r="AS32" s="1" t="n">
        <v>393</v>
      </c>
      <c r="AT32" s="1" t="n">
        <v>55836</v>
      </c>
      <c r="AU32" s="1" t="n">
        <v>26515</v>
      </c>
      <c r="AV32" s="1" t="n">
        <v>491</v>
      </c>
      <c r="AW32" s="1" t="n">
        <v>299</v>
      </c>
      <c r="AX32" s="1" t="n">
        <v>57312</v>
      </c>
      <c r="AY32" s="1" t="n">
        <v>27207</v>
      </c>
      <c r="BA32" s="1" t="n">
        <v>440</v>
      </c>
      <c r="BB32" s="1" t="n">
        <v>823</v>
      </c>
      <c r="BC32" s="1" t="n">
        <v>26567</v>
      </c>
      <c r="BD32" s="1" t="n">
        <v>56582</v>
      </c>
      <c r="BE32" s="1" t="n">
        <v>490</v>
      </c>
      <c r="BF32" s="1" t="n">
        <v>1276</v>
      </c>
      <c r="BG32" s="1" t="n">
        <v>27497</v>
      </c>
      <c r="BH32" s="1" t="n">
        <v>58681</v>
      </c>
    </row>
    <row r="33" customFormat="false" ht="12.8" hidden="false" customHeight="false" outlineLevel="0" collapsed="false">
      <c r="B33" s="1" t="n">
        <v>8029</v>
      </c>
      <c r="C33" s="1" t="n">
        <v>1</v>
      </c>
      <c r="D33" s="1" t="n">
        <v>1649</v>
      </c>
      <c r="E33" s="1" t="n">
        <v>81595</v>
      </c>
      <c r="F33" s="1" t="n">
        <v>1250</v>
      </c>
      <c r="G33" s="1" t="n">
        <v>0.0177646</v>
      </c>
      <c r="I33" s="1" t="n">
        <v>1329</v>
      </c>
      <c r="J33" s="1" t="n">
        <v>82885</v>
      </c>
      <c r="K33" s="1" t="n">
        <v>793</v>
      </c>
      <c r="L33" s="63" t="n">
        <v>0.0128009</v>
      </c>
      <c r="N33" s="1" t="n">
        <v>1531</v>
      </c>
      <c r="O33" s="1" t="n">
        <v>84159</v>
      </c>
      <c r="P33" s="1" t="n">
        <v>741</v>
      </c>
      <c r="Q33" s="63" t="n">
        <v>0.0134983</v>
      </c>
      <c r="S33" s="1" t="n">
        <v>1025</v>
      </c>
      <c r="T33" s="1" t="n">
        <v>80953</v>
      </c>
      <c r="U33" s="1" t="n">
        <v>1877</v>
      </c>
      <c r="V33" s="1" t="n">
        <v>0.017924</v>
      </c>
      <c r="Z33" s="1" t="n">
        <v>879</v>
      </c>
      <c r="AA33" s="1" t="n">
        <v>770</v>
      </c>
      <c r="AB33" s="1" t="n">
        <v>40633</v>
      </c>
      <c r="AC33" s="1" t="n">
        <v>40962</v>
      </c>
      <c r="AD33" s="1" t="n">
        <v>576</v>
      </c>
      <c r="AE33" s="1" t="n">
        <v>674</v>
      </c>
      <c r="AF33" s="1" t="n">
        <v>42088</v>
      </c>
      <c r="AG33" s="1" t="n">
        <v>42406</v>
      </c>
      <c r="AI33" s="1" t="n">
        <v>758</v>
      </c>
      <c r="AJ33" s="1" t="n">
        <v>571</v>
      </c>
      <c r="AK33" s="1" t="n">
        <v>41851</v>
      </c>
      <c r="AL33" s="1" t="n">
        <v>41034</v>
      </c>
      <c r="AM33" s="1" t="n">
        <v>358</v>
      </c>
      <c r="AN33" s="1" t="n">
        <v>435</v>
      </c>
      <c r="AO33" s="1" t="n">
        <v>42967</v>
      </c>
      <c r="AP33" s="1" t="n">
        <v>42040</v>
      </c>
      <c r="AR33" s="1" t="n">
        <v>567</v>
      </c>
      <c r="AS33" s="1" t="n">
        <v>964</v>
      </c>
      <c r="AT33" s="1" t="n">
        <v>27228</v>
      </c>
      <c r="AU33" s="1" t="n">
        <v>56931</v>
      </c>
      <c r="AV33" s="1" t="n">
        <v>218</v>
      </c>
      <c r="AW33" s="1" t="n">
        <v>523</v>
      </c>
      <c r="AX33" s="1" t="n">
        <v>28013</v>
      </c>
      <c r="AY33" s="1" t="n">
        <v>58418</v>
      </c>
      <c r="BA33" s="1" t="n">
        <v>745</v>
      </c>
      <c r="BB33" s="1" t="n">
        <v>280</v>
      </c>
      <c r="BC33" s="1" t="n">
        <v>54507</v>
      </c>
      <c r="BD33" s="1" t="n">
        <v>26446</v>
      </c>
      <c r="BE33" s="1" t="n">
        <v>1225</v>
      </c>
      <c r="BF33" s="1" t="n">
        <v>652</v>
      </c>
      <c r="BG33" s="1" t="n">
        <v>56477</v>
      </c>
      <c r="BH33" s="1" t="n">
        <v>27378</v>
      </c>
    </row>
    <row r="34" customFormat="false" ht="12.8" hidden="false" customHeight="false" outlineLevel="0" collapsed="false">
      <c r="A34" s="32"/>
      <c r="B34" s="32"/>
      <c r="C34" s="32"/>
      <c r="D34" s="32"/>
      <c r="E34" s="32"/>
      <c r="F34" s="32"/>
      <c r="G34" s="32" t="n">
        <f aca="false">AVERAGE(G28:G33)</f>
        <v>0.0159677833333333</v>
      </c>
      <c r="H34" s="32"/>
      <c r="I34" s="32"/>
      <c r="J34" s="32"/>
      <c r="K34" s="32"/>
      <c r="L34" s="32" t="n">
        <f aca="false">AVERAGE(L28:L33)</f>
        <v>0.0144864666666667</v>
      </c>
      <c r="M34" s="32"/>
      <c r="N34" s="32"/>
      <c r="O34" s="32"/>
      <c r="P34" s="32"/>
      <c r="Q34" s="64" t="n">
        <f aca="false">AVERAGE(Q28:Q33)</f>
        <v>0.01291715</v>
      </c>
      <c r="R34" s="32"/>
      <c r="S34" s="32"/>
      <c r="T34" s="32"/>
      <c r="U34" s="32"/>
      <c r="V34" s="32" t="n">
        <f aca="false">AVERAGE(V28:V33)</f>
        <v>0.01825285</v>
      </c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</row>
    <row r="37" customFormat="false" ht="12.8" hidden="false" customHeight="false" outlineLevel="0" collapsed="false">
      <c r="A37" s="15" t="n">
        <v>625</v>
      </c>
      <c r="B37" s="1" t="n">
        <v>8032</v>
      </c>
      <c r="C37" s="1" t="n">
        <v>-1</v>
      </c>
      <c r="D37" s="1" t="n">
        <v>1386</v>
      </c>
      <c r="E37" s="1" t="n">
        <v>84750</v>
      </c>
      <c r="F37" s="1" t="n">
        <v>1186</v>
      </c>
      <c r="G37" s="1" t="n">
        <v>0.015174</v>
      </c>
      <c r="I37" s="1" t="n">
        <v>1563</v>
      </c>
      <c r="J37" s="1" t="n">
        <v>86049</v>
      </c>
      <c r="K37" s="1" t="n">
        <v>789</v>
      </c>
      <c r="L37" s="1" t="n">
        <v>0.0136666</v>
      </c>
      <c r="N37" s="1" t="n">
        <v>1276</v>
      </c>
      <c r="O37" s="1" t="n">
        <v>86909</v>
      </c>
      <c r="P37" s="1" t="n">
        <v>701</v>
      </c>
      <c r="Q37" s="63" t="n">
        <v>0.011374</v>
      </c>
      <c r="S37" s="1" t="n">
        <v>1262</v>
      </c>
      <c r="T37" s="1" t="n">
        <v>86270</v>
      </c>
      <c r="U37" s="1" t="n">
        <v>1176</v>
      </c>
      <c r="V37" s="1" t="n">
        <v>0.0141301</v>
      </c>
      <c r="Z37" s="1" t="n">
        <v>749</v>
      </c>
      <c r="AA37" s="1" t="n">
        <v>637</v>
      </c>
      <c r="AB37" s="1" t="n">
        <v>42379</v>
      </c>
      <c r="AC37" s="1" t="n">
        <v>42371</v>
      </c>
      <c r="AD37" s="1" t="n">
        <v>543</v>
      </c>
      <c r="AE37" s="1" t="n">
        <v>643</v>
      </c>
      <c r="AF37" s="1" t="n">
        <v>43671</v>
      </c>
      <c r="AG37" s="1" t="n">
        <v>43651</v>
      </c>
      <c r="AI37" s="1" t="n">
        <v>829</v>
      </c>
      <c r="AJ37" s="1" t="n">
        <v>734</v>
      </c>
      <c r="AK37" s="1" t="n">
        <v>42648</v>
      </c>
      <c r="AL37" s="1" t="n">
        <v>43401</v>
      </c>
      <c r="AM37" s="1" t="n">
        <v>368</v>
      </c>
      <c r="AN37" s="1" t="n">
        <v>421</v>
      </c>
      <c r="AO37" s="1" t="n">
        <v>43845</v>
      </c>
      <c r="AP37" s="1" t="n">
        <v>44556</v>
      </c>
      <c r="AR37" s="1" t="n">
        <v>897</v>
      </c>
      <c r="AS37" s="1" t="n">
        <v>379</v>
      </c>
      <c r="AT37" s="1" t="n">
        <v>59636</v>
      </c>
      <c r="AU37" s="1" t="n">
        <v>27273</v>
      </c>
      <c r="AV37" s="1" t="n">
        <v>470</v>
      </c>
      <c r="AW37" s="1" t="n">
        <v>231</v>
      </c>
      <c r="AX37" s="1" t="n">
        <v>61003</v>
      </c>
      <c r="AY37" s="1" t="n">
        <v>27883</v>
      </c>
      <c r="BA37" s="1" t="n">
        <v>466</v>
      </c>
      <c r="BB37" s="1" t="n">
        <v>796</v>
      </c>
      <c r="BC37" s="1" t="n">
        <v>26976</v>
      </c>
      <c r="BD37" s="1" t="n">
        <v>59294</v>
      </c>
      <c r="BE37" s="1" t="n">
        <v>359</v>
      </c>
      <c r="BF37" s="1" t="n">
        <v>817</v>
      </c>
      <c r="BG37" s="1" t="n">
        <v>27801</v>
      </c>
      <c r="BH37" s="1" t="n">
        <v>60907</v>
      </c>
    </row>
    <row r="38" customFormat="false" ht="12.8" hidden="false" customHeight="false" outlineLevel="0" collapsed="false">
      <c r="A38" s="15" t="s">
        <v>20</v>
      </c>
      <c r="B38" s="1" t="n">
        <v>8033</v>
      </c>
      <c r="C38" s="1" t="n">
        <v>1</v>
      </c>
      <c r="D38" s="1" t="n">
        <v>1378</v>
      </c>
      <c r="E38" s="1" t="n">
        <v>74214</v>
      </c>
      <c r="F38" s="1" t="n">
        <v>1046</v>
      </c>
      <c r="G38" s="1" t="n">
        <v>0.0163312</v>
      </c>
      <c r="I38" s="1" t="n">
        <v>1117</v>
      </c>
      <c r="J38" s="1" t="n">
        <v>74401</v>
      </c>
      <c r="K38" s="1" t="n">
        <v>871</v>
      </c>
      <c r="L38" s="1" t="n">
        <v>0.01336</v>
      </c>
      <c r="N38" s="1" t="n">
        <v>1323</v>
      </c>
      <c r="O38" s="1" t="n">
        <v>75868</v>
      </c>
      <c r="P38" s="1" t="n">
        <v>611</v>
      </c>
      <c r="Q38" s="63" t="n">
        <v>0.0127458</v>
      </c>
      <c r="S38" s="1" t="n">
        <v>1344</v>
      </c>
      <c r="T38" s="1" t="n">
        <v>74038</v>
      </c>
      <c r="U38" s="1" t="n">
        <v>889</v>
      </c>
      <c r="V38" s="1" t="n">
        <v>0.0150801</v>
      </c>
      <c r="Z38" s="1" t="n">
        <v>736</v>
      </c>
      <c r="AA38" s="1" t="n">
        <v>642</v>
      </c>
      <c r="AB38" s="1" t="n">
        <v>37045</v>
      </c>
      <c r="AC38" s="1" t="n">
        <v>37169</v>
      </c>
      <c r="AD38" s="1" t="n">
        <v>494</v>
      </c>
      <c r="AE38" s="1" t="n">
        <v>552</v>
      </c>
      <c r="AF38" s="1" t="n">
        <v>38275</v>
      </c>
      <c r="AG38" s="1" t="n">
        <v>38363</v>
      </c>
      <c r="AI38" s="1" t="n">
        <v>618</v>
      </c>
      <c r="AJ38" s="1" t="n">
        <v>499</v>
      </c>
      <c r="AK38" s="1" t="n">
        <v>37182</v>
      </c>
      <c r="AL38" s="1" t="n">
        <v>37219</v>
      </c>
      <c r="AM38" s="1" t="n">
        <v>405</v>
      </c>
      <c r="AN38" s="1" t="n">
        <v>466</v>
      </c>
      <c r="AO38" s="1" t="n">
        <v>38205</v>
      </c>
      <c r="AP38" s="1" t="n">
        <v>38184</v>
      </c>
      <c r="AR38" s="1" t="n">
        <v>482</v>
      </c>
      <c r="AS38" s="1" t="n">
        <v>841</v>
      </c>
      <c r="AT38" s="1" t="n">
        <v>23879</v>
      </c>
      <c r="AU38" s="1" t="n">
        <v>51989</v>
      </c>
      <c r="AV38" s="1" t="n">
        <v>168</v>
      </c>
      <c r="AW38" s="1" t="n">
        <v>443</v>
      </c>
      <c r="AX38" s="1" t="n">
        <v>24529</v>
      </c>
      <c r="AY38" s="1" t="n">
        <v>53273</v>
      </c>
      <c r="BA38" s="1" t="n">
        <v>945</v>
      </c>
      <c r="BB38" s="1" t="n">
        <v>399</v>
      </c>
      <c r="BC38" s="1" t="n">
        <v>50709</v>
      </c>
      <c r="BD38" s="1" t="n">
        <v>23329</v>
      </c>
      <c r="BE38" s="1" t="n">
        <v>564</v>
      </c>
      <c r="BF38" s="1" t="n">
        <v>325</v>
      </c>
      <c r="BG38" s="1" t="n">
        <v>52218</v>
      </c>
      <c r="BH38" s="1" t="n">
        <v>24053</v>
      </c>
    </row>
    <row r="39" customFormat="false" ht="12.8" hidden="false" customHeight="false" outlineLevel="0" collapsed="false">
      <c r="A39" s="15" t="s">
        <v>16</v>
      </c>
      <c r="B39" s="1" t="n">
        <v>8034</v>
      </c>
      <c r="C39" s="1" t="n">
        <v>-1</v>
      </c>
      <c r="D39" s="1" t="n">
        <v>1263</v>
      </c>
      <c r="E39" s="1" t="n">
        <v>74623</v>
      </c>
      <c r="F39" s="1" t="n">
        <v>1203</v>
      </c>
      <c r="G39" s="1" t="n">
        <v>0.0165231</v>
      </c>
      <c r="I39" s="1" t="n">
        <v>1433</v>
      </c>
      <c r="J39" s="1" t="n">
        <v>74948</v>
      </c>
      <c r="K39" s="1" t="n">
        <v>810</v>
      </c>
      <c r="L39" s="1" t="n">
        <v>0.0149637</v>
      </c>
      <c r="N39" s="1" t="n">
        <v>1306</v>
      </c>
      <c r="O39" s="1" t="n">
        <v>76013</v>
      </c>
      <c r="P39" s="1" t="n">
        <v>648</v>
      </c>
      <c r="Q39" s="1" t="n">
        <v>0.0128531</v>
      </c>
      <c r="S39" s="1" t="n">
        <v>1163</v>
      </c>
      <c r="T39" s="1" t="n">
        <v>74673</v>
      </c>
      <c r="U39" s="1" t="n">
        <v>1207</v>
      </c>
      <c r="V39" s="1" t="n">
        <v>0.0158692</v>
      </c>
      <c r="Z39" s="1" t="n">
        <v>725</v>
      </c>
      <c r="AA39" s="1" t="n">
        <v>538</v>
      </c>
      <c r="AB39" s="1" t="n">
        <v>37289</v>
      </c>
      <c r="AC39" s="1" t="n">
        <v>37334</v>
      </c>
      <c r="AD39" s="1" t="n">
        <v>545</v>
      </c>
      <c r="AE39" s="1" t="n">
        <v>658</v>
      </c>
      <c r="AF39" s="1" t="n">
        <v>38559</v>
      </c>
      <c r="AG39" s="1" t="n">
        <v>38530</v>
      </c>
      <c r="AI39" s="1" t="n">
        <v>772</v>
      </c>
      <c r="AJ39" s="1" t="n">
        <v>661</v>
      </c>
      <c r="AK39" s="1" t="n">
        <v>37092</v>
      </c>
      <c r="AL39" s="1" t="n">
        <v>37856</v>
      </c>
      <c r="AM39" s="1" t="n">
        <v>344</v>
      </c>
      <c r="AN39" s="1" t="n">
        <v>466</v>
      </c>
      <c r="AO39" s="1" t="n">
        <v>38208</v>
      </c>
      <c r="AP39" s="1" t="n">
        <v>38983</v>
      </c>
      <c r="AR39" s="1" t="n">
        <v>912</v>
      </c>
      <c r="AS39" s="1" t="n">
        <v>394</v>
      </c>
      <c r="AT39" s="1" t="n">
        <v>52274</v>
      </c>
      <c r="AU39" s="1" t="n">
        <v>23739</v>
      </c>
      <c r="AV39" s="1" t="n">
        <v>423</v>
      </c>
      <c r="AW39" s="1" t="n">
        <v>225</v>
      </c>
      <c r="AX39" s="1" t="n">
        <v>53609</v>
      </c>
      <c r="AY39" s="1" t="n">
        <v>24358</v>
      </c>
      <c r="BA39" s="1" t="n">
        <v>405</v>
      </c>
      <c r="BB39" s="1" t="n">
        <v>758</v>
      </c>
      <c r="BC39" s="1" t="n">
        <v>23065</v>
      </c>
      <c r="BD39" s="1" t="n">
        <v>51608</v>
      </c>
      <c r="BE39" s="1" t="n">
        <v>363</v>
      </c>
      <c r="BF39" s="1" t="n">
        <v>844</v>
      </c>
      <c r="BG39" s="1" t="n">
        <v>23833</v>
      </c>
      <c r="BH39" s="1" t="n">
        <v>53210</v>
      </c>
    </row>
    <row r="40" customFormat="false" ht="12.8" hidden="false" customHeight="false" outlineLevel="0" collapsed="false">
      <c r="B40" s="1" t="n">
        <v>8035</v>
      </c>
      <c r="C40" s="1" t="n">
        <v>1</v>
      </c>
      <c r="D40" s="1" t="n">
        <v>1068</v>
      </c>
      <c r="E40" s="1" t="n">
        <v>76755</v>
      </c>
      <c r="F40" s="1" t="n">
        <v>1202</v>
      </c>
      <c r="G40" s="1" t="n">
        <v>0.0147873</v>
      </c>
      <c r="I40" s="1" t="n">
        <v>1235</v>
      </c>
      <c r="J40" s="1" t="n">
        <v>77573</v>
      </c>
      <c r="K40" s="1" t="n">
        <v>752</v>
      </c>
      <c r="L40" s="1" t="n">
        <v>0.0128073</v>
      </c>
      <c r="N40" s="1" t="n">
        <v>1336</v>
      </c>
      <c r="O40" s="1" t="n">
        <v>77659</v>
      </c>
      <c r="P40" s="1" t="n">
        <v>738</v>
      </c>
      <c r="Q40" s="63" t="n">
        <v>0.0133532</v>
      </c>
      <c r="S40" s="1" t="n">
        <v>1459</v>
      </c>
      <c r="T40" s="1" t="n">
        <v>78440</v>
      </c>
      <c r="U40" s="1" t="n">
        <v>1101</v>
      </c>
      <c r="V40" s="1" t="n">
        <v>0.0163182</v>
      </c>
      <c r="Z40" s="1" t="n">
        <v>571</v>
      </c>
      <c r="AA40" s="1" t="n">
        <v>497</v>
      </c>
      <c r="AB40" s="1" t="n">
        <v>38052</v>
      </c>
      <c r="AC40" s="1" t="n">
        <v>38703</v>
      </c>
      <c r="AD40" s="1" t="n">
        <v>545</v>
      </c>
      <c r="AE40" s="1" t="n">
        <v>657</v>
      </c>
      <c r="AF40" s="1" t="n">
        <v>39168</v>
      </c>
      <c r="AG40" s="1" t="n">
        <v>39857</v>
      </c>
      <c r="AI40" s="1" t="n">
        <v>664</v>
      </c>
      <c r="AJ40" s="1" t="n">
        <v>571</v>
      </c>
      <c r="AK40" s="1" t="n">
        <v>39206</v>
      </c>
      <c r="AL40" s="1" t="n">
        <v>38367</v>
      </c>
      <c r="AM40" s="1" t="n">
        <v>349</v>
      </c>
      <c r="AN40" s="1" t="n">
        <v>403</v>
      </c>
      <c r="AO40" s="1" t="n">
        <v>40219</v>
      </c>
      <c r="AP40" s="1" t="n">
        <v>39341</v>
      </c>
      <c r="AR40" s="1" t="n">
        <v>457</v>
      </c>
      <c r="AS40" s="1" t="n">
        <v>879</v>
      </c>
      <c r="AT40" s="1" t="n">
        <v>24257</v>
      </c>
      <c r="AU40" s="1" t="n">
        <v>53402</v>
      </c>
      <c r="AV40" s="1" t="n">
        <v>210</v>
      </c>
      <c r="AW40" s="1" t="n">
        <v>528</v>
      </c>
      <c r="AX40" s="1" t="n">
        <v>24924</v>
      </c>
      <c r="AY40" s="1" t="n">
        <v>54809</v>
      </c>
      <c r="BA40" s="1" t="n">
        <v>1054</v>
      </c>
      <c r="BB40" s="1" t="n">
        <v>405</v>
      </c>
      <c r="BC40" s="1" t="n">
        <v>53873</v>
      </c>
      <c r="BD40" s="1" t="n">
        <v>24567</v>
      </c>
      <c r="BE40" s="1" t="n">
        <v>746</v>
      </c>
      <c r="BF40" s="1" t="n">
        <v>355</v>
      </c>
      <c r="BG40" s="1" t="n">
        <v>55673</v>
      </c>
      <c r="BH40" s="1" t="n">
        <v>25327</v>
      </c>
    </row>
    <row r="41" customFormat="false" ht="12.8" hidden="false" customHeight="false" outlineLevel="0" collapsed="false">
      <c r="B41" s="1" t="n">
        <v>8036</v>
      </c>
      <c r="C41" s="1" t="n">
        <v>-1</v>
      </c>
      <c r="D41" s="1" t="n">
        <v>1328</v>
      </c>
      <c r="E41" s="1" t="n">
        <v>74912</v>
      </c>
      <c r="F41" s="1" t="n">
        <v>1033</v>
      </c>
      <c r="G41" s="1" t="n">
        <v>0.0157585</v>
      </c>
      <c r="I41" s="1" t="n">
        <v>1093</v>
      </c>
      <c r="J41" s="1" t="n">
        <v>75669</v>
      </c>
      <c r="K41" s="1" t="n">
        <v>889</v>
      </c>
      <c r="L41" s="1" t="n">
        <v>0.0130965</v>
      </c>
      <c r="N41" s="1" t="n">
        <v>1350</v>
      </c>
      <c r="O41" s="1" t="n">
        <v>75154</v>
      </c>
      <c r="P41" s="1" t="n">
        <v>591</v>
      </c>
      <c r="Q41" s="63" t="n">
        <v>0.0129135</v>
      </c>
      <c r="S41" s="1" t="n">
        <v>1313</v>
      </c>
      <c r="T41" s="1" t="n">
        <v>75808</v>
      </c>
      <c r="U41" s="1" t="n">
        <v>1008</v>
      </c>
      <c r="V41" s="1" t="n">
        <v>0.0153084</v>
      </c>
      <c r="Z41" s="1" t="n">
        <v>729</v>
      </c>
      <c r="AA41" s="1" t="n">
        <v>599</v>
      </c>
      <c r="AB41" s="1" t="n">
        <v>37667</v>
      </c>
      <c r="AC41" s="1" t="n">
        <v>37245</v>
      </c>
      <c r="AD41" s="1" t="n">
        <v>483</v>
      </c>
      <c r="AE41" s="1" t="n">
        <v>550</v>
      </c>
      <c r="AF41" s="1" t="n">
        <v>38879</v>
      </c>
      <c r="AG41" s="1" t="n">
        <v>38394</v>
      </c>
      <c r="AI41" s="1" t="n">
        <v>579</v>
      </c>
      <c r="AJ41" s="1" t="n">
        <v>514</v>
      </c>
      <c r="AK41" s="1" t="n">
        <v>37495</v>
      </c>
      <c r="AL41" s="1" t="n">
        <v>38174</v>
      </c>
      <c r="AM41" s="1" t="n">
        <v>412</v>
      </c>
      <c r="AN41" s="1" t="n">
        <v>477</v>
      </c>
      <c r="AO41" s="1" t="n">
        <v>38486</v>
      </c>
      <c r="AP41" s="1" t="n">
        <v>39165</v>
      </c>
      <c r="AR41" s="1" t="n">
        <v>973</v>
      </c>
      <c r="AS41" s="1" t="n">
        <v>377</v>
      </c>
      <c r="AT41" s="1" t="n">
        <v>51467</v>
      </c>
      <c r="AU41" s="1" t="n">
        <v>23687</v>
      </c>
      <c r="AV41" s="1" t="n">
        <v>379</v>
      </c>
      <c r="AW41" s="1" t="n">
        <v>212</v>
      </c>
      <c r="AX41" s="1" t="n">
        <v>52819</v>
      </c>
      <c r="AY41" s="1" t="n">
        <v>24276</v>
      </c>
      <c r="BA41" s="1" t="n">
        <v>517</v>
      </c>
      <c r="BB41" s="1" t="n">
        <v>796</v>
      </c>
      <c r="BC41" s="1" t="n">
        <v>23793</v>
      </c>
      <c r="BD41" s="1" t="n">
        <v>52015</v>
      </c>
      <c r="BE41" s="1" t="n">
        <v>274</v>
      </c>
      <c r="BF41" s="1" t="n">
        <v>734</v>
      </c>
      <c r="BG41" s="1" t="n">
        <v>24584</v>
      </c>
      <c r="BH41" s="1" t="n">
        <v>53545</v>
      </c>
    </row>
    <row r="42" customFormat="false" ht="12.8" hidden="false" customHeight="false" outlineLevel="0" collapsed="false">
      <c r="B42" s="1" t="n">
        <v>8037</v>
      </c>
      <c r="C42" s="1" t="n">
        <v>1</v>
      </c>
      <c r="D42" s="1" t="n">
        <v>1173</v>
      </c>
      <c r="E42" s="1" t="n">
        <v>76011</v>
      </c>
      <c r="F42" s="1" t="n">
        <v>916</v>
      </c>
      <c r="G42" s="1" t="n">
        <v>0.0137414</v>
      </c>
      <c r="I42" s="1" t="n">
        <v>1280</v>
      </c>
      <c r="J42" s="1" t="n">
        <v>74978</v>
      </c>
      <c r="K42" s="1" t="n">
        <v>804</v>
      </c>
      <c r="L42" s="1" t="n">
        <v>0.0138974</v>
      </c>
      <c r="N42" s="1" t="n">
        <v>1453</v>
      </c>
      <c r="O42" s="1" t="n">
        <v>75828</v>
      </c>
      <c r="P42" s="1" t="n">
        <v>547</v>
      </c>
      <c r="Q42" s="63" t="n">
        <v>0.0131877</v>
      </c>
      <c r="S42" s="1" t="n">
        <v>1135</v>
      </c>
      <c r="T42" s="1" t="n">
        <v>74945</v>
      </c>
      <c r="U42" s="1" t="n">
        <v>1078</v>
      </c>
      <c r="V42" s="1" t="n">
        <v>0.0147642</v>
      </c>
      <c r="Z42" s="1" t="n">
        <v>652</v>
      </c>
      <c r="AA42" s="1" t="n">
        <v>521</v>
      </c>
      <c r="AB42" s="1" t="n">
        <v>37820</v>
      </c>
      <c r="AC42" s="1" t="n">
        <v>38191</v>
      </c>
      <c r="AD42" s="1" t="n">
        <v>407</v>
      </c>
      <c r="AE42" s="1" t="n">
        <v>509</v>
      </c>
      <c r="AF42" s="1" t="n">
        <v>38879</v>
      </c>
      <c r="AG42" s="1" t="n">
        <v>39221</v>
      </c>
      <c r="AI42" s="1" t="n">
        <v>692</v>
      </c>
      <c r="AJ42" s="1" t="n">
        <v>588</v>
      </c>
      <c r="AK42" s="1" t="n">
        <v>37882</v>
      </c>
      <c r="AL42" s="1" t="n">
        <v>37096</v>
      </c>
      <c r="AM42" s="1" t="n">
        <v>366</v>
      </c>
      <c r="AN42" s="1" t="n">
        <v>438</v>
      </c>
      <c r="AO42" s="1" t="n">
        <v>38940</v>
      </c>
      <c r="AP42" s="1" t="n">
        <v>38122</v>
      </c>
      <c r="AR42" s="1" t="n">
        <v>507</v>
      </c>
      <c r="AS42" s="1" t="n">
        <v>946</v>
      </c>
      <c r="AT42" s="1" t="n">
        <v>23774</v>
      </c>
      <c r="AU42" s="1" t="n">
        <v>52054</v>
      </c>
      <c r="AV42" s="1" t="n">
        <v>162</v>
      </c>
      <c r="AW42" s="1" t="n">
        <v>385</v>
      </c>
      <c r="AX42" s="1" t="n">
        <v>24443</v>
      </c>
      <c r="AY42" s="1" t="n">
        <v>53385</v>
      </c>
      <c r="BA42" s="1" t="n">
        <v>801</v>
      </c>
      <c r="BB42" s="1" t="n">
        <v>334</v>
      </c>
      <c r="BC42" s="1" t="n">
        <v>51460</v>
      </c>
      <c r="BD42" s="1" t="n">
        <v>23485</v>
      </c>
      <c r="BE42" s="1" t="n">
        <v>709</v>
      </c>
      <c r="BF42" s="1" t="n">
        <v>369</v>
      </c>
      <c r="BG42" s="1" t="n">
        <v>52970</v>
      </c>
      <c r="BH42" s="1" t="n">
        <v>24188</v>
      </c>
    </row>
    <row r="43" customFormat="false" ht="12.8" hidden="false" customHeight="false" outlineLevel="0" collapsed="false">
      <c r="A43" s="32"/>
      <c r="B43" s="32"/>
      <c r="C43" s="32"/>
      <c r="D43" s="32"/>
      <c r="E43" s="32"/>
      <c r="F43" s="32"/>
      <c r="G43" s="32" t="n">
        <f aca="false">AVERAGE(G37:G42)</f>
        <v>0.0153859166666667</v>
      </c>
      <c r="H43" s="32"/>
      <c r="I43" s="32"/>
      <c r="J43" s="32"/>
      <c r="K43" s="32"/>
      <c r="L43" s="32" t="n">
        <f aca="false">AVERAGE(L37:L42)</f>
        <v>0.0136319166666667</v>
      </c>
      <c r="M43" s="32"/>
      <c r="N43" s="32"/>
      <c r="O43" s="32"/>
      <c r="P43" s="32"/>
      <c r="Q43" s="64" t="n">
        <f aca="false">AVERAGE(Q37:Q42)</f>
        <v>0.0127378833333333</v>
      </c>
      <c r="R43" s="32"/>
      <c r="S43" s="32"/>
      <c r="T43" s="32"/>
      <c r="U43" s="32"/>
      <c r="V43" s="32" t="n">
        <f aca="false">AVERAGE(V37:V42)</f>
        <v>0.0152450333333333</v>
      </c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</row>
    <row r="46" customFormat="false" ht="12.8" hidden="false" customHeight="false" outlineLevel="0" collapsed="false">
      <c r="A46" s="15" t="n">
        <v>500</v>
      </c>
      <c r="B46" s="1" t="n">
        <v>8040</v>
      </c>
      <c r="C46" s="1" t="n">
        <v>-1</v>
      </c>
      <c r="D46" s="1" t="n">
        <v>1610</v>
      </c>
      <c r="E46" s="1" t="n">
        <v>98663</v>
      </c>
      <c r="F46" s="1" t="n">
        <v>1254</v>
      </c>
      <c r="G46" s="1" t="n">
        <v>0.0145141</v>
      </c>
      <c r="I46" s="1" t="n">
        <v>1728</v>
      </c>
      <c r="J46" s="1" t="n">
        <v>100176</v>
      </c>
      <c r="K46" s="1" t="n">
        <v>1063</v>
      </c>
      <c r="L46" s="63" t="n">
        <v>0.0139305</v>
      </c>
      <c r="N46" s="1" t="n">
        <v>1573</v>
      </c>
      <c r="O46" s="1" t="n">
        <v>99821</v>
      </c>
      <c r="P46" s="1" t="n">
        <v>944</v>
      </c>
      <c r="Q46" s="63" t="n">
        <v>0.0126076</v>
      </c>
      <c r="S46" s="1" t="n">
        <v>1404</v>
      </c>
      <c r="T46" s="1" t="n">
        <v>100532</v>
      </c>
      <c r="U46" s="1" t="n">
        <v>2081</v>
      </c>
      <c r="V46" s="1" t="n">
        <v>0.0173328</v>
      </c>
      <c r="Z46" s="1" t="n">
        <v>879</v>
      </c>
      <c r="AA46" s="1" t="n">
        <v>731</v>
      </c>
      <c r="AB46" s="1" t="n">
        <v>49336</v>
      </c>
      <c r="AC46" s="1" t="n">
        <v>49327</v>
      </c>
      <c r="AD46" s="1" t="n">
        <v>580</v>
      </c>
      <c r="AE46" s="1" t="n">
        <v>674</v>
      </c>
      <c r="AF46" s="1" t="n">
        <v>50795</v>
      </c>
      <c r="AG46" s="1" t="n">
        <v>50732</v>
      </c>
      <c r="AI46" s="1" t="n">
        <v>963</v>
      </c>
      <c r="AJ46" s="1" t="n">
        <v>765</v>
      </c>
      <c r="AK46" s="1" t="n">
        <v>49351</v>
      </c>
      <c r="AL46" s="1" t="n">
        <v>50825</v>
      </c>
      <c r="AM46" s="1" t="n">
        <v>527</v>
      </c>
      <c r="AN46" s="1" t="n">
        <v>536</v>
      </c>
      <c r="AO46" s="1" t="n">
        <v>50841</v>
      </c>
      <c r="AP46" s="1" t="n">
        <v>52126</v>
      </c>
      <c r="AR46" s="1" t="n">
        <v>1132</v>
      </c>
      <c r="AS46" s="1" t="n">
        <v>441</v>
      </c>
      <c r="AT46" s="1" t="n">
        <v>69106</v>
      </c>
      <c r="AU46" s="1" t="n">
        <v>30715</v>
      </c>
      <c r="AV46" s="1" t="n">
        <v>597</v>
      </c>
      <c r="AW46" s="1" t="n">
        <v>347</v>
      </c>
      <c r="AX46" s="1" t="n">
        <v>70835</v>
      </c>
      <c r="AY46" s="1" t="n">
        <v>31503</v>
      </c>
      <c r="BA46" s="1" t="n">
        <v>468</v>
      </c>
      <c r="BB46" s="1" t="n">
        <v>936</v>
      </c>
      <c r="BC46" s="1" t="n">
        <v>30816</v>
      </c>
      <c r="BD46" s="1" t="n">
        <v>69716</v>
      </c>
      <c r="BE46" s="1" t="n">
        <v>551</v>
      </c>
      <c r="BF46" s="1" t="n">
        <v>1530</v>
      </c>
      <c r="BG46" s="1" t="n">
        <v>31835</v>
      </c>
      <c r="BH46" s="1" t="n">
        <v>72182</v>
      </c>
    </row>
    <row r="47" customFormat="false" ht="12.8" hidden="false" customHeight="false" outlineLevel="0" collapsed="false">
      <c r="A47" s="15" t="s">
        <v>21</v>
      </c>
      <c r="B47" s="1" t="n">
        <v>8041</v>
      </c>
      <c r="C47" s="1" t="n">
        <v>1</v>
      </c>
      <c r="D47" s="1" t="n">
        <v>1237</v>
      </c>
      <c r="E47" s="1" t="n">
        <v>68737</v>
      </c>
      <c r="F47" s="1" t="n">
        <v>832</v>
      </c>
      <c r="G47" s="1" t="n">
        <v>0.0150501</v>
      </c>
      <c r="I47" s="1" t="n">
        <v>1290</v>
      </c>
      <c r="J47" s="1" t="n">
        <v>67893</v>
      </c>
      <c r="K47" s="1" t="n">
        <v>689</v>
      </c>
      <c r="L47" s="1" t="n">
        <v>0.0145744</v>
      </c>
      <c r="N47" s="1" t="n">
        <v>1153</v>
      </c>
      <c r="O47" s="1" t="n">
        <v>69729</v>
      </c>
      <c r="P47" s="1" t="n">
        <v>505</v>
      </c>
      <c r="Q47" s="63" t="n">
        <v>0.0118889</v>
      </c>
      <c r="S47" s="1" t="n">
        <v>1141</v>
      </c>
      <c r="T47" s="1" t="n">
        <v>68586</v>
      </c>
      <c r="U47" s="1" t="n">
        <v>1277</v>
      </c>
      <c r="V47" s="1" t="n">
        <v>0.0176275</v>
      </c>
      <c r="Z47" s="1" t="n">
        <v>667</v>
      </c>
      <c r="AA47" s="1" t="n">
        <v>570</v>
      </c>
      <c r="AB47" s="1" t="n">
        <v>34138</v>
      </c>
      <c r="AC47" s="1" t="n">
        <v>34599</v>
      </c>
      <c r="AD47" s="1" t="n">
        <v>390</v>
      </c>
      <c r="AE47" s="1" t="n">
        <v>442</v>
      </c>
      <c r="AF47" s="1" t="n">
        <v>35195</v>
      </c>
      <c r="AG47" s="1" t="n">
        <v>35611</v>
      </c>
      <c r="AI47" s="1" t="n">
        <v>741</v>
      </c>
      <c r="AJ47" s="1" t="n">
        <v>549</v>
      </c>
      <c r="AK47" s="1" t="n">
        <v>34307</v>
      </c>
      <c r="AL47" s="1" t="n">
        <v>33586</v>
      </c>
      <c r="AM47" s="1" t="n">
        <v>329</v>
      </c>
      <c r="AN47" s="1" t="n">
        <v>360</v>
      </c>
      <c r="AO47" s="1" t="n">
        <v>35377</v>
      </c>
      <c r="AP47" s="1" t="n">
        <v>34495</v>
      </c>
      <c r="AR47" s="1" t="n">
        <v>391</v>
      </c>
      <c r="AS47" s="1" t="n">
        <v>762</v>
      </c>
      <c r="AT47" s="1" t="n">
        <v>21164</v>
      </c>
      <c r="AU47" s="1" t="n">
        <v>48565</v>
      </c>
      <c r="AV47" s="1" t="n">
        <v>138</v>
      </c>
      <c r="AW47" s="1" t="n">
        <v>367</v>
      </c>
      <c r="AX47" s="1" t="n">
        <v>21693</v>
      </c>
      <c r="AY47" s="1" t="n">
        <v>49694</v>
      </c>
      <c r="BA47" s="1" t="n">
        <v>850</v>
      </c>
      <c r="BB47" s="1" t="n">
        <v>291</v>
      </c>
      <c r="BC47" s="1" t="n">
        <v>47352</v>
      </c>
      <c r="BD47" s="1" t="n">
        <v>21234</v>
      </c>
      <c r="BE47" s="1" t="n">
        <v>817</v>
      </c>
      <c r="BF47" s="1" t="n">
        <v>460</v>
      </c>
      <c r="BG47" s="1" t="n">
        <v>49019</v>
      </c>
      <c r="BH47" s="1" t="n">
        <v>21985</v>
      </c>
    </row>
    <row r="48" customFormat="false" ht="12.8" hidden="false" customHeight="false" outlineLevel="0" collapsed="false">
      <c r="A48" s="15" t="s">
        <v>16</v>
      </c>
      <c r="B48" s="1" t="n">
        <v>8042</v>
      </c>
      <c r="C48" s="1" t="n">
        <v>-1</v>
      </c>
      <c r="D48" s="1" t="n">
        <v>1272</v>
      </c>
      <c r="E48" s="1" t="n">
        <v>67213</v>
      </c>
      <c r="F48" s="1" t="n">
        <v>861</v>
      </c>
      <c r="G48" s="1" t="n">
        <v>0.0158675</v>
      </c>
      <c r="I48" s="1" t="n">
        <v>1399</v>
      </c>
      <c r="J48" s="1" t="n">
        <v>69207</v>
      </c>
      <c r="K48" s="1" t="n">
        <v>829</v>
      </c>
      <c r="L48" s="1" t="n">
        <v>0.0160966</v>
      </c>
      <c r="N48" s="1" t="n">
        <v>1264</v>
      </c>
      <c r="O48" s="1" t="n">
        <v>68548</v>
      </c>
      <c r="P48" s="1" t="n">
        <v>492</v>
      </c>
      <c r="Q48" s="1" t="n">
        <v>0.0128085</v>
      </c>
      <c r="S48" s="1" t="n">
        <v>1185</v>
      </c>
      <c r="T48" s="1" t="n">
        <v>67601</v>
      </c>
      <c r="U48" s="1" t="n">
        <v>1473</v>
      </c>
      <c r="V48" s="1" t="n">
        <v>0.0196595</v>
      </c>
      <c r="Z48" s="1" t="n">
        <v>701</v>
      </c>
      <c r="AA48" s="1" t="n">
        <v>571</v>
      </c>
      <c r="AB48" s="1" t="n">
        <v>33837</v>
      </c>
      <c r="AC48" s="1" t="n">
        <v>33376</v>
      </c>
      <c r="AD48" s="1" t="n">
        <v>380</v>
      </c>
      <c r="AE48" s="1" t="n">
        <v>481</v>
      </c>
      <c r="AF48" s="1" t="n">
        <v>34918</v>
      </c>
      <c r="AG48" s="1" t="n">
        <v>34428</v>
      </c>
      <c r="AI48" s="1" t="n">
        <v>785</v>
      </c>
      <c r="AJ48" s="1" t="n">
        <v>614</v>
      </c>
      <c r="AK48" s="1" t="n">
        <v>34302</v>
      </c>
      <c r="AL48" s="1" t="n">
        <v>34905</v>
      </c>
      <c r="AM48" s="1" t="n">
        <v>409</v>
      </c>
      <c r="AN48" s="1" t="n">
        <v>420</v>
      </c>
      <c r="AO48" s="1" t="n">
        <v>35496</v>
      </c>
      <c r="AP48" s="1" t="n">
        <v>35939</v>
      </c>
      <c r="AR48" s="1" t="n">
        <v>913</v>
      </c>
      <c r="AS48" s="1" t="n">
        <v>351</v>
      </c>
      <c r="AT48" s="1" t="n">
        <v>47598</v>
      </c>
      <c r="AU48" s="1" t="n">
        <v>20950</v>
      </c>
      <c r="AV48" s="1" t="n">
        <v>326</v>
      </c>
      <c r="AW48" s="1" t="n">
        <v>166</v>
      </c>
      <c r="AX48" s="1" t="n">
        <v>48837</v>
      </c>
      <c r="AY48" s="1" t="n">
        <v>21467</v>
      </c>
      <c r="BA48" s="1" t="n">
        <v>392</v>
      </c>
      <c r="BB48" s="1" t="n">
        <v>793</v>
      </c>
      <c r="BC48" s="1" t="n">
        <v>20562</v>
      </c>
      <c r="BD48" s="1" t="n">
        <v>47039</v>
      </c>
      <c r="BE48" s="1" t="n">
        <v>386</v>
      </c>
      <c r="BF48" s="1" t="n">
        <v>1087</v>
      </c>
      <c r="BG48" s="1" t="n">
        <v>21340</v>
      </c>
      <c r="BH48" s="1" t="n">
        <v>48919</v>
      </c>
    </row>
    <row r="49" customFormat="false" ht="12.8" hidden="false" customHeight="false" outlineLevel="0" collapsed="false">
      <c r="B49" s="1" t="n">
        <v>8043</v>
      </c>
      <c r="C49" s="1" t="n">
        <v>1</v>
      </c>
      <c r="D49" s="1" t="n">
        <v>1069</v>
      </c>
      <c r="E49" s="1" t="n">
        <v>68960</v>
      </c>
      <c r="F49" s="1" t="n">
        <v>892</v>
      </c>
      <c r="G49" s="1" t="n">
        <v>0.0142184</v>
      </c>
      <c r="I49" s="1" t="n">
        <v>1080</v>
      </c>
      <c r="J49" s="1" t="n">
        <v>70007</v>
      </c>
      <c r="K49" s="1" t="n">
        <v>764</v>
      </c>
      <c r="L49" s="1" t="n">
        <v>0.0131701</v>
      </c>
      <c r="N49" s="1" t="n">
        <v>1228</v>
      </c>
      <c r="O49" s="1" t="n">
        <v>68385</v>
      </c>
      <c r="P49" s="1" t="n">
        <v>553</v>
      </c>
      <c r="Q49" s="1" t="n">
        <v>0.0130219</v>
      </c>
      <c r="S49" s="1" t="n">
        <v>987</v>
      </c>
      <c r="T49" s="1" t="n">
        <v>68944</v>
      </c>
      <c r="U49" s="1" t="n">
        <v>1458</v>
      </c>
      <c r="V49" s="1" t="n">
        <v>0.0177318</v>
      </c>
      <c r="Z49" s="1" t="n">
        <v>583</v>
      </c>
      <c r="AA49" s="1" t="n">
        <v>486</v>
      </c>
      <c r="AB49" s="1" t="n">
        <v>34167</v>
      </c>
      <c r="AC49" s="1" t="n">
        <v>34793</v>
      </c>
      <c r="AD49" s="1" t="n">
        <v>399</v>
      </c>
      <c r="AE49" s="1" t="n">
        <v>493</v>
      </c>
      <c r="AF49" s="1" t="n">
        <v>35149</v>
      </c>
      <c r="AG49" s="1" t="n">
        <v>35772</v>
      </c>
      <c r="AI49" s="1" t="n">
        <v>600</v>
      </c>
      <c r="AJ49" s="1" t="n">
        <v>480</v>
      </c>
      <c r="AK49" s="1" t="n">
        <v>35405</v>
      </c>
      <c r="AL49" s="1" t="n">
        <v>34602</v>
      </c>
      <c r="AM49" s="1" t="n">
        <v>341</v>
      </c>
      <c r="AN49" s="1" t="n">
        <v>423</v>
      </c>
      <c r="AO49" s="1" t="n">
        <v>36346</v>
      </c>
      <c r="AP49" s="1" t="n">
        <v>35505</v>
      </c>
      <c r="AR49" s="1" t="n">
        <v>415</v>
      </c>
      <c r="AS49" s="1" t="n">
        <v>813</v>
      </c>
      <c r="AT49" s="1" t="n">
        <v>20833</v>
      </c>
      <c r="AU49" s="1" t="n">
        <v>47552</v>
      </c>
      <c r="AV49" s="1" t="n">
        <v>142</v>
      </c>
      <c r="AW49" s="1" t="n">
        <v>411</v>
      </c>
      <c r="AX49" s="1" t="n">
        <v>21390</v>
      </c>
      <c r="AY49" s="1" t="n">
        <v>48776</v>
      </c>
      <c r="BA49" s="1" t="n">
        <v>720</v>
      </c>
      <c r="BB49" s="1" t="n">
        <v>267</v>
      </c>
      <c r="BC49" s="1" t="n">
        <v>48044</v>
      </c>
      <c r="BD49" s="1" t="n">
        <v>20900</v>
      </c>
      <c r="BE49" s="1" t="n">
        <v>937</v>
      </c>
      <c r="BF49" s="1" t="n">
        <v>521</v>
      </c>
      <c r="BG49" s="1" t="n">
        <v>49701</v>
      </c>
      <c r="BH49" s="1" t="n">
        <v>21688</v>
      </c>
    </row>
    <row r="50" customFormat="false" ht="12.8" hidden="false" customHeight="false" outlineLevel="0" collapsed="false">
      <c r="B50" s="1" t="n">
        <v>8044</v>
      </c>
      <c r="C50" s="1" t="n">
        <v>-1</v>
      </c>
      <c r="D50" s="1" t="n">
        <v>1562</v>
      </c>
      <c r="E50" s="1" t="n">
        <v>101403</v>
      </c>
      <c r="F50" s="1" t="n">
        <v>1422</v>
      </c>
      <c r="G50" s="1" t="n">
        <v>0.0147136</v>
      </c>
      <c r="I50" s="1" t="n">
        <v>1677</v>
      </c>
      <c r="J50" s="1" t="n">
        <v>100739</v>
      </c>
      <c r="K50" s="1" t="n">
        <v>1229</v>
      </c>
      <c r="L50" s="1" t="n">
        <v>0.0144234</v>
      </c>
      <c r="N50" s="1" t="n">
        <v>1572</v>
      </c>
      <c r="O50" s="1" t="n">
        <v>101583</v>
      </c>
      <c r="P50" s="1" t="n">
        <v>764</v>
      </c>
      <c r="Q50" s="1" t="n">
        <v>0.011498</v>
      </c>
      <c r="S50" s="1" t="n">
        <v>1386</v>
      </c>
      <c r="T50" s="1" t="n">
        <v>99349</v>
      </c>
      <c r="U50" s="1" t="n">
        <v>2286</v>
      </c>
      <c r="V50" s="1" t="n">
        <v>0.0184803</v>
      </c>
      <c r="Z50" s="1" t="n">
        <v>854</v>
      </c>
      <c r="AA50" s="1" t="n">
        <v>708</v>
      </c>
      <c r="AB50" s="1" t="n">
        <v>50627</v>
      </c>
      <c r="AC50" s="1" t="n">
        <v>50776</v>
      </c>
      <c r="AD50" s="1" t="n">
        <v>627</v>
      </c>
      <c r="AE50" s="1" t="n">
        <v>795</v>
      </c>
      <c r="AF50" s="1" t="n">
        <v>52108</v>
      </c>
      <c r="AG50" s="1" t="n">
        <v>52279</v>
      </c>
      <c r="AI50" s="1" t="n">
        <v>894</v>
      </c>
      <c r="AJ50" s="1" t="n">
        <v>783</v>
      </c>
      <c r="AK50" s="1" t="n">
        <v>50003</v>
      </c>
      <c r="AL50" s="1" t="n">
        <v>50736</v>
      </c>
      <c r="AM50" s="1" t="n">
        <v>562</v>
      </c>
      <c r="AN50" s="1" t="n">
        <v>667</v>
      </c>
      <c r="AO50" s="1" t="n">
        <v>51459</v>
      </c>
      <c r="AP50" s="1" t="n">
        <v>52186</v>
      </c>
      <c r="AR50" s="1" t="n">
        <v>1104</v>
      </c>
      <c r="AS50" s="1" t="n">
        <v>468</v>
      </c>
      <c r="AT50" s="1" t="n">
        <v>70177</v>
      </c>
      <c r="AU50" s="1" t="n">
        <v>31406</v>
      </c>
      <c r="AV50" s="1" t="n">
        <v>497</v>
      </c>
      <c r="AW50" s="1" t="n">
        <v>267</v>
      </c>
      <c r="AX50" s="1" t="n">
        <v>71778</v>
      </c>
      <c r="AY50" s="1" t="n">
        <v>32141</v>
      </c>
      <c r="BA50" s="1" t="n">
        <v>439</v>
      </c>
      <c r="BB50" s="1" t="n">
        <v>947</v>
      </c>
      <c r="BC50" s="1" t="n">
        <v>30440</v>
      </c>
      <c r="BD50" s="1" t="n">
        <v>68909</v>
      </c>
      <c r="BE50" s="1" t="n">
        <v>620</v>
      </c>
      <c r="BF50" s="1" t="n">
        <v>1666</v>
      </c>
      <c r="BG50" s="1" t="n">
        <v>31499</v>
      </c>
      <c r="BH50" s="1" t="n">
        <v>71522</v>
      </c>
    </row>
    <row r="51" customFormat="false" ht="12.8" hidden="false" customHeight="false" outlineLevel="0" collapsed="false">
      <c r="B51" s="1" t="n">
        <v>8045</v>
      </c>
      <c r="C51" s="1" t="n">
        <v>1</v>
      </c>
      <c r="D51" s="1" t="n">
        <v>1125</v>
      </c>
      <c r="E51" s="1" t="n">
        <v>69225</v>
      </c>
      <c r="F51" s="1" t="n">
        <v>915</v>
      </c>
      <c r="G51" s="1" t="n">
        <v>0.0147346</v>
      </c>
      <c r="I51" s="1" t="n">
        <v>1230</v>
      </c>
      <c r="J51" s="1" t="n">
        <v>68259</v>
      </c>
      <c r="K51" s="1" t="n">
        <v>798</v>
      </c>
      <c r="L51" s="1" t="n">
        <v>0.0148552</v>
      </c>
      <c r="N51" s="1" t="n">
        <v>1055</v>
      </c>
      <c r="O51" s="1" t="n">
        <v>69988</v>
      </c>
      <c r="P51" s="1" t="n">
        <v>511</v>
      </c>
      <c r="Q51" s="1" t="n">
        <v>0.0111876</v>
      </c>
      <c r="S51" s="1" t="n">
        <v>1048</v>
      </c>
      <c r="T51" s="1" t="n">
        <v>67826</v>
      </c>
      <c r="U51" s="1" t="n">
        <v>1326</v>
      </c>
      <c r="V51" s="1" t="n">
        <v>0.0175007</v>
      </c>
      <c r="Z51" s="1" t="n">
        <v>605</v>
      </c>
      <c r="AA51" s="1" t="n">
        <v>520</v>
      </c>
      <c r="AB51" s="1" t="n">
        <v>34425</v>
      </c>
      <c r="AC51" s="1" t="n">
        <v>34800</v>
      </c>
      <c r="AD51" s="1" t="n">
        <v>433</v>
      </c>
      <c r="AE51" s="1" t="n">
        <v>482</v>
      </c>
      <c r="AF51" s="1" t="n">
        <v>35463</v>
      </c>
      <c r="AG51" s="1" t="n">
        <v>35802</v>
      </c>
      <c r="AI51" s="1" t="n">
        <v>685</v>
      </c>
      <c r="AJ51" s="1" t="n">
        <v>545</v>
      </c>
      <c r="AK51" s="1" t="n">
        <v>34407</v>
      </c>
      <c r="AL51" s="1" t="n">
        <v>33852</v>
      </c>
      <c r="AM51" s="1" t="n">
        <v>369</v>
      </c>
      <c r="AN51" s="1" t="n">
        <v>429</v>
      </c>
      <c r="AO51" s="1" t="n">
        <v>35461</v>
      </c>
      <c r="AP51" s="1" t="n">
        <v>34826</v>
      </c>
      <c r="AR51" s="1" t="n">
        <v>365</v>
      </c>
      <c r="AS51" s="1" t="n">
        <v>690</v>
      </c>
      <c r="AT51" s="1" t="n">
        <v>21219</v>
      </c>
      <c r="AU51" s="1" t="n">
        <v>48769</v>
      </c>
      <c r="AV51" s="1" t="n">
        <v>132</v>
      </c>
      <c r="AW51" s="1" t="n">
        <v>379</v>
      </c>
      <c r="AX51" s="1" t="n">
        <v>21716</v>
      </c>
      <c r="AY51" s="1" t="n">
        <v>49838</v>
      </c>
      <c r="BA51" s="1" t="n">
        <v>778</v>
      </c>
      <c r="BB51" s="1" t="n">
        <v>270</v>
      </c>
      <c r="BC51" s="1" t="n">
        <v>47024</v>
      </c>
      <c r="BD51" s="1" t="n">
        <v>20802</v>
      </c>
      <c r="BE51" s="1" t="n">
        <v>895</v>
      </c>
      <c r="BF51" s="1" t="n">
        <v>431</v>
      </c>
      <c r="BG51" s="1" t="n">
        <v>48697</v>
      </c>
      <c r="BH51" s="1" t="n">
        <v>21503</v>
      </c>
    </row>
    <row r="52" customFormat="false" ht="12.8" hidden="false" customHeight="false" outlineLevel="0" collapsed="false">
      <c r="A52" s="32"/>
      <c r="B52" s="32"/>
      <c r="C52" s="32"/>
      <c r="D52" s="32"/>
      <c r="E52" s="32"/>
      <c r="F52" s="32"/>
      <c r="G52" s="32" t="n">
        <f aca="false">AVERAGE(G46:G51)</f>
        <v>0.0148497166666667</v>
      </c>
      <c r="H52" s="32"/>
      <c r="I52" s="32"/>
      <c r="J52" s="32"/>
      <c r="K52" s="32"/>
      <c r="L52" s="64" t="n">
        <f aca="false">AVERAGE(L46:L51)</f>
        <v>0.0145083666666667</v>
      </c>
      <c r="M52" s="32"/>
      <c r="N52" s="32"/>
      <c r="O52" s="32"/>
      <c r="P52" s="32"/>
      <c r="Q52" s="64" t="n">
        <f aca="false">AVERAGE(Q46:Q51)</f>
        <v>0.01216875</v>
      </c>
      <c r="R52" s="32"/>
      <c r="S52" s="32"/>
      <c r="T52" s="32"/>
      <c r="U52" s="32"/>
      <c r="V52" s="32" t="n">
        <f aca="false">AVERAGE(V46:V51)</f>
        <v>0.0180554333333333</v>
      </c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</row>
    <row r="55" customFormat="false" ht="12.8" hidden="false" customHeight="false" outlineLevel="0" collapsed="false">
      <c r="A55" s="15" t="n">
        <v>350</v>
      </c>
      <c r="B55" s="1" t="n">
        <v>8048</v>
      </c>
      <c r="C55" s="1" t="n">
        <v>-1</v>
      </c>
      <c r="D55" s="1" t="n">
        <v>831</v>
      </c>
      <c r="E55" s="1" t="n">
        <v>61888</v>
      </c>
      <c r="F55" s="1" t="n">
        <v>708</v>
      </c>
      <c r="G55" s="1" t="n">
        <v>0.0124338</v>
      </c>
      <c r="I55" s="1" t="n">
        <v>989</v>
      </c>
      <c r="J55" s="1" t="n">
        <v>62199</v>
      </c>
      <c r="K55" s="1" t="n">
        <v>642</v>
      </c>
      <c r="L55" s="1" t="n">
        <v>0.0131111</v>
      </c>
      <c r="N55" s="1" t="n">
        <v>1208</v>
      </c>
      <c r="O55" s="1" t="n">
        <v>61003</v>
      </c>
      <c r="P55" s="1" t="n">
        <v>541</v>
      </c>
      <c r="Q55" s="1" t="n">
        <v>0.0143354</v>
      </c>
      <c r="S55" s="1" t="n">
        <v>1023</v>
      </c>
      <c r="T55" s="1" t="n">
        <v>60208</v>
      </c>
      <c r="U55" s="1" t="n">
        <v>1249</v>
      </c>
      <c r="V55" s="1" t="n">
        <v>0.0188679</v>
      </c>
      <c r="Z55" s="1" t="n">
        <v>446</v>
      </c>
      <c r="AA55" s="1" t="n">
        <v>385</v>
      </c>
      <c r="AB55" s="1" t="n">
        <v>31100</v>
      </c>
      <c r="AC55" s="1" t="n">
        <v>30788</v>
      </c>
      <c r="AD55" s="1" t="n">
        <v>323</v>
      </c>
      <c r="AE55" s="1" t="n">
        <v>385</v>
      </c>
      <c r="AF55" s="1" t="n">
        <v>31869</v>
      </c>
      <c r="AG55" s="1" t="n">
        <v>31558</v>
      </c>
      <c r="AI55" s="1" t="n">
        <v>536</v>
      </c>
      <c r="AJ55" s="1" t="n">
        <v>453</v>
      </c>
      <c r="AK55" s="1" t="n">
        <v>30920</v>
      </c>
      <c r="AL55" s="1" t="n">
        <v>31279</v>
      </c>
      <c r="AM55" s="1" t="n">
        <v>283</v>
      </c>
      <c r="AN55" s="1" t="n">
        <v>359</v>
      </c>
      <c r="AO55" s="1" t="n">
        <v>31739</v>
      </c>
      <c r="AP55" s="1" t="n">
        <v>32091</v>
      </c>
      <c r="AR55" s="1" t="n">
        <v>897</v>
      </c>
      <c r="AS55" s="1" t="n">
        <v>311</v>
      </c>
      <c r="AT55" s="1" t="n">
        <v>42342</v>
      </c>
      <c r="AU55" s="1" t="n">
        <v>18661</v>
      </c>
      <c r="AV55" s="1" t="n">
        <v>357</v>
      </c>
      <c r="AW55" s="1" t="n">
        <v>184</v>
      </c>
      <c r="AX55" s="1" t="n">
        <v>43596</v>
      </c>
      <c r="AY55" s="1" t="n">
        <v>19156</v>
      </c>
      <c r="BA55" s="1" t="n">
        <v>351</v>
      </c>
      <c r="BB55" s="1" t="n">
        <v>672</v>
      </c>
      <c r="BC55" s="1" t="n">
        <v>18346</v>
      </c>
      <c r="BD55" s="1" t="n">
        <v>41862</v>
      </c>
      <c r="BE55" s="1" t="n">
        <v>354</v>
      </c>
      <c r="BF55" s="1" t="n">
        <v>895</v>
      </c>
      <c r="BG55" s="1" t="n">
        <v>19051</v>
      </c>
      <c r="BH55" s="1" t="n">
        <v>43429</v>
      </c>
    </row>
    <row r="56" customFormat="false" ht="12.8" hidden="false" customHeight="false" outlineLevel="0" collapsed="false">
      <c r="A56" s="15" t="s">
        <v>22</v>
      </c>
      <c r="B56" s="1" t="n">
        <v>8049</v>
      </c>
      <c r="C56" s="1" t="n">
        <v>1</v>
      </c>
      <c r="D56" s="1" t="n">
        <v>858</v>
      </c>
      <c r="E56" s="1" t="n">
        <v>60783</v>
      </c>
      <c r="F56" s="1" t="n">
        <v>698</v>
      </c>
      <c r="G56" s="1" t="n">
        <v>0.0127996</v>
      </c>
      <c r="I56" s="1" t="n">
        <v>1301</v>
      </c>
      <c r="J56" s="1" t="n">
        <v>62604</v>
      </c>
      <c r="K56" s="1" t="n">
        <v>627</v>
      </c>
      <c r="L56" s="1" t="n">
        <v>0.0153984</v>
      </c>
      <c r="N56" s="1" t="n">
        <v>1156</v>
      </c>
      <c r="O56" s="1" t="n">
        <v>62248</v>
      </c>
      <c r="P56" s="1" t="n">
        <v>541</v>
      </c>
      <c r="Q56" s="1" t="n">
        <v>0.013631</v>
      </c>
      <c r="S56" s="1" t="n">
        <v>1162</v>
      </c>
      <c r="T56" s="1" t="n">
        <v>61612</v>
      </c>
      <c r="U56" s="1" t="n">
        <v>1027</v>
      </c>
      <c r="V56" s="1" t="n">
        <v>0.0177644</v>
      </c>
      <c r="Z56" s="1" t="n">
        <v>471</v>
      </c>
      <c r="AA56" s="1" t="n">
        <v>387</v>
      </c>
      <c r="AB56" s="1" t="n">
        <v>30297</v>
      </c>
      <c r="AC56" s="1" t="n">
        <v>30486</v>
      </c>
      <c r="AD56" s="1" t="n">
        <v>333</v>
      </c>
      <c r="AE56" s="1" t="n">
        <v>365</v>
      </c>
      <c r="AF56" s="1" t="n">
        <v>31101</v>
      </c>
      <c r="AG56" s="1" t="n">
        <v>31238</v>
      </c>
      <c r="AI56" s="1" t="n">
        <v>707</v>
      </c>
      <c r="AJ56" s="1" t="n">
        <v>594</v>
      </c>
      <c r="AK56" s="1" t="n">
        <v>31548</v>
      </c>
      <c r="AL56" s="1" t="n">
        <v>31056</v>
      </c>
      <c r="AM56" s="1" t="n">
        <v>305</v>
      </c>
      <c r="AN56" s="1" t="n">
        <v>322</v>
      </c>
      <c r="AO56" s="1" t="n">
        <v>32560</v>
      </c>
      <c r="AP56" s="1" t="n">
        <v>31972</v>
      </c>
      <c r="AR56" s="1" t="n">
        <v>383</v>
      </c>
      <c r="AS56" s="1" t="n">
        <v>773</v>
      </c>
      <c r="AT56" s="1" t="n">
        <v>18833</v>
      </c>
      <c r="AU56" s="1" t="n">
        <v>43415</v>
      </c>
      <c r="AV56" s="1" t="n">
        <v>137</v>
      </c>
      <c r="AW56" s="1" t="n">
        <v>404</v>
      </c>
      <c r="AX56" s="1" t="n">
        <v>19353</v>
      </c>
      <c r="AY56" s="1" t="n">
        <v>44592</v>
      </c>
      <c r="BA56" s="1" t="n">
        <v>855</v>
      </c>
      <c r="BB56" s="1" t="n">
        <v>307</v>
      </c>
      <c r="BC56" s="1" t="n">
        <v>42686</v>
      </c>
      <c r="BD56" s="1" t="n">
        <v>18926</v>
      </c>
      <c r="BE56" s="1" t="n">
        <v>675</v>
      </c>
      <c r="BF56" s="1" t="n">
        <v>352</v>
      </c>
      <c r="BG56" s="1" t="n">
        <v>44216</v>
      </c>
      <c r="BH56" s="1" t="n">
        <v>19585</v>
      </c>
    </row>
    <row r="57" customFormat="false" ht="12.8" hidden="false" customHeight="false" outlineLevel="0" collapsed="false">
      <c r="A57" s="15" t="s">
        <v>16</v>
      </c>
      <c r="B57" s="1" t="n">
        <v>8050</v>
      </c>
      <c r="C57" s="1" t="n">
        <v>-1</v>
      </c>
      <c r="D57" s="1" t="n">
        <v>1428</v>
      </c>
      <c r="E57" s="1" t="n">
        <v>86786</v>
      </c>
      <c r="F57" s="1" t="n">
        <v>1087</v>
      </c>
      <c r="G57" s="1" t="n">
        <v>0.0144897</v>
      </c>
      <c r="I57" s="1" t="n">
        <v>1548</v>
      </c>
      <c r="J57" s="1" t="n">
        <v>87444</v>
      </c>
      <c r="K57" s="1" t="n">
        <v>1017</v>
      </c>
      <c r="L57" s="63" t="n">
        <v>0.0146665</v>
      </c>
      <c r="N57" s="1" t="n">
        <v>1398</v>
      </c>
      <c r="O57" s="1" t="n">
        <v>89603</v>
      </c>
      <c r="P57" s="1" t="n">
        <v>807</v>
      </c>
      <c r="Q57" s="1" t="n">
        <v>0.0123043</v>
      </c>
      <c r="S57" s="1" t="n">
        <v>1303</v>
      </c>
      <c r="T57" s="1" t="n">
        <v>87561</v>
      </c>
      <c r="U57" s="1" t="n">
        <v>1825</v>
      </c>
      <c r="V57" s="1" t="n">
        <v>0.0178618</v>
      </c>
      <c r="Z57" s="1" t="n">
        <v>758</v>
      </c>
      <c r="AA57" s="1" t="n">
        <v>670</v>
      </c>
      <c r="AB57" s="1" t="n">
        <v>43512</v>
      </c>
      <c r="AC57" s="1" t="n">
        <v>43274</v>
      </c>
      <c r="AD57" s="1" t="n">
        <v>493</v>
      </c>
      <c r="AE57" s="1" t="n">
        <v>594</v>
      </c>
      <c r="AF57" s="1" t="n">
        <v>44763</v>
      </c>
      <c r="AG57" s="1" t="n">
        <v>44538</v>
      </c>
      <c r="AI57" s="1" t="n">
        <v>815</v>
      </c>
      <c r="AJ57" s="1" t="n">
        <v>733</v>
      </c>
      <c r="AK57" s="1" t="n">
        <v>43074</v>
      </c>
      <c r="AL57" s="1" t="n">
        <v>44370</v>
      </c>
      <c r="AM57" s="1" t="n">
        <v>491</v>
      </c>
      <c r="AN57" s="1" t="n">
        <v>526</v>
      </c>
      <c r="AO57" s="1" t="n">
        <v>44380</v>
      </c>
      <c r="AP57" s="1" t="n">
        <v>45629</v>
      </c>
      <c r="AR57" s="1" t="n">
        <v>1014</v>
      </c>
      <c r="AS57" s="1" t="n">
        <v>384</v>
      </c>
      <c r="AT57" s="1" t="n">
        <v>62384</v>
      </c>
      <c r="AU57" s="1" t="n">
        <v>27219</v>
      </c>
      <c r="AV57" s="1" t="n">
        <v>511</v>
      </c>
      <c r="AW57" s="1" t="n">
        <v>296</v>
      </c>
      <c r="AX57" s="1" t="n">
        <v>63909</v>
      </c>
      <c r="AY57" s="1" t="n">
        <v>27899</v>
      </c>
      <c r="BA57" s="1" t="n">
        <v>478</v>
      </c>
      <c r="BB57" s="1" t="n">
        <v>825</v>
      </c>
      <c r="BC57" s="1" t="n">
        <v>26550</v>
      </c>
      <c r="BD57" s="1" t="n">
        <v>61011</v>
      </c>
      <c r="BE57" s="1" t="n">
        <v>523</v>
      </c>
      <c r="BF57" s="1" t="n">
        <v>1302</v>
      </c>
      <c r="BG57" s="1" t="n">
        <v>27551</v>
      </c>
      <c r="BH57" s="1" t="n">
        <v>63138</v>
      </c>
    </row>
    <row r="58" customFormat="false" ht="12.8" hidden="false" customHeight="false" outlineLevel="0" collapsed="false">
      <c r="B58" s="1" t="n">
        <v>8051</v>
      </c>
      <c r="C58" s="1" t="n">
        <v>1</v>
      </c>
      <c r="D58" s="1" t="n">
        <v>1038</v>
      </c>
      <c r="E58" s="1" t="n">
        <v>61567</v>
      </c>
      <c r="F58" s="1" t="n">
        <v>853</v>
      </c>
      <c r="G58" s="1" t="n">
        <v>0.0153573</v>
      </c>
      <c r="I58" s="1" t="n">
        <v>1173</v>
      </c>
      <c r="J58" s="1" t="n">
        <v>62214</v>
      </c>
      <c r="K58" s="1" t="n">
        <v>582</v>
      </c>
      <c r="L58" s="1" t="n">
        <v>0.0141045</v>
      </c>
      <c r="N58" s="1" t="n">
        <v>946</v>
      </c>
      <c r="O58" s="1" t="n">
        <v>62395</v>
      </c>
      <c r="P58" s="1" t="n">
        <v>715</v>
      </c>
      <c r="Q58" s="1" t="n">
        <v>0.0133104</v>
      </c>
      <c r="S58" s="1" t="n">
        <v>1020</v>
      </c>
      <c r="T58" s="1" t="n">
        <v>61996</v>
      </c>
      <c r="U58" s="1" t="n">
        <v>1301</v>
      </c>
      <c r="V58" s="1" t="n">
        <v>0.0187189</v>
      </c>
      <c r="Z58" s="1" t="n">
        <v>557</v>
      </c>
      <c r="AA58" s="1" t="n">
        <v>481</v>
      </c>
      <c r="AB58" s="1" t="n">
        <v>30658</v>
      </c>
      <c r="AC58" s="1" t="n">
        <v>30909</v>
      </c>
      <c r="AD58" s="1" t="n">
        <v>385</v>
      </c>
      <c r="AE58" s="1" t="n">
        <v>468</v>
      </c>
      <c r="AF58" s="1" t="n">
        <v>31600</v>
      </c>
      <c r="AG58" s="1" t="n">
        <v>31858</v>
      </c>
      <c r="AI58" s="1" t="n">
        <v>626</v>
      </c>
      <c r="AJ58" s="1" t="n">
        <v>547</v>
      </c>
      <c r="AK58" s="1" t="n">
        <v>31349</v>
      </c>
      <c r="AL58" s="1" t="n">
        <v>30865</v>
      </c>
      <c r="AM58" s="1" t="n">
        <v>273</v>
      </c>
      <c r="AN58" s="1" t="n">
        <v>309</v>
      </c>
      <c r="AO58" s="1" t="n">
        <v>32248</v>
      </c>
      <c r="AP58" s="1" t="n">
        <v>31721</v>
      </c>
      <c r="AR58" s="1" t="n">
        <v>312</v>
      </c>
      <c r="AS58" s="1" t="n">
        <v>634</v>
      </c>
      <c r="AT58" s="1" t="n">
        <v>18904</v>
      </c>
      <c r="AU58" s="1" t="n">
        <v>43491</v>
      </c>
      <c r="AV58" s="1" t="n">
        <v>216</v>
      </c>
      <c r="AW58" s="1" t="n">
        <v>499</v>
      </c>
      <c r="AX58" s="1" t="n">
        <v>19432</v>
      </c>
      <c r="AY58" s="1" t="n">
        <v>44624</v>
      </c>
      <c r="BA58" s="1" t="n">
        <v>740</v>
      </c>
      <c r="BB58" s="1" t="n">
        <v>280</v>
      </c>
      <c r="BC58" s="1" t="n">
        <v>43212</v>
      </c>
      <c r="BD58" s="1" t="n">
        <v>18784</v>
      </c>
      <c r="BE58" s="1" t="n">
        <v>859</v>
      </c>
      <c r="BF58" s="1" t="n">
        <v>442</v>
      </c>
      <c r="BG58" s="1" t="n">
        <v>44811</v>
      </c>
      <c r="BH58" s="1" t="n">
        <v>19506</v>
      </c>
    </row>
    <row r="59" customFormat="false" ht="12.8" hidden="false" customHeight="false" outlineLevel="0" collapsed="false">
      <c r="B59" s="1" t="n">
        <v>8052</v>
      </c>
      <c r="C59" s="1" t="n">
        <v>-1</v>
      </c>
      <c r="D59" s="1" t="n">
        <v>1064</v>
      </c>
      <c r="E59" s="1" t="n">
        <v>61468</v>
      </c>
      <c r="F59" s="1" t="n">
        <v>939</v>
      </c>
      <c r="G59" s="1" t="n">
        <v>0.016293</v>
      </c>
      <c r="I59" s="1" t="n">
        <v>1137</v>
      </c>
      <c r="J59" s="1" t="n">
        <v>62269</v>
      </c>
      <c r="K59" s="1" t="n">
        <v>517</v>
      </c>
      <c r="L59" s="1" t="n">
        <v>0.0132811</v>
      </c>
      <c r="N59" s="1" t="n">
        <v>1071</v>
      </c>
      <c r="O59" s="1" t="n">
        <v>62504</v>
      </c>
      <c r="P59" s="1" t="n">
        <v>677</v>
      </c>
      <c r="Q59" s="1" t="n">
        <v>0.0139831</v>
      </c>
      <c r="S59" s="1" t="n">
        <v>999</v>
      </c>
      <c r="T59" s="1" t="n">
        <v>62950</v>
      </c>
      <c r="U59" s="1" t="n">
        <v>1082</v>
      </c>
      <c r="V59" s="1" t="n">
        <v>0.016529</v>
      </c>
      <c r="Z59" s="1" t="n">
        <v>603</v>
      </c>
      <c r="AA59" s="1" t="n">
        <v>461</v>
      </c>
      <c r="AB59" s="1" t="n">
        <v>30930</v>
      </c>
      <c r="AC59" s="1" t="n">
        <v>30538</v>
      </c>
      <c r="AD59" s="1" t="n">
        <v>412</v>
      </c>
      <c r="AE59" s="1" t="n">
        <v>527</v>
      </c>
      <c r="AF59" s="1" t="n">
        <v>31945</v>
      </c>
      <c r="AG59" s="1" t="n">
        <v>31526</v>
      </c>
      <c r="AI59" s="1" t="n">
        <v>572</v>
      </c>
      <c r="AJ59" s="1" t="n">
        <v>565</v>
      </c>
      <c r="AK59" s="1" t="n">
        <v>30846</v>
      </c>
      <c r="AL59" s="1" t="n">
        <v>31423</v>
      </c>
      <c r="AM59" s="1" t="n">
        <v>241</v>
      </c>
      <c r="AN59" s="1" t="n">
        <v>276</v>
      </c>
      <c r="AO59" s="1" t="n">
        <v>31659</v>
      </c>
      <c r="AP59" s="1" t="n">
        <v>32264</v>
      </c>
      <c r="AR59" s="1" t="n">
        <v>788</v>
      </c>
      <c r="AS59" s="1" t="n">
        <v>283</v>
      </c>
      <c r="AT59" s="1" t="n">
        <v>43647</v>
      </c>
      <c r="AU59" s="1" t="n">
        <v>18857</v>
      </c>
      <c r="AV59" s="1" t="n">
        <v>429</v>
      </c>
      <c r="AW59" s="1" t="n">
        <v>248</v>
      </c>
      <c r="AX59" s="1" t="n">
        <v>44864</v>
      </c>
      <c r="AY59" s="1" t="n">
        <v>19388</v>
      </c>
      <c r="BA59" s="1" t="n">
        <v>343</v>
      </c>
      <c r="BB59" s="1" t="n">
        <v>656</v>
      </c>
      <c r="BC59" s="1" t="n">
        <v>19135</v>
      </c>
      <c r="BD59" s="1" t="n">
        <v>43815</v>
      </c>
      <c r="BE59" s="1" t="n">
        <v>310</v>
      </c>
      <c r="BF59" s="1" t="n">
        <v>772</v>
      </c>
      <c r="BG59" s="1" t="n">
        <v>19788</v>
      </c>
      <c r="BH59" s="1" t="n">
        <v>45243</v>
      </c>
    </row>
    <row r="60" customFormat="false" ht="12.8" hidden="false" customHeight="false" outlineLevel="0" collapsed="false">
      <c r="B60" s="1" t="n">
        <v>8053</v>
      </c>
      <c r="C60" s="1" t="n">
        <v>1</v>
      </c>
      <c r="D60" s="1" t="n">
        <v>937</v>
      </c>
      <c r="E60" s="1" t="n">
        <v>62622</v>
      </c>
      <c r="F60" s="1" t="n">
        <v>783</v>
      </c>
      <c r="G60" s="1" t="n">
        <v>0.0137332</v>
      </c>
      <c r="I60" s="1" t="n">
        <v>1027</v>
      </c>
      <c r="J60" s="1" t="n">
        <v>63210</v>
      </c>
      <c r="K60" s="1" t="n">
        <v>707</v>
      </c>
      <c r="L60" s="1" t="n">
        <v>0.0137162</v>
      </c>
      <c r="N60" s="1" t="n">
        <v>1247</v>
      </c>
      <c r="O60" s="1" t="n">
        <v>64050</v>
      </c>
      <c r="P60" s="1" t="n">
        <v>629</v>
      </c>
      <c r="Q60" s="1" t="n">
        <v>0.0146448</v>
      </c>
      <c r="S60" s="1" t="n">
        <v>1234</v>
      </c>
      <c r="T60" s="1" t="n">
        <v>63521</v>
      </c>
      <c r="U60" s="1" t="n">
        <v>1150</v>
      </c>
      <c r="V60" s="1" t="n">
        <v>0.0187654</v>
      </c>
      <c r="Z60" s="1" t="n">
        <v>520</v>
      </c>
      <c r="AA60" s="1" t="n">
        <v>417</v>
      </c>
      <c r="AB60" s="1" t="n">
        <v>31358</v>
      </c>
      <c r="AC60" s="1" t="n">
        <v>31264</v>
      </c>
      <c r="AD60" s="1" t="n">
        <v>352</v>
      </c>
      <c r="AE60" s="1" t="n">
        <v>431</v>
      </c>
      <c r="AF60" s="1" t="n">
        <v>32230</v>
      </c>
      <c r="AG60" s="1" t="n">
        <v>32112</v>
      </c>
      <c r="AI60" s="1" t="n">
        <v>562</v>
      </c>
      <c r="AJ60" s="1" t="n">
        <v>465</v>
      </c>
      <c r="AK60" s="1" t="n">
        <v>31972</v>
      </c>
      <c r="AL60" s="1" t="n">
        <v>31238</v>
      </c>
      <c r="AM60" s="1" t="n">
        <v>336</v>
      </c>
      <c r="AN60" s="1" t="n">
        <v>371</v>
      </c>
      <c r="AO60" s="1" t="n">
        <v>32870</v>
      </c>
      <c r="AP60" s="1" t="n">
        <v>32074</v>
      </c>
      <c r="AR60" s="1" t="n">
        <v>404</v>
      </c>
      <c r="AS60" s="1" t="n">
        <v>843</v>
      </c>
      <c r="AT60" s="1" t="n">
        <v>19388</v>
      </c>
      <c r="AU60" s="1" t="n">
        <v>44662</v>
      </c>
      <c r="AV60" s="1" t="n">
        <v>170</v>
      </c>
      <c r="AW60" s="1" t="n">
        <v>459</v>
      </c>
      <c r="AX60" s="1" t="n">
        <v>19962</v>
      </c>
      <c r="AY60" s="1" t="n">
        <v>45964</v>
      </c>
      <c r="BA60" s="1" t="n">
        <v>906</v>
      </c>
      <c r="BB60" s="1" t="n">
        <v>328</v>
      </c>
      <c r="BC60" s="1" t="n">
        <v>44247</v>
      </c>
      <c r="BD60" s="1" t="n">
        <v>19274</v>
      </c>
      <c r="BE60" s="1" t="n">
        <v>753</v>
      </c>
      <c r="BF60" s="1" t="n">
        <v>397</v>
      </c>
      <c r="BG60" s="1" t="n">
        <v>45906</v>
      </c>
      <c r="BH60" s="1" t="n">
        <v>19999</v>
      </c>
    </row>
    <row r="61" customFormat="false" ht="12.8" hidden="false" customHeight="false" outlineLevel="0" collapsed="false">
      <c r="A61" s="32"/>
      <c r="B61" s="32"/>
      <c r="C61" s="32"/>
      <c r="D61" s="32"/>
      <c r="E61" s="32"/>
      <c r="F61" s="32"/>
      <c r="G61" s="32" t="n">
        <f aca="false">AVERAGE(G55:G60)</f>
        <v>0.0141844333333333</v>
      </c>
      <c r="H61" s="32"/>
      <c r="I61" s="32"/>
      <c r="J61" s="32"/>
      <c r="K61" s="32"/>
      <c r="L61" s="32" t="n">
        <f aca="false">AVERAGE(L55:L60)</f>
        <v>0.0140463</v>
      </c>
      <c r="M61" s="32"/>
      <c r="N61" s="32"/>
      <c r="O61" s="32"/>
      <c r="P61" s="32"/>
      <c r="Q61" s="32" t="n">
        <f aca="false">AVERAGE(Q55:Q60)</f>
        <v>0.0137015</v>
      </c>
      <c r="R61" s="32"/>
      <c r="S61" s="32"/>
      <c r="T61" s="32"/>
      <c r="U61" s="32"/>
      <c r="V61" s="32" t="n">
        <f aca="false">AVERAGE(V55:V60)</f>
        <v>0.0180845666666667</v>
      </c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</row>
    <row r="64" customFormat="false" ht="12.8" hidden="false" customHeight="false" outlineLevel="0" collapsed="false">
      <c r="A64" s="15" t="n">
        <v>350</v>
      </c>
      <c r="B64" s="1" t="n">
        <v>8060</v>
      </c>
      <c r="C64" s="1" t="n">
        <v>-1</v>
      </c>
      <c r="D64" s="1" t="n">
        <v>1467</v>
      </c>
      <c r="E64" s="1" t="n">
        <v>111549</v>
      </c>
      <c r="F64" s="1" t="n">
        <v>2030</v>
      </c>
      <c r="G64" s="1" t="n">
        <v>0.0156747</v>
      </c>
      <c r="I64" s="1" t="n">
        <v>1806</v>
      </c>
      <c r="J64" s="1" t="n">
        <v>113822</v>
      </c>
      <c r="K64" s="1" t="n">
        <v>2016</v>
      </c>
      <c r="L64" s="1" t="n">
        <v>0.0167894</v>
      </c>
      <c r="N64" s="1" t="n">
        <v>1566</v>
      </c>
      <c r="O64" s="1" t="n">
        <v>114657</v>
      </c>
      <c r="P64" s="1" t="n">
        <v>1870</v>
      </c>
      <c r="Q64" s="1" t="n">
        <v>0.0149838</v>
      </c>
      <c r="S64" s="1" t="n">
        <v>1635</v>
      </c>
      <c r="T64" s="1" t="n">
        <v>111180</v>
      </c>
      <c r="U64" s="1" t="n">
        <v>2590</v>
      </c>
      <c r="V64" s="1" t="n">
        <v>0.0190007</v>
      </c>
      <c r="Z64" s="1" t="n">
        <v>818</v>
      </c>
      <c r="AA64" s="1" t="n">
        <v>649</v>
      </c>
      <c r="AB64" s="1" t="n">
        <v>56054</v>
      </c>
      <c r="AC64" s="1" t="n">
        <v>55495</v>
      </c>
      <c r="AD64" s="1" t="n">
        <v>905</v>
      </c>
      <c r="AE64" s="1" t="n">
        <v>1125</v>
      </c>
      <c r="AF64" s="1" t="n">
        <v>57777</v>
      </c>
      <c r="AG64" s="1" t="n">
        <v>57269</v>
      </c>
      <c r="AI64" s="1" t="n">
        <v>975</v>
      </c>
      <c r="AJ64" s="1" t="n">
        <v>831</v>
      </c>
      <c r="AK64" s="1" t="n">
        <v>56400</v>
      </c>
      <c r="AL64" s="1" t="n">
        <v>57422</v>
      </c>
      <c r="AM64" s="1" t="n">
        <v>889</v>
      </c>
      <c r="AN64" s="1" t="n">
        <v>1127</v>
      </c>
      <c r="AO64" s="1" t="n">
        <v>58264</v>
      </c>
      <c r="AP64" s="1" t="n">
        <v>59380</v>
      </c>
      <c r="AR64" s="1" t="n">
        <v>1111</v>
      </c>
      <c r="AS64" s="1" t="n">
        <v>455</v>
      </c>
      <c r="AT64" s="1" t="n">
        <v>79681</v>
      </c>
      <c r="AU64" s="1" t="n">
        <v>34976</v>
      </c>
      <c r="AV64" s="1" t="n">
        <v>1259</v>
      </c>
      <c r="AW64" s="1" t="n">
        <v>611</v>
      </c>
      <c r="AX64" s="1" t="n">
        <v>82051</v>
      </c>
      <c r="AY64" s="1" t="n">
        <v>36042</v>
      </c>
      <c r="BA64" s="1" t="n">
        <v>535</v>
      </c>
      <c r="BB64" s="1" t="n">
        <v>1100</v>
      </c>
      <c r="BC64" s="1" t="n">
        <v>33732</v>
      </c>
      <c r="BD64" s="1" t="n">
        <v>77448</v>
      </c>
      <c r="BE64" s="1" t="n">
        <v>732</v>
      </c>
      <c r="BF64" s="1" t="n">
        <v>1858</v>
      </c>
      <c r="BG64" s="1" t="n">
        <v>34999</v>
      </c>
      <c r="BH64" s="1" t="n">
        <v>80406</v>
      </c>
    </row>
    <row r="65" customFormat="false" ht="12.8" hidden="false" customHeight="false" outlineLevel="0" collapsed="false">
      <c r="A65" s="15" t="s">
        <v>23</v>
      </c>
      <c r="B65" s="1" t="n">
        <v>8061</v>
      </c>
      <c r="C65" s="1" t="n">
        <v>1</v>
      </c>
      <c r="D65" s="1" t="n">
        <v>1762</v>
      </c>
      <c r="E65" s="1" t="n">
        <v>119330</v>
      </c>
      <c r="F65" s="1" t="n">
        <v>2117</v>
      </c>
      <c r="G65" s="1" t="n">
        <v>0.0162532</v>
      </c>
      <c r="I65" s="1" t="n">
        <v>2042</v>
      </c>
      <c r="J65" s="1" t="n">
        <v>119538</v>
      </c>
      <c r="K65" s="1" t="n">
        <v>2138</v>
      </c>
      <c r="L65" s="1" t="n">
        <v>0.017484</v>
      </c>
      <c r="N65" s="1" t="n">
        <v>1743</v>
      </c>
      <c r="O65" s="1" t="n">
        <v>118640</v>
      </c>
      <c r="P65" s="1" t="n">
        <v>2013</v>
      </c>
      <c r="Q65" s="1" t="n">
        <v>0.0158294</v>
      </c>
      <c r="S65" s="1" t="n">
        <v>2155</v>
      </c>
      <c r="T65" s="1" t="n">
        <v>118141</v>
      </c>
      <c r="U65" s="1" t="n">
        <v>2597</v>
      </c>
      <c r="V65" s="1" t="n">
        <v>0.0201116</v>
      </c>
      <c r="Z65" s="1" t="n">
        <v>956</v>
      </c>
      <c r="AA65" s="1" t="n">
        <v>806</v>
      </c>
      <c r="AB65" s="1" t="n">
        <v>59703</v>
      </c>
      <c r="AC65" s="1" t="n">
        <v>59627</v>
      </c>
      <c r="AD65" s="1" t="n">
        <v>966</v>
      </c>
      <c r="AE65" s="1" t="n">
        <v>1151</v>
      </c>
      <c r="AF65" s="1" t="n">
        <v>61625</v>
      </c>
      <c r="AG65" s="1" t="n">
        <v>61584</v>
      </c>
      <c r="AI65" s="1" t="n">
        <v>1103</v>
      </c>
      <c r="AJ65" s="1" t="n">
        <v>939</v>
      </c>
      <c r="AK65" s="1" t="n">
        <v>60622</v>
      </c>
      <c r="AL65" s="1" t="n">
        <v>58916</v>
      </c>
      <c r="AM65" s="1" t="n">
        <v>995</v>
      </c>
      <c r="AN65" s="1" t="n">
        <v>1143</v>
      </c>
      <c r="AO65" s="1" t="n">
        <v>62720</v>
      </c>
      <c r="AP65" s="1" t="n">
        <v>60998</v>
      </c>
      <c r="AR65" s="1" t="n">
        <v>598</v>
      </c>
      <c r="AS65" s="1" t="n">
        <v>1145</v>
      </c>
      <c r="AT65" s="1" t="n">
        <v>36238</v>
      </c>
      <c r="AU65" s="1" t="n">
        <v>82402</v>
      </c>
      <c r="AV65" s="1" t="n">
        <v>552</v>
      </c>
      <c r="AW65" s="1" t="n">
        <v>1461</v>
      </c>
      <c r="AX65" s="1" t="n">
        <v>37388</v>
      </c>
      <c r="AY65" s="1" t="n">
        <v>85008</v>
      </c>
      <c r="BA65" s="1" t="n">
        <v>1617</v>
      </c>
      <c r="BB65" s="1" t="n">
        <v>538</v>
      </c>
      <c r="BC65" s="1" t="n">
        <v>82181</v>
      </c>
      <c r="BD65" s="1" t="n">
        <v>35960</v>
      </c>
      <c r="BE65" s="1" t="n">
        <v>1736</v>
      </c>
      <c r="BF65" s="1" t="n">
        <v>861</v>
      </c>
      <c r="BG65" s="1" t="n">
        <v>85534</v>
      </c>
      <c r="BH65" s="1" t="n">
        <v>37359</v>
      </c>
    </row>
    <row r="66" customFormat="false" ht="12.8" hidden="false" customHeight="false" outlineLevel="0" collapsed="false">
      <c r="A66" s="15" t="s">
        <v>24</v>
      </c>
      <c r="B66" s="1" t="n">
        <v>8062</v>
      </c>
      <c r="C66" s="1" t="n">
        <v>-1</v>
      </c>
      <c r="D66" s="1" t="n">
        <v>1301</v>
      </c>
      <c r="E66" s="1" t="n">
        <v>109417</v>
      </c>
      <c r="F66" s="1" t="n">
        <v>1834</v>
      </c>
      <c r="G66" s="1" t="n">
        <v>0.0143259</v>
      </c>
      <c r="I66" s="1" t="n">
        <v>1473</v>
      </c>
      <c r="J66" s="1" t="n">
        <v>110521</v>
      </c>
      <c r="K66" s="1" t="n">
        <v>1863</v>
      </c>
      <c r="L66" s="1" t="n">
        <v>0.0150922</v>
      </c>
      <c r="N66" s="1" t="n">
        <v>1442</v>
      </c>
      <c r="O66" s="1" t="n">
        <v>111153</v>
      </c>
      <c r="P66" s="1" t="n">
        <v>1624</v>
      </c>
      <c r="Q66" s="1" t="n">
        <v>0.0137918</v>
      </c>
      <c r="S66" s="1" t="n">
        <v>2109</v>
      </c>
      <c r="T66" s="1" t="n">
        <v>107979</v>
      </c>
      <c r="U66" s="1" t="n">
        <v>2305</v>
      </c>
      <c r="V66" s="1" t="n">
        <v>0.0204392</v>
      </c>
      <c r="Z66" s="1" t="n">
        <v>757</v>
      </c>
      <c r="AA66" s="1" t="n">
        <v>544</v>
      </c>
      <c r="AB66" s="1" t="n">
        <v>54873</v>
      </c>
      <c r="AC66" s="1" t="n">
        <v>54544</v>
      </c>
      <c r="AD66" s="1" t="n">
        <v>871</v>
      </c>
      <c r="AE66" s="1" t="n">
        <v>963</v>
      </c>
      <c r="AF66" s="1" t="n">
        <v>56501</v>
      </c>
      <c r="AG66" s="1" t="n">
        <v>56051</v>
      </c>
      <c r="AI66" s="1" t="n">
        <v>799</v>
      </c>
      <c r="AJ66" s="1" t="n">
        <v>674</v>
      </c>
      <c r="AK66" s="1" t="n">
        <v>54702</v>
      </c>
      <c r="AL66" s="1" t="n">
        <v>55819</v>
      </c>
      <c r="AM66" s="1" t="n">
        <v>829</v>
      </c>
      <c r="AN66" s="1" t="n">
        <v>1034</v>
      </c>
      <c r="AO66" s="1" t="n">
        <v>56330</v>
      </c>
      <c r="AP66" s="1" t="n">
        <v>57527</v>
      </c>
      <c r="AR66" s="1" t="n">
        <v>1038</v>
      </c>
      <c r="AS66" s="1" t="n">
        <v>404</v>
      </c>
      <c r="AT66" s="1" t="n">
        <v>77515</v>
      </c>
      <c r="AU66" s="1" t="n">
        <v>33638</v>
      </c>
      <c r="AV66" s="1" t="n">
        <v>1067</v>
      </c>
      <c r="AW66" s="1" t="n">
        <v>557</v>
      </c>
      <c r="AX66" s="1" t="n">
        <v>79620</v>
      </c>
      <c r="AY66" s="1" t="n">
        <v>34599</v>
      </c>
      <c r="BA66" s="1" t="n">
        <v>702</v>
      </c>
      <c r="BB66" s="1" t="n">
        <v>1407</v>
      </c>
      <c r="BC66" s="1" t="n">
        <v>32912</v>
      </c>
      <c r="BD66" s="1" t="n">
        <v>75067</v>
      </c>
      <c r="BE66" s="1" t="n">
        <v>668</v>
      </c>
      <c r="BF66" s="1" t="n">
        <v>1637</v>
      </c>
      <c r="BG66" s="1" t="n">
        <v>34282</v>
      </c>
      <c r="BH66" s="1" t="n">
        <v>78111</v>
      </c>
    </row>
    <row r="67" customFormat="false" ht="12.8" hidden="false" customHeight="false" outlineLevel="0" collapsed="false">
      <c r="B67" s="1" t="n">
        <v>8063</v>
      </c>
      <c r="C67" s="1" t="n">
        <v>1</v>
      </c>
      <c r="D67" s="1" t="n">
        <v>1363</v>
      </c>
      <c r="E67" s="1" t="n">
        <v>114155</v>
      </c>
      <c r="F67" s="1" t="n">
        <v>1922</v>
      </c>
      <c r="G67" s="1" t="n">
        <v>0.0143883</v>
      </c>
      <c r="I67" s="1" t="n">
        <v>1737</v>
      </c>
      <c r="J67" s="1" t="n">
        <v>117172</v>
      </c>
      <c r="K67" s="1" t="n">
        <v>1857</v>
      </c>
      <c r="L67" s="1" t="n">
        <v>0.0153364</v>
      </c>
      <c r="N67" s="1" t="n">
        <v>1927</v>
      </c>
      <c r="O67" s="1" t="n">
        <v>114821</v>
      </c>
      <c r="P67" s="1" t="n">
        <v>1772</v>
      </c>
      <c r="Q67" s="1" t="n">
        <v>0.0161077</v>
      </c>
      <c r="S67" s="1" t="n">
        <v>1755</v>
      </c>
      <c r="T67" s="1" t="n">
        <v>115129</v>
      </c>
      <c r="U67" s="1" t="n">
        <v>2941</v>
      </c>
      <c r="V67" s="1" t="n">
        <v>0.0203945</v>
      </c>
      <c r="Z67" s="1" t="n">
        <v>735</v>
      </c>
      <c r="AA67" s="1" t="n">
        <v>628</v>
      </c>
      <c r="AB67" s="1" t="n">
        <v>56877</v>
      </c>
      <c r="AC67" s="1" t="n">
        <v>57278</v>
      </c>
      <c r="AD67" s="1" t="n">
        <v>886</v>
      </c>
      <c r="AE67" s="1" t="n">
        <v>1036</v>
      </c>
      <c r="AF67" s="1" t="n">
        <v>58498</v>
      </c>
      <c r="AG67" s="1" t="n">
        <v>58942</v>
      </c>
      <c r="AI67" s="1" t="n">
        <v>882</v>
      </c>
      <c r="AJ67" s="1" t="n">
        <v>855</v>
      </c>
      <c r="AK67" s="1" t="n">
        <v>59062</v>
      </c>
      <c r="AL67" s="1" t="n">
        <v>58110</v>
      </c>
      <c r="AM67" s="1" t="n">
        <v>843</v>
      </c>
      <c r="AN67" s="1" t="n">
        <v>1014</v>
      </c>
      <c r="AO67" s="1" t="n">
        <v>60787</v>
      </c>
      <c r="AP67" s="1" t="n">
        <v>59979</v>
      </c>
      <c r="AR67" s="1" t="n">
        <v>662</v>
      </c>
      <c r="AS67" s="1" t="n">
        <v>1265</v>
      </c>
      <c r="AT67" s="1" t="n">
        <v>34570</v>
      </c>
      <c r="AU67" s="1" t="n">
        <v>80251</v>
      </c>
      <c r="AV67" s="1" t="n">
        <v>501</v>
      </c>
      <c r="AW67" s="1" t="n">
        <v>1271</v>
      </c>
      <c r="AX67" s="1" t="n">
        <v>35733</v>
      </c>
      <c r="AY67" s="1" t="n">
        <v>82787</v>
      </c>
      <c r="BA67" s="1" t="n">
        <v>1271</v>
      </c>
      <c r="BB67" s="1" t="n">
        <v>484</v>
      </c>
      <c r="BC67" s="1" t="n">
        <v>80146</v>
      </c>
      <c r="BD67" s="1" t="n">
        <v>34983</v>
      </c>
      <c r="BE67" s="1" t="n">
        <v>1984</v>
      </c>
      <c r="BF67" s="1" t="n">
        <v>957</v>
      </c>
      <c r="BG67" s="1" t="n">
        <v>83401</v>
      </c>
      <c r="BH67" s="1" t="n">
        <v>36424</v>
      </c>
    </row>
    <row r="68" customFormat="false" ht="12.8" hidden="false" customHeight="false" outlineLevel="0" collapsed="false">
      <c r="A68" s="32"/>
      <c r="B68" s="32"/>
      <c r="C68" s="32"/>
      <c r="D68" s="32"/>
      <c r="E68" s="32"/>
      <c r="F68" s="32"/>
      <c r="G68" s="32" t="n">
        <f aca="false">AVERAGE(G64:G67)</f>
        <v>0.015160525</v>
      </c>
      <c r="H68" s="32"/>
      <c r="I68" s="32"/>
      <c r="J68" s="32"/>
      <c r="K68" s="32"/>
      <c r="L68" s="32" t="n">
        <f aca="false">AVERAGE(L64:L67)</f>
        <v>0.0161755</v>
      </c>
      <c r="M68" s="32"/>
      <c r="N68" s="32"/>
      <c r="O68" s="32"/>
      <c r="P68" s="32"/>
      <c r="Q68" s="32" t="n">
        <f aca="false">AVERAGE(Q64:Q67)</f>
        <v>0.015178175</v>
      </c>
      <c r="R68" s="32"/>
      <c r="S68" s="32"/>
      <c r="T68" s="32"/>
      <c r="U68" s="32"/>
      <c r="V68" s="32" t="n">
        <f aca="false">AVERAGE(V64:V67)</f>
        <v>0.0199865</v>
      </c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  <c r="BA68" s="32"/>
      <c r="BB68" s="32"/>
      <c r="BC68" s="32"/>
      <c r="BD68" s="32"/>
      <c r="BE68" s="32"/>
      <c r="BF68" s="32"/>
      <c r="BG68" s="32"/>
      <c r="BH68" s="32"/>
      <c r="BI68" s="32"/>
      <c r="BJ68" s="32"/>
      <c r="BK68" s="32"/>
      <c r="BL68" s="32"/>
      <c r="BM68" s="32"/>
      <c r="BN68" s="32"/>
      <c r="BO68" s="32"/>
      <c r="BP68" s="32"/>
      <c r="BQ68" s="32"/>
      <c r="BR68" s="32"/>
    </row>
    <row r="71" customFormat="false" ht="12.8" hidden="false" customHeight="false" outlineLevel="0" collapsed="false">
      <c r="A71" s="15" t="n">
        <v>225</v>
      </c>
      <c r="B71" s="1" t="n">
        <v>8066</v>
      </c>
      <c r="C71" s="1" t="n">
        <v>-1</v>
      </c>
      <c r="D71" s="1" t="n">
        <v>1013</v>
      </c>
      <c r="E71" s="1" t="n">
        <v>96528</v>
      </c>
      <c r="F71" s="1" t="n">
        <v>1503</v>
      </c>
      <c r="G71" s="1" t="n">
        <v>0.0130325</v>
      </c>
      <c r="I71" s="1" t="n">
        <v>1575</v>
      </c>
      <c r="J71" s="1" t="n">
        <v>98886</v>
      </c>
      <c r="K71" s="1" t="n">
        <v>1545</v>
      </c>
      <c r="L71" s="1" t="n">
        <v>0.0157757</v>
      </c>
      <c r="N71" s="1" t="n">
        <v>1120</v>
      </c>
      <c r="O71" s="1" t="n">
        <v>97005</v>
      </c>
      <c r="P71" s="1" t="n">
        <v>1363</v>
      </c>
      <c r="Q71" s="1" t="n">
        <v>0.0127983</v>
      </c>
      <c r="S71" s="1" t="n">
        <v>1683</v>
      </c>
      <c r="T71" s="1" t="n">
        <v>96935</v>
      </c>
      <c r="U71" s="1" t="n">
        <v>1907</v>
      </c>
      <c r="V71" s="1" t="n">
        <v>0.0185176</v>
      </c>
      <c r="Z71" s="1" t="n">
        <v>534</v>
      </c>
      <c r="AA71" s="1" t="n">
        <v>479</v>
      </c>
      <c r="AB71" s="1" t="n">
        <v>48537</v>
      </c>
      <c r="AC71" s="1" t="n">
        <v>47991</v>
      </c>
      <c r="AD71" s="1" t="n">
        <v>704</v>
      </c>
      <c r="AE71" s="1" t="n">
        <v>799</v>
      </c>
      <c r="AF71" s="1" t="n">
        <v>49775</v>
      </c>
      <c r="AG71" s="1" t="n">
        <v>49269</v>
      </c>
      <c r="AI71" s="1" t="n">
        <v>841</v>
      </c>
      <c r="AJ71" s="1" t="n">
        <v>734</v>
      </c>
      <c r="AK71" s="1" t="n">
        <v>49065</v>
      </c>
      <c r="AL71" s="1" t="n">
        <v>49821</v>
      </c>
      <c r="AM71" s="1" t="n">
        <v>718</v>
      </c>
      <c r="AN71" s="1" t="n">
        <v>827</v>
      </c>
      <c r="AO71" s="1" t="n">
        <v>50624</v>
      </c>
      <c r="AP71" s="1" t="n">
        <v>51382</v>
      </c>
      <c r="AR71" s="1" t="n">
        <v>857</v>
      </c>
      <c r="AS71" s="1" t="n">
        <v>263</v>
      </c>
      <c r="AT71" s="1" t="n">
        <v>68520</v>
      </c>
      <c r="AU71" s="1" t="n">
        <v>28485</v>
      </c>
      <c r="AV71" s="1" t="n">
        <v>921</v>
      </c>
      <c r="AW71" s="1" t="n">
        <v>442</v>
      </c>
      <c r="AX71" s="1" t="n">
        <v>70298</v>
      </c>
      <c r="AY71" s="1" t="n">
        <v>29190</v>
      </c>
      <c r="BA71" s="1" t="n">
        <v>561</v>
      </c>
      <c r="BB71" s="1" t="n">
        <v>1122</v>
      </c>
      <c r="BC71" s="1" t="n">
        <v>28800</v>
      </c>
      <c r="BD71" s="1" t="n">
        <v>68135</v>
      </c>
      <c r="BE71" s="1" t="n">
        <v>501</v>
      </c>
      <c r="BF71" s="1" t="n">
        <v>1406</v>
      </c>
      <c r="BG71" s="1" t="n">
        <v>29862</v>
      </c>
      <c r="BH71" s="1" t="n">
        <v>70663</v>
      </c>
    </row>
    <row r="72" customFormat="false" ht="12.8" hidden="false" customHeight="false" outlineLevel="0" collapsed="false">
      <c r="A72" s="15" t="s">
        <v>25</v>
      </c>
      <c r="B72" s="1" t="n">
        <v>8067</v>
      </c>
      <c r="C72" s="1" t="n">
        <v>1</v>
      </c>
      <c r="D72" s="1" t="n">
        <v>1232</v>
      </c>
      <c r="E72" s="1" t="n">
        <v>97233</v>
      </c>
      <c r="F72" s="1" t="n">
        <v>1584</v>
      </c>
      <c r="G72" s="1" t="n">
        <v>0.0144807</v>
      </c>
      <c r="I72" s="1" t="n">
        <v>1419</v>
      </c>
      <c r="J72" s="1" t="n">
        <v>99330</v>
      </c>
      <c r="K72" s="1" t="n">
        <v>1578</v>
      </c>
      <c r="L72" s="1" t="n">
        <v>0.0150861</v>
      </c>
      <c r="N72" s="1" t="n">
        <v>1212</v>
      </c>
      <c r="O72" s="1" t="n">
        <v>98432</v>
      </c>
      <c r="P72" s="1" t="n">
        <v>1123</v>
      </c>
      <c r="Q72" s="1" t="n">
        <v>0.011861</v>
      </c>
      <c r="S72" s="1" t="n">
        <v>1440</v>
      </c>
      <c r="T72" s="1" t="n">
        <v>98587</v>
      </c>
      <c r="U72" s="1" t="n">
        <v>2062</v>
      </c>
      <c r="V72" s="1" t="n">
        <v>0.017761</v>
      </c>
      <c r="Z72" s="1" t="n">
        <v>686</v>
      </c>
      <c r="AA72" s="1" t="n">
        <v>546</v>
      </c>
      <c r="AB72" s="1" t="n">
        <v>48486</v>
      </c>
      <c r="AC72" s="1" t="n">
        <v>48747</v>
      </c>
      <c r="AD72" s="1" t="n">
        <v>724</v>
      </c>
      <c r="AE72" s="1" t="n">
        <v>860</v>
      </c>
      <c r="AF72" s="1" t="n">
        <v>49896</v>
      </c>
      <c r="AG72" s="1" t="n">
        <v>50153</v>
      </c>
      <c r="AI72" s="1" t="n">
        <v>767</v>
      </c>
      <c r="AJ72" s="1" t="n">
        <v>652</v>
      </c>
      <c r="AK72" s="1" t="n">
        <v>49897</v>
      </c>
      <c r="AL72" s="1" t="n">
        <v>49433</v>
      </c>
      <c r="AM72" s="1" t="n">
        <v>772</v>
      </c>
      <c r="AN72" s="1" t="n">
        <v>806</v>
      </c>
      <c r="AO72" s="1" t="n">
        <v>51436</v>
      </c>
      <c r="AP72" s="1" t="n">
        <v>50891</v>
      </c>
      <c r="AR72" s="1" t="n">
        <v>425</v>
      </c>
      <c r="AS72" s="1" t="n">
        <v>787</v>
      </c>
      <c r="AT72" s="1" t="n">
        <v>29050</v>
      </c>
      <c r="AU72" s="1" t="n">
        <v>69382</v>
      </c>
      <c r="AV72" s="1" t="n">
        <v>297</v>
      </c>
      <c r="AW72" s="1" t="n">
        <v>826</v>
      </c>
      <c r="AX72" s="1" t="n">
        <v>29772</v>
      </c>
      <c r="AY72" s="1" t="n">
        <v>70995</v>
      </c>
      <c r="BA72" s="1" t="n">
        <v>1074</v>
      </c>
      <c r="BB72" s="1" t="n">
        <v>366</v>
      </c>
      <c r="BC72" s="1" t="n">
        <v>69341</v>
      </c>
      <c r="BD72" s="1" t="n">
        <v>29246</v>
      </c>
      <c r="BE72" s="1" t="n">
        <v>1404</v>
      </c>
      <c r="BF72" s="1" t="n">
        <v>658</v>
      </c>
      <c r="BG72" s="1" t="n">
        <v>71819</v>
      </c>
      <c r="BH72" s="1" t="n">
        <v>30270</v>
      </c>
    </row>
    <row r="73" customFormat="false" ht="12.8" hidden="false" customHeight="false" outlineLevel="0" collapsed="false">
      <c r="A73" s="15" t="s">
        <v>24</v>
      </c>
      <c r="B73" s="1" t="n">
        <v>8068</v>
      </c>
      <c r="C73" s="1" t="n">
        <v>-1</v>
      </c>
      <c r="D73" s="1" t="n">
        <v>1369</v>
      </c>
      <c r="E73" s="1" t="n">
        <v>97579</v>
      </c>
      <c r="F73" s="1" t="n">
        <v>1566</v>
      </c>
      <c r="G73" s="1" t="n">
        <v>0.0150391</v>
      </c>
      <c r="I73" s="1" t="n">
        <v>1569</v>
      </c>
      <c r="J73" s="1" t="n">
        <v>97854</v>
      </c>
      <c r="K73" s="1" t="n">
        <v>1489</v>
      </c>
      <c r="L73" s="1" t="n">
        <v>0.0156253</v>
      </c>
      <c r="N73" s="1" t="n">
        <v>1443</v>
      </c>
      <c r="O73" s="1" t="n">
        <v>96705</v>
      </c>
      <c r="P73" s="1" t="n">
        <v>1320</v>
      </c>
      <c r="Q73" s="1" t="n">
        <v>0.0142857</v>
      </c>
      <c r="S73" s="1" t="n">
        <v>1493</v>
      </c>
      <c r="T73" s="1" t="n">
        <v>97474</v>
      </c>
      <c r="U73" s="1" t="n">
        <v>1943</v>
      </c>
      <c r="V73" s="1" t="n">
        <v>0.0176252</v>
      </c>
      <c r="Z73" s="1" t="n">
        <v>732</v>
      </c>
      <c r="AA73" s="1" t="n">
        <v>637</v>
      </c>
      <c r="AB73" s="1" t="n">
        <v>49100</v>
      </c>
      <c r="AC73" s="1" t="n">
        <v>48479</v>
      </c>
      <c r="AD73" s="1" t="n">
        <v>706</v>
      </c>
      <c r="AE73" s="1" t="n">
        <v>860</v>
      </c>
      <c r="AF73" s="1" t="n">
        <v>50538</v>
      </c>
      <c r="AG73" s="1" t="n">
        <v>49976</v>
      </c>
      <c r="AI73" s="1" t="n">
        <v>870</v>
      </c>
      <c r="AJ73" s="1" t="n">
        <v>699</v>
      </c>
      <c r="AK73" s="1" t="n">
        <v>48278</v>
      </c>
      <c r="AL73" s="1" t="n">
        <v>49576</v>
      </c>
      <c r="AM73" s="1" t="n">
        <v>676</v>
      </c>
      <c r="AN73" s="1" t="n">
        <v>813</v>
      </c>
      <c r="AO73" s="1" t="n">
        <v>49824</v>
      </c>
      <c r="AP73" s="1" t="n">
        <v>51088</v>
      </c>
      <c r="AR73" s="1" t="n">
        <v>1083</v>
      </c>
      <c r="AS73" s="1" t="n">
        <v>360</v>
      </c>
      <c r="AT73" s="1" t="n">
        <v>68295</v>
      </c>
      <c r="AU73" s="1" t="n">
        <v>28410</v>
      </c>
      <c r="AV73" s="1" t="n">
        <v>893</v>
      </c>
      <c r="AW73" s="1" t="n">
        <v>427</v>
      </c>
      <c r="AX73" s="1" t="n">
        <v>70271</v>
      </c>
      <c r="AY73" s="1" t="n">
        <v>29197</v>
      </c>
      <c r="BA73" s="1" t="n">
        <v>479</v>
      </c>
      <c r="BB73" s="1" t="n">
        <v>1014</v>
      </c>
      <c r="BC73" s="1" t="n">
        <v>28763</v>
      </c>
      <c r="BD73" s="1" t="n">
        <v>68711</v>
      </c>
      <c r="BE73" s="1" t="n">
        <v>528</v>
      </c>
      <c r="BF73" s="1" t="n">
        <v>1415</v>
      </c>
      <c r="BG73" s="1" t="n">
        <v>29770</v>
      </c>
      <c r="BH73" s="1" t="n">
        <v>71140</v>
      </c>
    </row>
    <row r="74" customFormat="false" ht="12.8" hidden="false" customHeight="false" outlineLevel="0" collapsed="false">
      <c r="B74" s="1" t="n">
        <v>8069</v>
      </c>
      <c r="C74" s="1" t="n">
        <v>1</v>
      </c>
      <c r="D74" s="1" t="n">
        <v>1377</v>
      </c>
      <c r="E74" s="1" t="n">
        <v>103950</v>
      </c>
      <c r="F74" s="1" t="n">
        <v>1677</v>
      </c>
      <c r="G74" s="1" t="n">
        <v>0.0146898</v>
      </c>
      <c r="I74" s="1" t="n">
        <v>1690</v>
      </c>
      <c r="J74" s="1" t="n">
        <v>105473</v>
      </c>
      <c r="K74" s="1" t="n">
        <v>1724</v>
      </c>
      <c r="L74" s="1" t="n">
        <v>0.0161842</v>
      </c>
      <c r="N74" s="1" t="n">
        <v>1475</v>
      </c>
      <c r="O74" s="1" t="n">
        <v>104173</v>
      </c>
      <c r="P74" s="1" t="n">
        <v>1235</v>
      </c>
      <c r="Q74" s="1" t="n">
        <v>0.0130072</v>
      </c>
      <c r="S74" s="1" t="n">
        <v>1852</v>
      </c>
      <c r="T74" s="1" t="n">
        <v>105395</v>
      </c>
      <c r="U74" s="1" t="n">
        <v>2005</v>
      </c>
      <c r="V74" s="1" t="n">
        <v>0.0182978</v>
      </c>
      <c r="Z74" s="1" t="n">
        <v>769</v>
      </c>
      <c r="AA74" s="1" t="n">
        <v>608</v>
      </c>
      <c r="AB74" s="1" t="n">
        <v>52026</v>
      </c>
      <c r="AC74" s="1" t="n">
        <v>51924</v>
      </c>
      <c r="AD74" s="1" t="n">
        <v>771</v>
      </c>
      <c r="AE74" s="1" t="n">
        <v>906</v>
      </c>
      <c r="AF74" s="1" t="n">
        <v>53566</v>
      </c>
      <c r="AG74" s="1" t="n">
        <v>53438</v>
      </c>
      <c r="AI74" s="1" t="n">
        <v>960</v>
      </c>
      <c r="AJ74" s="1" t="n">
        <v>730</v>
      </c>
      <c r="AK74" s="1" t="n">
        <v>53027</v>
      </c>
      <c r="AL74" s="1" t="n">
        <v>52446</v>
      </c>
      <c r="AM74" s="1" t="n">
        <v>865</v>
      </c>
      <c r="AN74" s="1" t="n">
        <v>859</v>
      </c>
      <c r="AO74" s="1" t="n">
        <v>54852</v>
      </c>
      <c r="AP74" s="1" t="n">
        <v>54035</v>
      </c>
      <c r="AR74" s="1" t="n">
        <v>492</v>
      </c>
      <c r="AS74" s="1" t="n">
        <v>983</v>
      </c>
      <c r="AT74" s="1" t="n">
        <v>30548</v>
      </c>
      <c r="AU74" s="1" t="n">
        <v>73625</v>
      </c>
      <c r="AV74" s="1" t="n">
        <v>326</v>
      </c>
      <c r="AW74" s="1" t="n">
        <v>909</v>
      </c>
      <c r="AX74" s="1" t="n">
        <v>31366</v>
      </c>
      <c r="AY74" s="1" t="n">
        <v>75517</v>
      </c>
      <c r="BA74" s="1" t="n">
        <v>1384</v>
      </c>
      <c r="BB74" s="1" t="n">
        <v>468</v>
      </c>
      <c r="BC74" s="1" t="n">
        <v>74270</v>
      </c>
      <c r="BD74" s="1" t="n">
        <v>31125</v>
      </c>
      <c r="BE74" s="1" t="n">
        <v>1344</v>
      </c>
      <c r="BF74" s="1" t="n">
        <v>661</v>
      </c>
      <c r="BG74" s="1" t="n">
        <v>76998</v>
      </c>
      <c r="BH74" s="1" t="n">
        <v>32254</v>
      </c>
    </row>
    <row r="75" customFormat="false" ht="12.8" hidden="false" customHeight="false" outlineLevel="0" collapsed="false">
      <c r="B75" s="1" t="n">
        <v>8070</v>
      </c>
      <c r="C75" s="1" t="n">
        <v>-1</v>
      </c>
      <c r="D75" s="1" t="n">
        <v>953</v>
      </c>
      <c r="E75" s="1" t="n">
        <v>94313</v>
      </c>
      <c r="F75" s="1" t="n">
        <v>1806</v>
      </c>
      <c r="G75" s="1" t="n">
        <v>0.0146268</v>
      </c>
      <c r="I75" s="1" t="n">
        <v>1672</v>
      </c>
      <c r="J75" s="1" t="n">
        <v>96856</v>
      </c>
      <c r="K75" s="1" t="n">
        <v>1481</v>
      </c>
      <c r="L75" s="1" t="n">
        <v>0.0162767</v>
      </c>
      <c r="N75" s="1" t="n">
        <v>1516</v>
      </c>
      <c r="O75" s="1" t="n">
        <v>96470</v>
      </c>
      <c r="P75" s="1" t="n">
        <v>1273</v>
      </c>
      <c r="Q75" s="1" t="n">
        <v>0.0144553</v>
      </c>
      <c r="S75" s="1" t="n">
        <v>1656</v>
      </c>
      <c r="T75" s="1" t="n">
        <v>96151</v>
      </c>
      <c r="U75" s="1" t="n">
        <v>1788</v>
      </c>
      <c r="V75" s="1" t="n">
        <v>0.0179093</v>
      </c>
      <c r="Z75" s="1" t="n">
        <v>517</v>
      </c>
      <c r="AA75" s="1" t="n">
        <v>436</v>
      </c>
      <c r="AB75" s="1" t="n">
        <v>47408</v>
      </c>
      <c r="AC75" s="1" t="n">
        <v>46905</v>
      </c>
      <c r="AD75" s="1" t="n">
        <v>839</v>
      </c>
      <c r="AE75" s="1" t="n">
        <v>967</v>
      </c>
      <c r="AF75" s="1" t="n">
        <v>48764</v>
      </c>
      <c r="AG75" s="1" t="n">
        <v>48308</v>
      </c>
      <c r="AI75" s="1" t="n">
        <v>878</v>
      </c>
      <c r="AJ75" s="1" t="n">
        <v>794</v>
      </c>
      <c r="AK75" s="1" t="n">
        <v>48005</v>
      </c>
      <c r="AL75" s="1" t="n">
        <v>48851</v>
      </c>
      <c r="AM75" s="1" t="n">
        <v>661</v>
      </c>
      <c r="AN75" s="1" t="n">
        <v>820</v>
      </c>
      <c r="AO75" s="1" t="n">
        <v>49544</v>
      </c>
      <c r="AP75" s="1" t="n">
        <v>50465</v>
      </c>
      <c r="AR75" s="1" t="n">
        <v>1174</v>
      </c>
      <c r="AS75" s="1" t="n">
        <v>342</v>
      </c>
      <c r="AT75" s="1" t="n">
        <v>67952</v>
      </c>
      <c r="AU75" s="1" t="n">
        <v>28518</v>
      </c>
      <c r="AV75" s="1" t="n">
        <v>839</v>
      </c>
      <c r="AW75" s="1" t="n">
        <v>434</v>
      </c>
      <c r="AX75" s="1" t="n">
        <v>69965</v>
      </c>
      <c r="AY75" s="1" t="n">
        <v>29294</v>
      </c>
      <c r="BA75" s="1" t="n">
        <v>540</v>
      </c>
      <c r="BB75" s="1" t="n">
        <v>1116</v>
      </c>
      <c r="BC75" s="1" t="n">
        <v>28390</v>
      </c>
      <c r="BD75" s="1" t="n">
        <v>67761</v>
      </c>
      <c r="BE75" s="1" t="n">
        <v>477</v>
      </c>
      <c r="BF75" s="1" t="n">
        <v>1311</v>
      </c>
      <c r="BG75" s="1" t="n">
        <v>29407</v>
      </c>
      <c r="BH75" s="1" t="n">
        <v>70188</v>
      </c>
    </row>
    <row r="76" customFormat="false" ht="12.8" hidden="false" customHeight="false" outlineLevel="0" collapsed="false">
      <c r="B76" s="1" t="n">
        <v>8071</v>
      </c>
      <c r="C76" s="1" t="n">
        <v>1</v>
      </c>
      <c r="D76" s="1" t="n">
        <v>1037</v>
      </c>
      <c r="E76" s="1" t="n">
        <v>94736</v>
      </c>
      <c r="F76" s="1" t="n">
        <v>1763</v>
      </c>
      <c r="G76" s="1" t="n">
        <v>0.0147779</v>
      </c>
      <c r="I76" s="1" t="n">
        <v>1738</v>
      </c>
      <c r="J76" s="1" t="n">
        <v>97095</v>
      </c>
      <c r="K76" s="1" t="n">
        <v>1353</v>
      </c>
      <c r="L76" s="1" t="n">
        <v>0.0159174</v>
      </c>
      <c r="N76" s="1" t="n">
        <v>1505</v>
      </c>
      <c r="O76" s="1" t="n">
        <v>96443</v>
      </c>
      <c r="P76" s="1" t="n">
        <v>1206</v>
      </c>
      <c r="Q76" s="1" t="n">
        <v>0.0140549</v>
      </c>
      <c r="S76" s="1" t="n">
        <v>1864</v>
      </c>
      <c r="T76" s="1" t="n">
        <v>98211</v>
      </c>
      <c r="U76" s="1" t="n">
        <v>2219</v>
      </c>
      <c r="V76" s="1" t="n">
        <v>0.0207869</v>
      </c>
      <c r="Z76" s="1" t="n">
        <v>583</v>
      </c>
      <c r="AA76" s="1" t="n">
        <v>454</v>
      </c>
      <c r="AB76" s="1" t="n">
        <v>47139</v>
      </c>
      <c r="AC76" s="1" t="n">
        <v>47597</v>
      </c>
      <c r="AD76" s="1" t="n">
        <v>813</v>
      </c>
      <c r="AE76" s="1" t="n">
        <v>950</v>
      </c>
      <c r="AF76" s="1" t="n">
        <v>48535</v>
      </c>
      <c r="AG76" s="1" t="n">
        <v>49001</v>
      </c>
      <c r="AI76" s="1" t="n">
        <v>952</v>
      </c>
      <c r="AJ76" s="1" t="n">
        <v>786</v>
      </c>
      <c r="AK76" s="1" t="n">
        <v>48769</v>
      </c>
      <c r="AL76" s="1" t="n">
        <v>48326</v>
      </c>
      <c r="AM76" s="1" t="n">
        <v>633</v>
      </c>
      <c r="AN76" s="1" t="n">
        <v>720</v>
      </c>
      <c r="AO76" s="1" t="n">
        <v>50354</v>
      </c>
      <c r="AP76" s="1" t="n">
        <v>49832</v>
      </c>
      <c r="AR76" s="1" t="n">
        <v>469</v>
      </c>
      <c r="AS76" s="1" t="n">
        <v>1036</v>
      </c>
      <c r="AT76" s="1" t="n">
        <v>28538</v>
      </c>
      <c r="AU76" s="1" t="n">
        <v>67905</v>
      </c>
      <c r="AV76" s="1" t="n">
        <v>327</v>
      </c>
      <c r="AW76" s="1" t="n">
        <v>879</v>
      </c>
      <c r="AX76" s="1" t="n">
        <v>29334</v>
      </c>
      <c r="AY76" s="1" t="n">
        <v>69820</v>
      </c>
      <c r="BA76" s="1" t="n">
        <v>1355</v>
      </c>
      <c r="BB76" s="1" t="n">
        <v>509</v>
      </c>
      <c r="BC76" s="1" t="n">
        <v>69240</v>
      </c>
      <c r="BD76" s="1" t="n">
        <v>28971</v>
      </c>
      <c r="BE76" s="1" t="n">
        <v>1525</v>
      </c>
      <c r="BF76" s="1" t="n">
        <v>694</v>
      </c>
      <c r="BG76" s="1" t="n">
        <v>72120</v>
      </c>
      <c r="BH76" s="1" t="n">
        <v>30174</v>
      </c>
    </row>
    <row r="77" customFormat="false" ht="12.8" hidden="false" customHeight="false" outlineLevel="0" collapsed="false">
      <c r="A77" s="32"/>
      <c r="B77" s="32"/>
      <c r="C77" s="32"/>
      <c r="D77" s="32"/>
      <c r="E77" s="32"/>
      <c r="F77" s="32"/>
      <c r="G77" s="32" t="n">
        <f aca="false">AVERAGE(G71:G76)</f>
        <v>0.0144411333333333</v>
      </c>
      <c r="H77" s="32"/>
      <c r="I77" s="32"/>
      <c r="J77" s="32"/>
      <c r="K77" s="32"/>
      <c r="L77" s="32" t="n">
        <f aca="false">AVERAGE(L71:L76)</f>
        <v>0.0158109</v>
      </c>
      <c r="M77" s="32"/>
      <c r="N77" s="32"/>
      <c r="O77" s="32"/>
      <c r="P77" s="32"/>
      <c r="Q77" s="32" t="n">
        <f aca="false">AVERAGE(Q71:Q76)</f>
        <v>0.0134104</v>
      </c>
      <c r="R77" s="32"/>
      <c r="S77" s="32"/>
      <c r="T77" s="32"/>
      <c r="U77" s="32"/>
      <c r="V77" s="32" t="n">
        <f aca="false">AVERAGE(V71:V76)</f>
        <v>0.0184829666666667</v>
      </c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AT77" s="32"/>
      <c r="AU77" s="32"/>
      <c r="AV77" s="32"/>
      <c r="AW77" s="32"/>
      <c r="AX77" s="32"/>
      <c r="AY77" s="32"/>
      <c r="AZ77" s="32"/>
      <c r="BA77" s="32"/>
      <c r="BB77" s="32"/>
      <c r="BC77" s="32"/>
      <c r="BD77" s="32"/>
      <c r="BE77" s="32"/>
      <c r="BF77" s="32"/>
      <c r="BG77" s="32"/>
      <c r="BH77" s="32"/>
      <c r="BI77" s="32"/>
      <c r="BJ77" s="32"/>
      <c r="BK77" s="32"/>
      <c r="BL77" s="32"/>
      <c r="BM77" s="32"/>
      <c r="BN77" s="32"/>
      <c r="BO77" s="32"/>
      <c r="BP77" s="32"/>
      <c r="BQ77" s="32"/>
      <c r="BR77" s="32"/>
    </row>
    <row r="80" customFormat="false" ht="12.8" hidden="false" customHeight="false" outlineLevel="0" collapsed="false">
      <c r="A80" s="15" t="n">
        <v>50</v>
      </c>
      <c r="B80" s="1" t="n">
        <v>8074</v>
      </c>
      <c r="C80" s="1" t="n">
        <v>-1</v>
      </c>
      <c r="D80" s="1" t="n">
        <v>631</v>
      </c>
      <c r="E80" s="1" t="n">
        <v>46842</v>
      </c>
      <c r="F80" s="1" t="n">
        <v>717</v>
      </c>
      <c r="G80" s="1" t="n">
        <v>0.0143888</v>
      </c>
      <c r="I80" s="1" t="n">
        <v>794</v>
      </c>
      <c r="J80" s="1" t="n">
        <v>46996</v>
      </c>
      <c r="K80" s="1" t="n">
        <v>750</v>
      </c>
      <c r="L80" s="1" t="n">
        <v>0.0164269</v>
      </c>
      <c r="N80" s="1" t="n">
        <v>704</v>
      </c>
      <c r="O80" s="1" t="n">
        <v>46913</v>
      </c>
      <c r="P80" s="1" t="n">
        <v>651</v>
      </c>
      <c r="Q80" s="1" t="n">
        <v>0.0144416</v>
      </c>
      <c r="S80" s="1" t="n">
        <v>755</v>
      </c>
      <c r="T80" s="1" t="n">
        <v>47900</v>
      </c>
      <c r="U80" s="1" t="n">
        <v>980</v>
      </c>
      <c r="V80" s="1" t="n">
        <v>0.0181106</v>
      </c>
      <c r="Z80" s="1" t="n">
        <v>348</v>
      </c>
      <c r="AA80" s="1" t="n">
        <v>283</v>
      </c>
      <c r="AB80" s="1" t="n">
        <v>23445</v>
      </c>
      <c r="AC80" s="1" t="n">
        <v>23397</v>
      </c>
      <c r="AD80" s="1" t="n">
        <v>310</v>
      </c>
      <c r="AE80" s="1" t="n">
        <v>407</v>
      </c>
      <c r="AF80" s="1" t="n">
        <v>24103</v>
      </c>
      <c r="AG80" s="1" t="n">
        <v>24087</v>
      </c>
      <c r="AI80" s="1" t="n">
        <v>406</v>
      </c>
      <c r="AJ80" s="1" t="n">
        <v>388</v>
      </c>
      <c r="AK80" s="1" t="n">
        <v>23051</v>
      </c>
      <c r="AL80" s="1" t="n">
        <v>23945</v>
      </c>
      <c r="AM80" s="1" t="n">
        <v>322</v>
      </c>
      <c r="AN80" s="1" t="n">
        <v>428</v>
      </c>
      <c r="AO80" s="1" t="n">
        <v>23779</v>
      </c>
      <c r="AP80" s="1" t="n">
        <v>24761</v>
      </c>
      <c r="AR80" s="1" t="n">
        <v>502</v>
      </c>
      <c r="AS80" s="1" t="n">
        <v>202</v>
      </c>
      <c r="AT80" s="1" t="n">
        <v>33567</v>
      </c>
      <c r="AU80" s="1" t="n">
        <v>13346</v>
      </c>
      <c r="AV80" s="1" t="n">
        <v>441</v>
      </c>
      <c r="AW80" s="1" t="n">
        <v>210</v>
      </c>
      <c r="AX80" s="1" t="n">
        <v>34510</v>
      </c>
      <c r="AY80" s="1" t="n">
        <v>13758</v>
      </c>
      <c r="BA80" s="1" t="n">
        <v>224</v>
      </c>
      <c r="BB80" s="1" t="n">
        <v>531</v>
      </c>
      <c r="BC80" s="1" t="n">
        <v>13470</v>
      </c>
      <c r="BD80" s="1" t="n">
        <v>34430</v>
      </c>
      <c r="BE80" s="1" t="n">
        <v>236</v>
      </c>
      <c r="BF80" s="1" t="n">
        <v>744</v>
      </c>
      <c r="BG80" s="1" t="n">
        <v>13930</v>
      </c>
      <c r="BH80" s="1" t="n">
        <v>35705</v>
      </c>
    </row>
    <row r="81" customFormat="false" ht="12.8" hidden="false" customHeight="false" outlineLevel="0" collapsed="false">
      <c r="A81" s="15" t="s">
        <v>26</v>
      </c>
      <c r="B81" s="1" t="n">
        <v>8075</v>
      </c>
      <c r="C81" s="1" t="n">
        <v>1</v>
      </c>
      <c r="D81" s="1" t="n">
        <v>507</v>
      </c>
      <c r="E81" s="1" t="n">
        <v>47464</v>
      </c>
      <c r="F81" s="1" t="n">
        <v>751</v>
      </c>
      <c r="G81" s="1" t="n">
        <v>0.0132521</v>
      </c>
      <c r="I81" s="1" t="n">
        <v>863</v>
      </c>
      <c r="J81" s="1" t="n">
        <v>48668</v>
      </c>
      <c r="K81" s="1" t="n">
        <v>821</v>
      </c>
      <c r="L81" s="1" t="n">
        <v>0.0173009</v>
      </c>
      <c r="N81" s="1" t="n">
        <v>714</v>
      </c>
      <c r="O81" s="1" t="n">
        <v>48428</v>
      </c>
      <c r="P81" s="1" t="n">
        <v>717</v>
      </c>
      <c r="Q81" s="1" t="n">
        <v>0.0147745</v>
      </c>
      <c r="S81" s="1" t="n">
        <v>667</v>
      </c>
      <c r="T81" s="1" t="n">
        <v>48978</v>
      </c>
      <c r="U81" s="1" t="n">
        <v>968</v>
      </c>
      <c r="V81" s="1" t="n">
        <v>0.0166912</v>
      </c>
      <c r="Z81" s="1" t="n">
        <v>282</v>
      </c>
      <c r="AA81" s="1" t="n">
        <v>225</v>
      </c>
      <c r="AB81" s="1" t="n">
        <v>23667</v>
      </c>
      <c r="AC81" s="1" t="n">
        <v>23797</v>
      </c>
      <c r="AD81" s="1" t="n">
        <v>351</v>
      </c>
      <c r="AE81" s="1" t="n">
        <v>400</v>
      </c>
      <c r="AF81" s="1" t="n">
        <v>24300</v>
      </c>
      <c r="AG81" s="1" t="n">
        <v>24422</v>
      </c>
      <c r="AI81" s="1" t="n">
        <v>467</v>
      </c>
      <c r="AJ81" s="1" t="n">
        <v>396</v>
      </c>
      <c r="AK81" s="1" t="n">
        <v>24516</v>
      </c>
      <c r="AL81" s="1" t="n">
        <v>24152</v>
      </c>
      <c r="AM81" s="1" t="n">
        <v>375</v>
      </c>
      <c r="AN81" s="1" t="n">
        <v>446</v>
      </c>
      <c r="AO81" s="1" t="n">
        <v>25358</v>
      </c>
      <c r="AP81" s="1" t="n">
        <v>24994</v>
      </c>
      <c r="AR81" s="1" t="n">
        <v>219</v>
      </c>
      <c r="AS81" s="1" t="n">
        <v>495</v>
      </c>
      <c r="AT81" s="1" t="n">
        <v>13791</v>
      </c>
      <c r="AU81" s="1" t="n">
        <v>34637</v>
      </c>
      <c r="AV81" s="1" t="n">
        <v>179</v>
      </c>
      <c r="AW81" s="1" t="n">
        <v>538</v>
      </c>
      <c r="AX81" s="1" t="n">
        <v>14189</v>
      </c>
      <c r="AY81" s="1" t="n">
        <v>35670</v>
      </c>
      <c r="BA81" s="1" t="n">
        <v>510</v>
      </c>
      <c r="BB81" s="1" t="n">
        <v>157</v>
      </c>
      <c r="BC81" s="1" t="n">
        <v>35108</v>
      </c>
      <c r="BD81" s="1" t="n">
        <v>13870</v>
      </c>
      <c r="BE81" s="1" t="n">
        <v>695</v>
      </c>
      <c r="BF81" s="1" t="n">
        <v>273</v>
      </c>
      <c r="BG81" s="1" t="n">
        <v>36313</v>
      </c>
      <c r="BH81" s="1" t="n">
        <v>14300</v>
      </c>
    </row>
    <row r="82" customFormat="false" ht="12.8" hidden="false" customHeight="false" outlineLevel="0" collapsed="false">
      <c r="A82" s="15" t="s">
        <v>24</v>
      </c>
      <c r="B82" s="1" t="n">
        <v>8078</v>
      </c>
      <c r="C82" s="1" t="n">
        <v>-1</v>
      </c>
      <c r="D82" s="1" t="n">
        <v>541</v>
      </c>
      <c r="E82" s="1" t="n">
        <v>46860</v>
      </c>
      <c r="F82" s="1" t="n">
        <v>686</v>
      </c>
      <c r="G82" s="1" t="n">
        <v>0.0130922</v>
      </c>
      <c r="I82" s="1" t="n">
        <v>857</v>
      </c>
      <c r="J82" s="1" t="n">
        <v>47918</v>
      </c>
      <c r="K82" s="1" t="n">
        <v>709</v>
      </c>
      <c r="L82" s="1" t="n">
        <v>0.0163404</v>
      </c>
      <c r="N82" s="1" t="n">
        <v>557</v>
      </c>
      <c r="O82" s="1" t="n">
        <v>47510</v>
      </c>
      <c r="P82" s="1" t="n">
        <v>634</v>
      </c>
      <c r="Q82" s="1" t="n">
        <v>0.0125342</v>
      </c>
      <c r="S82" s="1" t="n">
        <v>649</v>
      </c>
      <c r="T82" s="1" t="n">
        <v>48040</v>
      </c>
      <c r="U82" s="1" t="n">
        <v>1191</v>
      </c>
      <c r="V82" s="1" t="n">
        <v>0.0191507</v>
      </c>
      <c r="Z82" s="1" t="n">
        <v>285</v>
      </c>
      <c r="AA82" s="1" t="n">
        <v>256</v>
      </c>
      <c r="AB82" s="1" t="n">
        <v>23480</v>
      </c>
      <c r="AC82" s="1" t="n">
        <v>23380</v>
      </c>
      <c r="AD82" s="1" t="n">
        <v>310</v>
      </c>
      <c r="AE82" s="1" t="n">
        <v>376</v>
      </c>
      <c r="AF82" s="1" t="n">
        <v>24075</v>
      </c>
      <c r="AG82" s="1" t="n">
        <v>24012</v>
      </c>
      <c r="AI82" s="1" t="n">
        <v>466</v>
      </c>
      <c r="AJ82" s="1" t="n">
        <v>391</v>
      </c>
      <c r="AK82" s="1" t="n">
        <v>23640</v>
      </c>
      <c r="AL82" s="1" t="n">
        <v>24278</v>
      </c>
      <c r="AM82" s="1" t="n">
        <v>317</v>
      </c>
      <c r="AN82" s="1" t="n">
        <v>392</v>
      </c>
      <c r="AO82" s="1" t="n">
        <v>24423</v>
      </c>
      <c r="AP82" s="1" t="n">
        <v>25061</v>
      </c>
      <c r="AR82" s="1" t="n">
        <v>416</v>
      </c>
      <c r="AS82" s="1" t="n">
        <v>141</v>
      </c>
      <c r="AT82" s="1" t="n">
        <v>33976</v>
      </c>
      <c r="AU82" s="1" t="n">
        <v>13534</v>
      </c>
      <c r="AV82" s="1" t="n">
        <v>424</v>
      </c>
      <c r="AW82" s="1" t="n">
        <v>210</v>
      </c>
      <c r="AX82" s="1" t="n">
        <v>34816</v>
      </c>
      <c r="AY82" s="1" t="n">
        <v>13885</v>
      </c>
      <c r="BA82" s="1" t="n">
        <v>207</v>
      </c>
      <c r="BB82" s="1" t="n">
        <v>442</v>
      </c>
      <c r="BC82" s="1" t="n">
        <v>13665</v>
      </c>
      <c r="BD82" s="1" t="n">
        <v>34375</v>
      </c>
      <c r="BE82" s="1" t="n">
        <v>310</v>
      </c>
      <c r="BF82" s="1" t="n">
        <v>881</v>
      </c>
      <c r="BG82" s="1" t="n">
        <v>14182</v>
      </c>
      <c r="BH82" s="1" t="n">
        <v>35698</v>
      </c>
    </row>
    <row r="83" customFormat="false" ht="12.8" hidden="false" customHeight="false" outlineLevel="0" collapsed="false">
      <c r="B83" s="1" t="n">
        <v>8079</v>
      </c>
      <c r="C83" s="1" t="n">
        <v>1</v>
      </c>
      <c r="D83" s="1" t="n">
        <v>701</v>
      </c>
      <c r="E83" s="1" t="n">
        <v>47715</v>
      </c>
      <c r="F83" s="1" t="n">
        <v>750</v>
      </c>
      <c r="G83" s="1" t="n">
        <v>0.0152049</v>
      </c>
      <c r="I83" s="1" t="n">
        <v>924</v>
      </c>
      <c r="J83" s="1" t="n">
        <v>49087</v>
      </c>
      <c r="K83" s="1" t="n">
        <v>751</v>
      </c>
      <c r="L83" s="1" t="n">
        <v>0.0170615</v>
      </c>
      <c r="N83" s="1" t="n">
        <v>797</v>
      </c>
      <c r="O83" s="1" t="n">
        <v>47383</v>
      </c>
      <c r="P83" s="1" t="n">
        <v>666</v>
      </c>
      <c r="Q83" s="1" t="n">
        <v>0.015438</v>
      </c>
      <c r="S83" s="1" t="n">
        <v>697</v>
      </c>
      <c r="T83" s="1" t="n">
        <v>48463</v>
      </c>
      <c r="U83" s="1" t="n">
        <v>1183</v>
      </c>
      <c r="V83" s="1" t="n">
        <v>0.0193962</v>
      </c>
      <c r="Z83" s="1" t="n">
        <v>369</v>
      </c>
      <c r="AA83" s="1" t="n">
        <v>332</v>
      </c>
      <c r="AB83" s="1" t="n">
        <v>23780</v>
      </c>
      <c r="AC83" s="1" t="n">
        <v>23935</v>
      </c>
      <c r="AD83" s="1" t="n">
        <v>351</v>
      </c>
      <c r="AE83" s="1" t="n">
        <v>399</v>
      </c>
      <c r="AF83" s="1" t="n">
        <v>24500</v>
      </c>
      <c r="AG83" s="1" t="n">
        <v>24666</v>
      </c>
      <c r="AI83" s="1" t="n">
        <v>506</v>
      </c>
      <c r="AJ83" s="1" t="n">
        <v>418</v>
      </c>
      <c r="AK83" s="1" t="n">
        <v>24891</v>
      </c>
      <c r="AL83" s="1" t="n">
        <v>24196</v>
      </c>
      <c r="AM83" s="1" t="n">
        <v>347</v>
      </c>
      <c r="AN83" s="1" t="n">
        <v>404</v>
      </c>
      <c r="AO83" s="1" t="n">
        <v>25744</v>
      </c>
      <c r="AP83" s="1" t="n">
        <v>25018</v>
      </c>
      <c r="AR83" s="1" t="n">
        <v>267</v>
      </c>
      <c r="AS83" s="1" t="n">
        <v>530</v>
      </c>
      <c r="AT83" s="1" t="n">
        <v>13329</v>
      </c>
      <c r="AU83" s="1" t="n">
        <v>34054</v>
      </c>
      <c r="AV83" s="1" t="n">
        <v>162</v>
      </c>
      <c r="AW83" s="1" t="n">
        <v>504</v>
      </c>
      <c r="AX83" s="1" t="n">
        <v>13758</v>
      </c>
      <c r="AY83" s="1" t="n">
        <v>35088</v>
      </c>
      <c r="BA83" s="1" t="n">
        <v>516</v>
      </c>
      <c r="BB83" s="1" t="n">
        <v>181</v>
      </c>
      <c r="BC83" s="1" t="n">
        <v>34564</v>
      </c>
      <c r="BD83" s="1" t="n">
        <v>13899</v>
      </c>
      <c r="BE83" s="1" t="n">
        <v>816</v>
      </c>
      <c r="BF83" s="1" t="n">
        <v>367</v>
      </c>
      <c r="BG83" s="1" t="n">
        <v>35896</v>
      </c>
      <c r="BH83" s="1" t="n">
        <v>14447</v>
      </c>
    </row>
    <row r="84" customFormat="false" ht="12.8" hidden="false" customHeight="false" outlineLevel="0" collapsed="false">
      <c r="B84" s="1" t="n">
        <v>8080</v>
      </c>
      <c r="C84" s="1" t="n">
        <v>-1</v>
      </c>
      <c r="D84" s="1" t="n">
        <v>530</v>
      </c>
      <c r="E84" s="1" t="n">
        <v>47373</v>
      </c>
      <c r="F84" s="1" t="n">
        <v>880</v>
      </c>
      <c r="G84" s="1" t="n">
        <v>0.0148819</v>
      </c>
      <c r="I84" s="1" t="n">
        <v>849</v>
      </c>
      <c r="J84" s="1" t="n">
        <v>48314</v>
      </c>
      <c r="K84" s="1" t="n">
        <v>708</v>
      </c>
      <c r="L84" s="1" t="n">
        <v>0.0161133</v>
      </c>
      <c r="N84" s="1" t="n">
        <v>624</v>
      </c>
      <c r="O84" s="1" t="n">
        <v>48426</v>
      </c>
      <c r="P84" s="1" t="n">
        <v>648</v>
      </c>
      <c r="Q84" s="1" t="n">
        <v>0.0131334</v>
      </c>
      <c r="S84" s="1" t="n">
        <v>653</v>
      </c>
      <c r="T84" s="1" t="n">
        <v>48518</v>
      </c>
      <c r="U84" s="1" t="n">
        <v>1187</v>
      </c>
      <c r="V84" s="1" t="n">
        <v>0.018962</v>
      </c>
      <c r="Z84" s="1" t="n">
        <v>264</v>
      </c>
      <c r="AA84" s="1" t="n">
        <v>266</v>
      </c>
      <c r="AB84" s="1" t="n">
        <v>23643</v>
      </c>
      <c r="AC84" s="1" t="n">
        <v>23730</v>
      </c>
      <c r="AD84" s="1" t="n">
        <v>391</v>
      </c>
      <c r="AE84" s="1" t="n">
        <v>489</v>
      </c>
      <c r="AF84" s="1" t="n">
        <v>24298</v>
      </c>
      <c r="AG84" s="1" t="n">
        <v>24485</v>
      </c>
      <c r="AI84" s="1" t="n">
        <v>450</v>
      </c>
      <c r="AJ84" s="1" t="n">
        <v>399</v>
      </c>
      <c r="AK84" s="1" t="n">
        <v>23884</v>
      </c>
      <c r="AL84" s="1" t="n">
        <v>24430</v>
      </c>
      <c r="AM84" s="1" t="n">
        <v>313</v>
      </c>
      <c r="AN84" s="1" t="n">
        <v>395</v>
      </c>
      <c r="AO84" s="1" t="n">
        <v>24647</v>
      </c>
      <c r="AP84" s="1" t="n">
        <v>25224</v>
      </c>
      <c r="AR84" s="1" t="n">
        <v>460</v>
      </c>
      <c r="AS84" s="1" t="n">
        <v>164</v>
      </c>
      <c r="AT84" s="1" t="n">
        <v>34721</v>
      </c>
      <c r="AU84" s="1" t="n">
        <v>13705</v>
      </c>
      <c r="AV84" s="1" t="n">
        <v>437</v>
      </c>
      <c r="AW84" s="1" t="n">
        <v>211</v>
      </c>
      <c r="AX84" s="1" t="n">
        <v>35618</v>
      </c>
      <c r="AY84" s="1" t="n">
        <v>14080</v>
      </c>
      <c r="BA84" s="1" t="n">
        <v>197</v>
      </c>
      <c r="BB84" s="1" t="n">
        <v>456</v>
      </c>
      <c r="BC84" s="1" t="n">
        <v>13780</v>
      </c>
      <c r="BD84" s="1" t="n">
        <v>34738</v>
      </c>
      <c r="BE84" s="1" t="n">
        <v>300</v>
      </c>
      <c r="BF84" s="1" t="n">
        <v>887</v>
      </c>
      <c r="BG84" s="1" t="n">
        <v>14277</v>
      </c>
      <c r="BH84" s="1" t="n">
        <v>36081</v>
      </c>
    </row>
    <row r="85" customFormat="false" ht="12.8" hidden="false" customHeight="false" outlineLevel="0" collapsed="false">
      <c r="B85" s="1" t="n">
        <v>8081</v>
      </c>
      <c r="C85" s="1" t="n">
        <v>1</v>
      </c>
      <c r="D85" s="1" t="n">
        <v>587</v>
      </c>
      <c r="E85" s="1" t="n">
        <v>47673</v>
      </c>
      <c r="F85" s="1" t="n">
        <v>841</v>
      </c>
      <c r="G85" s="1" t="n">
        <v>0.014977</v>
      </c>
      <c r="I85" s="1" t="n">
        <v>859</v>
      </c>
      <c r="J85" s="1" t="n">
        <v>49099</v>
      </c>
      <c r="K85" s="1" t="n">
        <v>726</v>
      </c>
      <c r="L85" s="63" t="n">
        <v>0.0161409</v>
      </c>
      <c r="N85" s="1" t="n">
        <v>750</v>
      </c>
      <c r="O85" s="1" t="n">
        <v>47610</v>
      </c>
      <c r="P85" s="1" t="n">
        <v>835</v>
      </c>
      <c r="Q85" s="1" t="n">
        <v>0.0166457</v>
      </c>
      <c r="S85" s="1" t="n">
        <v>680</v>
      </c>
      <c r="T85" s="1" t="n">
        <v>48901</v>
      </c>
      <c r="U85" s="1" t="n">
        <v>1115</v>
      </c>
      <c r="V85" s="1" t="n">
        <v>0.0183534</v>
      </c>
      <c r="Z85" s="1" t="n">
        <v>322</v>
      </c>
      <c r="AA85" s="1" t="n">
        <v>265</v>
      </c>
      <c r="AB85" s="1" t="n">
        <v>23732</v>
      </c>
      <c r="AC85" s="1" t="n">
        <v>23941</v>
      </c>
      <c r="AD85" s="1" t="n">
        <v>390</v>
      </c>
      <c r="AE85" s="1" t="n">
        <v>451</v>
      </c>
      <c r="AF85" s="1" t="n">
        <v>24444</v>
      </c>
      <c r="AG85" s="1" t="n">
        <v>24657</v>
      </c>
      <c r="AI85" s="1" t="n">
        <v>468</v>
      </c>
      <c r="AJ85" s="1" t="n">
        <v>391</v>
      </c>
      <c r="AK85" s="1" t="n">
        <v>24666</v>
      </c>
      <c r="AL85" s="1" t="n">
        <v>24433</v>
      </c>
      <c r="AM85" s="1" t="n">
        <v>329</v>
      </c>
      <c r="AN85" s="1" t="n">
        <v>397</v>
      </c>
      <c r="AO85" s="1" t="n">
        <v>25463</v>
      </c>
      <c r="AP85" s="1" t="n">
        <v>25221</v>
      </c>
      <c r="AR85" s="1" t="n">
        <v>219</v>
      </c>
      <c r="AS85" s="1" t="n">
        <v>531</v>
      </c>
      <c r="AT85" s="1" t="n">
        <v>13633</v>
      </c>
      <c r="AU85" s="1" t="n">
        <v>33977</v>
      </c>
      <c r="AV85" s="1" t="n">
        <v>206</v>
      </c>
      <c r="AW85" s="1" t="n">
        <v>629</v>
      </c>
      <c r="AX85" s="1" t="n">
        <v>14058</v>
      </c>
      <c r="AY85" s="1" t="n">
        <v>35137</v>
      </c>
      <c r="BA85" s="1" t="n">
        <v>481</v>
      </c>
      <c r="BB85" s="1" t="n">
        <v>199</v>
      </c>
      <c r="BC85" s="1" t="n">
        <v>35165</v>
      </c>
      <c r="BD85" s="1" t="n">
        <v>13736</v>
      </c>
      <c r="BE85" s="1" t="n">
        <v>750</v>
      </c>
      <c r="BF85" s="1" t="n">
        <v>365</v>
      </c>
      <c r="BG85" s="1" t="n">
        <v>36396</v>
      </c>
      <c r="BH85" s="1" t="n">
        <v>14300</v>
      </c>
    </row>
    <row r="86" customFormat="false" ht="12.8" hidden="false" customHeight="false" outlineLevel="0" collapsed="false">
      <c r="B86" s="1" t="n">
        <v>8082</v>
      </c>
      <c r="C86" s="1" t="n">
        <v>-1</v>
      </c>
      <c r="D86" s="1" t="n">
        <v>626</v>
      </c>
      <c r="E86" s="1" t="n">
        <v>46896</v>
      </c>
      <c r="F86" s="1" t="n">
        <v>779</v>
      </c>
      <c r="G86" s="1" t="n">
        <v>0.01498</v>
      </c>
      <c r="I86" s="1" t="n">
        <v>809</v>
      </c>
      <c r="J86" s="1" t="n">
        <v>48906</v>
      </c>
      <c r="K86" s="1" t="n">
        <v>851</v>
      </c>
      <c r="L86" s="1" t="n">
        <v>0.0169713</v>
      </c>
      <c r="N86" s="1" t="n">
        <v>713</v>
      </c>
      <c r="O86" s="1" t="n">
        <v>47029</v>
      </c>
      <c r="P86" s="1" t="n">
        <v>648</v>
      </c>
      <c r="Q86" s="1" t="n">
        <v>0.0144698</v>
      </c>
      <c r="S86" s="1" t="n">
        <v>687</v>
      </c>
      <c r="T86" s="1" t="n">
        <v>48125</v>
      </c>
      <c r="U86" s="1" t="n">
        <v>1054</v>
      </c>
      <c r="V86" s="1" t="n">
        <v>0.0180883</v>
      </c>
      <c r="Z86" s="1" t="n">
        <v>343</v>
      </c>
      <c r="AA86" s="1" t="n">
        <v>283</v>
      </c>
      <c r="AB86" s="1" t="n">
        <v>23581</v>
      </c>
      <c r="AC86" s="1" t="n">
        <v>23315</v>
      </c>
      <c r="AD86" s="1" t="n">
        <v>383</v>
      </c>
      <c r="AE86" s="1" t="n">
        <v>396</v>
      </c>
      <c r="AF86" s="1" t="n">
        <v>24307</v>
      </c>
      <c r="AG86" s="1" t="n">
        <v>23994</v>
      </c>
      <c r="AI86" s="1" t="n">
        <v>431</v>
      </c>
      <c r="AJ86" s="1" t="n">
        <v>378</v>
      </c>
      <c r="AK86" s="1" t="n">
        <v>24224</v>
      </c>
      <c r="AL86" s="1" t="n">
        <v>24682</v>
      </c>
      <c r="AM86" s="1" t="n">
        <v>398</v>
      </c>
      <c r="AN86" s="1" t="n">
        <v>453</v>
      </c>
      <c r="AO86" s="1" t="n">
        <v>25053</v>
      </c>
      <c r="AP86" s="1" t="n">
        <v>25513</v>
      </c>
      <c r="AR86" s="1" t="n">
        <v>529</v>
      </c>
      <c r="AS86" s="1" t="n">
        <v>184</v>
      </c>
      <c r="AT86" s="1" t="n">
        <v>33716</v>
      </c>
      <c r="AU86" s="1" t="n">
        <v>13313</v>
      </c>
      <c r="AV86" s="1" t="n">
        <v>464</v>
      </c>
      <c r="AW86" s="1" t="n">
        <v>184</v>
      </c>
      <c r="AX86" s="1" t="n">
        <v>34709</v>
      </c>
      <c r="AY86" s="1" t="n">
        <v>13681</v>
      </c>
      <c r="BA86" s="1" t="n">
        <v>207</v>
      </c>
      <c r="BB86" s="1" t="n">
        <v>480</v>
      </c>
      <c r="BC86" s="1" t="n">
        <v>13782</v>
      </c>
      <c r="BD86" s="1" t="n">
        <v>34343</v>
      </c>
      <c r="BE86" s="1" t="n">
        <v>284</v>
      </c>
      <c r="BF86" s="1" t="n">
        <v>770</v>
      </c>
      <c r="BG86" s="1" t="n">
        <v>14273</v>
      </c>
      <c r="BH86" s="1" t="n">
        <v>35593</v>
      </c>
    </row>
    <row r="87" customFormat="false" ht="12.8" hidden="false" customHeight="false" outlineLevel="0" collapsed="false">
      <c r="B87" s="1" t="n">
        <v>8083</v>
      </c>
      <c r="C87" s="1" t="n">
        <v>1</v>
      </c>
      <c r="D87" s="1" t="n">
        <v>640</v>
      </c>
      <c r="E87" s="1" t="n">
        <v>47727</v>
      </c>
      <c r="F87" s="1" t="n">
        <v>775</v>
      </c>
      <c r="G87" s="1" t="n">
        <v>0.0148239</v>
      </c>
      <c r="I87" s="1" t="n">
        <v>737</v>
      </c>
      <c r="J87" s="1" t="n">
        <v>47865</v>
      </c>
      <c r="K87" s="1" t="n">
        <v>830</v>
      </c>
      <c r="L87" s="1" t="n">
        <v>0.016369</v>
      </c>
      <c r="N87" s="1" t="n">
        <v>597</v>
      </c>
      <c r="O87" s="1" t="n">
        <v>47688</v>
      </c>
      <c r="P87" s="1" t="n">
        <v>709</v>
      </c>
      <c r="Q87" s="1" t="n">
        <v>0.0136932</v>
      </c>
      <c r="S87" s="1" t="n">
        <v>844</v>
      </c>
      <c r="T87" s="1" t="n">
        <v>48071</v>
      </c>
      <c r="U87" s="1" t="n">
        <v>929</v>
      </c>
      <c r="V87" s="1" t="n">
        <v>0.0184415</v>
      </c>
      <c r="Z87" s="1" t="n">
        <v>351</v>
      </c>
      <c r="AA87" s="1" t="n">
        <v>289</v>
      </c>
      <c r="AB87" s="1" t="n">
        <v>23898</v>
      </c>
      <c r="AC87" s="1" t="n">
        <v>23829</v>
      </c>
      <c r="AD87" s="1" t="n">
        <v>349</v>
      </c>
      <c r="AE87" s="1" t="n">
        <v>426</v>
      </c>
      <c r="AF87" s="1" t="n">
        <v>24598</v>
      </c>
      <c r="AG87" s="1" t="n">
        <v>24544</v>
      </c>
      <c r="AI87" s="1" t="n">
        <v>386</v>
      </c>
      <c r="AJ87" s="1" t="n">
        <v>351</v>
      </c>
      <c r="AK87" s="1" t="n">
        <v>24319</v>
      </c>
      <c r="AL87" s="1" t="n">
        <v>23546</v>
      </c>
      <c r="AM87" s="1" t="n">
        <v>361</v>
      </c>
      <c r="AN87" s="1" t="n">
        <v>469</v>
      </c>
      <c r="AO87" s="1" t="n">
        <v>25066</v>
      </c>
      <c r="AP87" s="1" t="n">
        <v>24366</v>
      </c>
      <c r="AR87" s="1" t="n">
        <v>189</v>
      </c>
      <c r="AS87" s="1" t="n">
        <v>408</v>
      </c>
      <c r="AT87" s="1" t="n">
        <v>13406</v>
      </c>
      <c r="AU87" s="1" t="n">
        <v>34282</v>
      </c>
      <c r="AV87" s="1" t="n">
        <v>189</v>
      </c>
      <c r="AW87" s="1" t="n">
        <v>520</v>
      </c>
      <c r="AX87" s="1" t="n">
        <v>13784</v>
      </c>
      <c r="AY87" s="1" t="n">
        <v>35210</v>
      </c>
      <c r="BA87" s="1" t="n">
        <v>621</v>
      </c>
      <c r="BB87" s="1" t="n">
        <v>223</v>
      </c>
      <c r="BC87" s="1" t="n">
        <v>34596</v>
      </c>
      <c r="BD87" s="1" t="n">
        <v>13475</v>
      </c>
      <c r="BE87" s="1" t="n">
        <v>642</v>
      </c>
      <c r="BF87" s="1" t="n">
        <v>287</v>
      </c>
      <c r="BG87" s="1" t="n">
        <v>35859</v>
      </c>
      <c r="BH87" s="1" t="n">
        <v>13985</v>
      </c>
    </row>
    <row r="88" customFormat="false" ht="12.8" hidden="false" customHeight="false" outlineLevel="0" collapsed="false">
      <c r="A88" s="32"/>
      <c r="B88" s="32"/>
      <c r="C88" s="32"/>
      <c r="D88" s="32"/>
      <c r="E88" s="32"/>
      <c r="F88" s="32"/>
      <c r="G88" s="32" t="n">
        <f aca="false">AVERAGE(G80:G87)</f>
        <v>0.0144501</v>
      </c>
      <c r="H88" s="32"/>
      <c r="I88" s="32"/>
      <c r="J88" s="32"/>
      <c r="K88" s="32"/>
      <c r="L88" s="32" t="n">
        <f aca="false">AVERAGE(L80:L87)</f>
        <v>0.016590525</v>
      </c>
      <c r="M88" s="32"/>
      <c r="N88" s="32"/>
      <c r="O88" s="32"/>
      <c r="P88" s="32"/>
      <c r="Q88" s="32" t="n">
        <f aca="false">AVERAGE(Q80:Q87)</f>
        <v>0.0143913</v>
      </c>
      <c r="R88" s="32"/>
      <c r="S88" s="32"/>
      <c r="T88" s="32"/>
      <c r="U88" s="32"/>
      <c r="V88" s="32" t="n">
        <f aca="false">AVERAGE(V80:V87)</f>
        <v>0.0183992375</v>
      </c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2"/>
      <c r="AS88" s="32"/>
      <c r="AT88" s="32"/>
      <c r="AU88" s="32"/>
      <c r="AV88" s="32"/>
      <c r="AW88" s="32"/>
      <c r="AX88" s="32"/>
      <c r="AY88" s="32"/>
      <c r="AZ88" s="32"/>
      <c r="BA88" s="32"/>
      <c r="BB88" s="32"/>
      <c r="BC88" s="32"/>
      <c r="BD88" s="32"/>
      <c r="BE88" s="32"/>
      <c r="BF88" s="32"/>
      <c r="BG88" s="32"/>
      <c r="BH88" s="32"/>
      <c r="BI88" s="32"/>
      <c r="BJ88" s="32"/>
      <c r="BK88" s="32"/>
      <c r="BL88" s="32"/>
      <c r="BM88" s="32"/>
      <c r="BN88" s="32"/>
      <c r="BO88" s="32"/>
      <c r="BP88" s="32"/>
      <c r="BQ88" s="32"/>
      <c r="BR88" s="32"/>
    </row>
    <row r="91" customFormat="false" ht="12.8" hidden="false" customHeight="false" outlineLevel="0" collapsed="false">
      <c r="A91" s="15" t="n">
        <v>50</v>
      </c>
      <c r="B91" s="1" t="n">
        <v>8086</v>
      </c>
      <c r="C91" s="1" t="n">
        <v>-1</v>
      </c>
      <c r="D91" s="1" t="n">
        <v>653</v>
      </c>
      <c r="E91" s="1" t="n">
        <v>47292</v>
      </c>
      <c r="F91" s="1" t="n">
        <v>781</v>
      </c>
      <c r="G91" s="1" t="n">
        <v>0.0151611</v>
      </c>
      <c r="I91" s="1" t="n">
        <v>797</v>
      </c>
      <c r="J91" s="1" t="n">
        <v>48981</v>
      </c>
      <c r="K91" s="1" t="n">
        <v>845</v>
      </c>
      <c r="L91" s="1" t="n">
        <v>0.0167616</v>
      </c>
      <c r="N91" s="1" t="n">
        <v>731</v>
      </c>
      <c r="O91" s="1" t="n">
        <v>49176</v>
      </c>
      <c r="P91" s="1" t="n">
        <v>674</v>
      </c>
      <c r="Q91" s="1" t="n">
        <v>0.0142854</v>
      </c>
      <c r="S91" s="1" t="n">
        <v>800</v>
      </c>
      <c r="T91" s="1" t="n">
        <v>49197</v>
      </c>
      <c r="U91" s="1" t="n">
        <v>968</v>
      </c>
      <c r="V91" s="1" t="n">
        <v>0.0179686</v>
      </c>
      <c r="Z91" s="1" t="n">
        <v>340</v>
      </c>
      <c r="AA91" s="1" t="n">
        <v>313</v>
      </c>
      <c r="AB91" s="1" t="n">
        <v>23646</v>
      </c>
      <c r="AC91" s="1" t="n">
        <v>23646</v>
      </c>
      <c r="AD91" s="1" t="n">
        <v>390</v>
      </c>
      <c r="AE91" s="1" t="n">
        <v>391</v>
      </c>
      <c r="AF91" s="1" t="n">
        <v>24376</v>
      </c>
      <c r="AG91" s="1" t="n">
        <v>24350</v>
      </c>
      <c r="AI91" s="1" t="n">
        <v>433</v>
      </c>
      <c r="AJ91" s="1" t="n">
        <v>364</v>
      </c>
      <c r="AK91" s="1" t="n">
        <v>24270</v>
      </c>
      <c r="AL91" s="1" t="n">
        <v>24711</v>
      </c>
      <c r="AM91" s="1" t="n">
        <v>363</v>
      </c>
      <c r="AN91" s="1" t="n">
        <v>482</v>
      </c>
      <c r="AO91" s="1" t="n">
        <v>25066</v>
      </c>
      <c r="AP91" s="1" t="n">
        <v>25557</v>
      </c>
      <c r="AR91" s="1" t="n">
        <v>533</v>
      </c>
      <c r="AS91" s="1" t="n">
        <v>198</v>
      </c>
      <c r="AT91" s="1" t="n">
        <v>35342</v>
      </c>
      <c r="AU91" s="1" t="n">
        <v>13834</v>
      </c>
      <c r="AV91" s="1" t="n">
        <v>460</v>
      </c>
      <c r="AW91" s="1" t="n">
        <v>214</v>
      </c>
      <c r="AX91" s="1" t="n">
        <v>36335</v>
      </c>
      <c r="AY91" s="1" t="n">
        <v>14246</v>
      </c>
      <c r="BA91" s="1" t="n">
        <v>246</v>
      </c>
      <c r="BB91" s="1" t="n">
        <v>554</v>
      </c>
      <c r="BC91" s="1" t="n">
        <v>14017</v>
      </c>
      <c r="BD91" s="1" t="n">
        <v>35180</v>
      </c>
      <c r="BE91" s="1" t="n">
        <v>245</v>
      </c>
      <c r="BF91" s="1" t="n">
        <v>723</v>
      </c>
      <c r="BG91" s="1" t="n">
        <v>14508</v>
      </c>
      <c r="BH91" s="1" t="n">
        <v>36457</v>
      </c>
    </row>
    <row r="92" customFormat="false" ht="12.8" hidden="false" customHeight="false" outlineLevel="0" collapsed="false">
      <c r="A92" s="15" t="s">
        <v>27</v>
      </c>
      <c r="B92" s="1" t="n">
        <v>8087</v>
      </c>
      <c r="C92" s="1" t="n">
        <v>1</v>
      </c>
      <c r="D92" s="1" t="n">
        <v>655</v>
      </c>
      <c r="E92" s="1" t="n">
        <v>49114</v>
      </c>
      <c r="F92" s="1" t="n">
        <v>769</v>
      </c>
      <c r="G92" s="1" t="n">
        <v>0.0144969</v>
      </c>
      <c r="I92" s="1" t="n">
        <v>925</v>
      </c>
      <c r="J92" s="1" t="n">
        <v>49080</v>
      </c>
      <c r="K92" s="1" t="n">
        <v>764</v>
      </c>
      <c r="L92" s="1" t="n">
        <v>0.0172066</v>
      </c>
      <c r="N92" s="1" t="n">
        <v>733</v>
      </c>
      <c r="O92" s="1" t="n">
        <v>49207</v>
      </c>
      <c r="P92" s="1" t="n">
        <v>760</v>
      </c>
      <c r="Q92" s="63" t="n">
        <v>0.0151706</v>
      </c>
      <c r="S92" s="1" t="n">
        <v>852</v>
      </c>
      <c r="T92" s="1" t="n">
        <v>48703</v>
      </c>
      <c r="U92" s="1" t="n">
        <v>1215</v>
      </c>
      <c r="V92" s="1" t="n">
        <v>0.0212205</v>
      </c>
      <c r="Z92" s="1" t="n">
        <v>343</v>
      </c>
      <c r="AA92" s="1" t="n">
        <v>312</v>
      </c>
      <c r="AB92" s="1" t="n">
        <v>24492</v>
      </c>
      <c r="AC92" s="1" t="n">
        <v>24622</v>
      </c>
      <c r="AD92" s="1" t="n">
        <v>355</v>
      </c>
      <c r="AE92" s="1" t="n">
        <v>414</v>
      </c>
      <c r="AF92" s="1" t="n">
        <v>25190</v>
      </c>
      <c r="AG92" s="1" t="n">
        <v>25348</v>
      </c>
      <c r="AI92" s="1" t="n">
        <v>511</v>
      </c>
      <c r="AJ92" s="1" t="n">
        <v>414</v>
      </c>
      <c r="AK92" s="1" t="n">
        <v>24900</v>
      </c>
      <c r="AL92" s="1" t="n">
        <v>24180</v>
      </c>
      <c r="AM92" s="1" t="n">
        <v>340</v>
      </c>
      <c r="AN92" s="1" t="n">
        <v>424</v>
      </c>
      <c r="AO92" s="1" t="n">
        <v>25751</v>
      </c>
      <c r="AP92" s="1" t="n">
        <v>25018</v>
      </c>
      <c r="AR92" s="1" t="n">
        <v>211</v>
      </c>
      <c r="AS92" s="1" t="n">
        <v>522</v>
      </c>
      <c r="AT92" s="1" t="n">
        <v>13791</v>
      </c>
      <c r="AU92" s="1" t="n">
        <v>35416</v>
      </c>
      <c r="AV92" s="1" t="n">
        <v>168</v>
      </c>
      <c r="AW92" s="1" t="n">
        <v>592</v>
      </c>
      <c r="AX92" s="1" t="n">
        <v>14170</v>
      </c>
      <c r="AY92" s="1" t="n">
        <v>36530</v>
      </c>
      <c r="BA92" s="1" t="n">
        <v>626</v>
      </c>
      <c r="BB92" s="1" t="n">
        <v>226</v>
      </c>
      <c r="BC92" s="1" t="n">
        <v>34782</v>
      </c>
      <c r="BD92" s="1" t="n">
        <v>13921</v>
      </c>
      <c r="BE92" s="1" t="n">
        <v>818</v>
      </c>
      <c r="BF92" s="1" t="n">
        <v>397</v>
      </c>
      <c r="BG92" s="1" t="n">
        <v>36226</v>
      </c>
      <c r="BH92" s="1" t="n">
        <v>14544</v>
      </c>
    </row>
    <row r="93" customFormat="false" ht="12.8" hidden="false" customHeight="false" outlineLevel="0" collapsed="false">
      <c r="A93" s="15" t="s">
        <v>24</v>
      </c>
      <c r="B93" s="1" t="n">
        <v>8088</v>
      </c>
      <c r="C93" s="1" t="n">
        <v>-1</v>
      </c>
      <c r="D93" s="1" t="n">
        <v>639</v>
      </c>
      <c r="E93" s="1" t="n">
        <v>48256</v>
      </c>
      <c r="F93" s="1" t="n">
        <v>798</v>
      </c>
      <c r="G93" s="1" t="n">
        <v>0.0148893</v>
      </c>
      <c r="I93" s="1" t="n">
        <v>829</v>
      </c>
      <c r="J93" s="1" t="n">
        <v>47747</v>
      </c>
      <c r="K93" s="1" t="n">
        <v>725</v>
      </c>
      <c r="L93" s="1" t="n">
        <v>0.0162733</v>
      </c>
      <c r="N93" s="1" t="n">
        <v>725</v>
      </c>
      <c r="O93" s="1" t="n">
        <v>48619</v>
      </c>
      <c r="P93" s="1" t="n">
        <v>721</v>
      </c>
      <c r="Q93" s="1" t="n">
        <v>0.0148707</v>
      </c>
      <c r="S93" s="1" t="n">
        <v>798</v>
      </c>
      <c r="T93" s="1" t="n">
        <v>48024</v>
      </c>
      <c r="U93" s="1" t="n">
        <v>1063</v>
      </c>
      <c r="V93" s="1" t="n">
        <v>0.0193757</v>
      </c>
      <c r="Z93" s="1" t="n">
        <v>342</v>
      </c>
      <c r="AA93" s="1" t="n">
        <v>297</v>
      </c>
      <c r="AB93" s="1" t="n">
        <v>23982</v>
      </c>
      <c r="AC93" s="1" t="n">
        <v>24274</v>
      </c>
      <c r="AD93" s="1" t="n">
        <v>360</v>
      </c>
      <c r="AE93" s="1" t="n">
        <v>438</v>
      </c>
      <c r="AF93" s="1" t="n">
        <v>24684</v>
      </c>
      <c r="AG93" s="1" t="n">
        <v>25009</v>
      </c>
      <c r="AI93" s="1" t="n">
        <v>446</v>
      </c>
      <c r="AJ93" s="1" t="n">
        <v>383</v>
      </c>
      <c r="AK93" s="1" t="n">
        <v>23695</v>
      </c>
      <c r="AL93" s="1" t="n">
        <v>24052</v>
      </c>
      <c r="AM93" s="1" t="n">
        <v>333</v>
      </c>
      <c r="AN93" s="1" t="n">
        <v>392</v>
      </c>
      <c r="AO93" s="1" t="n">
        <v>24474</v>
      </c>
      <c r="AP93" s="1" t="n">
        <v>24827</v>
      </c>
      <c r="AR93" s="1" t="n">
        <v>542</v>
      </c>
      <c r="AS93" s="1" t="n">
        <v>183</v>
      </c>
      <c r="AT93" s="1" t="n">
        <v>35060</v>
      </c>
      <c r="AU93" s="1" t="n">
        <v>13559</v>
      </c>
      <c r="AV93" s="1" t="n">
        <v>484</v>
      </c>
      <c r="AW93" s="1" t="n">
        <v>237</v>
      </c>
      <c r="AX93" s="1" t="n">
        <v>36086</v>
      </c>
      <c r="AY93" s="1" t="n">
        <v>13979</v>
      </c>
      <c r="BA93" s="1" t="n">
        <v>246</v>
      </c>
      <c r="BB93" s="1" t="n">
        <v>552</v>
      </c>
      <c r="BC93" s="1" t="n">
        <v>13308</v>
      </c>
      <c r="BD93" s="1" t="n">
        <v>34716</v>
      </c>
      <c r="BE93" s="1" t="n">
        <v>283</v>
      </c>
      <c r="BF93" s="1" t="n">
        <v>780</v>
      </c>
      <c r="BG93" s="1" t="n">
        <v>13837</v>
      </c>
      <c r="BH93" s="1" t="n">
        <v>36048</v>
      </c>
    </row>
    <row r="94" customFormat="false" ht="12.8" hidden="false" customHeight="false" outlineLevel="0" collapsed="false">
      <c r="B94" s="1" t="n">
        <v>8089</v>
      </c>
      <c r="C94" s="1" t="n">
        <v>1</v>
      </c>
      <c r="D94" s="1" t="n">
        <v>660</v>
      </c>
      <c r="E94" s="1" t="n">
        <v>48290</v>
      </c>
      <c r="F94" s="1" t="n">
        <v>743</v>
      </c>
      <c r="G94" s="1" t="n">
        <v>0.0145268</v>
      </c>
      <c r="I94" s="1" t="n">
        <v>902</v>
      </c>
      <c r="J94" s="1" t="n">
        <v>49131</v>
      </c>
      <c r="K94" s="1" t="n">
        <v>782</v>
      </c>
      <c r="L94" s="1" t="n">
        <v>0.0171379</v>
      </c>
      <c r="N94" s="1" t="n">
        <v>747</v>
      </c>
      <c r="O94" s="1" t="n">
        <v>49082</v>
      </c>
      <c r="P94" s="1" t="n">
        <v>759</v>
      </c>
      <c r="Q94" s="1" t="n">
        <v>0.0153417</v>
      </c>
      <c r="S94" s="1" t="n">
        <v>853</v>
      </c>
      <c r="T94" s="1" t="n">
        <v>49040</v>
      </c>
      <c r="U94" s="1" t="n">
        <v>947</v>
      </c>
      <c r="V94" s="1" t="n">
        <v>0.0183524</v>
      </c>
      <c r="Z94" s="1" t="n">
        <v>348</v>
      </c>
      <c r="AA94" s="1" t="n">
        <v>312</v>
      </c>
      <c r="AB94" s="1" t="n">
        <v>23992</v>
      </c>
      <c r="AC94" s="1" t="n">
        <v>24298</v>
      </c>
      <c r="AD94" s="1" t="n">
        <v>328</v>
      </c>
      <c r="AE94" s="1" t="n">
        <v>415</v>
      </c>
      <c r="AF94" s="1" t="n">
        <v>24668</v>
      </c>
      <c r="AG94" s="1" t="n">
        <v>25025</v>
      </c>
      <c r="AI94" s="1" t="n">
        <v>507</v>
      </c>
      <c r="AJ94" s="1" t="n">
        <v>395</v>
      </c>
      <c r="AK94" s="1" t="n">
        <v>24979</v>
      </c>
      <c r="AL94" s="1" t="n">
        <v>24152</v>
      </c>
      <c r="AM94" s="1" t="n">
        <v>367</v>
      </c>
      <c r="AN94" s="1" t="n">
        <v>415</v>
      </c>
      <c r="AO94" s="1" t="n">
        <v>25853</v>
      </c>
      <c r="AP94" s="1" t="n">
        <v>24962</v>
      </c>
      <c r="AR94" s="1" t="n">
        <v>255</v>
      </c>
      <c r="AS94" s="1" t="n">
        <v>492</v>
      </c>
      <c r="AT94" s="1" t="n">
        <v>13828</v>
      </c>
      <c r="AU94" s="1" t="n">
        <v>35254</v>
      </c>
      <c r="AV94" s="1" t="n">
        <v>206</v>
      </c>
      <c r="AW94" s="1" t="n">
        <v>553</v>
      </c>
      <c r="AX94" s="1" t="n">
        <v>14289</v>
      </c>
      <c r="AY94" s="1" t="n">
        <v>36299</v>
      </c>
      <c r="BA94" s="1" t="n">
        <v>622</v>
      </c>
      <c r="BB94" s="1" t="n">
        <v>231</v>
      </c>
      <c r="BC94" s="1" t="n">
        <v>35199</v>
      </c>
      <c r="BD94" s="1" t="n">
        <v>13841</v>
      </c>
      <c r="BE94" s="1" t="n">
        <v>641</v>
      </c>
      <c r="BF94" s="1" t="n">
        <v>306</v>
      </c>
      <c r="BG94" s="1" t="n">
        <v>36462</v>
      </c>
      <c r="BH94" s="1" t="n">
        <v>14378</v>
      </c>
    </row>
    <row r="95" customFormat="false" ht="12.8" hidden="false" customHeight="false" outlineLevel="0" collapsed="false">
      <c r="B95" s="1" t="n">
        <v>8090</v>
      </c>
      <c r="C95" s="1" t="n">
        <v>-1</v>
      </c>
      <c r="D95" s="1" t="n">
        <v>671</v>
      </c>
      <c r="E95" s="1" t="n">
        <v>57143</v>
      </c>
      <c r="F95" s="1" t="n">
        <v>1028</v>
      </c>
      <c r="G95" s="1" t="n">
        <v>0.0148662</v>
      </c>
      <c r="I95" s="1" t="n">
        <v>929</v>
      </c>
      <c r="J95" s="1" t="n">
        <v>58451</v>
      </c>
      <c r="K95" s="1" t="n">
        <v>984</v>
      </c>
      <c r="L95" s="1" t="n">
        <v>0.0163641</v>
      </c>
      <c r="N95" s="1" t="n">
        <v>793</v>
      </c>
      <c r="O95" s="1" t="n">
        <v>59385</v>
      </c>
      <c r="P95" s="1" t="n">
        <v>900</v>
      </c>
      <c r="Q95" s="1" t="n">
        <v>0.0142544</v>
      </c>
      <c r="S95" s="1" t="n">
        <v>776</v>
      </c>
      <c r="T95" s="1" t="n">
        <v>59144</v>
      </c>
      <c r="U95" s="1" t="n">
        <v>1413</v>
      </c>
      <c r="V95" s="1" t="n">
        <v>0.0185057</v>
      </c>
      <c r="Z95" s="1" t="n">
        <v>381</v>
      </c>
      <c r="AA95" s="1" t="n">
        <v>290</v>
      </c>
      <c r="AB95" s="1" t="n">
        <v>28741</v>
      </c>
      <c r="AC95" s="1" t="n">
        <v>28402</v>
      </c>
      <c r="AD95" s="1" t="n">
        <v>456</v>
      </c>
      <c r="AE95" s="1" t="n">
        <v>572</v>
      </c>
      <c r="AF95" s="1" t="n">
        <v>29578</v>
      </c>
      <c r="AG95" s="1" t="n">
        <v>29264</v>
      </c>
      <c r="AI95" s="1" t="n">
        <v>497</v>
      </c>
      <c r="AJ95" s="1" t="n">
        <v>432</v>
      </c>
      <c r="AK95" s="1" t="n">
        <v>28982</v>
      </c>
      <c r="AL95" s="1" t="n">
        <v>29469</v>
      </c>
      <c r="AM95" s="1" t="n">
        <v>467</v>
      </c>
      <c r="AN95" s="1" t="n">
        <v>517</v>
      </c>
      <c r="AO95" s="1" t="n">
        <v>29946</v>
      </c>
      <c r="AP95" s="1" t="n">
        <v>30418</v>
      </c>
      <c r="AR95" s="1" t="n">
        <v>586</v>
      </c>
      <c r="AS95" s="1" t="n">
        <v>207</v>
      </c>
      <c r="AT95" s="1" t="n">
        <v>42524</v>
      </c>
      <c r="AU95" s="1" t="n">
        <v>16861</v>
      </c>
      <c r="AV95" s="1" t="n">
        <v>618</v>
      </c>
      <c r="AW95" s="1" t="n">
        <v>282</v>
      </c>
      <c r="AX95" s="1" t="n">
        <v>43728</v>
      </c>
      <c r="AY95" s="1" t="n">
        <v>17350</v>
      </c>
      <c r="BA95" s="1" t="n">
        <v>245</v>
      </c>
      <c r="BB95" s="1" t="n">
        <v>531</v>
      </c>
      <c r="BC95" s="1" t="n">
        <v>16529</v>
      </c>
      <c r="BD95" s="1" t="n">
        <v>42615</v>
      </c>
      <c r="BE95" s="1" t="n">
        <v>358</v>
      </c>
      <c r="BF95" s="1" t="n">
        <v>1055</v>
      </c>
      <c r="BG95" s="1" t="n">
        <v>17132</v>
      </c>
      <c r="BH95" s="1" t="n">
        <v>44201</v>
      </c>
    </row>
    <row r="96" customFormat="false" ht="12.8" hidden="false" customHeight="false" outlineLevel="0" collapsed="false">
      <c r="B96" s="1" t="n">
        <v>8091</v>
      </c>
      <c r="C96" s="1" t="n">
        <v>1</v>
      </c>
      <c r="D96" s="1" t="n">
        <v>663</v>
      </c>
      <c r="E96" s="1" t="n">
        <v>45588</v>
      </c>
      <c r="F96" s="1" t="n">
        <v>701</v>
      </c>
      <c r="G96" s="1" t="n">
        <v>0.0149601</v>
      </c>
      <c r="I96" s="1" t="n">
        <v>687</v>
      </c>
      <c r="J96" s="1" t="n">
        <v>47162</v>
      </c>
      <c r="K96" s="1" t="n">
        <v>707</v>
      </c>
      <c r="L96" s="1" t="n">
        <v>0.0147788</v>
      </c>
      <c r="N96" s="1" t="n">
        <v>715</v>
      </c>
      <c r="O96" s="1" t="n">
        <v>46246</v>
      </c>
      <c r="P96" s="1" t="n">
        <v>671</v>
      </c>
      <c r="Q96" s="1" t="n">
        <v>0.0149851</v>
      </c>
      <c r="S96" s="1" t="n">
        <v>596</v>
      </c>
      <c r="T96" s="1" t="n">
        <v>45753</v>
      </c>
      <c r="U96" s="1" t="n">
        <v>1068</v>
      </c>
      <c r="V96" s="1" t="n">
        <v>0.0181846</v>
      </c>
      <c r="Z96" s="1" t="n">
        <v>354</v>
      </c>
      <c r="AA96" s="1" t="n">
        <v>309</v>
      </c>
      <c r="AB96" s="1" t="n">
        <v>22867</v>
      </c>
      <c r="AC96" s="1" t="n">
        <v>22721</v>
      </c>
      <c r="AD96" s="1" t="n">
        <v>327</v>
      </c>
      <c r="AE96" s="1" t="n">
        <v>374</v>
      </c>
      <c r="AF96" s="1" t="n">
        <v>23548</v>
      </c>
      <c r="AG96" s="1" t="n">
        <v>23404</v>
      </c>
      <c r="AI96" s="1" t="n">
        <v>386</v>
      </c>
      <c r="AJ96" s="1" t="n">
        <v>301</v>
      </c>
      <c r="AK96" s="1" t="n">
        <v>24087</v>
      </c>
      <c r="AL96" s="1" t="n">
        <v>23075</v>
      </c>
      <c r="AM96" s="1" t="n">
        <v>313</v>
      </c>
      <c r="AN96" s="1" t="n">
        <v>394</v>
      </c>
      <c r="AO96" s="1" t="n">
        <v>24786</v>
      </c>
      <c r="AP96" s="1" t="n">
        <v>23770</v>
      </c>
      <c r="AR96" s="1" t="n">
        <v>239</v>
      </c>
      <c r="AS96" s="1" t="n">
        <v>476</v>
      </c>
      <c r="AT96" s="1" t="n">
        <v>13044</v>
      </c>
      <c r="AU96" s="1" t="n">
        <v>33202</v>
      </c>
      <c r="AV96" s="1" t="n">
        <v>142</v>
      </c>
      <c r="AW96" s="1" t="n">
        <v>529</v>
      </c>
      <c r="AX96" s="1" t="n">
        <v>13425</v>
      </c>
      <c r="AY96" s="1" t="n">
        <v>34207</v>
      </c>
      <c r="BA96" s="1" t="n">
        <v>455</v>
      </c>
      <c r="BB96" s="1" t="n">
        <v>141</v>
      </c>
      <c r="BC96" s="1" t="n">
        <v>32707</v>
      </c>
      <c r="BD96" s="1" t="n">
        <v>13046</v>
      </c>
      <c r="BE96" s="1" t="n">
        <v>726</v>
      </c>
      <c r="BF96" s="1" t="n">
        <v>342</v>
      </c>
      <c r="BG96" s="1" t="n">
        <v>33888</v>
      </c>
      <c r="BH96" s="1" t="n">
        <v>13529</v>
      </c>
    </row>
    <row r="97" customFormat="false" ht="12.8" hidden="false" customHeight="false" outlineLevel="0" collapsed="false">
      <c r="B97" s="1" t="n">
        <v>8092</v>
      </c>
      <c r="C97" s="1" t="n">
        <v>-1</v>
      </c>
      <c r="D97" s="1" t="n">
        <v>578</v>
      </c>
      <c r="E97" s="1" t="n">
        <v>47074</v>
      </c>
      <c r="F97" s="1" t="n">
        <v>790</v>
      </c>
      <c r="G97" s="1" t="n">
        <v>0.0145303</v>
      </c>
      <c r="I97" s="1" t="n">
        <v>771</v>
      </c>
      <c r="J97" s="1" t="n">
        <v>48392</v>
      </c>
      <c r="K97" s="1" t="n">
        <v>816</v>
      </c>
      <c r="L97" s="1" t="n">
        <v>0.0163973</v>
      </c>
      <c r="N97" s="1" t="n">
        <v>708</v>
      </c>
      <c r="O97" s="1" t="n">
        <v>47278</v>
      </c>
      <c r="P97" s="1" t="n">
        <v>661</v>
      </c>
      <c r="Q97" s="1" t="n">
        <v>0.0144782</v>
      </c>
      <c r="S97" s="1" t="n">
        <v>699</v>
      </c>
      <c r="T97" s="1" t="n">
        <v>47530</v>
      </c>
      <c r="U97" s="1" t="n">
        <v>1014</v>
      </c>
      <c r="V97" s="1" t="n">
        <v>0.0180202</v>
      </c>
      <c r="Z97" s="1" t="n">
        <v>306</v>
      </c>
      <c r="AA97" s="1" t="n">
        <v>272</v>
      </c>
      <c r="AB97" s="1" t="n">
        <v>23432</v>
      </c>
      <c r="AC97" s="1" t="n">
        <v>23642</v>
      </c>
      <c r="AD97" s="1" t="n">
        <v>393</v>
      </c>
      <c r="AE97" s="1" t="n">
        <v>397</v>
      </c>
      <c r="AF97" s="1" t="n">
        <v>24131</v>
      </c>
      <c r="AG97" s="1" t="n">
        <v>24311</v>
      </c>
      <c r="AI97" s="1" t="n">
        <v>423</v>
      </c>
      <c r="AJ97" s="1" t="n">
        <v>348</v>
      </c>
      <c r="AK97" s="1" t="n">
        <v>23734</v>
      </c>
      <c r="AL97" s="1" t="n">
        <v>24658</v>
      </c>
      <c r="AM97" s="1" t="n">
        <v>375</v>
      </c>
      <c r="AN97" s="1" t="n">
        <v>441</v>
      </c>
      <c r="AO97" s="1" t="n">
        <v>24532</v>
      </c>
      <c r="AP97" s="1" t="n">
        <v>25447</v>
      </c>
      <c r="AR97" s="1" t="n">
        <v>533</v>
      </c>
      <c r="AS97" s="1" t="n">
        <v>175</v>
      </c>
      <c r="AT97" s="1" t="n">
        <v>33774</v>
      </c>
      <c r="AU97" s="1" t="n">
        <v>13504</v>
      </c>
      <c r="AV97" s="1" t="n">
        <v>447</v>
      </c>
      <c r="AW97" s="1" t="n">
        <v>214</v>
      </c>
      <c r="AX97" s="1" t="n">
        <v>34754</v>
      </c>
      <c r="AY97" s="1" t="n">
        <v>13893</v>
      </c>
      <c r="BA97" s="1" t="n">
        <v>226</v>
      </c>
      <c r="BB97" s="1" t="n">
        <v>473</v>
      </c>
      <c r="BC97" s="1" t="n">
        <v>13393</v>
      </c>
      <c r="BD97" s="1" t="n">
        <v>34137</v>
      </c>
      <c r="BE97" s="1" t="n">
        <v>237</v>
      </c>
      <c r="BF97" s="1" t="n">
        <v>777</v>
      </c>
      <c r="BG97" s="1" t="n">
        <v>13856</v>
      </c>
      <c r="BH97" s="1" t="n">
        <v>35387</v>
      </c>
    </row>
    <row r="98" customFormat="false" ht="12.8" hidden="false" customHeight="false" outlineLevel="0" collapsed="false">
      <c r="B98" s="1" t="n">
        <v>8093</v>
      </c>
      <c r="C98" s="1" t="n">
        <v>1</v>
      </c>
      <c r="D98" s="1" t="n">
        <v>583</v>
      </c>
      <c r="E98" s="1" t="n">
        <v>47788</v>
      </c>
      <c r="F98" s="1" t="n">
        <v>906</v>
      </c>
      <c r="G98" s="1" t="n">
        <v>0.0155792</v>
      </c>
      <c r="I98" s="1" t="n">
        <v>740</v>
      </c>
      <c r="J98" s="1" t="n">
        <v>49466</v>
      </c>
      <c r="K98" s="1" t="n">
        <v>678</v>
      </c>
      <c r="L98" s="1" t="n">
        <v>0.0143331</v>
      </c>
      <c r="N98" s="1" t="n">
        <v>583</v>
      </c>
      <c r="O98" s="1" t="n">
        <v>49347</v>
      </c>
      <c r="P98" s="1" t="n">
        <v>681</v>
      </c>
      <c r="Q98" s="1" t="n">
        <v>0.0128073</v>
      </c>
      <c r="S98" s="1" t="n">
        <v>721</v>
      </c>
      <c r="T98" s="1" t="n">
        <v>49661</v>
      </c>
      <c r="U98" s="1" t="n">
        <v>1115</v>
      </c>
      <c r="V98" s="1" t="n">
        <v>0.0184853</v>
      </c>
      <c r="Z98" s="1" t="n">
        <v>312</v>
      </c>
      <c r="AA98" s="1" t="n">
        <v>271</v>
      </c>
      <c r="AB98" s="1" t="n">
        <v>23821</v>
      </c>
      <c r="AC98" s="1" t="n">
        <v>23967</v>
      </c>
      <c r="AD98" s="1" t="n">
        <v>419</v>
      </c>
      <c r="AE98" s="1" t="n">
        <v>487</v>
      </c>
      <c r="AF98" s="1" t="n">
        <v>24552</v>
      </c>
      <c r="AG98" s="1" t="n">
        <v>24725</v>
      </c>
      <c r="AI98" s="1" t="n">
        <v>415</v>
      </c>
      <c r="AJ98" s="1" t="n">
        <v>325</v>
      </c>
      <c r="AK98" s="1" t="n">
        <v>24901</v>
      </c>
      <c r="AL98" s="1" t="n">
        <v>24565</v>
      </c>
      <c r="AM98" s="1" t="n">
        <v>293</v>
      </c>
      <c r="AN98" s="1" t="n">
        <v>385</v>
      </c>
      <c r="AO98" s="1" t="n">
        <v>25609</v>
      </c>
      <c r="AP98" s="1" t="n">
        <v>25275</v>
      </c>
      <c r="AR98" s="1" t="n">
        <v>189</v>
      </c>
      <c r="AS98" s="1" t="n">
        <v>394</v>
      </c>
      <c r="AT98" s="1" t="n">
        <v>13981</v>
      </c>
      <c r="AU98" s="1" t="n">
        <v>35366</v>
      </c>
      <c r="AV98" s="1" t="n">
        <v>166</v>
      </c>
      <c r="AW98" s="1" t="n">
        <v>515</v>
      </c>
      <c r="AX98" s="1" t="n">
        <v>14336</v>
      </c>
      <c r="AY98" s="1" t="n">
        <v>36275</v>
      </c>
      <c r="BA98" s="1" t="n">
        <v>561</v>
      </c>
      <c r="BB98" s="1" t="n">
        <v>160</v>
      </c>
      <c r="BC98" s="1" t="n">
        <v>35544</v>
      </c>
      <c r="BD98" s="1" t="n">
        <v>14117</v>
      </c>
      <c r="BE98" s="1" t="n">
        <v>772</v>
      </c>
      <c r="BF98" s="1" t="n">
        <v>343</v>
      </c>
      <c r="BG98" s="1" t="n">
        <v>36877</v>
      </c>
      <c r="BH98" s="1" t="n">
        <v>14620</v>
      </c>
    </row>
    <row r="99" customFormat="false" ht="12.8" hidden="false" customHeight="false" outlineLevel="0" collapsed="false">
      <c r="A99" s="32"/>
      <c r="B99" s="32"/>
      <c r="C99" s="32"/>
      <c r="D99" s="32"/>
      <c r="E99" s="32"/>
      <c r="F99" s="32"/>
      <c r="G99" s="32" t="n">
        <f aca="false">AVERAGE(G91:G98)</f>
        <v>0.0148762375</v>
      </c>
      <c r="H99" s="32"/>
      <c r="I99" s="32"/>
      <c r="J99" s="32"/>
      <c r="K99" s="32"/>
      <c r="L99" s="32" t="n">
        <f aca="false">AVERAGE(L91:L98)</f>
        <v>0.0161565875</v>
      </c>
      <c r="M99" s="32"/>
      <c r="N99" s="32"/>
      <c r="O99" s="32"/>
      <c r="P99" s="32"/>
      <c r="Q99" s="32" t="n">
        <f aca="false">AVERAGE(Q91:Q98)</f>
        <v>0.014524175</v>
      </c>
      <c r="R99" s="32"/>
      <c r="S99" s="32"/>
      <c r="T99" s="32"/>
      <c r="U99" s="32"/>
      <c r="V99" s="32" t="n">
        <f aca="false">AVERAGE(V91:V98)</f>
        <v>0.018764125</v>
      </c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2"/>
      <c r="AN99" s="32"/>
      <c r="AO99" s="32"/>
      <c r="AP99" s="32"/>
      <c r="AQ99" s="32"/>
      <c r="AR99" s="32"/>
      <c r="AS99" s="32"/>
      <c r="AT99" s="32"/>
      <c r="AU99" s="32"/>
      <c r="AV99" s="32"/>
      <c r="AW99" s="32"/>
      <c r="AX99" s="32"/>
      <c r="AY99" s="32"/>
      <c r="AZ99" s="32"/>
      <c r="BA99" s="32"/>
      <c r="BB99" s="32"/>
      <c r="BC99" s="32"/>
      <c r="BD99" s="32"/>
      <c r="BE99" s="32"/>
      <c r="BF99" s="32"/>
      <c r="BG99" s="32"/>
      <c r="BH99" s="32"/>
      <c r="BI99" s="32"/>
      <c r="BJ99" s="32"/>
      <c r="BK99" s="32"/>
      <c r="BL99" s="32"/>
      <c r="BM99" s="32"/>
      <c r="BN99" s="32"/>
      <c r="BO99" s="32"/>
      <c r="BP99" s="32"/>
      <c r="BQ99" s="32"/>
      <c r="BR99" s="32"/>
    </row>
    <row r="102" customFormat="false" ht="12.8" hidden="false" customHeight="false" outlineLevel="0" collapsed="false">
      <c r="A102" s="15" t="n">
        <v>1000</v>
      </c>
      <c r="B102" s="1" t="n">
        <v>8022</v>
      </c>
      <c r="C102" s="1" t="n">
        <v>1</v>
      </c>
      <c r="D102" s="1" t="n">
        <v>2023</v>
      </c>
      <c r="E102" s="1" t="n">
        <v>96055</v>
      </c>
      <c r="F102" s="1" t="n">
        <v>1671</v>
      </c>
      <c r="G102" s="1" t="n">
        <v>0.0192286</v>
      </c>
      <c r="I102" s="1" t="n">
        <v>1648</v>
      </c>
      <c r="J102" s="1" t="n">
        <v>98615</v>
      </c>
      <c r="K102" s="1" t="n">
        <v>1050</v>
      </c>
      <c r="L102" s="1" t="n">
        <v>0.0136795</v>
      </c>
      <c r="N102" s="1" t="n">
        <v>1860</v>
      </c>
      <c r="O102" s="1" t="n">
        <v>99364</v>
      </c>
      <c r="P102" s="1" t="n">
        <v>1342</v>
      </c>
      <c r="Q102" s="63" t="n">
        <v>0.0161125</v>
      </c>
      <c r="S102" s="1" t="n">
        <v>1326</v>
      </c>
      <c r="T102" s="1" t="n">
        <v>96952</v>
      </c>
      <c r="U102" s="1" t="n">
        <v>1967</v>
      </c>
      <c r="V102" s="1" t="n">
        <v>0.0169826</v>
      </c>
      <c r="Z102" s="1" t="n">
        <v>1091</v>
      </c>
      <c r="AA102" s="1" t="n">
        <v>932</v>
      </c>
      <c r="AB102" s="1" t="n">
        <v>47958</v>
      </c>
      <c r="AC102" s="1" t="n">
        <v>48097</v>
      </c>
      <c r="AD102" s="1" t="n">
        <v>773</v>
      </c>
      <c r="AE102" s="1" t="n">
        <v>898</v>
      </c>
      <c r="AF102" s="1" t="n">
        <v>49822</v>
      </c>
      <c r="AG102" s="1" t="n">
        <v>49927</v>
      </c>
      <c r="AI102" s="1" t="n">
        <v>926</v>
      </c>
      <c r="AJ102" s="1" t="n">
        <v>722</v>
      </c>
      <c r="AK102" s="1" t="n">
        <v>49639</v>
      </c>
      <c r="AL102" s="1" t="n">
        <v>48976</v>
      </c>
      <c r="AM102" s="1" t="n">
        <v>469</v>
      </c>
      <c r="AN102" s="1" t="n">
        <v>581</v>
      </c>
      <c r="AO102" s="1" t="n">
        <v>51034</v>
      </c>
      <c r="AP102" s="1" t="n">
        <v>50279</v>
      </c>
      <c r="AR102" s="1" t="n">
        <v>698</v>
      </c>
      <c r="AS102" s="1" t="n">
        <v>1162</v>
      </c>
      <c r="AT102" s="1" t="n">
        <v>32745</v>
      </c>
      <c r="AU102" s="1" t="n">
        <v>66619</v>
      </c>
      <c r="AV102" s="1" t="n">
        <v>395</v>
      </c>
      <c r="AW102" s="1" t="n">
        <v>947</v>
      </c>
      <c r="AX102" s="1" t="n">
        <v>33838</v>
      </c>
      <c r="AY102" s="1" t="n">
        <v>68728</v>
      </c>
      <c r="BA102" s="1" t="n">
        <v>959</v>
      </c>
      <c r="BB102" s="1" t="n">
        <v>367</v>
      </c>
      <c r="BC102" s="1" t="n">
        <v>65045</v>
      </c>
      <c r="BD102" s="1" t="n">
        <v>31907</v>
      </c>
      <c r="BE102" s="1" t="n">
        <v>1247</v>
      </c>
      <c r="BF102" s="1" t="n">
        <v>720</v>
      </c>
      <c r="BG102" s="1" t="n">
        <v>67251</v>
      </c>
      <c r="BH102" s="1" t="n">
        <v>32994</v>
      </c>
    </row>
    <row r="103" customFormat="false" ht="12.8" hidden="false" customHeight="false" outlineLevel="0" collapsed="false">
      <c r="A103" s="15" t="s">
        <v>15</v>
      </c>
      <c r="B103" s="1" t="n">
        <v>8023</v>
      </c>
      <c r="C103" s="1" t="n">
        <v>-1</v>
      </c>
      <c r="D103" s="1" t="n">
        <v>1603</v>
      </c>
      <c r="E103" s="1" t="n">
        <v>94691</v>
      </c>
      <c r="F103" s="1" t="n">
        <v>1445</v>
      </c>
      <c r="G103" s="1" t="n">
        <v>0.0160945</v>
      </c>
      <c r="I103" s="1" t="n">
        <v>1745</v>
      </c>
      <c r="J103" s="1" t="n">
        <v>96532</v>
      </c>
      <c r="K103" s="1" t="n">
        <v>1246</v>
      </c>
      <c r="L103" s="1" t="n">
        <v>0.0154923</v>
      </c>
      <c r="N103" s="1" t="n">
        <v>1465</v>
      </c>
      <c r="O103" s="1" t="n">
        <v>94777</v>
      </c>
      <c r="P103" s="1" t="n">
        <v>1080</v>
      </c>
      <c r="Q103" s="63" t="n">
        <v>0.0134263</v>
      </c>
      <c r="S103" s="1" t="n">
        <v>1903</v>
      </c>
      <c r="T103" s="1" t="n">
        <v>92762</v>
      </c>
      <c r="U103" s="1" t="n">
        <v>1765</v>
      </c>
      <c r="V103" s="1" t="n">
        <v>0.019771</v>
      </c>
      <c r="Z103" s="1" t="n">
        <v>859</v>
      </c>
      <c r="AA103" s="1" t="n">
        <v>744</v>
      </c>
      <c r="AB103" s="1" t="n">
        <v>47279</v>
      </c>
      <c r="AC103" s="1" t="n">
        <v>47412</v>
      </c>
      <c r="AD103" s="1" t="n">
        <v>645</v>
      </c>
      <c r="AE103" s="1" t="n">
        <v>800</v>
      </c>
      <c r="AF103" s="1" t="n">
        <v>48783</v>
      </c>
      <c r="AG103" s="1" t="n">
        <v>48956</v>
      </c>
      <c r="AI103" s="1" t="n">
        <v>980</v>
      </c>
      <c r="AJ103" s="1" t="n">
        <v>765</v>
      </c>
      <c r="AK103" s="1" t="n">
        <v>48148</v>
      </c>
      <c r="AL103" s="1" t="n">
        <v>48384</v>
      </c>
      <c r="AM103" s="1" t="n">
        <v>596</v>
      </c>
      <c r="AN103" s="1" t="n">
        <v>650</v>
      </c>
      <c r="AO103" s="1" t="n">
        <v>49724</v>
      </c>
      <c r="AP103" s="1" t="n">
        <v>49799</v>
      </c>
      <c r="AR103" s="1" t="n">
        <v>1032</v>
      </c>
      <c r="AS103" s="1" t="n">
        <v>433</v>
      </c>
      <c r="AT103" s="1" t="n">
        <v>63654</v>
      </c>
      <c r="AU103" s="1" t="n">
        <v>31123</v>
      </c>
      <c r="AV103" s="1" t="n">
        <v>679</v>
      </c>
      <c r="AW103" s="1" t="n">
        <v>401</v>
      </c>
      <c r="AX103" s="1" t="n">
        <v>65365</v>
      </c>
      <c r="AY103" s="1" t="n">
        <v>31957</v>
      </c>
      <c r="BA103" s="1" t="n">
        <v>698</v>
      </c>
      <c r="BB103" s="1" t="n">
        <v>1205</v>
      </c>
      <c r="BC103" s="1" t="n">
        <v>30749</v>
      </c>
      <c r="BD103" s="1" t="n">
        <v>62013</v>
      </c>
      <c r="BE103" s="1" t="n">
        <v>527</v>
      </c>
      <c r="BF103" s="1" t="n">
        <v>1238</v>
      </c>
      <c r="BG103" s="1" t="n">
        <v>31974</v>
      </c>
      <c r="BH103" s="1" t="n">
        <v>64456</v>
      </c>
    </row>
    <row r="104" customFormat="false" ht="12.8" hidden="false" customHeight="false" outlineLevel="0" collapsed="false">
      <c r="A104" s="15" t="s">
        <v>16</v>
      </c>
      <c r="B104" s="1" t="n">
        <v>8030</v>
      </c>
      <c r="C104" s="1" t="n">
        <v>1</v>
      </c>
      <c r="D104" s="1" t="n">
        <v>1490</v>
      </c>
      <c r="E104" s="1" t="n">
        <v>83284</v>
      </c>
      <c r="F104" s="1" t="n">
        <v>1147</v>
      </c>
      <c r="G104" s="1" t="n">
        <v>0.0158314</v>
      </c>
      <c r="I104" s="1" t="n">
        <v>1784</v>
      </c>
      <c r="J104" s="1" t="n">
        <v>85529</v>
      </c>
      <c r="K104" s="1" t="n">
        <v>1033</v>
      </c>
      <c r="L104" s="1" t="n">
        <v>0.0164681</v>
      </c>
      <c r="N104" s="1" t="n">
        <v>1503</v>
      </c>
      <c r="O104" s="1" t="n">
        <v>86528</v>
      </c>
      <c r="P104" s="1" t="n">
        <v>1227</v>
      </c>
      <c r="Q104" s="63" t="n">
        <v>0.0157752</v>
      </c>
      <c r="S104" s="1" t="n">
        <v>1484</v>
      </c>
      <c r="T104" s="1" t="n">
        <v>84365</v>
      </c>
      <c r="U104" s="1" t="n">
        <v>1802</v>
      </c>
      <c r="V104" s="1" t="n">
        <v>0.0194749</v>
      </c>
      <c r="Z104" s="1" t="n">
        <v>819</v>
      </c>
      <c r="AA104" s="1" t="n">
        <v>671</v>
      </c>
      <c r="AB104" s="1" t="n">
        <v>41345</v>
      </c>
      <c r="AC104" s="1" t="n">
        <v>41939</v>
      </c>
      <c r="AD104" s="1" t="n">
        <v>561</v>
      </c>
      <c r="AE104" s="1" t="n">
        <v>586</v>
      </c>
      <c r="AF104" s="1" t="n">
        <v>42725</v>
      </c>
      <c r="AG104" s="1" t="n">
        <v>43196</v>
      </c>
      <c r="AI104" s="1" t="n">
        <v>1002</v>
      </c>
      <c r="AJ104" s="1" t="n">
        <v>782</v>
      </c>
      <c r="AK104" s="1" t="n">
        <v>42948</v>
      </c>
      <c r="AL104" s="1" t="n">
        <v>42581</v>
      </c>
      <c r="AM104" s="1" t="n">
        <v>466</v>
      </c>
      <c r="AN104" s="1" t="n">
        <v>567</v>
      </c>
      <c r="AO104" s="1" t="n">
        <v>44416</v>
      </c>
      <c r="AP104" s="1" t="n">
        <v>43930</v>
      </c>
      <c r="AR104" s="1" t="n">
        <v>542</v>
      </c>
      <c r="AS104" s="1" t="n">
        <v>961</v>
      </c>
      <c r="AT104" s="1" t="n">
        <v>28582</v>
      </c>
      <c r="AU104" s="1" t="n">
        <v>57946</v>
      </c>
      <c r="AV104" s="1" t="n">
        <v>359</v>
      </c>
      <c r="AW104" s="1" t="n">
        <v>868</v>
      </c>
      <c r="AX104" s="1" t="n">
        <v>29483</v>
      </c>
      <c r="AY104" s="1" t="n">
        <v>59775</v>
      </c>
      <c r="BA104" s="1" t="n">
        <v>1076</v>
      </c>
      <c r="BB104" s="1" t="n">
        <v>408</v>
      </c>
      <c r="BC104" s="1" t="n">
        <v>56483</v>
      </c>
      <c r="BD104" s="1" t="n">
        <v>27882</v>
      </c>
      <c r="BE104" s="1" t="n">
        <v>1184</v>
      </c>
      <c r="BF104" s="1" t="n">
        <v>618</v>
      </c>
      <c r="BG104" s="1" t="n">
        <v>58743</v>
      </c>
      <c r="BH104" s="1" t="n">
        <v>28908</v>
      </c>
    </row>
    <row r="105" customFormat="false" ht="12.8" hidden="false" customHeight="false" outlineLevel="0" collapsed="false">
      <c r="B105" s="1" t="n">
        <v>8031</v>
      </c>
      <c r="C105" s="1" t="n">
        <v>-1</v>
      </c>
      <c r="D105" s="1" t="n">
        <v>1469</v>
      </c>
      <c r="E105" s="1" t="n">
        <v>91521</v>
      </c>
      <c r="F105" s="1" t="n">
        <v>1366</v>
      </c>
      <c r="G105" s="1" t="n">
        <v>0.0154882</v>
      </c>
      <c r="I105" s="1" t="n">
        <v>1588</v>
      </c>
      <c r="J105" s="1" t="n">
        <v>90835</v>
      </c>
      <c r="K105" s="1" t="n">
        <v>1226</v>
      </c>
      <c r="L105" s="63" t="n">
        <v>0.0154896</v>
      </c>
      <c r="N105" s="1" t="n">
        <v>1427</v>
      </c>
      <c r="O105" s="1" t="n">
        <v>91449</v>
      </c>
      <c r="P105" s="1" t="n">
        <v>1381</v>
      </c>
      <c r="Q105" s="63" t="n">
        <v>0.0153528</v>
      </c>
      <c r="S105" s="1" t="n">
        <v>1294</v>
      </c>
      <c r="T105" s="1" t="n">
        <v>91053</v>
      </c>
      <c r="U105" s="1" t="n">
        <v>1744</v>
      </c>
      <c r="V105" s="1" t="n">
        <v>0.0166826</v>
      </c>
      <c r="Z105" s="1" t="n">
        <v>807</v>
      </c>
      <c r="AA105" s="1" t="n">
        <v>662</v>
      </c>
      <c r="AB105" s="1" t="n">
        <v>46007</v>
      </c>
      <c r="AC105" s="1" t="n">
        <v>45514</v>
      </c>
      <c r="AD105" s="1" t="n">
        <v>584</v>
      </c>
      <c r="AE105" s="1" t="n">
        <v>782</v>
      </c>
      <c r="AF105" s="1" t="n">
        <v>47398</v>
      </c>
      <c r="AG105" s="1" t="n">
        <v>46958</v>
      </c>
      <c r="AI105" s="1" t="n">
        <v>864</v>
      </c>
      <c r="AJ105" s="1" t="n">
        <v>724</v>
      </c>
      <c r="AK105" s="1" t="n">
        <v>45156</v>
      </c>
      <c r="AL105" s="1" t="n">
        <v>45679</v>
      </c>
      <c r="AM105" s="1" t="n">
        <v>531</v>
      </c>
      <c r="AN105" s="1" t="n">
        <v>695</v>
      </c>
      <c r="AO105" s="1" t="n">
        <v>46551</v>
      </c>
      <c r="AP105" s="1" t="n">
        <v>47098</v>
      </c>
      <c r="AR105" s="1" t="n">
        <v>993</v>
      </c>
      <c r="AS105" s="1" t="n">
        <v>434</v>
      </c>
      <c r="AT105" s="1" t="n">
        <v>60984</v>
      </c>
      <c r="AU105" s="1" t="n">
        <v>30465</v>
      </c>
      <c r="AV105" s="1" t="n">
        <v>860</v>
      </c>
      <c r="AW105" s="1" t="n">
        <v>521</v>
      </c>
      <c r="AX105" s="1" t="n">
        <v>62837</v>
      </c>
      <c r="AY105" s="1" t="n">
        <v>31420</v>
      </c>
      <c r="BA105" s="1" t="n">
        <v>481</v>
      </c>
      <c r="BB105" s="1" t="n">
        <v>813</v>
      </c>
      <c r="BC105" s="1" t="n">
        <v>30246</v>
      </c>
      <c r="BD105" s="1" t="n">
        <v>60807</v>
      </c>
      <c r="BE105" s="1" t="n">
        <v>529</v>
      </c>
      <c r="BF105" s="1" t="n">
        <v>1215</v>
      </c>
      <c r="BG105" s="1" t="n">
        <v>31256</v>
      </c>
      <c r="BH105" s="1" t="n">
        <v>62835</v>
      </c>
    </row>
    <row r="106" customFormat="false" ht="12.8" hidden="false" customHeight="false" outlineLevel="0" collapsed="false">
      <c r="B106" s="1" t="n">
        <v>8038</v>
      </c>
      <c r="C106" s="1" t="n">
        <v>1</v>
      </c>
      <c r="D106" s="1" t="n">
        <v>1535</v>
      </c>
      <c r="E106" s="1" t="n">
        <v>92546</v>
      </c>
      <c r="F106" s="1" t="n">
        <v>1283</v>
      </c>
      <c r="G106" s="1" t="n">
        <v>0.0152249</v>
      </c>
      <c r="I106" s="1" t="n">
        <v>1669</v>
      </c>
      <c r="J106" s="1" t="n">
        <v>93117</v>
      </c>
      <c r="K106" s="1" t="n">
        <v>1097</v>
      </c>
      <c r="L106" s="1" t="n">
        <v>0.0148523</v>
      </c>
      <c r="N106" s="1" t="n">
        <v>1871</v>
      </c>
      <c r="O106" s="1" t="n">
        <v>92848</v>
      </c>
      <c r="P106" s="1" t="n">
        <v>1280</v>
      </c>
      <c r="Q106" s="63" t="n">
        <v>0.0169686</v>
      </c>
      <c r="S106" s="1" t="n">
        <v>1448</v>
      </c>
      <c r="T106" s="1" t="n">
        <v>93069</v>
      </c>
      <c r="U106" s="1" t="n">
        <v>1976</v>
      </c>
      <c r="V106" s="1" t="n">
        <v>0.018395</v>
      </c>
      <c r="Z106" s="1" t="n">
        <v>827</v>
      </c>
      <c r="AA106" s="1" t="n">
        <v>708</v>
      </c>
      <c r="AB106" s="1" t="n">
        <v>46279</v>
      </c>
      <c r="AC106" s="1" t="n">
        <v>46267</v>
      </c>
      <c r="AD106" s="1" t="n">
        <v>606</v>
      </c>
      <c r="AE106" s="1" t="n">
        <v>677</v>
      </c>
      <c r="AF106" s="1" t="n">
        <v>47712</v>
      </c>
      <c r="AG106" s="1" t="n">
        <v>47652</v>
      </c>
      <c r="AI106" s="1" t="n">
        <v>915</v>
      </c>
      <c r="AJ106" s="1" t="n">
        <v>754</v>
      </c>
      <c r="AK106" s="1" t="n">
        <v>46935</v>
      </c>
      <c r="AL106" s="1" t="n">
        <v>46182</v>
      </c>
      <c r="AM106" s="1" t="n">
        <v>503</v>
      </c>
      <c r="AN106" s="1" t="n">
        <v>594</v>
      </c>
      <c r="AO106" s="1" t="n">
        <v>48353</v>
      </c>
      <c r="AP106" s="1" t="n">
        <v>47530</v>
      </c>
      <c r="AR106" s="1" t="n">
        <v>680</v>
      </c>
      <c r="AS106" s="1" t="n">
        <v>1191</v>
      </c>
      <c r="AT106" s="1" t="n">
        <v>30684</v>
      </c>
      <c r="AU106" s="1" t="n">
        <v>62164</v>
      </c>
      <c r="AV106" s="1" t="n">
        <v>364</v>
      </c>
      <c r="AW106" s="1" t="n">
        <v>916</v>
      </c>
      <c r="AX106" s="1" t="n">
        <v>31728</v>
      </c>
      <c r="AY106" s="1" t="n">
        <v>64271</v>
      </c>
      <c r="BA106" s="1" t="n">
        <v>1006</v>
      </c>
      <c r="BB106" s="1" t="n">
        <v>442</v>
      </c>
      <c r="BC106" s="1" t="n">
        <v>62389</v>
      </c>
      <c r="BD106" s="1" t="n">
        <v>30680</v>
      </c>
      <c r="BE106" s="1" t="n">
        <v>1281</v>
      </c>
      <c r="BF106" s="1" t="n">
        <v>695</v>
      </c>
      <c r="BG106" s="1" t="n">
        <v>64676</v>
      </c>
      <c r="BH106" s="1" t="n">
        <v>31817</v>
      </c>
    </row>
    <row r="107" customFormat="false" ht="12.8" hidden="false" customHeight="false" outlineLevel="0" collapsed="false">
      <c r="B107" s="1" t="n">
        <v>8039</v>
      </c>
      <c r="C107" s="1" t="n">
        <v>-1</v>
      </c>
      <c r="D107" s="1" t="n">
        <v>1578</v>
      </c>
      <c r="E107" s="1" t="n">
        <v>84705</v>
      </c>
      <c r="F107" s="1" t="n">
        <v>1272</v>
      </c>
      <c r="G107" s="1" t="n">
        <v>0.0168231</v>
      </c>
      <c r="I107" s="1" t="n">
        <v>1735</v>
      </c>
      <c r="J107" s="1" t="n">
        <v>86430</v>
      </c>
      <c r="K107" s="1" t="n">
        <v>1089</v>
      </c>
      <c r="L107" s="1" t="n">
        <v>0.0163369</v>
      </c>
      <c r="N107" s="1" t="n">
        <v>1571</v>
      </c>
      <c r="O107" s="1" t="n">
        <v>88097</v>
      </c>
      <c r="P107" s="1" t="n">
        <v>1328</v>
      </c>
      <c r="Q107" s="63" t="n">
        <v>0.0164535</v>
      </c>
      <c r="S107" s="1" t="n">
        <v>1418</v>
      </c>
      <c r="T107" s="1" t="n">
        <v>86580</v>
      </c>
      <c r="U107" s="1" t="n">
        <v>1532</v>
      </c>
      <c r="V107" s="1" t="n">
        <v>0.0170363</v>
      </c>
      <c r="Z107" s="1" t="n">
        <v>872</v>
      </c>
      <c r="AA107" s="1" t="n">
        <v>706</v>
      </c>
      <c r="AB107" s="1" t="n">
        <v>42285</v>
      </c>
      <c r="AC107" s="1" t="n">
        <v>42420</v>
      </c>
      <c r="AD107" s="1" t="n">
        <v>568</v>
      </c>
      <c r="AE107" s="1" t="n">
        <v>704</v>
      </c>
      <c r="AF107" s="1" t="n">
        <v>43725</v>
      </c>
      <c r="AG107" s="1" t="n">
        <v>43830</v>
      </c>
      <c r="AI107" s="1" t="n">
        <v>918</v>
      </c>
      <c r="AJ107" s="1" t="n">
        <v>817</v>
      </c>
      <c r="AK107" s="1" t="n">
        <v>42880</v>
      </c>
      <c r="AL107" s="1" t="n">
        <v>43550</v>
      </c>
      <c r="AM107" s="1" t="n">
        <v>501</v>
      </c>
      <c r="AN107" s="1" t="n">
        <v>588</v>
      </c>
      <c r="AO107" s="1" t="n">
        <v>44299</v>
      </c>
      <c r="AP107" s="1" t="n">
        <v>44955</v>
      </c>
      <c r="AR107" s="1" t="n">
        <v>1127</v>
      </c>
      <c r="AS107" s="1" t="n">
        <v>444</v>
      </c>
      <c r="AT107" s="1" t="n">
        <v>58966</v>
      </c>
      <c r="AU107" s="1" t="n">
        <v>29131</v>
      </c>
      <c r="AV107" s="1" t="n">
        <v>854</v>
      </c>
      <c r="AW107" s="1" t="n">
        <v>474</v>
      </c>
      <c r="AX107" s="1" t="n">
        <v>60947</v>
      </c>
      <c r="AY107" s="1" t="n">
        <v>30049</v>
      </c>
      <c r="BA107" s="1" t="n">
        <v>527</v>
      </c>
      <c r="BB107" s="1" t="n">
        <v>891</v>
      </c>
      <c r="BC107" s="1" t="n">
        <v>28897</v>
      </c>
      <c r="BD107" s="1" t="n">
        <v>57683</v>
      </c>
      <c r="BE107" s="1" t="n">
        <v>483</v>
      </c>
      <c r="BF107" s="1" t="n">
        <v>1049</v>
      </c>
      <c r="BG107" s="1" t="n">
        <v>29907</v>
      </c>
      <c r="BH107" s="1" t="n">
        <v>59623</v>
      </c>
    </row>
    <row r="108" customFormat="false" ht="12.8" hidden="false" customHeight="false" outlineLevel="0" collapsed="false">
      <c r="B108" s="1" t="n">
        <v>8046</v>
      </c>
      <c r="C108" s="1" t="n">
        <v>1</v>
      </c>
      <c r="D108" s="1" t="n">
        <v>1601</v>
      </c>
      <c r="E108" s="1" t="n">
        <v>85494</v>
      </c>
      <c r="F108" s="1" t="n">
        <v>1181</v>
      </c>
      <c r="G108" s="1" t="n">
        <v>0.0162701</v>
      </c>
      <c r="I108" s="1" t="n">
        <v>1778</v>
      </c>
      <c r="J108" s="1" t="n">
        <v>86955</v>
      </c>
      <c r="K108" s="1" t="n">
        <v>1065</v>
      </c>
      <c r="L108" s="1" t="n">
        <v>0.0163475</v>
      </c>
      <c r="N108" s="1" t="n">
        <v>1501</v>
      </c>
      <c r="O108" s="1" t="n">
        <v>86057</v>
      </c>
      <c r="P108" s="1" t="n">
        <v>1201</v>
      </c>
      <c r="Q108" s="63" t="n">
        <v>0.0156989</v>
      </c>
      <c r="S108" s="1" t="n">
        <v>1514</v>
      </c>
      <c r="T108" s="1" t="n">
        <v>84546</v>
      </c>
      <c r="U108" s="1" t="n">
        <v>1758</v>
      </c>
      <c r="V108" s="1" t="n">
        <v>0.0193504</v>
      </c>
      <c r="Z108" s="1" t="n">
        <v>896</v>
      </c>
      <c r="AA108" s="1" t="n">
        <v>705</v>
      </c>
      <c r="AB108" s="1" t="n">
        <v>42669</v>
      </c>
      <c r="AC108" s="1" t="n">
        <v>42825</v>
      </c>
      <c r="AD108" s="1" t="n">
        <v>549</v>
      </c>
      <c r="AE108" s="1" t="n">
        <v>632</v>
      </c>
      <c r="AF108" s="1" t="n">
        <v>44114</v>
      </c>
      <c r="AG108" s="1" t="n">
        <v>44162</v>
      </c>
      <c r="AI108" s="1" t="n">
        <v>968</v>
      </c>
      <c r="AJ108" s="1" t="n">
        <v>810</v>
      </c>
      <c r="AK108" s="1" t="n">
        <v>43930</v>
      </c>
      <c r="AL108" s="1" t="n">
        <v>43025</v>
      </c>
      <c r="AM108" s="1" t="n">
        <v>521</v>
      </c>
      <c r="AN108" s="1" t="n">
        <v>544</v>
      </c>
      <c r="AO108" s="1" t="n">
        <v>45419</v>
      </c>
      <c r="AP108" s="1" t="n">
        <v>44379</v>
      </c>
      <c r="AR108" s="1" t="n">
        <v>543</v>
      </c>
      <c r="AS108" s="1" t="n">
        <v>958</v>
      </c>
      <c r="AT108" s="1" t="n">
        <v>28430</v>
      </c>
      <c r="AU108" s="1" t="n">
        <v>57627</v>
      </c>
      <c r="AV108" s="1" t="n">
        <v>376</v>
      </c>
      <c r="AW108" s="1" t="n">
        <v>825</v>
      </c>
      <c r="AX108" s="1" t="n">
        <v>29349</v>
      </c>
      <c r="AY108" s="1" t="n">
        <v>59410</v>
      </c>
      <c r="BA108" s="1" t="n">
        <v>1074</v>
      </c>
      <c r="BB108" s="1" t="n">
        <v>440</v>
      </c>
      <c r="BC108" s="1" t="n">
        <v>56765</v>
      </c>
      <c r="BD108" s="1" t="n">
        <v>27781</v>
      </c>
      <c r="BE108" s="1" t="n">
        <v>1109</v>
      </c>
      <c r="BF108" s="1" t="n">
        <v>649</v>
      </c>
      <c r="BG108" s="1" t="n">
        <v>58948</v>
      </c>
      <c r="BH108" s="1" t="n">
        <v>28870</v>
      </c>
    </row>
    <row r="109" customFormat="false" ht="12.8" hidden="false" customHeight="false" outlineLevel="0" collapsed="false">
      <c r="B109" s="1" t="n">
        <v>8047</v>
      </c>
      <c r="C109" s="1" t="n">
        <v>-1</v>
      </c>
      <c r="D109" s="1" t="n">
        <v>1374</v>
      </c>
      <c r="E109" s="1" t="n">
        <v>85653</v>
      </c>
      <c r="F109" s="1" t="n">
        <v>1079</v>
      </c>
      <c r="G109" s="1" t="n">
        <v>0.0143194</v>
      </c>
      <c r="I109" s="1" t="n">
        <v>1531</v>
      </c>
      <c r="J109" s="1" t="n">
        <v>85696</v>
      </c>
      <c r="K109" s="1" t="n">
        <v>917</v>
      </c>
      <c r="L109" s="1" t="n">
        <v>0.014283</v>
      </c>
      <c r="N109" s="1" t="n">
        <v>1366</v>
      </c>
      <c r="O109" s="1" t="n">
        <v>86439</v>
      </c>
      <c r="P109" s="1" t="n">
        <v>1038</v>
      </c>
      <c r="Q109" s="63" t="n">
        <v>0.0139058</v>
      </c>
      <c r="S109" s="1" t="n">
        <v>1289</v>
      </c>
      <c r="T109" s="1" t="n">
        <v>84635</v>
      </c>
      <c r="U109" s="1" t="n">
        <v>1830</v>
      </c>
      <c r="V109" s="1" t="n">
        <v>0.0184262</v>
      </c>
      <c r="Z109" s="1" t="n">
        <v>733</v>
      </c>
      <c r="AA109" s="1" t="n">
        <v>641</v>
      </c>
      <c r="AB109" s="1" t="n">
        <v>42912</v>
      </c>
      <c r="AC109" s="1" t="n">
        <v>42741</v>
      </c>
      <c r="AD109" s="1" t="n">
        <v>492</v>
      </c>
      <c r="AE109" s="1" t="n">
        <v>587</v>
      </c>
      <c r="AF109" s="1" t="n">
        <v>44137</v>
      </c>
      <c r="AG109" s="1" t="n">
        <v>43969</v>
      </c>
      <c r="AI109" s="1" t="n">
        <v>859</v>
      </c>
      <c r="AJ109" s="1" t="n">
        <v>672</v>
      </c>
      <c r="AK109" s="1" t="n">
        <v>42390</v>
      </c>
      <c r="AL109" s="1" t="n">
        <v>43306</v>
      </c>
      <c r="AM109" s="1" t="n">
        <v>422</v>
      </c>
      <c r="AN109" s="1" t="n">
        <v>495</v>
      </c>
      <c r="AO109" s="1" t="n">
        <v>43671</v>
      </c>
      <c r="AP109" s="1" t="n">
        <v>44473</v>
      </c>
      <c r="AR109" s="1" t="n">
        <v>935</v>
      </c>
      <c r="AS109" s="1" t="n">
        <v>431</v>
      </c>
      <c r="AT109" s="1" t="n">
        <v>57488</v>
      </c>
      <c r="AU109" s="1" t="n">
        <v>28951</v>
      </c>
      <c r="AV109" s="1" t="n">
        <v>640</v>
      </c>
      <c r="AW109" s="1" t="n">
        <v>398</v>
      </c>
      <c r="AX109" s="1" t="n">
        <v>59063</v>
      </c>
      <c r="AY109" s="1" t="n">
        <v>29780</v>
      </c>
      <c r="BA109" s="1" t="n">
        <v>476</v>
      </c>
      <c r="BB109" s="1" t="n">
        <v>813</v>
      </c>
      <c r="BC109" s="1" t="n">
        <v>28188</v>
      </c>
      <c r="BD109" s="1" t="n">
        <v>56447</v>
      </c>
      <c r="BE109" s="1" t="n">
        <v>547</v>
      </c>
      <c r="BF109" s="1" t="n">
        <v>1283</v>
      </c>
      <c r="BG109" s="1" t="n">
        <v>29211</v>
      </c>
      <c r="BH109" s="1" t="n">
        <v>58543</v>
      </c>
    </row>
    <row r="110" customFormat="false" ht="12.8" hidden="false" customHeight="false" outlineLevel="0" collapsed="false">
      <c r="B110" s="1" t="n">
        <v>8054</v>
      </c>
      <c r="C110" s="1" t="n">
        <v>1</v>
      </c>
      <c r="D110" s="1" t="n">
        <v>1618</v>
      </c>
      <c r="E110" s="1" t="n">
        <v>84482</v>
      </c>
      <c r="F110" s="1" t="n">
        <v>1328</v>
      </c>
      <c r="G110" s="1" t="n">
        <v>0.0174357</v>
      </c>
      <c r="I110" s="1" t="n">
        <v>1813</v>
      </c>
      <c r="J110" s="1" t="n">
        <v>85177</v>
      </c>
      <c r="K110" s="1" t="n">
        <v>852</v>
      </c>
      <c r="L110" s="63" t="n">
        <v>0.0156439</v>
      </c>
      <c r="N110" s="1" t="n">
        <v>1521</v>
      </c>
      <c r="O110" s="1" t="n">
        <v>86267</v>
      </c>
      <c r="P110" s="1" t="n">
        <v>1100</v>
      </c>
      <c r="Q110" s="63" t="n">
        <v>0.0151912</v>
      </c>
      <c r="S110" s="1" t="n">
        <v>1541</v>
      </c>
      <c r="T110" s="1" t="n">
        <v>84313</v>
      </c>
      <c r="U110" s="1" t="n">
        <v>2015</v>
      </c>
      <c r="V110" s="1" t="n">
        <v>0.0210881</v>
      </c>
      <c r="Z110" s="1" t="n">
        <v>878</v>
      </c>
      <c r="AA110" s="1" t="n">
        <v>740</v>
      </c>
      <c r="AB110" s="1" t="n">
        <v>41925</v>
      </c>
      <c r="AC110" s="1" t="n">
        <v>42557</v>
      </c>
      <c r="AD110" s="1" t="n">
        <v>608</v>
      </c>
      <c r="AE110" s="1" t="n">
        <v>720</v>
      </c>
      <c r="AF110" s="1" t="n">
        <v>43411</v>
      </c>
      <c r="AG110" s="1" t="n">
        <v>44017</v>
      </c>
      <c r="AI110" s="1" t="n">
        <v>1005</v>
      </c>
      <c r="AJ110" s="1" t="n">
        <v>808</v>
      </c>
      <c r="AK110" s="1" t="n">
        <v>42951</v>
      </c>
      <c r="AL110" s="1" t="n">
        <v>42226</v>
      </c>
      <c r="AM110" s="1" t="n">
        <v>367</v>
      </c>
      <c r="AN110" s="1" t="n">
        <v>485</v>
      </c>
      <c r="AO110" s="1" t="n">
        <v>44323</v>
      </c>
      <c r="AP110" s="1" t="n">
        <v>43519</v>
      </c>
      <c r="AR110" s="1" t="n">
        <v>576</v>
      </c>
      <c r="AS110" s="1" t="n">
        <v>945</v>
      </c>
      <c r="AT110" s="1" t="n">
        <v>28665</v>
      </c>
      <c r="AU110" s="1" t="n">
        <v>57602</v>
      </c>
      <c r="AV110" s="1" t="n">
        <v>317</v>
      </c>
      <c r="AW110" s="1" t="n">
        <v>783</v>
      </c>
      <c r="AX110" s="1" t="n">
        <v>29558</v>
      </c>
      <c r="AY110" s="1" t="n">
        <v>59330</v>
      </c>
      <c r="BA110" s="1" t="n">
        <v>1093</v>
      </c>
      <c r="BB110" s="1" t="n">
        <v>448</v>
      </c>
      <c r="BC110" s="1" t="n">
        <v>56501</v>
      </c>
      <c r="BD110" s="1" t="n">
        <v>27812</v>
      </c>
      <c r="BE110" s="1" t="n">
        <v>1272</v>
      </c>
      <c r="BF110" s="1" t="n">
        <v>743</v>
      </c>
      <c r="BG110" s="1" t="n">
        <v>58866</v>
      </c>
      <c r="BH110" s="1" t="n">
        <v>29003</v>
      </c>
    </row>
    <row r="111" customFormat="false" ht="12.8" hidden="false" customHeight="false" outlineLevel="0" collapsed="false">
      <c r="B111" s="1" t="n">
        <v>8055</v>
      </c>
      <c r="C111" s="1" t="n">
        <v>-1</v>
      </c>
      <c r="D111" s="1" t="n">
        <v>1489</v>
      </c>
      <c r="E111" s="1" t="n">
        <v>86430</v>
      </c>
      <c r="F111" s="1" t="n">
        <v>1424</v>
      </c>
      <c r="G111" s="1" t="n">
        <v>0.0168518</v>
      </c>
      <c r="I111" s="1" t="n">
        <v>1682</v>
      </c>
      <c r="J111" s="1" t="n">
        <v>90231</v>
      </c>
      <c r="K111" s="1" t="n">
        <v>983</v>
      </c>
      <c r="L111" s="63" t="n">
        <v>0.0147677</v>
      </c>
      <c r="N111" s="1" t="n">
        <v>1543</v>
      </c>
      <c r="O111" s="1" t="n">
        <v>90965</v>
      </c>
      <c r="P111" s="1" t="n">
        <v>1172</v>
      </c>
      <c r="Q111" s="63" t="n">
        <v>0.0149233</v>
      </c>
      <c r="S111" s="1" t="n">
        <v>1416</v>
      </c>
      <c r="T111" s="1" t="n">
        <v>90294</v>
      </c>
      <c r="U111" s="1" t="n">
        <v>1850</v>
      </c>
      <c r="V111" s="1" t="n">
        <v>0.0180854</v>
      </c>
      <c r="Z111" s="1" t="n">
        <v>846</v>
      </c>
      <c r="AA111" s="1" t="n">
        <v>643</v>
      </c>
      <c r="AB111" s="1" t="n">
        <v>43204</v>
      </c>
      <c r="AC111" s="1" t="n">
        <v>43226</v>
      </c>
      <c r="AD111" s="1" t="n">
        <v>645</v>
      </c>
      <c r="AE111" s="1" t="n">
        <v>779</v>
      </c>
      <c r="AF111" s="1" t="n">
        <v>44695</v>
      </c>
      <c r="AG111" s="1" t="n">
        <v>44648</v>
      </c>
      <c r="AI111" s="1" t="n">
        <v>904</v>
      </c>
      <c r="AJ111" s="1" t="n">
        <v>778</v>
      </c>
      <c r="AK111" s="1" t="n">
        <v>44697</v>
      </c>
      <c r="AL111" s="1" t="n">
        <v>45534</v>
      </c>
      <c r="AM111" s="1" t="n">
        <v>461</v>
      </c>
      <c r="AN111" s="1" t="n">
        <v>522</v>
      </c>
      <c r="AO111" s="1" t="n">
        <v>46062</v>
      </c>
      <c r="AP111" s="1" t="n">
        <v>46834</v>
      </c>
      <c r="AR111" s="1" t="n">
        <v>1101</v>
      </c>
      <c r="AS111" s="1" t="n">
        <v>442</v>
      </c>
      <c r="AT111" s="1" t="n">
        <v>60719</v>
      </c>
      <c r="AU111" s="1" t="n">
        <v>30246</v>
      </c>
      <c r="AV111" s="1" t="n">
        <v>755</v>
      </c>
      <c r="AW111" s="1" t="n">
        <v>417</v>
      </c>
      <c r="AX111" s="1" t="n">
        <v>62575</v>
      </c>
      <c r="AY111" s="1" t="n">
        <v>31105</v>
      </c>
      <c r="BA111" s="1" t="n">
        <v>549</v>
      </c>
      <c r="BB111" s="1" t="n">
        <v>867</v>
      </c>
      <c r="BC111" s="1" t="n">
        <v>29962</v>
      </c>
      <c r="BD111" s="1" t="n">
        <v>60332</v>
      </c>
      <c r="BE111" s="1" t="n">
        <v>536</v>
      </c>
      <c r="BF111" s="1" t="n">
        <v>1314</v>
      </c>
      <c r="BG111" s="1" t="n">
        <v>31047</v>
      </c>
      <c r="BH111" s="1" t="n">
        <v>62513</v>
      </c>
    </row>
    <row r="112" customFormat="false" ht="12.8" hidden="false" customHeight="false" outlineLevel="0" collapsed="false">
      <c r="A112" s="32"/>
      <c r="B112" s="32"/>
      <c r="C112" s="32"/>
      <c r="D112" s="32"/>
      <c r="E112" s="32"/>
      <c r="F112" s="32"/>
      <c r="G112" s="32" t="n">
        <f aca="false">AVERAGE(G102:G111)</f>
        <v>0.01635677</v>
      </c>
      <c r="H112" s="32"/>
      <c r="I112" s="32"/>
      <c r="J112" s="32"/>
      <c r="K112" s="32"/>
      <c r="L112" s="32" t="n">
        <f aca="false">AVERAGE(L102:L111)</f>
        <v>0.01533608</v>
      </c>
      <c r="M112" s="32"/>
      <c r="N112" s="32"/>
      <c r="O112" s="32"/>
      <c r="P112" s="32"/>
      <c r="Q112" s="64" t="n">
        <f aca="false">AVERAGE(Q102:Q111)</f>
        <v>0.01538081</v>
      </c>
      <c r="R112" s="32"/>
      <c r="S112" s="32"/>
      <c r="T112" s="32"/>
      <c r="U112" s="32"/>
      <c r="V112" s="32" t="n">
        <f aca="false">AVERAGE(V102:V111)</f>
        <v>0.01852925</v>
      </c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32"/>
      <c r="AI112" s="32"/>
      <c r="AJ112" s="32"/>
      <c r="AK112" s="32"/>
      <c r="AL112" s="32"/>
      <c r="AM112" s="32"/>
      <c r="AN112" s="32"/>
      <c r="AO112" s="32"/>
      <c r="AP112" s="32"/>
      <c r="AQ112" s="32"/>
      <c r="AR112" s="32"/>
      <c r="AS112" s="32"/>
      <c r="AT112" s="32"/>
      <c r="AU112" s="32"/>
      <c r="AV112" s="32"/>
      <c r="AW112" s="32"/>
      <c r="AX112" s="32"/>
      <c r="AY112" s="32"/>
      <c r="AZ112" s="32"/>
      <c r="BA112" s="32"/>
      <c r="BB112" s="32"/>
      <c r="BC112" s="32"/>
      <c r="BD112" s="32"/>
      <c r="BE112" s="32"/>
      <c r="BF112" s="32"/>
      <c r="BG112" s="32"/>
      <c r="BH112" s="32"/>
      <c r="BI112" s="32"/>
      <c r="BJ112" s="32"/>
      <c r="BK112" s="32"/>
      <c r="BL112" s="32"/>
      <c r="BM112" s="32"/>
      <c r="BN112" s="32"/>
      <c r="BO112" s="32"/>
      <c r="BP112" s="32"/>
      <c r="BQ112" s="32"/>
      <c r="BR112" s="32"/>
    </row>
    <row r="115" customFormat="false" ht="12.8" hidden="false" customHeight="false" outlineLevel="0" collapsed="false">
      <c r="A115" s="15" t="n">
        <v>1000</v>
      </c>
      <c r="B115" s="1" t="n">
        <v>8058</v>
      </c>
      <c r="C115" s="1" t="n">
        <v>1</v>
      </c>
      <c r="D115" s="1" t="n">
        <v>1870</v>
      </c>
      <c r="E115" s="1" t="n">
        <v>119632</v>
      </c>
      <c r="F115" s="1" t="n">
        <v>2659</v>
      </c>
      <c r="G115" s="1" t="n">
        <v>0.0189289</v>
      </c>
      <c r="I115" s="1" t="n">
        <v>2250</v>
      </c>
      <c r="J115" s="1" t="n">
        <v>121289</v>
      </c>
      <c r="K115" s="1" t="n">
        <v>1919</v>
      </c>
      <c r="L115" s="1" t="n">
        <v>0.0171862</v>
      </c>
      <c r="N115" s="1" t="n">
        <v>1883</v>
      </c>
      <c r="O115" s="1" t="n">
        <v>121246</v>
      </c>
      <c r="P115" s="1" t="n">
        <v>2532</v>
      </c>
      <c r="Q115" s="63" t="n">
        <v>0.0182068</v>
      </c>
      <c r="S115" s="1" t="n">
        <v>2401</v>
      </c>
      <c r="T115" s="1" t="n">
        <v>121888</v>
      </c>
      <c r="U115" s="1" t="n">
        <v>3271</v>
      </c>
      <c r="V115" s="1" t="n">
        <v>0.0232673</v>
      </c>
      <c r="Z115" s="1" t="n">
        <v>986</v>
      </c>
      <c r="AA115" s="1" t="n">
        <v>884</v>
      </c>
      <c r="AB115" s="1" t="n">
        <v>59711</v>
      </c>
      <c r="AC115" s="1" t="n">
        <v>59921</v>
      </c>
      <c r="AD115" s="1" t="n">
        <v>1225</v>
      </c>
      <c r="AE115" s="1" t="n">
        <v>1434</v>
      </c>
      <c r="AF115" s="1" t="n">
        <v>61922</v>
      </c>
      <c r="AG115" s="1" t="n">
        <v>62239</v>
      </c>
      <c r="AI115" s="1" t="n">
        <v>1231</v>
      </c>
      <c r="AJ115" s="1" t="n">
        <v>1019</v>
      </c>
      <c r="AK115" s="1" t="n">
        <v>61051</v>
      </c>
      <c r="AL115" s="1" t="n">
        <v>60238</v>
      </c>
      <c r="AM115" s="1" t="n">
        <v>906</v>
      </c>
      <c r="AN115" s="1" t="n">
        <v>1013</v>
      </c>
      <c r="AO115" s="1" t="n">
        <v>63188</v>
      </c>
      <c r="AP115" s="1" t="n">
        <v>62270</v>
      </c>
      <c r="AR115" s="1" t="n">
        <v>702</v>
      </c>
      <c r="AS115" s="1" t="n">
        <v>1181</v>
      </c>
      <c r="AT115" s="1" t="n">
        <v>39734</v>
      </c>
      <c r="AU115" s="1" t="n">
        <v>81512</v>
      </c>
      <c r="AV115" s="1" t="n">
        <v>779</v>
      </c>
      <c r="AW115" s="1" t="n">
        <v>1753</v>
      </c>
      <c r="AX115" s="1" t="n">
        <v>41215</v>
      </c>
      <c r="AY115" s="1" t="n">
        <v>84446</v>
      </c>
      <c r="BA115" s="1" t="n">
        <v>1644</v>
      </c>
      <c r="BB115" s="1" t="n">
        <v>757</v>
      </c>
      <c r="BC115" s="1" t="n">
        <v>81758</v>
      </c>
      <c r="BD115" s="1" t="n">
        <v>40130</v>
      </c>
      <c r="BE115" s="1" t="n">
        <v>2072</v>
      </c>
      <c r="BF115" s="1" t="n">
        <v>1199</v>
      </c>
      <c r="BG115" s="1" t="n">
        <v>85474</v>
      </c>
      <c r="BH115" s="1" t="n">
        <v>42086</v>
      </c>
    </row>
    <row r="116" customFormat="false" ht="12.8" hidden="false" customHeight="false" outlineLevel="0" collapsed="false">
      <c r="A116" s="15" t="s">
        <v>15</v>
      </c>
      <c r="B116" s="1" t="n">
        <v>8059</v>
      </c>
      <c r="C116" s="1" t="n">
        <v>-1</v>
      </c>
      <c r="D116" s="1" t="n">
        <v>2489</v>
      </c>
      <c r="E116" s="1" t="n">
        <v>130097</v>
      </c>
      <c r="F116" s="1" t="n">
        <v>2417</v>
      </c>
      <c r="G116" s="1" t="n">
        <v>0.0188552</v>
      </c>
      <c r="I116" s="1" t="n">
        <v>2245</v>
      </c>
      <c r="J116" s="1" t="n">
        <v>131631</v>
      </c>
      <c r="K116" s="1" t="n">
        <v>2355</v>
      </c>
      <c r="L116" s="1" t="n">
        <v>0.0174731</v>
      </c>
      <c r="N116" s="1" t="n">
        <v>1966</v>
      </c>
      <c r="O116" s="1" t="n">
        <v>131872</v>
      </c>
      <c r="P116" s="1" t="n">
        <v>2286</v>
      </c>
      <c r="Q116" s="63" t="n">
        <v>0.0161217</v>
      </c>
      <c r="S116" s="1" t="n">
        <v>2235</v>
      </c>
      <c r="T116" s="1" t="n">
        <v>129716</v>
      </c>
      <c r="U116" s="1" t="n">
        <v>3064</v>
      </c>
      <c r="V116" s="1" t="n">
        <v>0.0204254</v>
      </c>
      <c r="Z116" s="1" t="n">
        <v>1372</v>
      </c>
      <c r="AA116" s="1" t="n">
        <v>1117</v>
      </c>
      <c r="AB116" s="1" t="n">
        <v>65029</v>
      </c>
      <c r="AC116" s="1" t="n">
        <v>65068</v>
      </c>
      <c r="AD116" s="1" t="n">
        <v>1093</v>
      </c>
      <c r="AE116" s="1" t="n">
        <v>1324</v>
      </c>
      <c r="AF116" s="1" t="n">
        <v>67494</v>
      </c>
      <c r="AG116" s="1" t="n">
        <v>67509</v>
      </c>
      <c r="AI116" s="1" t="n">
        <v>1220</v>
      </c>
      <c r="AJ116" s="1" t="n">
        <v>1025</v>
      </c>
      <c r="AK116" s="1" t="n">
        <v>65525</v>
      </c>
      <c r="AL116" s="1" t="n">
        <v>66106</v>
      </c>
      <c r="AM116" s="1" t="n">
        <v>1089</v>
      </c>
      <c r="AN116" s="1" t="n">
        <v>1266</v>
      </c>
      <c r="AO116" s="1" t="n">
        <v>67834</v>
      </c>
      <c r="AP116" s="1" t="n">
        <v>68397</v>
      </c>
      <c r="AR116" s="1" t="n">
        <v>1385</v>
      </c>
      <c r="AS116" s="1" t="n">
        <v>581</v>
      </c>
      <c r="AT116" s="1" t="n">
        <v>88025</v>
      </c>
      <c r="AU116" s="1" t="n">
        <v>43847</v>
      </c>
      <c r="AV116" s="1" t="n">
        <v>1450</v>
      </c>
      <c r="AW116" s="1" t="n">
        <v>836</v>
      </c>
      <c r="AX116" s="1" t="n">
        <v>90860</v>
      </c>
      <c r="AY116" s="1" t="n">
        <v>45264</v>
      </c>
      <c r="BA116" s="1" t="n">
        <v>814</v>
      </c>
      <c r="BB116" s="1" t="n">
        <v>1421</v>
      </c>
      <c r="BC116" s="1" t="n">
        <v>42949</v>
      </c>
      <c r="BD116" s="1" t="n">
        <v>86767</v>
      </c>
      <c r="BE116" s="1" t="n">
        <v>909</v>
      </c>
      <c r="BF116" s="1" t="n">
        <v>2155</v>
      </c>
      <c r="BG116" s="1" t="n">
        <v>44672</v>
      </c>
      <c r="BH116" s="1" t="n">
        <v>90343</v>
      </c>
    </row>
    <row r="117" customFormat="false" ht="12.8" hidden="false" customHeight="false" outlineLevel="0" collapsed="false">
      <c r="A117" s="15" t="s">
        <v>24</v>
      </c>
      <c r="B117" s="1" t="n">
        <v>8064</v>
      </c>
      <c r="C117" s="1" t="n">
        <v>-1</v>
      </c>
      <c r="D117" s="1" t="n">
        <v>2279</v>
      </c>
      <c r="E117" s="1" t="n">
        <v>117431</v>
      </c>
      <c r="F117" s="1" t="n">
        <v>2044</v>
      </c>
      <c r="G117" s="1" t="n">
        <v>0.0184066</v>
      </c>
      <c r="I117" s="1" t="n">
        <v>2038</v>
      </c>
      <c r="J117" s="1" t="n">
        <v>122533</v>
      </c>
      <c r="K117" s="1" t="n">
        <v>2149</v>
      </c>
      <c r="L117" s="1" t="n">
        <v>0.0170852</v>
      </c>
      <c r="N117" s="1" t="n">
        <v>1893</v>
      </c>
      <c r="O117" s="1" t="n">
        <v>119808</v>
      </c>
      <c r="P117" s="1" t="n">
        <v>2531</v>
      </c>
      <c r="Q117" s="63" t="n">
        <v>0.0184629</v>
      </c>
      <c r="S117" s="1" t="n">
        <v>2109</v>
      </c>
      <c r="T117" s="1" t="n">
        <v>121344</v>
      </c>
      <c r="U117" s="1" t="n">
        <v>3610</v>
      </c>
      <c r="V117" s="1" t="n">
        <v>0.0235652</v>
      </c>
      <c r="Z117" s="1" t="n">
        <v>1262</v>
      </c>
      <c r="AA117" s="1" t="n">
        <v>1017</v>
      </c>
      <c r="AB117" s="1" t="n">
        <v>58686</v>
      </c>
      <c r="AC117" s="1" t="n">
        <v>58745</v>
      </c>
      <c r="AD117" s="1" t="n">
        <v>919</v>
      </c>
      <c r="AE117" s="1" t="n">
        <v>1125</v>
      </c>
      <c r="AF117" s="1" t="n">
        <v>60867</v>
      </c>
      <c r="AG117" s="1" t="n">
        <v>60887</v>
      </c>
      <c r="AI117" s="1" t="n">
        <v>1096</v>
      </c>
      <c r="AJ117" s="1" t="n">
        <v>942</v>
      </c>
      <c r="AK117" s="1" t="n">
        <v>60849</v>
      </c>
      <c r="AL117" s="1" t="n">
        <v>61684</v>
      </c>
      <c r="AM117" s="1" t="n">
        <v>1046</v>
      </c>
      <c r="AN117" s="1" t="n">
        <v>1103</v>
      </c>
      <c r="AO117" s="1" t="n">
        <v>62991</v>
      </c>
      <c r="AP117" s="1" t="n">
        <v>63729</v>
      </c>
      <c r="AR117" s="1" t="n">
        <v>1382</v>
      </c>
      <c r="AS117" s="1" t="n">
        <v>511</v>
      </c>
      <c r="AT117" s="1" t="n">
        <v>80080</v>
      </c>
      <c r="AU117" s="1" t="n">
        <v>39728</v>
      </c>
      <c r="AV117" s="1" t="n">
        <v>1623</v>
      </c>
      <c r="AW117" s="1" t="n">
        <v>908</v>
      </c>
      <c r="AX117" s="1" t="n">
        <v>83085</v>
      </c>
      <c r="AY117" s="1" t="n">
        <v>41147</v>
      </c>
      <c r="BA117" s="1" t="n">
        <v>715</v>
      </c>
      <c r="BB117" s="1" t="n">
        <v>1394</v>
      </c>
      <c r="BC117" s="1" t="n">
        <v>40206</v>
      </c>
      <c r="BD117" s="1" t="n">
        <v>81138</v>
      </c>
      <c r="BE117" s="1" t="n">
        <v>1074</v>
      </c>
      <c r="BF117" s="1" t="n">
        <v>2536</v>
      </c>
      <c r="BG117" s="1" t="n">
        <v>41995</v>
      </c>
      <c r="BH117" s="1" t="n">
        <v>85068</v>
      </c>
    </row>
    <row r="118" customFormat="false" ht="12.8" hidden="false" customHeight="false" outlineLevel="0" collapsed="false">
      <c r="B118" s="1" t="n">
        <v>8065</v>
      </c>
      <c r="C118" s="1" t="n">
        <v>1</v>
      </c>
      <c r="D118" s="1" t="n">
        <v>1977</v>
      </c>
      <c r="E118" s="1" t="n">
        <v>119164</v>
      </c>
      <c r="F118" s="1" t="n">
        <v>2548</v>
      </c>
      <c r="G118" s="1" t="n">
        <v>0.0189864</v>
      </c>
      <c r="I118" s="1" t="n">
        <v>2382</v>
      </c>
      <c r="J118" s="1" t="n">
        <v>120660</v>
      </c>
      <c r="K118" s="1" t="n">
        <v>1961</v>
      </c>
      <c r="L118" s="63" t="n">
        <v>0.0179969</v>
      </c>
      <c r="N118" s="1" t="n">
        <v>1998</v>
      </c>
      <c r="O118" s="1" t="n">
        <v>119574</v>
      </c>
      <c r="P118" s="1" t="n">
        <v>2313</v>
      </c>
      <c r="Q118" s="63" t="n">
        <v>0.0180265</v>
      </c>
      <c r="S118" s="1" t="n">
        <v>1875</v>
      </c>
      <c r="T118" s="1" t="n">
        <v>120396</v>
      </c>
      <c r="U118" s="1" t="n">
        <v>3207</v>
      </c>
      <c r="V118" s="1" t="n">
        <v>0.0211054</v>
      </c>
      <c r="Z118" s="1" t="n">
        <v>1101</v>
      </c>
      <c r="AA118" s="1" t="n">
        <v>876</v>
      </c>
      <c r="AB118" s="1" t="n">
        <v>59182</v>
      </c>
      <c r="AC118" s="1" t="n">
        <v>59982</v>
      </c>
      <c r="AD118" s="1" t="n">
        <v>1160</v>
      </c>
      <c r="AE118" s="1" t="n">
        <v>1388</v>
      </c>
      <c r="AF118" s="1" t="n">
        <v>61443</v>
      </c>
      <c r="AG118" s="1" t="n">
        <v>62246</v>
      </c>
      <c r="AI118" s="1" t="n">
        <v>1374</v>
      </c>
      <c r="AJ118" s="1" t="n">
        <v>1008</v>
      </c>
      <c r="AK118" s="1" t="n">
        <v>60749</v>
      </c>
      <c r="AL118" s="1" t="n">
        <v>59911</v>
      </c>
      <c r="AM118" s="1" t="n">
        <v>907</v>
      </c>
      <c r="AN118" s="1" t="n">
        <v>1054</v>
      </c>
      <c r="AO118" s="1" t="n">
        <v>63030</v>
      </c>
      <c r="AP118" s="1" t="n">
        <v>61973</v>
      </c>
      <c r="AR118" s="1" t="n">
        <v>748</v>
      </c>
      <c r="AS118" s="1" t="n">
        <v>1250</v>
      </c>
      <c r="AT118" s="1" t="n">
        <v>39278</v>
      </c>
      <c r="AU118" s="1" t="n">
        <v>80296</v>
      </c>
      <c r="AV118" s="1" t="n">
        <v>668</v>
      </c>
      <c r="AW118" s="1" t="n">
        <v>1645</v>
      </c>
      <c r="AX118" s="1" t="n">
        <v>40694</v>
      </c>
      <c r="AY118" s="1" t="n">
        <v>83191</v>
      </c>
      <c r="BA118" s="1" t="n">
        <v>1357</v>
      </c>
      <c r="BB118" s="1" t="n">
        <v>518</v>
      </c>
      <c r="BC118" s="1" t="n">
        <v>80719</v>
      </c>
      <c r="BD118" s="1" t="n">
        <v>39677</v>
      </c>
      <c r="BE118" s="1" t="n">
        <v>2047</v>
      </c>
      <c r="BF118" s="1" t="n">
        <v>1160</v>
      </c>
      <c r="BG118" s="1" t="n">
        <v>84123</v>
      </c>
      <c r="BH118" s="1" t="n">
        <v>41355</v>
      </c>
    </row>
    <row r="119" customFormat="false" ht="12.8" hidden="false" customHeight="false" outlineLevel="0" collapsed="false">
      <c r="B119" s="1" t="n">
        <v>8072</v>
      </c>
      <c r="C119" s="1" t="n">
        <v>-1</v>
      </c>
      <c r="D119" s="1" t="n">
        <v>1889</v>
      </c>
      <c r="E119" s="1" t="n">
        <v>121488</v>
      </c>
      <c r="F119" s="1" t="n">
        <v>2181</v>
      </c>
      <c r="G119" s="1" t="n">
        <v>0.0167506</v>
      </c>
      <c r="I119" s="1" t="n">
        <v>2210</v>
      </c>
      <c r="J119" s="1" t="n">
        <v>122062</v>
      </c>
      <c r="K119" s="1" t="n">
        <v>2176</v>
      </c>
      <c r="L119" s="1" t="n">
        <v>0.0179663</v>
      </c>
      <c r="N119" s="1" t="n">
        <v>2052</v>
      </c>
      <c r="O119" s="1" t="n">
        <v>121379</v>
      </c>
      <c r="P119" s="1" t="n">
        <v>2555</v>
      </c>
      <c r="Q119" s="63" t="n">
        <v>0.0189777</v>
      </c>
      <c r="S119" s="1" t="n">
        <v>2221</v>
      </c>
      <c r="T119" s="1" t="n">
        <v>121724</v>
      </c>
      <c r="U119" s="1" t="n">
        <v>2868</v>
      </c>
      <c r="V119" s="1" t="n">
        <v>0.0209038</v>
      </c>
      <c r="Z119" s="1" t="n">
        <v>1033</v>
      </c>
      <c r="AA119" s="1" t="n">
        <v>856</v>
      </c>
      <c r="AB119" s="1" t="n">
        <v>61040</v>
      </c>
      <c r="AC119" s="1" t="n">
        <v>60448</v>
      </c>
      <c r="AD119" s="1" t="n">
        <v>1013</v>
      </c>
      <c r="AE119" s="1" t="n">
        <v>1168</v>
      </c>
      <c r="AF119" s="1" t="n">
        <v>63086</v>
      </c>
      <c r="AG119" s="1" t="n">
        <v>62472</v>
      </c>
      <c r="AI119" s="1" t="n">
        <v>1185</v>
      </c>
      <c r="AJ119" s="1" t="n">
        <v>1025</v>
      </c>
      <c r="AK119" s="1" t="n">
        <v>60167</v>
      </c>
      <c r="AL119" s="1" t="n">
        <v>61895</v>
      </c>
      <c r="AM119" s="1" t="n">
        <v>986</v>
      </c>
      <c r="AN119" s="1" t="n">
        <v>1190</v>
      </c>
      <c r="AO119" s="1" t="n">
        <v>62338</v>
      </c>
      <c r="AP119" s="1" t="n">
        <v>64110</v>
      </c>
      <c r="AR119" s="1" t="n">
        <v>1433</v>
      </c>
      <c r="AS119" s="1" t="n">
        <v>619</v>
      </c>
      <c r="AT119" s="1" t="n">
        <v>81162</v>
      </c>
      <c r="AU119" s="1" t="n">
        <v>40217</v>
      </c>
      <c r="AV119" s="1" t="n">
        <v>1621</v>
      </c>
      <c r="AW119" s="1" t="n">
        <v>934</v>
      </c>
      <c r="AX119" s="1" t="n">
        <v>84216</v>
      </c>
      <c r="AY119" s="1" t="n">
        <v>41770</v>
      </c>
      <c r="BA119" s="1" t="n">
        <v>823</v>
      </c>
      <c r="BB119" s="1" t="n">
        <v>1398</v>
      </c>
      <c r="BC119" s="1" t="n">
        <v>40412</v>
      </c>
      <c r="BD119" s="1" t="n">
        <v>81312</v>
      </c>
      <c r="BE119" s="1" t="n">
        <v>836</v>
      </c>
      <c r="BF119" s="1" t="n">
        <v>2032</v>
      </c>
      <c r="BG119" s="1" t="n">
        <v>42071</v>
      </c>
      <c r="BH119" s="1" t="n">
        <v>84742</v>
      </c>
    </row>
    <row r="120" customFormat="false" ht="12.8" hidden="false" customHeight="false" outlineLevel="0" collapsed="false">
      <c r="B120" s="1" t="n">
        <v>8073</v>
      </c>
      <c r="C120" s="1" t="n">
        <v>1</v>
      </c>
      <c r="D120" s="1" t="n">
        <v>2157</v>
      </c>
      <c r="E120" s="1" t="n">
        <v>120578</v>
      </c>
      <c r="F120" s="1" t="n">
        <v>1963</v>
      </c>
      <c r="G120" s="1" t="n">
        <v>0.0170844</v>
      </c>
      <c r="I120" s="1" t="n">
        <v>2538</v>
      </c>
      <c r="J120" s="1" t="n">
        <v>123078</v>
      </c>
      <c r="K120" s="1" t="n">
        <v>2139</v>
      </c>
      <c r="L120" s="63" t="n">
        <v>0.0190001</v>
      </c>
      <c r="N120" s="1" t="n">
        <v>2283</v>
      </c>
      <c r="O120" s="1" t="n">
        <v>123521</v>
      </c>
      <c r="P120" s="1" t="n">
        <v>2582</v>
      </c>
      <c r="Q120" s="63" t="n">
        <v>0.019693</v>
      </c>
      <c r="S120" s="1" t="n">
        <v>1935</v>
      </c>
      <c r="T120" s="1" t="n">
        <v>121599</v>
      </c>
      <c r="U120" s="1" t="n">
        <v>3316</v>
      </c>
      <c r="V120" s="1" t="n">
        <v>0.0215915</v>
      </c>
      <c r="Z120" s="1" t="n">
        <v>1155</v>
      </c>
      <c r="AA120" s="1" t="n">
        <v>1002</v>
      </c>
      <c r="AB120" s="1" t="n">
        <v>60190</v>
      </c>
      <c r="AC120" s="1" t="n">
        <v>60388</v>
      </c>
      <c r="AD120" s="1" t="n">
        <v>947</v>
      </c>
      <c r="AE120" s="1" t="n">
        <v>1016</v>
      </c>
      <c r="AF120" s="1" t="n">
        <v>62292</v>
      </c>
      <c r="AG120" s="1" t="n">
        <v>62406</v>
      </c>
      <c r="AI120" s="1" t="n">
        <v>1366</v>
      </c>
      <c r="AJ120" s="1" t="n">
        <v>1172</v>
      </c>
      <c r="AK120" s="1" t="n">
        <v>62174</v>
      </c>
      <c r="AL120" s="1" t="n">
        <v>60904</v>
      </c>
      <c r="AM120" s="1" t="n">
        <v>1000</v>
      </c>
      <c r="AN120" s="1" t="n">
        <v>1139</v>
      </c>
      <c r="AO120" s="1" t="n">
        <v>64540</v>
      </c>
      <c r="AP120" s="1" t="n">
        <v>63215</v>
      </c>
      <c r="AR120" s="1" t="n">
        <v>825</v>
      </c>
      <c r="AS120" s="1" t="n">
        <v>1458</v>
      </c>
      <c r="AT120" s="1" t="n">
        <v>40904</v>
      </c>
      <c r="AU120" s="1" t="n">
        <v>82617</v>
      </c>
      <c r="AV120" s="1" t="n">
        <v>785</v>
      </c>
      <c r="AW120" s="1" t="n">
        <v>1797</v>
      </c>
      <c r="AX120" s="1" t="n">
        <v>42514</v>
      </c>
      <c r="AY120" s="1" t="n">
        <v>85872</v>
      </c>
      <c r="BA120" s="1" t="n">
        <v>1349</v>
      </c>
      <c r="BB120" s="1" t="n">
        <v>586</v>
      </c>
      <c r="BC120" s="1" t="n">
        <v>81421</v>
      </c>
      <c r="BD120" s="1" t="n">
        <v>40178</v>
      </c>
      <c r="BE120" s="1" t="n">
        <v>2112</v>
      </c>
      <c r="BF120" s="1" t="n">
        <v>1204</v>
      </c>
      <c r="BG120" s="1" t="n">
        <v>84882</v>
      </c>
      <c r="BH120" s="1" t="n">
        <v>41968</v>
      </c>
    </row>
    <row r="121" customFormat="false" ht="12.8" hidden="false" customHeight="false" outlineLevel="0" collapsed="false">
      <c r="B121" s="1" t="n">
        <v>8084</v>
      </c>
      <c r="C121" s="1" t="n">
        <v>-1</v>
      </c>
      <c r="D121" s="1" t="n">
        <v>2042</v>
      </c>
      <c r="E121" s="1" t="n">
        <v>137699</v>
      </c>
      <c r="F121" s="1" t="n">
        <v>2561</v>
      </c>
      <c r="G121" s="1" t="n">
        <v>0.016714</v>
      </c>
      <c r="I121" s="1" t="n">
        <v>2405</v>
      </c>
      <c r="J121" s="1" t="n">
        <v>139303</v>
      </c>
      <c r="K121" s="1" t="n">
        <v>2682</v>
      </c>
      <c r="L121" s="1" t="n">
        <v>0.0182588</v>
      </c>
      <c r="N121" s="1" t="n">
        <v>2295</v>
      </c>
      <c r="O121" s="1" t="n">
        <v>136350</v>
      </c>
      <c r="P121" s="1" t="n">
        <v>2999</v>
      </c>
      <c r="Q121" s="63" t="n">
        <v>0.0194133</v>
      </c>
      <c r="S121" s="1" t="n">
        <v>2189</v>
      </c>
      <c r="T121" s="1" t="n">
        <v>136972</v>
      </c>
      <c r="U121" s="1" t="n">
        <v>3351</v>
      </c>
      <c r="V121" s="1" t="n">
        <v>0.0202231</v>
      </c>
      <c r="Z121" s="1" t="n">
        <v>1111</v>
      </c>
      <c r="AA121" s="1" t="n">
        <v>931</v>
      </c>
      <c r="AB121" s="1" t="n">
        <v>68958</v>
      </c>
      <c r="AC121" s="1" t="n">
        <v>68741</v>
      </c>
      <c r="AD121" s="1" t="n">
        <v>1193</v>
      </c>
      <c r="AE121" s="1" t="n">
        <v>1368</v>
      </c>
      <c r="AF121" s="1" t="n">
        <v>71262</v>
      </c>
      <c r="AG121" s="1" t="n">
        <v>71040</v>
      </c>
      <c r="AI121" s="1" t="n">
        <v>1306</v>
      </c>
      <c r="AJ121" s="1" t="n">
        <v>1099</v>
      </c>
      <c r="AK121" s="1" t="n">
        <v>68942</v>
      </c>
      <c r="AL121" s="1" t="n">
        <v>70361</v>
      </c>
      <c r="AM121" s="1" t="n">
        <v>1252</v>
      </c>
      <c r="AN121" s="1" t="n">
        <v>1430</v>
      </c>
      <c r="AO121" s="1" t="n">
        <v>71500</v>
      </c>
      <c r="AP121" s="1" t="n">
        <v>72890</v>
      </c>
      <c r="AR121" s="1" t="n">
        <v>1613</v>
      </c>
      <c r="AS121" s="1" t="n">
        <v>682</v>
      </c>
      <c r="AT121" s="1" t="n">
        <v>91020</v>
      </c>
      <c r="AU121" s="1" t="n">
        <v>45330</v>
      </c>
      <c r="AV121" s="1" t="n">
        <v>1938</v>
      </c>
      <c r="AW121" s="1" t="n">
        <v>1061</v>
      </c>
      <c r="AX121" s="1" t="n">
        <v>94571</v>
      </c>
      <c r="AY121" s="1" t="n">
        <v>47073</v>
      </c>
      <c r="BA121" s="1" t="n">
        <v>797</v>
      </c>
      <c r="BB121" s="1" t="n">
        <v>1392</v>
      </c>
      <c r="BC121" s="1" t="n">
        <v>45281</v>
      </c>
      <c r="BD121" s="1" t="n">
        <v>91691</v>
      </c>
      <c r="BE121" s="1" t="n">
        <v>1022</v>
      </c>
      <c r="BF121" s="1" t="n">
        <v>2329</v>
      </c>
      <c r="BG121" s="1" t="n">
        <v>47100</v>
      </c>
      <c r="BH121" s="1" t="n">
        <v>95412</v>
      </c>
    </row>
    <row r="122" customFormat="false" ht="12.8" hidden="false" customHeight="false" outlineLevel="0" collapsed="false">
      <c r="B122" s="1" t="n">
        <v>8085</v>
      </c>
      <c r="C122" s="1" t="n">
        <v>1</v>
      </c>
      <c r="D122" s="1" t="n">
        <v>2404</v>
      </c>
      <c r="E122" s="1" t="n">
        <v>124199</v>
      </c>
      <c r="F122" s="1" t="n">
        <v>2396</v>
      </c>
      <c r="G122" s="1" t="n">
        <v>0.0193238</v>
      </c>
      <c r="I122" s="1" t="n">
        <v>2175</v>
      </c>
      <c r="J122" s="1" t="n">
        <v>129575</v>
      </c>
      <c r="K122" s="1" t="n">
        <v>2016</v>
      </c>
      <c r="L122" s="1" t="n">
        <v>0.0161721</v>
      </c>
      <c r="N122" s="1" t="n">
        <v>2539</v>
      </c>
      <c r="O122" s="1" t="n">
        <v>126483</v>
      </c>
      <c r="P122" s="1" t="n">
        <v>2342</v>
      </c>
      <c r="Q122" s="63" t="n">
        <v>0.0192951</v>
      </c>
      <c r="S122" s="1" t="n">
        <v>2199</v>
      </c>
      <c r="T122" s="1" t="n">
        <v>129702</v>
      </c>
      <c r="U122" s="1" t="n">
        <v>3326</v>
      </c>
      <c r="V122" s="1" t="n">
        <v>0.0212988</v>
      </c>
      <c r="Z122" s="1" t="n">
        <v>1280</v>
      </c>
      <c r="AA122" s="1" t="n">
        <v>1124</v>
      </c>
      <c r="AB122" s="1" t="n">
        <v>62059</v>
      </c>
      <c r="AC122" s="1" t="n">
        <v>62140</v>
      </c>
      <c r="AD122" s="1" t="n">
        <v>1130</v>
      </c>
      <c r="AE122" s="1" t="n">
        <v>1266</v>
      </c>
      <c r="AF122" s="1" t="n">
        <v>64469</v>
      </c>
      <c r="AG122" s="1" t="n">
        <v>64530</v>
      </c>
      <c r="AI122" s="1" t="n">
        <v>1238</v>
      </c>
      <c r="AJ122" s="1" t="n">
        <v>937</v>
      </c>
      <c r="AK122" s="1" t="n">
        <v>65419</v>
      </c>
      <c r="AL122" s="1" t="n">
        <v>64156</v>
      </c>
      <c r="AM122" s="1" t="n">
        <v>914</v>
      </c>
      <c r="AN122" s="1" t="n">
        <v>1102</v>
      </c>
      <c r="AO122" s="1" t="n">
        <v>67571</v>
      </c>
      <c r="AP122" s="1" t="n">
        <v>66195</v>
      </c>
      <c r="AR122" s="1" t="n">
        <v>917</v>
      </c>
      <c r="AS122" s="1" t="n">
        <v>1622</v>
      </c>
      <c r="AT122" s="1" t="n">
        <v>41927</v>
      </c>
      <c r="AU122" s="1" t="n">
        <v>84556</v>
      </c>
      <c r="AV122" s="1" t="n">
        <v>700</v>
      </c>
      <c r="AW122" s="1" t="n">
        <v>1642</v>
      </c>
      <c r="AX122" s="1" t="n">
        <v>43544</v>
      </c>
      <c r="AY122" s="1" t="n">
        <v>87820</v>
      </c>
      <c r="BA122" s="1" t="n">
        <v>1555</v>
      </c>
      <c r="BB122" s="1" t="n">
        <v>644</v>
      </c>
      <c r="BC122" s="1" t="n">
        <v>86775</v>
      </c>
      <c r="BD122" s="1" t="n">
        <v>42927</v>
      </c>
      <c r="BE122" s="1" t="n">
        <v>2131</v>
      </c>
      <c r="BF122" s="1" t="n">
        <v>1195</v>
      </c>
      <c r="BG122" s="1" t="n">
        <v>90461</v>
      </c>
      <c r="BH122" s="1" t="n">
        <v>44766</v>
      </c>
    </row>
    <row r="123" customFormat="false" ht="12.8" hidden="false" customHeight="false" outlineLevel="0" collapsed="false">
      <c r="B123" s="1" t="n">
        <v>8094</v>
      </c>
      <c r="C123" s="1" t="n">
        <v>-1</v>
      </c>
      <c r="D123" s="1" t="n">
        <v>2064</v>
      </c>
      <c r="E123" s="1" t="n">
        <v>118829</v>
      </c>
      <c r="F123" s="1" t="n">
        <v>2546</v>
      </c>
      <c r="G123" s="1" t="n">
        <v>0.0193976</v>
      </c>
      <c r="I123" s="1" t="n">
        <v>2138</v>
      </c>
      <c r="J123" s="1" t="n">
        <v>122773</v>
      </c>
      <c r="K123" s="1" t="n">
        <v>1858</v>
      </c>
      <c r="L123" s="1" t="n">
        <v>0.0162739</v>
      </c>
      <c r="N123" s="1" t="n">
        <v>2292</v>
      </c>
      <c r="O123" s="1" t="n">
        <v>120572</v>
      </c>
      <c r="P123" s="1" t="n">
        <v>2193</v>
      </c>
      <c r="Q123" s="1" t="n">
        <v>0.0185988</v>
      </c>
      <c r="S123" s="1" t="n">
        <v>1771</v>
      </c>
      <c r="T123" s="1" t="n">
        <v>119316</v>
      </c>
      <c r="U123" s="1" t="n">
        <v>3310</v>
      </c>
      <c r="V123" s="1" t="n">
        <v>0.0212922</v>
      </c>
      <c r="Z123" s="1" t="n">
        <v>1134</v>
      </c>
      <c r="AA123" s="1" t="n">
        <v>930</v>
      </c>
      <c r="AB123" s="1" t="n">
        <v>59692</v>
      </c>
      <c r="AC123" s="1" t="n">
        <v>59137</v>
      </c>
      <c r="AD123" s="1" t="n">
        <v>1196</v>
      </c>
      <c r="AE123" s="1" t="n">
        <v>1350</v>
      </c>
      <c r="AF123" s="1" t="n">
        <v>62022</v>
      </c>
      <c r="AG123" s="1" t="n">
        <v>61417</v>
      </c>
      <c r="AI123" s="1" t="n">
        <v>1160</v>
      </c>
      <c r="AJ123" s="1" t="n">
        <v>978</v>
      </c>
      <c r="AK123" s="1" t="n">
        <v>60841</v>
      </c>
      <c r="AL123" s="1" t="n">
        <v>61932</v>
      </c>
      <c r="AM123" s="1" t="n">
        <v>832</v>
      </c>
      <c r="AN123" s="1" t="n">
        <v>1026</v>
      </c>
      <c r="AO123" s="1" t="n">
        <v>62833</v>
      </c>
      <c r="AP123" s="1" t="n">
        <v>63936</v>
      </c>
      <c r="AR123" s="1" t="n">
        <v>1598</v>
      </c>
      <c r="AS123" s="1" t="n">
        <v>694</v>
      </c>
      <c r="AT123" s="1" t="n">
        <v>80678</v>
      </c>
      <c r="AU123" s="1" t="n">
        <v>39894</v>
      </c>
      <c r="AV123" s="1" t="n">
        <v>1423</v>
      </c>
      <c r="AW123" s="1" t="n">
        <v>770</v>
      </c>
      <c r="AX123" s="1" t="n">
        <v>83699</v>
      </c>
      <c r="AY123" s="1" t="n">
        <v>41358</v>
      </c>
      <c r="BA123" s="1" t="n">
        <v>630</v>
      </c>
      <c r="BB123" s="1" t="n">
        <v>1141</v>
      </c>
      <c r="BC123" s="1" t="n">
        <v>39463</v>
      </c>
      <c r="BD123" s="1" t="n">
        <v>79853</v>
      </c>
      <c r="BE123" s="1" t="n">
        <v>1032</v>
      </c>
      <c r="BF123" s="1" t="n">
        <v>2278</v>
      </c>
      <c r="BG123" s="1" t="n">
        <v>41125</v>
      </c>
      <c r="BH123" s="1" t="n">
        <v>83272</v>
      </c>
    </row>
    <row r="124" customFormat="false" ht="12.8" hidden="false" customHeight="false" outlineLevel="0" collapsed="false">
      <c r="B124" s="1" t="n">
        <v>8095</v>
      </c>
      <c r="C124" s="1" t="n">
        <v>1</v>
      </c>
      <c r="D124" s="1" t="n">
        <v>2470</v>
      </c>
      <c r="E124" s="1" t="n">
        <v>123492</v>
      </c>
      <c r="F124" s="1" t="n">
        <v>2219</v>
      </c>
      <c r="G124" s="1" t="n">
        <v>0.018985</v>
      </c>
      <c r="I124" s="1" t="n">
        <v>2320</v>
      </c>
      <c r="J124" s="1" t="n">
        <v>126028</v>
      </c>
      <c r="K124" s="1" t="n">
        <v>2110</v>
      </c>
      <c r="L124" s="1" t="n">
        <v>0.0175755</v>
      </c>
      <c r="N124" s="1" t="n">
        <v>2481</v>
      </c>
      <c r="O124" s="1" t="n">
        <v>124668</v>
      </c>
      <c r="P124" s="1" t="n">
        <v>2091</v>
      </c>
      <c r="Q124" s="1" t="n">
        <v>0.0183367</v>
      </c>
      <c r="S124" s="1" t="n">
        <v>2134</v>
      </c>
      <c r="T124" s="1" t="n">
        <v>126571</v>
      </c>
      <c r="U124" s="1" t="n">
        <v>2904</v>
      </c>
      <c r="V124" s="1" t="n">
        <v>0.0199019</v>
      </c>
      <c r="Z124" s="1" t="n">
        <v>1280</v>
      </c>
      <c r="AA124" s="1" t="n">
        <v>1190</v>
      </c>
      <c r="AB124" s="1" t="n">
        <v>61737</v>
      </c>
      <c r="AC124" s="1" t="n">
        <v>61755</v>
      </c>
      <c r="AD124" s="1" t="n">
        <v>985</v>
      </c>
      <c r="AE124" s="1" t="n">
        <v>1234</v>
      </c>
      <c r="AF124" s="1" t="n">
        <v>64002</v>
      </c>
      <c r="AG124" s="1" t="n">
        <v>64179</v>
      </c>
      <c r="AI124" s="1" t="n">
        <v>1295</v>
      </c>
      <c r="AJ124" s="1" t="n">
        <v>1025</v>
      </c>
      <c r="AK124" s="1" t="n">
        <v>63486</v>
      </c>
      <c r="AL124" s="1" t="n">
        <v>62542</v>
      </c>
      <c r="AM124" s="1" t="n">
        <v>951</v>
      </c>
      <c r="AN124" s="1" t="n">
        <v>1159</v>
      </c>
      <c r="AO124" s="1" t="n">
        <v>65732</v>
      </c>
      <c r="AP124" s="1" t="n">
        <v>64726</v>
      </c>
      <c r="AR124" s="1" t="n">
        <v>902</v>
      </c>
      <c r="AS124" s="1" t="n">
        <v>1579</v>
      </c>
      <c r="AT124" s="1" t="n">
        <v>41278</v>
      </c>
      <c r="AU124" s="1" t="n">
        <v>83390</v>
      </c>
      <c r="AV124" s="1" t="n">
        <v>654</v>
      </c>
      <c r="AW124" s="1" t="n">
        <v>1437</v>
      </c>
      <c r="AX124" s="1" t="n">
        <v>42834</v>
      </c>
      <c r="AY124" s="1" t="n">
        <v>86406</v>
      </c>
      <c r="BA124" s="1" t="n">
        <v>1525</v>
      </c>
      <c r="BB124" s="1" t="n">
        <v>609</v>
      </c>
      <c r="BC124" s="1" t="n">
        <v>84733</v>
      </c>
      <c r="BD124" s="1" t="n">
        <v>41838</v>
      </c>
      <c r="BE124" s="1" t="n">
        <v>1815</v>
      </c>
      <c r="BF124" s="1" t="n">
        <v>1089</v>
      </c>
      <c r="BG124" s="1" t="n">
        <v>88073</v>
      </c>
      <c r="BH124" s="1" t="n">
        <v>43536</v>
      </c>
    </row>
    <row r="125" customFormat="false" ht="12.8" hidden="false" customHeight="false" outlineLevel="0" collapsed="false">
      <c r="A125" s="32"/>
      <c r="B125" s="32"/>
      <c r="C125" s="32"/>
      <c r="D125" s="32"/>
      <c r="E125" s="32"/>
      <c r="F125" s="32"/>
      <c r="G125" s="32" t="n">
        <f aca="false">AVERAGE(G115:G124)</f>
        <v>0.01834325</v>
      </c>
      <c r="H125" s="32"/>
      <c r="I125" s="32"/>
      <c r="J125" s="32"/>
      <c r="K125" s="32"/>
      <c r="L125" s="32" t="n">
        <f aca="false">AVERAGE(L115:L124)</f>
        <v>0.01749881</v>
      </c>
      <c r="M125" s="32"/>
      <c r="N125" s="32"/>
      <c r="O125" s="32"/>
      <c r="P125" s="32"/>
      <c r="Q125" s="64" t="n">
        <f aca="false">AVERAGE(Q115:Q124)</f>
        <v>0.01851325</v>
      </c>
      <c r="R125" s="32"/>
      <c r="S125" s="32"/>
      <c r="T125" s="32"/>
      <c r="U125" s="32"/>
      <c r="V125" s="32" t="n">
        <f aca="false">AVERAGE(V115:V124)</f>
        <v>0.02135746</v>
      </c>
      <c r="W125" s="32"/>
      <c r="X125" s="32"/>
      <c r="Y125" s="32"/>
      <c r="Z125" s="32"/>
      <c r="AA125" s="32"/>
      <c r="AB125" s="32"/>
      <c r="AC125" s="32"/>
      <c r="AD125" s="32"/>
      <c r="AE125" s="32"/>
      <c r="AF125" s="32"/>
      <c r="AG125" s="32"/>
      <c r="AH125" s="32"/>
      <c r="AI125" s="32"/>
      <c r="AJ125" s="32"/>
      <c r="AK125" s="32"/>
      <c r="AL125" s="32"/>
      <c r="AM125" s="32"/>
      <c r="AN125" s="32"/>
      <c r="AO125" s="32"/>
      <c r="AP125" s="32"/>
      <c r="AQ125" s="32"/>
      <c r="AR125" s="32"/>
      <c r="AS125" s="32"/>
      <c r="AT125" s="32"/>
      <c r="AU125" s="32"/>
      <c r="AV125" s="32"/>
      <c r="AW125" s="32"/>
      <c r="AX125" s="32"/>
      <c r="AY125" s="32"/>
      <c r="AZ125" s="32"/>
      <c r="BA125" s="32"/>
      <c r="BB125" s="32"/>
      <c r="BC125" s="32"/>
      <c r="BD125" s="32"/>
      <c r="BE125" s="32"/>
      <c r="BF125" s="32"/>
      <c r="BG125" s="32"/>
      <c r="BH125" s="32"/>
      <c r="BI125" s="32"/>
      <c r="BJ125" s="32"/>
      <c r="BK125" s="32"/>
      <c r="BL125" s="32"/>
      <c r="BM125" s="32"/>
      <c r="BN125" s="32"/>
      <c r="BO125" s="32"/>
      <c r="BP125" s="32"/>
      <c r="BQ125" s="32"/>
      <c r="BR125" s="32"/>
    </row>
    <row r="129" customFormat="false" ht="12.8" hidden="false" customHeight="false" outlineLevel="0" collapsed="false">
      <c r="D129" s="40"/>
      <c r="E129" s="48"/>
      <c r="F129" s="48"/>
      <c r="G129" s="48" t="s">
        <v>140</v>
      </c>
      <c r="H129" s="48"/>
      <c r="I129" s="48"/>
      <c r="J129" s="48"/>
    </row>
    <row r="130" customFormat="false" ht="24.6" hidden="false" customHeight="false" outlineLevel="0" collapsed="false">
      <c r="D130" s="57" t="s">
        <v>128</v>
      </c>
      <c r="E130" s="57" t="s">
        <v>129</v>
      </c>
      <c r="F130" s="29" t="s">
        <v>130</v>
      </c>
      <c r="G130" s="57" t="s">
        <v>45</v>
      </c>
      <c r="H130" s="57" t="s">
        <v>46</v>
      </c>
      <c r="I130" s="57" t="s">
        <v>47</v>
      </c>
      <c r="J130" s="57" t="s">
        <v>48</v>
      </c>
    </row>
    <row r="131" customFormat="false" ht="13.05" hidden="false" customHeight="false" outlineLevel="0" collapsed="false">
      <c r="D131" s="58" t="s">
        <v>35</v>
      </c>
      <c r="E131" s="59" t="n">
        <v>15</v>
      </c>
      <c r="F131" s="59" t="n">
        <v>1000</v>
      </c>
      <c r="G131" s="52" t="n">
        <f aca="false">G16*100</f>
        <v>1.72087333333333</v>
      </c>
      <c r="H131" s="52" t="n">
        <f aca="false">L16*100</f>
        <v>1.46690833333333</v>
      </c>
      <c r="I131" s="52" t="n">
        <f aca="false">Q16*100</f>
        <v>1.52643833333333</v>
      </c>
      <c r="J131" s="52" t="n">
        <f aca="false">V16*100</f>
        <v>1.78777166666667</v>
      </c>
    </row>
    <row r="132" customFormat="false" ht="13.05" hidden="false" customHeight="false" outlineLevel="0" collapsed="false">
      <c r="D132" s="58" t="s">
        <v>35</v>
      </c>
      <c r="E132" s="59" t="n">
        <v>3</v>
      </c>
      <c r="F132" s="59" t="n">
        <v>870</v>
      </c>
      <c r="G132" s="52" t="n">
        <f aca="false">G25*100</f>
        <v>1.75160833333333</v>
      </c>
      <c r="H132" s="52" t="n">
        <f aca="false">L25*100</f>
        <v>1.44063</v>
      </c>
      <c r="I132" s="52" t="n">
        <f aca="false">Q25*100</f>
        <v>1.45190833333333</v>
      </c>
      <c r="J132" s="52" t="n">
        <f aca="false">V25*100</f>
        <v>1.64991833333333</v>
      </c>
    </row>
    <row r="133" customFormat="false" ht="13.05" hidden="false" customHeight="false" outlineLevel="0" collapsed="false">
      <c r="D133" s="58" t="s">
        <v>35</v>
      </c>
      <c r="E133" s="59" t="n">
        <v>4</v>
      </c>
      <c r="F133" s="59" t="n">
        <v>750</v>
      </c>
      <c r="G133" s="52" t="n">
        <f aca="false">G34*100</f>
        <v>1.59677833333333</v>
      </c>
      <c r="H133" s="52" t="n">
        <f aca="false">L34*100</f>
        <v>1.44864666666667</v>
      </c>
      <c r="I133" s="52" t="n">
        <f aca="false">Q34*100</f>
        <v>1.291715</v>
      </c>
      <c r="J133" s="52" t="n">
        <f aca="false">V34*100</f>
        <v>1.825285</v>
      </c>
    </row>
    <row r="134" customFormat="false" ht="13.05" hidden="false" customHeight="false" outlineLevel="0" collapsed="false">
      <c r="D134" s="58" t="s">
        <v>35</v>
      </c>
      <c r="E134" s="59" t="n">
        <v>2</v>
      </c>
      <c r="F134" s="59" t="n">
        <v>625</v>
      </c>
      <c r="G134" s="52" t="n">
        <f aca="false">G43*100</f>
        <v>1.53859166666667</v>
      </c>
      <c r="H134" s="52" t="n">
        <f aca="false">L43*100</f>
        <v>1.36319166666667</v>
      </c>
      <c r="I134" s="52" t="n">
        <f aca="false">Q43*100</f>
        <v>1.27378833333333</v>
      </c>
      <c r="J134" s="52" t="n">
        <f aca="false">V43*100</f>
        <v>1.52450333333333</v>
      </c>
    </row>
    <row r="135" customFormat="false" ht="13.05" hidden="false" customHeight="false" outlineLevel="0" collapsed="false">
      <c r="D135" s="58" t="s">
        <v>35</v>
      </c>
      <c r="E135" s="59" t="n">
        <v>5</v>
      </c>
      <c r="F135" s="59" t="n">
        <v>500</v>
      </c>
      <c r="G135" s="52" t="n">
        <f aca="false">G52*100</f>
        <v>1.48497166666667</v>
      </c>
      <c r="H135" s="52" t="n">
        <f aca="false">L52*100</f>
        <v>1.45083666666667</v>
      </c>
      <c r="I135" s="52" t="n">
        <f aca="false">Q52*100</f>
        <v>1.216875</v>
      </c>
      <c r="J135" s="52" t="n">
        <f aca="false">V52*100</f>
        <v>1.80554333333333</v>
      </c>
    </row>
    <row r="136" customFormat="false" ht="13.05" hidden="false" customHeight="false" outlineLevel="0" collapsed="false">
      <c r="D136" s="58" t="s">
        <v>35</v>
      </c>
      <c r="E136" s="59" t="n">
        <v>14</v>
      </c>
      <c r="F136" s="59" t="n">
        <v>350</v>
      </c>
      <c r="G136" s="52" t="n">
        <f aca="false">G61*100</f>
        <v>1.41844333333333</v>
      </c>
      <c r="H136" s="52" t="n">
        <f aca="false">L61*100</f>
        <v>1.40463</v>
      </c>
      <c r="I136" s="52" t="n">
        <f aca="false">Q61*100</f>
        <v>1.37015</v>
      </c>
      <c r="J136" s="52" t="n">
        <f aca="false">V61*100</f>
        <v>1.80845666666667</v>
      </c>
    </row>
    <row r="137" customFormat="false" ht="13.05" hidden="false" customHeight="false" outlineLevel="0" collapsed="false">
      <c r="D137" s="58" t="s">
        <v>36</v>
      </c>
      <c r="E137" s="59" t="n">
        <v>8</v>
      </c>
      <c r="F137" s="59" t="n">
        <v>350</v>
      </c>
      <c r="G137" s="52" t="n">
        <f aca="false">G68*100</f>
        <v>1.5160525</v>
      </c>
      <c r="H137" s="52" t="n">
        <f aca="false">L68*100</f>
        <v>1.61755</v>
      </c>
      <c r="I137" s="52" t="n">
        <f aca="false">Q68*100</f>
        <v>1.5178175</v>
      </c>
      <c r="J137" s="52" t="n">
        <f aca="false">V68*100</f>
        <v>1.99865</v>
      </c>
    </row>
    <row r="138" customFormat="false" ht="13.05" hidden="false" customHeight="false" outlineLevel="0" collapsed="false">
      <c r="D138" s="58" t="s">
        <v>36</v>
      </c>
      <c r="E138" s="59" t="n">
        <v>1</v>
      </c>
      <c r="F138" s="59" t="n">
        <v>225</v>
      </c>
      <c r="G138" s="52" t="n">
        <f aca="false">G77*100</f>
        <v>1.44411333333333</v>
      </c>
      <c r="H138" s="52" t="n">
        <f aca="false">L77*100</f>
        <v>1.58109</v>
      </c>
      <c r="I138" s="52" t="n">
        <f aca="false">Q77*100</f>
        <v>1.34104</v>
      </c>
      <c r="J138" s="52" t="n">
        <f aca="false">V77*100</f>
        <v>1.84829666666667</v>
      </c>
    </row>
    <row r="139" customFormat="false" ht="13.05" hidden="false" customHeight="false" outlineLevel="0" collapsed="false">
      <c r="D139" s="58" t="s">
        <v>36</v>
      </c>
      <c r="E139" s="59" t="n">
        <v>12</v>
      </c>
      <c r="F139" s="61" t="n">
        <v>50</v>
      </c>
      <c r="G139" s="52" t="n">
        <f aca="false">G88*100</f>
        <v>1.44501</v>
      </c>
      <c r="H139" s="52" t="n">
        <f aca="false">L88*100</f>
        <v>1.6590525</v>
      </c>
      <c r="I139" s="52" t="n">
        <f aca="false">Q88*100</f>
        <v>1.43913</v>
      </c>
      <c r="J139" s="52" t="n">
        <f aca="false">V88*100</f>
        <v>1.83992375</v>
      </c>
    </row>
    <row r="140" customFormat="false" ht="13.05" hidden="false" customHeight="false" outlineLevel="0" collapsed="false">
      <c r="D140" s="58" t="s">
        <v>36</v>
      </c>
      <c r="E140" s="59" t="n">
        <v>13</v>
      </c>
      <c r="F140" s="59" t="n">
        <v>50</v>
      </c>
      <c r="G140" s="52" t="n">
        <f aca="false">G99*100</f>
        <v>1.48762375</v>
      </c>
      <c r="H140" s="52" t="n">
        <f aca="false">L99*100</f>
        <v>1.61565875</v>
      </c>
      <c r="I140" s="52" t="n">
        <f aca="false">Q99*100</f>
        <v>1.4524175</v>
      </c>
      <c r="J140" s="52" t="n">
        <f aca="false">V99*100</f>
        <v>1.8764125</v>
      </c>
    </row>
    <row r="141" customFormat="false" ht="13.05" hidden="false" customHeight="false" outlineLevel="0" collapsed="false">
      <c r="D141" s="58" t="s">
        <v>35</v>
      </c>
      <c r="E141" s="59" t="s">
        <v>37</v>
      </c>
      <c r="F141" s="59" t="n">
        <v>1000</v>
      </c>
      <c r="G141" s="52" t="n">
        <f aca="false">G112*100</f>
        <v>1.635677</v>
      </c>
      <c r="H141" s="52" t="n">
        <f aca="false">L112*100</f>
        <v>1.533608</v>
      </c>
      <c r="I141" s="52" t="n">
        <f aca="false">Q112*100</f>
        <v>1.538081</v>
      </c>
      <c r="J141" s="52" t="n">
        <f aca="false">V112*100</f>
        <v>1.852925</v>
      </c>
    </row>
    <row r="142" customFormat="false" ht="13.05" hidden="false" customHeight="false" outlineLevel="0" collapsed="false">
      <c r="D142" s="58" t="s">
        <v>36</v>
      </c>
      <c r="E142" s="62" t="s">
        <v>37</v>
      </c>
      <c r="F142" s="59" t="n">
        <v>1000</v>
      </c>
      <c r="G142" s="52" t="n">
        <f aca="false">G125*100</f>
        <v>1.834325</v>
      </c>
      <c r="H142" s="52" t="n">
        <f aca="false">L125*100</f>
        <v>1.749881</v>
      </c>
      <c r="I142" s="52" t="n">
        <f aca="false">Q125*100</f>
        <v>1.851325</v>
      </c>
      <c r="J142" s="52" t="n">
        <f aca="false">V125*100</f>
        <v>2.135746</v>
      </c>
    </row>
  </sheetData>
  <mergeCells count="1">
    <mergeCell ref="G129:J129"/>
  </mergeCells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D142"/>
  <sheetViews>
    <sheetView windowProtection="tru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3" ySplit="7" topLeftCell="D107" activePane="bottomRight" state="frozen"/>
      <selection pane="topLeft" activeCell="A1" activeCellId="0" sqref="A1"/>
      <selection pane="topRight" activeCell="D1" activeCellId="0" sqref="D1"/>
      <selection pane="bottomLeft" activeCell="A107" activeCellId="0" sqref="A107"/>
      <selection pane="bottomRight" activeCell="I127" activeCellId="1" sqref="R137:R147 I127"/>
    </sheetView>
  </sheetViews>
  <sheetFormatPr defaultRowHeight="12.8"/>
  <cols>
    <col collapsed="false" hidden="false" max="2" min="1" style="0" width="11.5204081632653"/>
    <col collapsed="false" hidden="false" max="3" min="3" style="1" width="11.5204081632653"/>
    <col collapsed="false" hidden="false" max="20" min="4" style="0" width="11.5357142857143"/>
    <col collapsed="false" hidden="false" max="1025" min="21" style="0" width="11.5204081632653"/>
  </cols>
  <sheetData>
    <row r="1" customFormat="false" ht="12.8" hidden="false" customHeight="false" outlineLevel="0" collapsed="false">
      <c r="A1" s="2" t="n">
        <v>42887</v>
      </c>
    </row>
    <row r="2" customFormat="false" ht="12.8" hidden="false" customHeight="false" outlineLevel="0" collapsed="false">
      <c r="A2" s="3" t="s">
        <v>0</v>
      </c>
    </row>
    <row r="3" customFormat="false" ht="12.8" hidden="false" customHeight="false" outlineLevel="0" collapsed="false">
      <c r="A3" s="3" t="s">
        <v>1</v>
      </c>
    </row>
    <row r="4" customFormat="false" ht="12.8" hidden="false" customHeight="false" outlineLevel="0" collapsed="false">
      <c r="A4" s="3" t="s">
        <v>2</v>
      </c>
    </row>
    <row r="5" customFormat="false" ht="12.8" hidden="false" customHeight="false" outlineLevel="0" collapsed="false">
      <c r="A5" s="3"/>
      <c r="R5" s="4"/>
      <c r="S5" s="65" t="s">
        <v>141</v>
      </c>
      <c r="T5" s="4"/>
      <c r="U5" s="4"/>
      <c r="V5" s="4"/>
    </row>
    <row r="6" customFormat="false" ht="12.8" hidden="false" customHeight="false" outlineLevel="0" collapsed="false">
      <c r="C6" s="1" t="s">
        <v>4</v>
      </c>
      <c r="D6" s="3" t="s">
        <v>5</v>
      </c>
      <c r="E6" s="3"/>
      <c r="F6" s="3"/>
      <c r="G6" s="3"/>
      <c r="H6" s="3"/>
      <c r="I6" s="5"/>
      <c r="J6" s="6" t="s">
        <v>6</v>
      </c>
      <c r="S6" s="0" t="s">
        <v>5</v>
      </c>
      <c r="Y6" s="0" t="s">
        <v>6</v>
      </c>
    </row>
    <row r="7" customFormat="false" ht="12.8" hidden="false" customHeight="false" outlineLevel="0" collapsed="false">
      <c r="A7" s="3" t="s">
        <v>8</v>
      </c>
      <c r="B7" s="3" t="s">
        <v>9</v>
      </c>
      <c r="C7" s="7" t="s">
        <v>10</v>
      </c>
      <c r="D7" s="3" t="s">
        <v>11</v>
      </c>
      <c r="E7" s="3" t="s">
        <v>12</v>
      </c>
      <c r="F7" s="3" t="s">
        <v>13</v>
      </c>
      <c r="G7" s="3" t="s">
        <v>12</v>
      </c>
      <c r="H7" s="3" t="s">
        <v>14</v>
      </c>
      <c r="I7" s="5" t="s">
        <v>12</v>
      </c>
      <c r="J7" s="6" t="s">
        <v>11</v>
      </c>
      <c r="K7" s="3" t="s">
        <v>12</v>
      </c>
      <c r="L7" s="3" t="s">
        <v>13</v>
      </c>
      <c r="M7" s="3" t="s">
        <v>12</v>
      </c>
      <c r="N7" s="3" t="s">
        <v>14</v>
      </c>
      <c r="O7" s="3" t="s">
        <v>12</v>
      </c>
      <c r="P7" s="3"/>
      <c r="Q7" s="3"/>
      <c r="R7" s="3"/>
      <c r="S7" s="66" t="s">
        <v>142</v>
      </c>
      <c r="T7" s="66"/>
      <c r="U7" s="66" t="s">
        <v>143</v>
      </c>
      <c r="V7" s="66"/>
      <c r="W7" s="66" t="s">
        <v>144</v>
      </c>
      <c r="X7" s="66"/>
      <c r="Y7" s="66" t="s">
        <v>142</v>
      </c>
      <c r="Z7" s="66"/>
      <c r="AA7" s="66" t="s">
        <v>143</v>
      </c>
      <c r="AB7" s="66"/>
      <c r="AC7" s="66" t="s">
        <v>144</v>
      </c>
      <c r="AD7" s="66"/>
    </row>
    <row r="8" customFormat="false" ht="12.8" hidden="false" customHeight="false" outlineLevel="0" collapsed="false">
      <c r="A8" s="1" t="n">
        <v>1000</v>
      </c>
      <c r="B8" s="1" t="n">
        <v>7999</v>
      </c>
      <c r="C8" s="1" t="n">
        <v>1</v>
      </c>
      <c r="D8" s="0" t="n">
        <v>33.7112</v>
      </c>
      <c r="E8" s="0" t="n">
        <v>0.213949</v>
      </c>
      <c r="F8" s="0" t="n">
        <v>-0.238314</v>
      </c>
      <c r="G8" s="0" t="n">
        <v>0.241379</v>
      </c>
      <c r="H8" s="0" t="n">
        <v>0.235198</v>
      </c>
      <c r="I8" s="8" t="n">
        <v>0.241379</v>
      </c>
      <c r="J8" s="9" t="n">
        <v>0.669783</v>
      </c>
      <c r="K8" s="0" t="n">
        <v>0.227109</v>
      </c>
      <c r="L8" s="0" t="n">
        <v>0.156247</v>
      </c>
      <c r="M8" s="0" t="n">
        <v>0.227119</v>
      </c>
      <c r="N8" s="0" t="n">
        <v>-0.160401</v>
      </c>
      <c r="O8" s="0" t="n">
        <v>-0.160401</v>
      </c>
      <c r="S8" s="0" t="n">
        <f aca="false">D8/(E8*E8)</f>
        <v>736.467676235576</v>
      </c>
      <c r="T8" s="0" t="n">
        <f aca="false">1/(E8*E8)</f>
        <v>21.8463797264878</v>
      </c>
      <c r="U8" s="0" t="n">
        <f aca="false">F8/(G8*G8)</f>
        <v>-4.09025692596003</v>
      </c>
      <c r="V8" s="0" t="n">
        <f aca="false">1/(G8*G8)</f>
        <v>17.1633094403184</v>
      </c>
      <c r="W8" s="0" t="n">
        <f aca="false">H8/(I8*I8)</f>
        <v>4.036776053744</v>
      </c>
      <c r="X8" s="0" t="n">
        <f aca="false">1/(I8*I8)</f>
        <v>17.1633094403184</v>
      </c>
      <c r="Y8" s="0" t="n">
        <f aca="false">J8/(K8*K8)</f>
        <v>12.9857019400856</v>
      </c>
      <c r="Z8" s="0" t="n">
        <f aca="false">1/(K8*K8)</f>
        <v>19.387924059114</v>
      </c>
      <c r="AA8" s="0" t="n">
        <f aca="false">L8/(M8*M8)</f>
        <v>3.02903821706369</v>
      </c>
      <c r="AB8" s="0" t="n">
        <f aca="false">1/(M8*M8)</f>
        <v>19.3862168045702</v>
      </c>
      <c r="AC8" s="0" t="n">
        <f aca="false">N8/(O8*O8)</f>
        <v>-6.23437509741211</v>
      </c>
      <c r="AD8" s="0" t="n">
        <f aca="false">1/(O8*O8)</f>
        <v>38.8674328552323</v>
      </c>
    </row>
    <row r="9" customFormat="false" ht="12.8" hidden="false" customHeight="false" outlineLevel="0" collapsed="false">
      <c r="A9" s="1" t="s">
        <v>15</v>
      </c>
      <c r="B9" s="1" t="n">
        <v>8000</v>
      </c>
      <c r="C9" s="1" t="n">
        <v>-1</v>
      </c>
      <c r="D9" s="0" t="n">
        <v>33.7732</v>
      </c>
      <c r="E9" s="0" t="n">
        <v>0.226839</v>
      </c>
      <c r="F9" s="0" t="n">
        <v>-0.417275</v>
      </c>
      <c r="G9" s="0" t="n">
        <v>0.25604</v>
      </c>
      <c r="H9" s="0" t="n">
        <v>-0.119438</v>
      </c>
      <c r="I9" s="8" t="n">
        <v>0.256044</v>
      </c>
      <c r="J9" s="9" t="n">
        <v>0.679351</v>
      </c>
      <c r="K9" s="0" t="n">
        <v>0.242197</v>
      </c>
      <c r="L9" s="0" t="n">
        <v>1.05678</v>
      </c>
      <c r="M9" s="0" t="n">
        <v>0.242181</v>
      </c>
      <c r="N9" s="0" t="n">
        <v>-0.54182</v>
      </c>
      <c r="O9" s="0" t="n">
        <v>-0.54182</v>
      </c>
      <c r="S9" s="0" t="n">
        <f aca="false">D9/(E9*E9)</f>
        <v>656.351925602121</v>
      </c>
      <c r="T9" s="0" t="n">
        <f aca="false">1/(E9*E9)</f>
        <v>19.4341053143357</v>
      </c>
      <c r="U9" s="0" t="n">
        <f aca="false">F9/(G9*G9)</f>
        <v>-6.36512195004681</v>
      </c>
      <c r="V9" s="0" t="n">
        <f aca="false">1/(G9*G9)</f>
        <v>15.2540218082723</v>
      </c>
      <c r="W9" s="0" t="n">
        <f aca="false">H9/(I9*I9)</f>
        <v>-1.82185293228202</v>
      </c>
      <c r="X9" s="0" t="n">
        <f aca="false">1/(I9*I9)</f>
        <v>15.2535452057303</v>
      </c>
      <c r="Y9" s="0" t="n">
        <f aca="false">J9/(K9*K9)</f>
        <v>11.5812836948334</v>
      </c>
      <c r="Z9" s="0" t="n">
        <f aca="false">1/(K9*K9)</f>
        <v>17.047569952548</v>
      </c>
      <c r="AA9" s="0" t="n">
        <f aca="false">L9/(M9*M9)</f>
        <v>18.0179114916482</v>
      </c>
      <c r="AB9" s="0" t="n">
        <f aca="false">1/(M9*M9)</f>
        <v>17.0498225663319</v>
      </c>
      <c r="AC9" s="0" t="n">
        <f aca="false">N9/(O9*O9)</f>
        <v>-1.84563139049869</v>
      </c>
      <c r="AD9" s="0" t="n">
        <f aca="false">1/(O9*O9)</f>
        <v>3.40635522959412</v>
      </c>
    </row>
    <row r="10" customFormat="false" ht="12.8" hidden="false" customHeight="false" outlineLevel="0" collapsed="false">
      <c r="A10" s="1" t="s">
        <v>16</v>
      </c>
      <c r="B10" s="1" t="n">
        <v>8001</v>
      </c>
      <c r="C10" s="1" t="n">
        <v>1</v>
      </c>
      <c r="D10" s="0" t="n">
        <v>33.8703</v>
      </c>
      <c r="E10" s="0" t="n">
        <v>0.227233</v>
      </c>
      <c r="F10" s="0" t="n">
        <v>-0.181745</v>
      </c>
      <c r="G10" s="0" t="n">
        <v>0.256678</v>
      </c>
      <c r="H10" s="0" t="n">
        <v>0.0265144</v>
      </c>
      <c r="I10" s="8" t="n">
        <v>0.256679</v>
      </c>
      <c r="J10" s="9" t="n">
        <v>0.539225</v>
      </c>
      <c r="K10" s="0" t="n">
        <v>0.240941</v>
      </c>
      <c r="L10" s="0" t="n">
        <v>0.457832</v>
      </c>
      <c r="M10" s="0" t="n">
        <v>0.240943</v>
      </c>
      <c r="N10" s="0" t="n">
        <v>-0.146147</v>
      </c>
      <c r="O10" s="0" t="n">
        <v>-0.146147</v>
      </c>
      <c r="S10" s="0" t="n">
        <f aca="false">D10/(E10*E10)</f>
        <v>655.958310982687</v>
      </c>
      <c r="T10" s="0" t="n">
        <f aca="false">1/(E10*E10)</f>
        <v>19.3667700310504</v>
      </c>
      <c r="U10" s="0" t="n">
        <f aca="false">F10/(G10*G10)</f>
        <v>-2.75857742907219</v>
      </c>
      <c r="V10" s="0" t="n">
        <f aca="false">1/(G10*G10)</f>
        <v>15.1782851196577</v>
      </c>
      <c r="W10" s="0" t="n">
        <f aca="false">H10/(I10*I10)</f>
        <v>0.402439987213001</v>
      </c>
      <c r="X10" s="0" t="n">
        <f aca="false">1/(I10*I10)</f>
        <v>15.1781668532194</v>
      </c>
      <c r="Y10" s="0" t="n">
        <f aca="false">J10/(K10*K10)</f>
        <v>9.28856451962459</v>
      </c>
      <c r="Z10" s="0" t="n">
        <f aca="false">1/(K10*K10)</f>
        <v>17.2257675731366</v>
      </c>
      <c r="AA10" s="0" t="n">
        <f aca="false">L10/(M10*M10)</f>
        <v>7.88637669272943</v>
      </c>
      <c r="AB10" s="0" t="n">
        <f aca="false">1/(M10*M10)</f>
        <v>17.2254816018309</v>
      </c>
      <c r="AC10" s="0" t="n">
        <f aca="false">N10/(O10*O10)</f>
        <v>-6.84242577678639</v>
      </c>
      <c r="AD10" s="0" t="n">
        <f aca="false">1/(O10*O10)</f>
        <v>46.8187905108308</v>
      </c>
    </row>
    <row r="11" customFormat="false" ht="12.8" hidden="false" customHeight="false" outlineLevel="0" collapsed="false">
      <c r="A11" s="1"/>
      <c r="B11" s="1" t="n">
        <v>8002</v>
      </c>
      <c r="C11" s="1" t="n">
        <v>-1</v>
      </c>
      <c r="D11" s="0" t="n">
        <v>34.1704</v>
      </c>
      <c r="E11" s="0" t="n">
        <v>0.228752</v>
      </c>
      <c r="F11" s="0" t="n">
        <v>-0.612945</v>
      </c>
      <c r="G11" s="0" t="n">
        <v>0.258983</v>
      </c>
      <c r="H11" s="0" t="n">
        <v>0.0387816</v>
      </c>
      <c r="I11" s="8" t="n">
        <v>0.258992</v>
      </c>
      <c r="J11" s="9" t="n">
        <v>0.151583</v>
      </c>
      <c r="K11" s="0" t="n">
        <v>0.243248</v>
      </c>
      <c r="L11" s="0" t="n">
        <v>0.100454</v>
      </c>
      <c r="M11" s="0" t="n">
        <v>0.243249</v>
      </c>
      <c r="N11" s="0" t="n">
        <v>-0.477337</v>
      </c>
      <c r="O11" s="0" t="n">
        <v>-0.477337</v>
      </c>
      <c r="S11" s="0" t="n">
        <f aca="false">D11/(E11*E11)</f>
        <v>653.010648132006</v>
      </c>
      <c r="T11" s="0" t="n">
        <f aca="false">1/(E11*E11)</f>
        <v>19.1104186117811</v>
      </c>
      <c r="U11" s="0" t="n">
        <f aca="false">F11/(G11*G11)</f>
        <v>-9.13858576564454</v>
      </c>
      <c r="V11" s="0" t="n">
        <f aca="false">1/(G11*G11)</f>
        <v>14.909307956904</v>
      </c>
      <c r="W11" s="0" t="n">
        <f aca="false">H11/(I11*I11)</f>
        <v>0.578166632660859</v>
      </c>
      <c r="X11" s="0" t="n">
        <f aca="false">1/(I11*I11)</f>
        <v>14.9082717747813</v>
      </c>
      <c r="Y11" s="0" t="n">
        <f aca="false">J11/(K11*K11)</f>
        <v>2.56183964213158</v>
      </c>
      <c r="Z11" s="0" t="n">
        <f aca="false">1/(K11*K11)</f>
        <v>16.9005735612277</v>
      </c>
      <c r="AA11" s="0" t="n">
        <f aca="false">L11/(M11*M11)</f>
        <v>1.69771625776351</v>
      </c>
      <c r="AB11" s="0" t="n">
        <f aca="false">1/(M11*M11)</f>
        <v>16.9004346045305</v>
      </c>
      <c r="AC11" s="0" t="n">
        <f aca="false">N11/(O11*O11)</f>
        <v>-2.0949559745002</v>
      </c>
      <c r="AD11" s="0" t="n">
        <f aca="false">1/(O11*O11)</f>
        <v>4.38884053509407</v>
      </c>
    </row>
    <row r="12" customFormat="false" ht="12.8" hidden="false" customHeight="false" outlineLevel="0" collapsed="false">
      <c r="A12" s="1"/>
      <c r="B12" s="1" t="n">
        <v>8003</v>
      </c>
      <c r="C12" s="1" t="n">
        <v>1</v>
      </c>
      <c r="D12" s="0" t="n">
        <v>34.0001</v>
      </c>
      <c r="E12" s="0" t="n">
        <v>0.227016</v>
      </c>
      <c r="F12" s="0" t="n">
        <v>-0.666359</v>
      </c>
      <c r="G12" s="0" t="n">
        <v>0.256679</v>
      </c>
      <c r="H12" s="0" t="n">
        <v>-0.230642</v>
      </c>
      <c r="I12" s="8" t="n">
        <v>0.256689</v>
      </c>
      <c r="J12" s="9" t="n">
        <v>0.249041</v>
      </c>
      <c r="K12" s="0" t="n">
        <v>0.239982</v>
      </c>
      <c r="L12" s="0" t="n">
        <v>0.492488</v>
      </c>
      <c r="M12" s="0" t="n">
        <v>0.239977</v>
      </c>
      <c r="N12" s="0" t="n">
        <v>-0.648364</v>
      </c>
      <c r="O12" s="0" t="n">
        <v>-0.648364</v>
      </c>
      <c r="S12" s="0" t="n">
        <f aca="false">D12/(E12*E12)</f>
        <v>659.731559724794</v>
      </c>
      <c r="T12" s="0" t="n">
        <f aca="false">1/(E12*E12)</f>
        <v>19.4038123336341</v>
      </c>
      <c r="U12" s="0" t="n">
        <f aca="false">F12/(G12*G12)</f>
        <v>-10.1141080861444</v>
      </c>
      <c r="V12" s="0" t="n">
        <f aca="false">1/(G12*G12)</f>
        <v>15.1781668532194</v>
      </c>
      <c r="W12" s="0" t="n">
        <f aca="false">H12/(I12*I12)</f>
        <v>-3.50045000481529</v>
      </c>
      <c r="X12" s="0" t="n">
        <f aca="false">1/(I12*I12)</f>
        <v>15.1769842648576</v>
      </c>
      <c r="Y12" s="0" t="n">
        <f aca="false">J12/(K12*K12)</f>
        <v>4.32427708946158</v>
      </c>
      <c r="Z12" s="0" t="n">
        <f aca="false">1/(K12*K12)</f>
        <v>17.3637155707758</v>
      </c>
      <c r="AA12" s="0" t="n">
        <f aca="false">L12/(M12*M12)</f>
        <v>8.5517779011135</v>
      </c>
      <c r="AB12" s="0" t="n">
        <f aca="false">1/(M12*M12)</f>
        <v>17.3644391358033</v>
      </c>
      <c r="AC12" s="0" t="n">
        <f aca="false">N12/(O12*O12)</f>
        <v>-1.54234349840522</v>
      </c>
      <c r="AD12" s="0" t="n">
        <f aca="false">1/(O12*O12)</f>
        <v>2.37882346707284</v>
      </c>
    </row>
    <row r="13" customFormat="false" ht="12.8" hidden="false" customHeight="false" outlineLevel="0" collapsed="false">
      <c r="A13" s="1"/>
      <c r="B13" s="1" t="n">
        <v>8004</v>
      </c>
      <c r="C13" s="1" t="n">
        <v>-1</v>
      </c>
      <c r="D13" s="0" t="n">
        <v>34.2845</v>
      </c>
      <c r="E13" s="0" t="n">
        <v>0.225875</v>
      </c>
      <c r="F13" s="0" t="n">
        <v>-1.19773</v>
      </c>
      <c r="G13" s="0" t="n">
        <v>0.255925</v>
      </c>
      <c r="H13" s="0" t="n">
        <v>-0.480581</v>
      </c>
      <c r="I13" s="8" t="n">
        <v>0.255956</v>
      </c>
      <c r="J13" s="9" t="n">
        <v>0.813889</v>
      </c>
      <c r="K13" s="0" t="n">
        <v>0.240237</v>
      </c>
      <c r="L13" s="0" t="n">
        <v>0.559844</v>
      </c>
      <c r="M13" s="0" t="n">
        <v>0.240245</v>
      </c>
      <c r="N13" s="0" t="n">
        <v>-0.494673</v>
      </c>
      <c r="O13" s="0" t="n">
        <v>-0.494673</v>
      </c>
      <c r="S13" s="0" t="n">
        <f aca="false">D13/(E13*E13)</f>
        <v>671.987955589298</v>
      </c>
      <c r="T13" s="0" t="n">
        <f aca="false">1/(E13*E13)</f>
        <v>19.6003428834983</v>
      </c>
      <c r="U13" s="0" t="n">
        <f aca="false">F13/(G13*G13)</f>
        <v>-18.2866226722467</v>
      </c>
      <c r="V13" s="0" t="n">
        <f aca="false">1/(G13*G13)</f>
        <v>15.2677336897688</v>
      </c>
      <c r="W13" s="0" t="n">
        <f aca="false">H13/(I13*I13)</f>
        <v>-7.33560550413613</v>
      </c>
      <c r="X13" s="0" t="n">
        <f aca="false">1/(I13*I13)</f>
        <v>15.2640356238306</v>
      </c>
      <c r="Y13" s="0" t="n">
        <f aca="false">J13/(K13*K13)</f>
        <v>14.1021518593873</v>
      </c>
      <c r="Z13" s="0" t="n">
        <f aca="false">1/(K13*K13)</f>
        <v>17.3268736392644</v>
      </c>
      <c r="AA13" s="0" t="n">
        <f aca="false">L13/(M13*M13)</f>
        <v>9.69970022619606</v>
      </c>
      <c r="AB13" s="0" t="n">
        <f aca="false">1/(M13*M13)</f>
        <v>17.3257197115555</v>
      </c>
      <c r="AC13" s="0" t="n">
        <f aca="false">N13/(O13*O13)</f>
        <v>-2.0215374600999</v>
      </c>
      <c r="AD13" s="0" t="n">
        <f aca="false">1/(O13*O13)</f>
        <v>4.08661370258717</v>
      </c>
    </row>
    <row r="14" s="69" customFormat="true" ht="12.8" hidden="false" customHeight="false" outlineLevel="0" collapsed="false">
      <c r="A14" s="67" t="s">
        <v>17</v>
      </c>
      <c r="B14" s="68"/>
      <c r="C14" s="68"/>
      <c r="D14" s="68" t="n">
        <f aca="false">SUM(S8:S13)/SUM(T8:T13)</f>
        <v>33.9630006846395</v>
      </c>
      <c r="E14" s="68" t="n">
        <f aca="false">SQRT(1/SUM(T8:T13))</f>
        <v>0.0917617233869922</v>
      </c>
      <c r="F14" s="68" t="n">
        <f aca="false">SUM(U8:U13)/SUM(V8:V13)</f>
        <v>-0.546022834128831</v>
      </c>
      <c r="G14" s="68" t="n">
        <f aca="false">SQRT(1/SUM(V8:V13))</f>
        <v>0.103722595530791</v>
      </c>
      <c r="H14" s="68" t="n">
        <f aca="false">SUM(W8:W13)/SUM(X8:X13)</f>
        <v>-0.0822054142703455</v>
      </c>
      <c r="I14" s="68" t="n">
        <f aca="false">SQRT(1/SUM(X8:X13))</f>
        <v>0.103726228884642</v>
      </c>
      <c r="J14" s="68" t="n">
        <f aca="false">SUM(Y8:Y13)/SUM(Z8:Z13)</f>
        <v>0.521069410809851</v>
      </c>
      <c r="K14" s="68" t="n">
        <f aca="false">SQRT(1/SUM(Z8:Z13))</f>
        <v>0.0974729131638746</v>
      </c>
      <c r="L14" s="68" t="n">
        <f aca="false">SUM(AA8:AA13)/SUM(AB8:AB13)</f>
        <v>0.464432672481105</v>
      </c>
      <c r="M14" s="68" t="n">
        <f aca="false">SQRT(1/SUM(AB8:AB13))</f>
        <v>0.0974730566759489</v>
      </c>
      <c r="N14" s="68" t="n">
        <f aca="false">SUM(AC8:AC13)/SUM(AD8:AD13)</f>
        <v>-0.205922126613379</v>
      </c>
      <c r="O14" s="68" t="n">
        <f aca="false">SQRT(1/SUM(AD8:AD13))</f>
        <v>0.100026582445435</v>
      </c>
    </row>
    <row r="15" customFormat="false" ht="12.8" hidden="false" customHeight="false" outlineLevel="0" collapsed="false">
      <c r="A15" s="1"/>
      <c r="B15" s="15"/>
      <c r="C15" s="15"/>
      <c r="I15" s="8"/>
      <c r="J15" s="9"/>
    </row>
    <row r="16" customFormat="false" ht="12.8" hidden="false" customHeight="false" outlineLevel="0" collapsed="false">
      <c r="A16" s="1"/>
      <c r="B16" s="1"/>
      <c r="I16" s="8"/>
      <c r="J16" s="9"/>
    </row>
    <row r="17" customFormat="false" ht="12.8" hidden="false" customHeight="false" outlineLevel="0" collapsed="false">
      <c r="A17" s="1" t="n">
        <v>870</v>
      </c>
      <c r="B17" s="1" t="n">
        <v>8013</v>
      </c>
      <c r="C17" s="1" t="n">
        <v>-1</v>
      </c>
      <c r="D17" s="0" t="n">
        <v>34.6485</v>
      </c>
      <c r="E17" s="0" t="n">
        <v>0.228592</v>
      </c>
      <c r="F17" s="0" t="n">
        <v>-0.426918</v>
      </c>
      <c r="G17" s="0" t="n">
        <v>0.259774</v>
      </c>
      <c r="H17" s="0" t="n">
        <v>-0.2364</v>
      </c>
      <c r="I17" s="8" t="n">
        <v>0.259778</v>
      </c>
      <c r="J17" s="9" t="n">
        <v>0.665905</v>
      </c>
      <c r="K17" s="0" t="n">
        <v>0.244359</v>
      </c>
      <c r="L17" s="0" t="n">
        <v>0.467901</v>
      </c>
      <c r="M17" s="0" t="n">
        <v>0.244364</v>
      </c>
      <c r="N17" s="0" t="n">
        <v>-0.48353</v>
      </c>
      <c r="O17" s="0" t="n">
        <v>-0.48353</v>
      </c>
      <c r="S17" s="0" t="n">
        <f aca="false">D17/(E17*E17)</f>
        <v>663.074586516023</v>
      </c>
      <c r="T17" s="0" t="n">
        <f aca="false">1/(E17*E17)</f>
        <v>19.1371801525614</v>
      </c>
      <c r="U17" s="0" t="n">
        <f aca="false">F17/(G17*G17)</f>
        <v>-6.32634836294444</v>
      </c>
      <c r="V17" s="0" t="n">
        <f aca="false">1/(G17*G17)</f>
        <v>14.8186498647151</v>
      </c>
      <c r="W17" s="0" t="n">
        <f aca="false">H17/(I17*I17)</f>
        <v>-3.50302094815637</v>
      </c>
      <c r="X17" s="0" t="n">
        <f aca="false">1/(I17*I17)</f>
        <v>14.81819352012</v>
      </c>
      <c r="Y17" s="0" t="n">
        <f aca="false">J17/(K17*K17)</f>
        <v>11.152072842721</v>
      </c>
      <c r="Z17" s="0" t="n">
        <f aca="false">1/(K17*K17)</f>
        <v>16.7472429891967</v>
      </c>
      <c r="AA17" s="0" t="n">
        <f aca="false">L17/(M17*M17)</f>
        <v>7.8357310738857</v>
      </c>
      <c r="AB17" s="0" t="n">
        <f aca="false">1/(M17*M17)</f>
        <v>16.746557656183</v>
      </c>
      <c r="AC17" s="0" t="n">
        <f aca="false">N17/(O17*O17)</f>
        <v>-2.06812400471532</v>
      </c>
      <c r="AD17" s="0" t="n">
        <f aca="false">1/(O17*O17)</f>
        <v>4.27713689887974</v>
      </c>
    </row>
    <row r="18" customFormat="false" ht="12.8" hidden="false" customHeight="false" outlineLevel="0" collapsed="false">
      <c r="A18" s="1" t="s">
        <v>18</v>
      </c>
      <c r="B18" s="1" t="n">
        <v>8014</v>
      </c>
      <c r="C18" s="1" t="n">
        <v>1</v>
      </c>
      <c r="D18" s="0" t="n">
        <v>35.1503</v>
      </c>
      <c r="E18" s="0" t="n">
        <v>0.22673</v>
      </c>
      <c r="F18" s="0" t="n">
        <v>-1.0171</v>
      </c>
      <c r="G18" s="0" t="n">
        <v>0.258666</v>
      </c>
      <c r="H18" s="0" t="n">
        <v>-0.14228</v>
      </c>
      <c r="I18" s="8" t="n">
        <v>0.258692</v>
      </c>
      <c r="J18" s="9" t="n">
        <v>0.47756</v>
      </c>
      <c r="K18" s="0" t="n">
        <v>0.24422</v>
      </c>
      <c r="L18" s="0" t="n">
        <v>0.890893</v>
      </c>
      <c r="M18" s="0" t="n">
        <v>0.244206</v>
      </c>
      <c r="N18" s="0" t="n">
        <v>-0.151406</v>
      </c>
      <c r="O18" s="0" t="n">
        <v>-0.151406</v>
      </c>
      <c r="S18" s="0" t="n">
        <f aca="false">D18/(E18*E18)</f>
        <v>683.771601933187</v>
      </c>
      <c r="T18" s="0" t="n">
        <f aca="false">1/(E18*E18)</f>
        <v>19.4527956214652</v>
      </c>
      <c r="U18" s="0" t="n">
        <f aca="false">F18/(G18*G18)</f>
        <v>-15.2014480571028</v>
      </c>
      <c r="V18" s="0" t="n">
        <f aca="false">1/(G18*G18)</f>
        <v>14.9458736182311</v>
      </c>
      <c r="W18" s="0" t="n">
        <f aca="false">H18/(I18*I18)</f>
        <v>-2.12607146969959</v>
      </c>
      <c r="X18" s="0" t="n">
        <f aca="false">1/(I18*I18)</f>
        <v>14.9428694805987</v>
      </c>
      <c r="Y18" s="0" t="n">
        <f aca="false">J18/(K18*K18)</f>
        <v>8.00692000693911</v>
      </c>
      <c r="Z18" s="0" t="n">
        <f aca="false">1/(K18*K18)</f>
        <v>16.7663121009697</v>
      </c>
      <c r="AA18" s="0" t="n">
        <f aca="false">L18/(M18*M18)</f>
        <v>14.9387027705773</v>
      </c>
      <c r="AB18" s="0" t="n">
        <f aca="false">1/(M18*M18)</f>
        <v>16.7682345361085</v>
      </c>
      <c r="AC18" s="0" t="n">
        <f aca="false">N18/(O18*O18)</f>
        <v>-6.60475806771198</v>
      </c>
      <c r="AD18" s="0" t="n">
        <f aca="false">1/(O18*O18)</f>
        <v>43.6228291330065</v>
      </c>
    </row>
    <row r="19" customFormat="false" ht="12.8" hidden="false" customHeight="false" outlineLevel="0" collapsed="false">
      <c r="A19" s="1" t="s">
        <v>16</v>
      </c>
      <c r="B19" s="1" t="n">
        <v>8015</v>
      </c>
      <c r="C19" s="1" t="n">
        <v>-1</v>
      </c>
      <c r="D19" s="0" t="n">
        <v>34.8514</v>
      </c>
      <c r="E19" s="0" t="n">
        <v>0.231011</v>
      </c>
      <c r="F19" s="0" t="n">
        <v>0.102234</v>
      </c>
      <c r="G19" s="0" t="n">
        <v>0.262949</v>
      </c>
      <c r="H19" s="0" t="n">
        <v>0.296828</v>
      </c>
      <c r="I19" s="8" t="n">
        <v>0.262947</v>
      </c>
      <c r="J19" s="9" t="n">
        <v>0.569486</v>
      </c>
      <c r="K19" s="0" t="n">
        <v>0.248072</v>
      </c>
      <c r="L19" s="0" t="n">
        <v>0.52761</v>
      </c>
      <c r="M19" s="0" t="n">
        <v>0.248073</v>
      </c>
      <c r="N19" s="0" t="n">
        <v>-0.0708433</v>
      </c>
      <c r="O19" s="0" t="n">
        <v>-0.0708433</v>
      </c>
      <c r="S19" s="0" t="n">
        <f aca="false">D19/(E19*E19)</f>
        <v>653.062743504</v>
      </c>
      <c r="T19" s="0" t="n">
        <f aca="false">1/(E19*E19)</f>
        <v>18.7384938195883</v>
      </c>
      <c r="U19" s="0" t="n">
        <f aca="false">F19/(G19*G19)</f>
        <v>1.47860546233544</v>
      </c>
      <c r="V19" s="0" t="n">
        <f aca="false">1/(G19*G19)</f>
        <v>14.4629522696504</v>
      </c>
      <c r="W19" s="0" t="n">
        <f aca="false">H19/(I19*I19)</f>
        <v>4.29307450262022</v>
      </c>
      <c r="X19" s="0" t="n">
        <f aca="false">1/(I19*I19)</f>
        <v>14.4631722836802</v>
      </c>
      <c r="Y19" s="0" t="n">
        <f aca="false">J19/(K19*K19)</f>
        <v>9.25395868000614</v>
      </c>
      <c r="Z19" s="0" t="n">
        <f aca="false">1/(K19*K19)</f>
        <v>16.2496684378653</v>
      </c>
      <c r="AA19" s="0" t="n">
        <f aca="false">L19/(M19*M19)</f>
        <v>8.57341844395867</v>
      </c>
      <c r="AB19" s="0" t="n">
        <f aca="false">1/(M19*M19)</f>
        <v>16.2495374309787</v>
      </c>
      <c r="AC19" s="0" t="n">
        <f aca="false">N19/(O19*O19)</f>
        <v>-14.1156609023013</v>
      </c>
      <c r="AD19" s="0" t="n">
        <f aca="false">1/(O19*O19)</f>
        <v>199.251882708757</v>
      </c>
    </row>
    <row r="20" customFormat="false" ht="12.8" hidden="false" customHeight="false" outlineLevel="0" collapsed="false">
      <c r="A20" s="1"/>
      <c r="B20" s="1" t="n">
        <v>8019</v>
      </c>
      <c r="C20" s="1" t="n">
        <v>1</v>
      </c>
      <c r="D20" s="0" t="n">
        <v>34.5752</v>
      </c>
      <c r="E20" s="0" t="n">
        <v>0.212496</v>
      </c>
      <c r="F20" s="0" t="n">
        <v>1.15133</v>
      </c>
      <c r="G20" s="0" t="n">
        <v>0.241316</v>
      </c>
      <c r="H20" s="0" t="n">
        <v>-0.17317</v>
      </c>
      <c r="I20" s="8" t="n">
        <v>0.241347</v>
      </c>
      <c r="J20" s="9" t="n">
        <v>0.715677</v>
      </c>
      <c r="K20" s="0" t="n">
        <v>0.229433</v>
      </c>
      <c r="L20" s="0" t="n">
        <v>0.897738</v>
      </c>
      <c r="M20" s="0" t="n">
        <v>0.229426</v>
      </c>
      <c r="N20" s="0" t="n">
        <v>0.0364285</v>
      </c>
      <c r="O20" s="0" t="n">
        <v>0.0364285</v>
      </c>
      <c r="S20" s="0" t="n">
        <f aca="false">D20/(E20*E20)</f>
        <v>765.707995932828</v>
      </c>
      <c r="T20" s="0" t="n">
        <f aca="false">1/(E20*E20)</f>
        <v>22.1461624497567</v>
      </c>
      <c r="U20" s="0" t="n">
        <f aca="false">F20/(G20*G20)</f>
        <v>19.7709521613986</v>
      </c>
      <c r="V20" s="0" t="n">
        <f aca="false">1/(G20*G20)</f>
        <v>17.1722722081407</v>
      </c>
      <c r="W20" s="0" t="n">
        <f aca="false">H20/(I20*I20)</f>
        <v>-2.9729585032547</v>
      </c>
      <c r="X20" s="0" t="n">
        <f aca="false">1/(I20*I20)</f>
        <v>17.1678610801796</v>
      </c>
      <c r="Y20" s="0" t="n">
        <f aca="false">J20/(K20*K20)</f>
        <v>13.5958164449858</v>
      </c>
      <c r="Z20" s="0" t="n">
        <f aca="false">1/(K20*K20)</f>
        <v>18.9971403929228</v>
      </c>
      <c r="AA20" s="0" t="n">
        <f aca="false">L20/(M20*M20)</f>
        <v>17.0554955323994</v>
      </c>
      <c r="AB20" s="0" t="n">
        <f aca="false">1/(M20*M20)</f>
        <v>18.9982996513453</v>
      </c>
      <c r="AC20" s="0" t="n">
        <f aca="false">N20/(O20*O20)</f>
        <v>27.4510342177142</v>
      </c>
      <c r="AD20" s="0" t="n">
        <f aca="false">1/(O20*O20)</f>
        <v>753.559279622113</v>
      </c>
    </row>
    <row r="21" customFormat="false" ht="12.8" hidden="false" customHeight="false" outlineLevel="0" collapsed="false">
      <c r="A21" s="1"/>
      <c r="B21" s="1" t="n">
        <v>8020</v>
      </c>
      <c r="C21" s="1" t="n">
        <v>-1</v>
      </c>
      <c r="D21" s="0" t="n">
        <v>34.7332</v>
      </c>
      <c r="E21" s="0" t="n">
        <v>0.20553</v>
      </c>
      <c r="F21" s="0" t="n">
        <v>-0.115019</v>
      </c>
      <c r="G21" s="0" t="n">
        <v>0.233726</v>
      </c>
      <c r="H21" s="0" t="n">
        <v>-0.0130486</v>
      </c>
      <c r="I21" s="8" t="n">
        <v>0.233726</v>
      </c>
      <c r="J21" s="9" t="n">
        <v>0.298295</v>
      </c>
      <c r="K21" s="0" t="n">
        <v>0.219693</v>
      </c>
      <c r="L21" s="0" t="n">
        <v>0.266269</v>
      </c>
      <c r="M21" s="0" t="n">
        <v>0.219693</v>
      </c>
      <c r="N21" s="0" t="n">
        <v>-0.53445</v>
      </c>
      <c r="O21" s="0" t="n">
        <v>-0.53445</v>
      </c>
      <c r="S21" s="0" t="n">
        <f aca="false">D21/(E21*E21)</f>
        <v>822.231957896303</v>
      </c>
      <c r="T21" s="0" t="n">
        <f aca="false">1/(E21*E21)</f>
        <v>23.6727959962314</v>
      </c>
      <c r="U21" s="0" t="n">
        <f aca="false">F21/(G21*G21)</f>
        <v>-2.10550139861795</v>
      </c>
      <c r="V21" s="0" t="n">
        <f aca="false">1/(G21*G21)</f>
        <v>18.3056833968123</v>
      </c>
      <c r="W21" s="0" t="n">
        <f aca="false">H21/(I21*I21)</f>
        <v>-0.238863540371645</v>
      </c>
      <c r="X21" s="0" t="n">
        <f aca="false">1/(I21*I21)</f>
        <v>18.3056833968123</v>
      </c>
      <c r="Y21" s="0" t="n">
        <f aca="false">J21/(K21*K21)</f>
        <v>6.18035661320001</v>
      </c>
      <c r="Z21" s="0" t="n">
        <f aca="false">1/(K21*K21)</f>
        <v>20.7189413607335</v>
      </c>
      <c r="AA21" s="0" t="n">
        <f aca="false">L21/(M21*M21)</f>
        <v>5.51681179718116</v>
      </c>
      <c r="AB21" s="0" t="n">
        <f aca="false">1/(M21*M21)</f>
        <v>20.7189413607335</v>
      </c>
      <c r="AC21" s="0" t="n">
        <f aca="false">N21/(O21*O21)</f>
        <v>-1.87108242118065</v>
      </c>
      <c r="AD21" s="0" t="n">
        <f aca="false">1/(O21*O21)</f>
        <v>3.50094942685125</v>
      </c>
    </row>
    <row r="22" customFormat="false" ht="12.8" hidden="false" customHeight="false" outlineLevel="0" collapsed="false">
      <c r="A22" s="1"/>
      <c r="B22" s="1" t="n">
        <v>8021</v>
      </c>
      <c r="C22" s="1" t="n">
        <v>1</v>
      </c>
      <c r="D22" s="0" t="n">
        <v>35.1299</v>
      </c>
      <c r="E22" s="0" t="n">
        <v>0.209836</v>
      </c>
      <c r="F22" s="0" t="n">
        <v>0.0104423</v>
      </c>
      <c r="G22" s="0" t="n">
        <v>0.239378</v>
      </c>
      <c r="H22" s="0" t="n">
        <v>-0.0646445</v>
      </c>
      <c r="I22" s="8" t="n">
        <v>0.239378</v>
      </c>
      <c r="J22" s="9" t="n">
        <v>0.891817</v>
      </c>
      <c r="K22" s="0" t="n">
        <v>0.224192</v>
      </c>
      <c r="L22" s="0" t="n">
        <v>0.220595</v>
      </c>
      <c r="M22" s="0" t="n">
        <v>0.224209</v>
      </c>
      <c r="N22" s="0" t="n">
        <v>-0.402162</v>
      </c>
      <c r="O22" s="0" t="n">
        <v>-0.402162</v>
      </c>
      <c r="S22" s="0" t="n">
        <f aca="false">D22/(E22*E22)</f>
        <v>797.842038568188</v>
      </c>
      <c r="T22" s="0" t="n">
        <f aca="false">1/(E22*E22)</f>
        <v>22.7111958351202</v>
      </c>
      <c r="U22" s="0" t="n">
        <f aca="false">F22/(G22*G22)</f>
        <v>0.182233282389741</v>
      </c>
      <c r="V22" s="0" t="n">
        <f aca="false">1/(G22*G22)</f>
        <v>17.4514505798283</v>
      </c>
      <c r="W22" s="0" t="n">
        <f aca="false">H22/(I22*I22)</f>
        <v>-1.12814029700771</v>
      </c>
      <c r="X22" s="0" t="n">
        <f aca="false">1/(I22*I22)</f>
        <v>17.4514505798283</v>
      </c>
      <c r="Y22" s="0" t="n">
        <f aca="false">J22/(K22*K22)</f>
        <v>17.7433461067158</v>
      </c>
      <c r="Z22" s="0" t="n">
        <f aca="false">1/(K22*K22)</f>
        <v>19.8957253637415</v>
      </c>
      <c r="AA22" s="0" t="n">
        <f aca="false">L22/(M22*M22)</f>
        <v>4.38823201088159</v>
      </c>
      <c r="AB22" s="0" t="n">
        <f aca="false">1/(M22*M22)</f>
        <v>19.8927084062721</v>
      </c>
      <c r="AC22" s="0" t="n">
        <f aca="false">N22/(O22*O22)</f>
        <v>-2.48656014243017</v>
      </c>
      <c r="AD22" s="0" t="n">
        <f aca="false">1/(O22*O22)</f>
        <v>6.18298134192232</v>
      </c>
    </row>
    <row r="23" s="68" customFormat="true" ht="12.8" hidden="false" customHeight="false" outlineLevel="0" collapsed="false">
      <c r="A23" s="67" t="s">
        <v>17</v>
      </c>
      <c r="D23" s="68" t="n">
        <f aca="false">SUM(S17:S22)/SUM(T17:T22)</f>
        <v>34.8461693710869</v>
      </c>
      <c r="E23" s="68" t="n">
        <f aca="false">SQRT(1/SUM(T17:T22))</f>
        <v>0.0891371020462629</v>
      </c>
      <c r="F23" s="68" t="n">
        <f aca="false">SUM(U17:U22)/SUM(V17:V22)</f>
        <v>-0.02265929977004</v>
      </c>
      <c r="G23" s="68" t="n">
        <f aca="false">SQRT(1/SUM(V17:V22))</f>
        <v>0.101452608000646</v>
      </c>
      <c r="H23" s="68" t="n">
        <f aca="false">SUM(W17:W22)/SUM(X17:X22)</f>
        <v>-0.0584253754346168</v>
      </c>
      <c r="I23" s="68" t="n">
        <f aca="false">SQRT(1/SUM(X17:X22))</f>
        <v>0.101456603189792</v>
      </c>
      <c r="J23" s="68" t="n">
        <f aca="false">SUM(Y17:Y22)/SUM(Z17:Z22)</f>
        <v>0.602810991736376</v>
      </c>
      <c r="K23" s="68" t="n">
        <f aca="false">SQRT(1/SUM(Z17:Z22))</f>
        <v>0.0956182753512639</v>
      </c>
      <c r="L23" s="68" t="n">
        <f aca="false">SUM(AA17:AA22)/SUM(AB17:AB22)</f>
        <v>0.533108808943053</v>
      </c>
      <c r="M23" s="68" t="n">
        <f aca="false">SQRT(1/SUM(AB17:AB22))</f>
        <v>0.0956186038879961</v>
      </c>
      <c r="N23" s="68" t="n">
        <f aca="false">SUM(AC17:AC22)/SUM(AD17:AD22)</f>
        <v>0.000301712361535881</v>
      </c>
      <c r="O23" s="68" t="n">
        <f aca="false">SQRT(1/SUM(AD17:AD22))</f>
        <v>0.0314596866865758</v>
      </c>
    </row>
    <row r="24" customFormat="false" ht="12.8" hidden="false" customHeight="false" outlineLevel="0" collapsed="false">
      <c r="A24" s="1"/>
      <c r="B24" s="15"/>
      <c r="C24" s="15"/>
    </row>
    <row r="25" customFormat="false" ht="12.8" hidden="false" customHeight="false" outlineLevel="0" collapsed="false">
      <c r="A25" s="1"/>
      <c r="B25" s="1"/>
    </row>
    <row r="26" customFormat="false" ht="12.8" hidden="false" customHeight="false" outlineLevel="0" collapsed="false">
      <c r="A26" s="1" t="n">
        <v>750</v>
      </c>
      <c r="B26" s="1" t="n">
        <v>8024</v>
      </c>
      <c r="C26" s="1" t="n">
        <v>-1</v>
      </c>
      <c r="D26" s="0" t="n">
        <v>36.2068</v>
      </c>
      <c r="E26" s="0" t="n">
        <v>0.22507</v>
      </c>
      <c r="F26" s="0" t="n">
        <v>-1.44123</v>
      </c>
      <c r="G26" s="0" t="n">
        <v>0.258973</v>
      </c>
      <c r="H26" s="0" t="n">
        <v>0.0359821</v>
      </c>
      <c r="I26" s="8" t="n">
        <v>0.259026</v>
      </c>
      <c r="J26" s="9" t="n">
        <v>0.87978</v>
      </c>
      <c r="K26" s="0" t="n">
        <v>0.242103</v>
      </c>
      <c r="L26" s="0" t="n">
        <v>0.421857</v>
      </c>
      <c r="M26" s="0" t="n">
        <v>0.242118</v>
      </c>
      <c r="N26" s="0" t="n">
        <v>-0.154555</v>
      </c>
      <c r="O26" s="0" t="n">
        <v>-0.154555</v>
      </c>
      <c r="S26" s="0" t="n">
        <f aca="false">D26/(E26*E26)</f>
        <v>714.751246093174</v>
      </c>
      <c r="T26" s="0" t="n">
        <f aca="false">1/(E26*E26)</f>
        <v>19.7408013437579</v>
      </c>
      <c r="U26" s="0" t="n">
        <f aca="false">F26/(G26*G26)</f>
        <v>-21.489401396851</v>
      </c>
      <c r="V26" s="0" t="n">
        <f aca="false">1/(G26*G26)</f>
        <v>14.9104593970782</v>
      </c>
      <c r="W26" s="0" t="n">
        <f aca="false">H26/(I26*I26)</f>
        <v>0.536290110199069</v>
      </c>
      <c r="X26" s="0" t="n">
        <f aca="false">1/(I26*I26)</f>
        <v>14.9043582836763</v>
      </c>
      <c r="Y26" s="0" t="n">
        <f aca="false">J26/(K26*K26)</f>
        <v>15.0097598219864</v>
      </c>
      <c r="Z26" s="0" t="n">
        <f aca="false">1/(K26*K26)</f>
        <v>17.060810454871</v>
      </c>
      <c r="AA26" s="0" t="n">
        <f aca="false">L26/(M26*M26)</f>
        <v>7.1963305608787</v>
      </c>
      <c r="AB26" s="0" t="n">
        <f aca="false">1/(M26*M26)</f>
        <v>17.0586965746182</v>
      </c>
      <c r="AC26" s="0" t="n">
        <f aca="false">N26/(O26*O26)</f>
        <v>-6.47018860599787</v>
      </c>
      <c r="AD26" s="0" t="n">
        <f aca="false">1/(O26*O26)</f>
        <v>41.8633405971846</v>
      </c>
    </row>
    <row r="27" customFormat="false" ht="12.8" hidden="false" customHeight="false" outlineLevel="0" collapsed="false">
      <c r="A27" s="1" t="s">
        <v>19</v>
      </c>
      <c r="B27" s="1" t="n">
        <v>8025</v>
      </c>
      <c r="C27" s="1" t="n">
        <v>1</v>
      </c>
      <c r="D27" s="0" t="n">
        <v>35.9025</v>
      </c>
      <c r="E27" s="0" t="n">
        <v>0.229012</v>
      </c>
      <c r="F27" s="0" t="n">
        <v>-0.726521</v>
      </c>
      <c r="G27" s="0" t="n">
        <v>0.262886</v>
      </c>
      <c r="H27" s="0" t="n">
        <v>-0.336695</v>
      </c>
      <c r="I27" s="8" t="n">
        <v>0.262896</v>
      </c>
      <c r="J27" s="9" t="n">
        <v>0.511061</v>
      </c>
      <c r="K27" s="0" t="n">
        <v>0.246373</v>
      </c>
      <c r="L27" s="0" t="n">
        <v>0.448975</v>
      </c>
      <c r="M27" s="0" t="n">
        <v>0.246374</v>
      </c>
      <c r="N27" s="0" t="n">
        <v>-0.276923</v>
      </c>
      <c r="O27" s="0" t="n">
        <v>-0.276923</v>
      </c>
      <c r="S27" s="0" t="n">
        <f aca="false">D27/(E27*E27)</f>
        <v>684.554787061925</v>
      </c>
      <c r="T27" s="0" t="n">
        <f aca="false">1/(E27*E27)</f>
        <v>19.0670506806469</v>
      </c>
      <c r="U27" s="0" t="n">
        <f aca="false">F27/(G27*G27)</f>
        <v>-10.512675410163</v>
      </c>
      <c r="V27" s="0" t="n">
        <f aca="false">1/(G27*G27)</f>
        <v>14.4698851239854</v>
      </c>
      <c r="W27" s="0" t="n">
        <f aca="false">H27/(I27*I27)</f>
        <v>-4.87156734272643</v>
      </c>
      <c r="X27" s="0" t="n">
        <f aca="false">1/(I27*I27)</f>
        <v>14.4687843381292</v>
      </c>
      <c r="Y27" s="0" t="n">
        <f aca="false">J27/(K27*K27)</f>
        <v>8.41950417862975</v>
      </c>
      <c r="Z27" s="0" t="n">
        <f aca="false">1/(K27*K27)</f>
        <v>16.4745581811755</v>
      </c>
      <c r="AA27" s="0" t="n">
        <f aca="false">L27/(M27*M27)</f>
        <v>7.396604715316</v>
      </c>
      <c r="AB27" s="0" t="n">
        <f aca="false">1/(M27*M27)</f>
        <v>16.474424445272</v>
      </c>
      <c r="AC27" s="0" t="n">
        <f aca="false">N27/(O27*O27)</f>
        <v>-3.61111211419781</v>
      </c>
      <c r="AD27" s="0" t="n">
        <f aca="false">1/(O27*O27)</f>
        <v>13.0401307013062</v>
      </c>
    </row>
    <row r="28" customFormat="false" ht="12.8" hidden="false" customHeight="false" outlineLevel="0" collapsed="false">
      <c r="A28" s="1" t="s">
        <v>16</v>
      </c>
      <c r="B28" s="1" t="n">
        <v>8026</v>
      </c>
      <c r="C28" s="1" t="n">
        <v>-1</v>
      </c>
      <c r="D28" s="0" t="n">
        <v>35.5596</v>
      </c>
      <c r="E28" s="0" t="n">
        <v>0.228609</v>
      </c>
      <c r="F28" s="0" t="n">
        <v>-0.417024</v>
      </c>
      <c r="G28" s="0" t="n">
        <v>0.261696</v>
      </c>
      <c r="H28" s="0" t="n">
        <v>0.346467</v>
      </c>
      <c r="I28" s="8" t="n">
        <v>0.261698</v>
      </c>
      <c r="J28" s="9" t="n">
        <v>0.100656</v>
      </c>
      <c r="K28" s="0" t="n">
        <v>0.245418</v>
      </c>
      <c r="L28" s="0" t="n">
        <v>-0.420841</v>
      </c>
      <c r="M28" s="0" t="n">
        <v>0.245414</v>
      </c>
      <c r="N28" s="0" t="n">
        <v>-0.447315</v>
      </c>
      <c r="O28" s="0" t="n">
        <v>-0.447315</v>
      </c>
      <c r="S28" s="0" t="n">
        <f aca="false">D28/(E28*E28)</f>
        <v>680.409265819788</v>
      </c>
      <c r="T28" s="0" t="n">
        <f aca="false">1/(E28*E28)</f>
        <v>19.134334070681</v>
      </c>
      <c r="U28" s="0" t="n">
        <f aca="false">F28/(G28*G28)</f>
        <v>-6.08929312524862</v>
      </c>
      <c r="V28" s="0" t="n">
        <f aca="false">1/(G28*G28)</f>
        <v>14.6017810131998</v>
      </c>
      <c r="W28" s="0" t="n">
        <f aca="false">H28/(I28*I28)</f>
        <v>5.05895793628433</v>
      </c>
      <c r="X28" s="0" t="n">
        <f aca="false">1/(I28*I28)</f>
        <v>14.6015578288389</v>
      </c>
      <c r="Y28" s="0" t="n">
        <f aca="false">J28/(K28*K28)</f>
        <v>1.6711939036563</v>
      </c>
      <c r="Z28" s="0" t="n">
        <f aca="false">1/(K28*K28)</f>
        <v>16.6030232043425</v>
      </c>
      <c r="AA28" s="0" t="n">
        <f aca="false">L28/(M28*M28)</f>
        <v>-6.98746065985397</v>
      </c>
      <c r="AB28" s="0" t="n">
        <f aca="false">1/(M28*M28)</f>
        <v>16.6035644337267</v>
      </c>
      <c r="AC28" s="0" t="n">
        <f aca="false">N28/(O28*O28)</f>
        <v>-2.23556106993953</v>
      </c>
      <c r="AD28" s="0" t="n">
        <f aca="false">1/(O28*O28)</f>
        <v>4.99773329742917</v>
      </c>
    </row>
    <row r="29" customFormat="false" ht="12.8" hidden="false" customHeight="false" outlineLevel="0" collapsed="false">
      <c r="A29" s="1"/>
      <c r="B29" s="1" t="n">
        <v>8027</v>
      </c>
      <c r="C29" s="1" t="n">
        <v>1</v>
      </c>
      <c r="D29" s="0" t="n">
        <v>35.7967</v>
      </c>
      <c r="E29" s="0" t="n">
        <v>0.229148</v>
      </c>
      <c r="F29" s="0" t="n">
        <v>-0.592556</v>
      </c>
      <c r="G29" s="0" t="n">
        <v>0.262818</v>
      </c>
      <c r="H29" s="0" t="n">
        <v>0.117914</v>
      </c>
      <c r="I29" s="8" t="n">
        <v>0.262827</v>
      </c>
      <c r="J29" s="9" t="n">
        <v>0.396061</v>
      </c>
      <c r="K29" s="0" t="n">
        <v>0.245496</v>
      </c>
      <c r="L29" s="0" t="n">
        <v>-0.103422</v>
      </c>
      <c r="M29" s="0" t="n">
        <v>0.245499</v>
      </c>
      <c r="N29" s="0" t="n">
        <v>-0.0914157</v>
      </c>
      <c r="O29" s="0" t="n">
        <v>-0.0914157</v>
      </c>
      <c r="S29" s="0" t="n">
        <f aca="false">D29/(E29*E29)</f>
        <v>681.727557572836</v>
      </c>
      <c r="T29" s="0" t="n">
        <f aca="false">1/(E29*E29)</f>
        <v>19.0444246976072</v>
      </c>
      <c r="U29" s="0" t="n">
        <f aca="false">F29/(G29*G29)</f>
        <v>-8.57865470967207</v>
      </c>
      <c r="V29" s="0" t="n">
        <f aca="false">1/(G29*G29)</f>
        <v>14.4773738004038</v>
      </c>
      <c r="W29" s="0" t="n">
        <f aca="false">H29/(I29*I29)</f>
        <v>1.70696814468013</v>
      </c>
      <c r="X29" s="0" t="n">
        <f aca="false">1/(I29*I29)</f>
        <v>14.4763823183009</v>
      </c>
      <c r="Y29" s="0" t="n">
        <f aca="false">J29/(K29*K29)</f>
        <v>6.57163205031007</v>
      </c>
      <c r="Z29" s="0" t="n">
        <f aca="false">1/(K29*K29)</f>
        <v>16.5924745185971</v>
      </c>
      <c r="AA29" s="0" t="n">
        <f aca="false">L29/(M29*M29)</f>
        <v>-1.71598496019014</v>
      </c>
      <c r="AB29" s="0" t="n">
        <f aca="false">1/(M29*M29)</f>
        <v>16.5920690006975</v>
      </c>
      <c r="AC29" s="0" t="n">
        <f aca="false">N29/(O29*O29)</f>
        <v>-10.9390400117267</v>
      </c>
      <c r="AD29" s="0" t="n">
        <f aca="false">1/(O29*O29)</f>
        <v>119.662596378157</v>
      </c>
    </row>
    <row r="30" customFormat="false" ht="12.8" hidden="false" customHeight="false" outlineLevel="0" collapsed="false">
      <c r="A30" s="1"/>
      <c r="B30" s="1" t="n">
        <v>8028</v>
      </c>
      <c r="C30" s="1" t="n">
        <v>-1</v>
      </c>
      <c r="D30" s="0" t="n">
        <v>35.8516</v>
      </c>
      <c r="E30" s="0" t="n">
        <v>0.229473</v>
      </c>
      <c r="F30" s="0" t="n">
        <v>0.380781</v>
      </c>
      <c r="G30" s="0" t="n">
        <v>0.263314</v>
      </c>
      <c r="H30" s="0" t="n">
        <v>-0.282821</v>
      </c>
      <c r="I30" s="8" t="n">
        <v>0.263316</v>
      </c>
      <c r="J30" s="9" t="n">
        <v>1.03346</v>
      </c>
      <c r="K30" s="0" t="n">
        <v>0.245679</v>
      </c>
      <c r="L30" s="0" t="n">
        <v>0.666155</v>
      </c>
      <c r="M30" s="0" t="n">
        <v>0.245695</v>
      </c>
      <c r="N30" s="0" t="n">
        <v>-0.0818478</v>
      </c>
      <c r="O30" s="0" t="n">
        <v>-0.0818478</v>
      </c>
      <c r="S30" s="0" t="n">
        <f aca="false">D30/(E30*E30)</f>
        <v>680.840458503036</v>
      </c>
      <c r="T30" s="0" t="n">
        <f aca="false">1/(E30*E30)</f>
        <v>18.9905180941168</v>
      </c>
      <c r="U30" s="0" t="n">
        <f aca="false">F30/(G30*G30)</f>
        <v>5.49196004605619</v>
      </c>
      <c r="V30" s="0" t="n">
        <f aca="false">1/(G30*G30)</f>
        <v>14.4228836156641</v>
      </c>
      <c r="W30" s="0" t="n">
        <f aca="false">H30/(I30*I30)</f>
        <v>-4.07903240229526</v>
      </c>
      <c r="X30" s="0" t="n">
        <f aca="false">1/(I30*I30)</f>
        <v>14.4226645202982</v>
      </c>
      <c r="Y30" s="0" t="n">
        <f aca="false">J30/(K30*K30)</f>
        <v>17.1221225258465</v>
      </c>
      <c r="Z30" s="0" t="n">
        <f aca="false">1/(K30*K30)</f>
        <v>16.5677651054191</v>
      </c>
      <c r="AA30" s="0" t="n">
        <f aca="false">L30/(M30*M30)</f>
        <v>11.0352621601641</v>
      </c>
      <c r="AB30" s="0" t="n">
        <f aca="false">1/(M30*M30)</f>
        <v>16.5656073438826</v>
      </c>
      <c r="AC30" s="0" t="n">
        <f aca="false">N30/(O30*O30)</f>
        <v>-12.2177993788471</v>
      </c>
      <c r="AD30" s="0" t="n">
        <f aca="false">1/(O30*O30)</f>
        <v>149.274621661756</v>
      </c>
    </row>
    <row r="31" customFormat="false" ht="12.8" hidden="false" customHeight="false" outlineLevel="0" collapsed="false">
      <c r="A31" s="1"/>
      <c r="B31" s="1" t="n">
        <v>8029</v>
      </c>
      <c r="C31" s="1" t="n">
        <v>1</v>
      </c>
      <c r="D31" s="0" t="n">
        <v>34.979</v>
      </c>
      <c r="E31" s="0" t="n">
        <v>0.230592</v>
      </c>
      <c r="F31" s="0" t="n">
        <v>-1.8161</v>
      </c>
      <c r="G31" s="0" t="n">
        <v>0.262653</v>
      </c>
      <c r="H31" s="0" t="n">
        <v>0.359247</v>
      </c>
      <c r="I31" s="8" t="n">
        <v>0.262736</v>
      </c>
      <c r="J31" s="9" t="n">
        <v>0.694463</v>
      </c>
      <c r="K31" s="0" t="n">
        <v>0.246574</v>
      </c>
      <c r="L31" s="0" t="n">
        <v>0.782267</v>
      </c>
      <c r="M31" s="0" t="n">
        <v>0.246571</v>
      </c>
      <c r="N31" s="0" t="n">
        <v>-0.29126</v>
      </c>
      <c r="O31" s="0" t="n">
        <v>-0.29126</v>
      </c>
      <c r="S31" s="0" t="n">
        <f aca="false">D31/(E31*E31)</f>
        <v>657.837939956056</v>
      </c>
      <c r="T31" s="0" t="n">
        <f aca="false">1/(E31*E31)</f>
        <v>18.8066537052533</v>
      </c>
      <c r="U31" s="0" t="n">
        <f aca="false">F31/(G31*G31)</f>
        <v>-26.3254029316377</v>
      </c>
      <c r="V31" s="0" t="n">
        <f aca="false">1/(G31*G31)</f>
        <v>14.4955690389503</v>
      </c>
      <c r="W31" s="0" t="n">
        <f aca="false">H31/(I31*I31)</f>
        <v>5.20420005094693</v>
      </c>
      <c r="X31" s="0" t="n">
        <f aca="false">1/(I31*I31)</f>
        <v>14.4864119977256</v>
      </c>
      <c r="Y31" s="0" t="n">
        <f aca="false">J31/(K31*K31)</f>
        <v>11.4223260026433</v>
      </c>
      <c r="Z31" s="0" t="n">
        <f aca="false">1/(K31*K31)</f>
        <v>16.4477099609962</v>
      </c>
      <c r="AA31" s="0" t="n">
        <f aca="false">L31/(M31*M31)</f>
        <v>12.8668138203282</v>
      </c>
      <c r="AB31" s="0" t="n">
        <f aca="false">1/(M31*M31)</f>
        <v>16.4481101980887</v>
      </c>
      <c r="AC31" s="0" t="n">
        <f aca="false">N31/(O31*O31)</f>
        <v>-3.43335851129575</v>
      </c>
      <c r="AD31" s="0" t="n">
        <f aca="false">1/(O31*O31)</f>
        <v>11.787950667087</v>
      </c>
    </row>
    <row r="32" s="68" customFormat="true" ht="12.8" hidden="false" customHeight="false" outlineLevel="0" collapsed="false">
      <c r="A32" s="67" t="s">
        <v>17</v>
      </c>
      <c r="D32" s="68" t="n">
        <f aca="false">SUM(S26:S31)/SUM(T26:T31)</f>
        <v>35.7203880410396</v>
      </c>
      <c r="E32" s="68" t="n">
        <f aca="false">SQRT(1/SUM(T26:T31))</f>
        <v>0.0933382671419134</v>
      </c>
      <c r="F32" s="68" t="n">
        <f aca="false">SUM(U26:U31)/SUM(V26:V31)</f>
        <v>-0.772545773741603</v>
      </c>
      <c r="G32" s="68" t="n">
        <f aca="false">SQRT(1/SUM(V26:V31))</f>
        <v>0.106979131887019</v>
      </c>
      <c r="H32" s="68" t="n">
        <f aca="false">SUM(W26:W31)/SUM(X26:X31)</f>
        <v>0.0407029534528238</v>
      </c>
      <c r="I32" s="68" t="n">
        <f aca="false">SQRT(1/SUM(X26:X31))</f>
        <v>0.106990025588184</v>
      </c>
      <c r="J32" s="68" t="n">
        <f aca="false">SUM(Y26:Y31)/SUM(Z26:Z31)</f>
        <v>0.6036967133086</v>
      </c>
      <c r="K32" s="68" t="n">
        <f aca="false">SQRT(1/SUM(Z26:Z31))</f>
        <v>0.100127071083489</v>
      </c>
      <c r="L32" s="68" t="n">
        <f aca="false">SUM(AA26:AA31)/SUM(AB26:AB31)</f>
        <v>0.298684853507063</v>
      </c>
      <c r="M32" s="68" t="n">
        <f aca="false">SQRT(1/SUM(AB26:AB31))</f>
        <v>0.100129013239317</v>
      </c>
      <c r="N32" s="68" t="n">
        <f aca="false">SUM(AC26:AC31)/SUM(AD26:AD31)</f>
        <v>-0.11422210005273</v>
      </c>
      <c r="O32" s="68" t="n">
        <f aca="false">SQRT(1/SUM(AD26:AD31))</f>
        <v>0.05418272769374</v>
      </c>
    </row>
    <row r="33" customFormat="false" ht="12.8" hidden="false" customHeight="false" outlineLevel="0" collapsed="false">
      <c r="A33" s="1"/>
      <c r="B33" s="15"/>
      <c r="C33" s="15"/>
    </row>
    <row r="34" customFormat="false" ht="12.8" hidden="false" customHeight="false" outlineLevel="0" collapsed="false">
      <c r="A34" s="1"/>
      <c r="B34" s="1"/>
    </row>
    <row r="35" customFormat="false" ht="12.8" hidden="false" customHeight="false" outlineLevel="0" collapsed="false">
      <c r="A35" s="1" t="n">
        <v>625</v>
      </c>
      <c r="B35" s="1" t="n">
        <v>8032</v>
      </c>
      <c r="C35" s="1" t="n">
        <v>-1</v>
      </c>
      <c r="D35" s="0" t="n">
        <v>37.3497</v>
      </c>
      <c r="E35" s="0" t="n">
        <v>0.222911</v>
      </c>
      <c r="F35" s="0" t="n">
        <v>-0.417521</v>
      </c>
      <c r="G35" s="0" t="n">
        <v>0.259044</v>
      </c>
      <c r="H35" s="0" t="n">
        <v>-0.129958</v>
      </c>
      <c r="I35" s="8" t="n">
        <v>0.259048</v>
      </c>
      <c r="J35" s="9" t="n">
        <v>0.442269</v>
      </c>
      <c r="K35" s="0" t="n">
        <v>0.241975</v>
      </c>
      <c r="L35" s="0" t="n">
        <v>0.758629</v>
      </c>
      <c r="M35" s="0" t="n">
        <v>0.241965</v>
      </c>
      <c r="N35" s="0" t="n">
        <v>-0.43283</v>
      </c>
      <c r="O35" s="0" t="n">
        <v>-0.43283</v>
      </c>
      <c r="S35" s="0" t="n">
        <f aca="false">D35/(E35*E35)</f>
        <v>751.664634761943</v>
      </c>
      <c r="T35" s="0" t="n">
        <f aca="false">1/(E35*E35)</f>
        <v>20.1250514665966</v>
      </c>
      <c r="U35" s="0" t="n">
        <f aca="false">F35/(G35*G35)</f>
        <v>-6.22201779527115</v>
      </c>
      <c r="V35" s="0" t="n">
        <f aca="false">1/(G35*G35)</f>
        <v>14.9022870592644</v>
      </c>
      <c r="W35" s="0" t="n">
        <f aca="false">H35/(I35*I35)</f>
        <v>-1.93661161322723</v>
      </c>
      <c r="X35" s="0" t="n">
        <f aca="false">1/(I35*I35)</f>
        <v>14.9018268458058</v>
      </c>
      <c r="Y35" s="0" t="n">
        <f aca="false">J35/(K35*K35)</f>
        <v>7.55345249734154</v>
      </c>
      <c r="Z35" s="0" t="n">
        <f aca="false">1/(K35*K35)</f>
        <v>17.0788648929533</v>
      </c>
      <c r="AA35" s="0" t="n">
        <f aca="false">L35/(M35*M35)</f>
        <v>12.9575931588529</v>
      </c>
      <c r="AB35" s="0" t="n">
        <f aca="false">1/(M35*M35)</f>
        <v>17.0802766027305</v>
      </c>
      <c r="AC35" s="0" t="n">
        <f aca="false">N35/(O35*O35)</f>
        <v>-2.31037589815863</v>
      </c>
      <c r="AD35" s="0" t="n">
        <f aca="false">1/(O35*O35)</f>
        <v>5.3378367907923</v>
      </c>
    </row>
    <row r="36" customFormat="false" ht="12.8" hidden="false" customHeight="false" outlineLevel="0" collapsed="false">
      <c r="A36" s="1" t="s">
        <v>20</v>
      </c>
      <c r="B36" s="1" t="n">
        <v>8033</v>
      </c>
      <c r="C36" s="1" t="n">
        <v>1</v>
      </c>
      <c r="D36" s="0" t="n">
        <v>37.0161</v>
      </c>
      <c r="E36" s="0" t="n">
        <v>0.239951</v>
      </c>
      <c r="F36" s="0" t="n">
        <v>-1.20572</v>
      </c>
      <c r="G36" s="0" t="n">
        <v>0.278009</v>
      </c>
      <c r="H36" s="0" t="n">
        <v>0.040664</v>
      </c>
      <c r="I36" s="8" t="n">
        <v>0.278049</v>
      </c>
      <c r="J36" s="9" t="n">
        <v>0.058677</v>
      </c>
      <c r="K36" s="0" t="n">
        <v>0.2594</v>
      </c>
      <c r="L36" s="0" t="n">
        <v>0.125892</v>
      </c>
      <c r="M36" s="0" t="n">
        <v>0.259399</v>
      </c>
      <c r="N36" s="0" t="n">
        <v>0.108407</v>
      </c>
      <c r="O36" s="0" t="n">
        <v>0.108407</v>
      </c>
      <c r="S36" s="0" t="n">
        <f aca="false">D36/(E36*E36)</f>
        <v>642.903116973973</v>
      </c>
      <c r="T36" s="0" t="n">
        <f aca="false">1/(E36*E36)</f>
        <v>17.3682024031158</v>
      </c>
      <c r="U36" s="0" t="n">
        <f aca="false">F36/(G36*G36)</f>
        <v>-15.6001492623244</v>
      </c>
      <c r="V36" s="0" t="n">
        <f aca="false">1/(G36*G36)</f>
        <v>12.9384511016856</v>
      </c>
      <c r="W36" s="0" t="n">
        <f aca="false">H36/(I36*I36)</f>
        <v>0.525977809089804</v>
      </c>
      <c r="X36" s="0" t="n">
        <f aca="false">1/(I36*I36)</f>
        <v>12.9347287303218</v>
      </c>
      <c r="Y36" s="0" t="n">
        <f aca="false">J36/(K36*K36)</f>
        <v>0.872023036376574</v>
      </c>
      <c r="Z36" s="0" t="n">
        <f aca="false">1/(K36*K36)</f>
        <v>14.8614113941847</v>
      </c>
      <c r="AA36" s="0" t="n">
        <f aca="false">L36/(M36*M36)</f>
        <v>1.87094722839955</v>
      </c>
      <c r="AB36" s="0" t="n">
        <f aca="false">1/(M36*M36)</f>
        <v>14.8615259778187</v>
      </c>
      <c r="AC36" s="0" t="n">
        <f aca="false">N36/(O36*O36)</f>
        <v>9.22449657309952</v>
      </c>
      <c r="AD36" s="0" t="n">
        <f aca="false">1/(O36*O36)</f>
        <v>85.0913370271249</v>
      </c>
    </row>
    <row r="37" customFormat="false" ht="12.8" hidden="false" customHeight="false" outlineLevel="0" collapsed="false">
      <c r="A37" s="1" t="s">
        <v>16</v>
      </c>
      <c r="B37" s="1" t="n">
        <v>8034</v>
      </c>
      <c r="C37" s="1" t="n">
        <v>-1</v>
      </c>
      <c r="D37" s="0" t="n">
        <v>37.8823</v>
      </c>
      <c r="E37" s="0" t="n">
        <v>0.238425</v>
      </c>
      <c r="F37" s="0" t="n">
        <v>-1.0406</v>
      </c>
      <c r="G37" s="0" t="n">
        <v>0.278344</v>
      </c>
      <c r="H37" s="0" t="n">
        <v>-0.399511</v>
      </c>
      <c r="I37" s="8" t="n">
        <v>0.27837</v>
      </c>
      <c r="J37" s="9" t="n">
        <v>0.479549</v>
      </c>
      <c r="K37" s="0" t="n">
        <v>0.25857</v>
      </c>
      <c r="L37" s="0" t="n">
        <v>0.214699</v>
      </c>
      <c r="M37" s="0" t="n">
        <v>0.258575</v>
      </c>
      <c r="N37" s="0" t="n">
        <v>-0.539851</v>
      </c>
      <c r="O37" s="0" t="n">
        <v>-0.539851</v>
      </c>
      <c r="S37" s="0" t="n">
        <f aca="false">D37/(E37*E37)</f>
        <v>666.396575188158</v>
      </c>
      <c r="T37" s="0" t="n">
        <f aca="false">1/(E37*E37)</f>
        <v>17.5912385253313</v>
      </c>
      <c r="U37" s="0" t="n">
        <f aca="false">F37/(G37*G37)</f>
        <v>-13.4313632101493</v>
      </c>
      <c r="V37" s="0" t="n">
        <f aca="false">1/(G37*G37)</f>
        <v>12.9073257833455</v>
      </c>
      <c r="W37" s="0" t="n">
        <f aca="false">H37/(I37*I37)</f>
        <v>-5.15565541068898</v>
      </c>
      <c r="X37" s="0" t="n">
        <f aca="false">1/(I37*I37)</f>
        <v>12.9049147850472</v>
      </c>
      <c r="Y37" s="0" t="n">
        <f aca="false">J37/(K37*K37)</f>
        <v>7.17260176657205</v>
      </c>
      <c r="Z37" s="0" t="n">
        <f aca="false">1/(K37*K37)</f>
        <v>14.9569736702027</v>
      </c>
      <c r="AA37" s="0" t="n">
        <f aca="false">L37/(M37*M37)</f>
        <v>3.21112310105076</v>
      </c>
      <c r="AB37" s="0" t="n">
        <f aca="false">1/(M37*M37)</f>
        <v>14.9563952372892</v>
      </c>
      <c r="AC37" s="0" t="n">
        <f aca="false">N37/(O37*O37)</f>
        <v>-1.85236296681862</v>
      </c>
      <c r="AD37" s="0" t="n">
        <f aca="false">1/(O37*O37)</f>
        <v>3.43124856084109</v>
      </c>
    </row>
    <row r="38" customFormat="false" ht="12.8" hidden="false" customHeight="false" outlineLevel="0" collapsed="false">
      <c r="A38" s="1"/>
      <c r="B38" s="1" t="n">
        <v>8035</v>
      </c>
      <c r="C38" s="1" t="n">
        <v>1</v>
      </c>
      <c r="D38" s="0" t="n">
        <v>37.4453</v>
      </c>
      <c r="E38" s="0" t="n">
        <v>0.234694</v>
      </c>
      <c r="F38" s="0" t="n">
        <v>0.536997</v>
      </c>
      <c r="G38" s="0" t="n">
        <v>0.27296</v>
      </c>
      <c r="H38" s="0" t="n">
        <v>0.0979404</v>
      </c>
      <c r="I38" s="8" t="n">
        <v>0.272968</v>
      </c>
      <c r="J38" s="9" t="n">
        <v>0.964859</v>
      </c>
      <c r="K38" s="0" t="n">
        <v>0.254545</v>
      </c>
      <c r="L38" s="0" t="n">
        <v>0.528914</v>
      </c>
      <c r="M38" s="0" t="n">
        <v>0.254561</v>
      </c>
      <c r="N38" s="0" t="n">
        <v>-0.116715</v>
      </c>
      <c r="O38" s="0" t="n">
        <v>-0.116715</v>
      </c>
      <c r="S38" s="0" t="n">
        <f aca="false">D38/(E38*E38)</f>
        <v>679.819066048729</v>
      </c>
      <c r="T38" s="0" t="n">
        <f aca="false">1/(E38*E38)</f>
        <v>18.154990507453</v>
      </c>
      <c r="U38" s="0" t="n">
        <f aca="false">F38/(G38*G38)</f>
        <v>7.20732059131346</v>
      </c>
      <c r="V38" s="0" t="n">
        <f aca="false">1/(G38*G38)</f>
        <v>13.4215285957156</v>
      </c>
      <c r="W38" s="0" t="n">
        <f aca="false">H38/(I38*I38)</f>
        <v>1.31443283050135</v>
      </c>
      <c r="X38" s="0" t="n">
        <f aca="false">1/(I38*I38)</f>
        <v>13.420741905295</v>
      </c>
      <c r="Y38" s="0" t="n">
        <f aca="false">J38/(K38*K38)</f>
        <v>14.8913719334237</v>
      </c>
      <c r="Z38" s="0" t="n">
        <f aca="false">1/(K38*K38)</f>
        <v>15.4337285897978</v>
      </c>
      <c r="AA38" s="0" t="n">
        <f aca="false">L38/(M38*M38)</f>
        <v>8.16208899807498</v>
      </c>
      <c r="AB38" s="0" t="n">
        <f aca="false">1/(M38*M38)</f>
        <v>15.4317885290898</v>
      </c>
      <c r="AC38" s="0" t="n">
        <f aca="false">N38/(O38*O38)</f>
        <v>-8.56787902154822</v>
      </c>
      <c r="AD38" s="0" t="n">
        <f aca="false">1/(O38*O38)</f>
        <v>73.408550927886</v>
      </c>
    </row>
    <row r="39" customFormat="false" ht="12.8" hidden="false" customHeight="false" outlineLevel="0" collapsed="false">
      <c r="A39" s="1"/>
      <c r="B39" s="1" t="n">
        <v>8036</v>
      </c>
      <c r="C39" s="1" t="n">
        <v>-1</v>
      </c>
      <c r="D39" s="0" t="n">
        <v>37.0963</v>
      </c>
      <c r="E39" s="0" t="n">
        <v>0.239013</v>
      </c>
      <c r="F39" s="0" t="n">
        <v>0.376407</v>
      </c>
      <c r="G39" s="0" t="n">
        <v>0.277149</v>
      </c>
      <c r="H39" s="0" t="n">
        <v>-0.153157</v>
      </c>
      <c r="I39" s="8" t="n">
        <v>0.277152</v>
      </c>
      <c r="J39" s="9" t="n">
        <v>0.73033</v>
      </c>
      <c r="K39" s="0" t="n">
        <v>0.257697</v>
      </c>
      <c r="L39" s="0" t="n">
        <v>0.5015</v>
      </c>
      <c r="M39" s="0" t="n">
        <v>0.257704</v>
      </c>
      <c r="N39" s="0" t="n">
        <v>-0.16701</v>
      </c>
      <c r="O39" s="0" t="n">
        <v>-0.16701</v>
      </c>
      <c r="S39" s="0" t="n">
        <f aca="false">D39/(E39*E39)</f>
        <v>649.36301445153</v>
      </c>
      <c r="T39" s="0" t="n">
        <f aca="false">1/(E39*E39)</f>
        <v>17.504791972556</v>
      </c>
      <c r="U39" s="0" t="n">
        <f aca="false">F39/(G39*G39)</f>
        <v>4.90039467772642</v>
      </c>
      <c r="V39" s="0" t="n">
        <f aca="false">1/(G39*G39)</f>
        <v>13.0188723316156</v>
      </c>
      <c r="W39" s="0" t="n">
        <f aca="false">H39/(I39*I39)</f>
        <v>-1.99388826376325</v>
      </c>
      <c r="X39" s="0" t="n">
        <f aca="false">1/(I39*I39)</f>
        <v>13.0185904905636</v>
      </c>
      <c r="Y39" s="0" t="n">
        <f aca="false">J39/(K39*K39)</f>
        <v>10.9976631957344</v>
      </c>
      <c r="Z39" s="0" t="n">
        <f aca="false">1/(K39*K39)</f>
        <v>15.0584847887043</v>
      </c>
      <c r="AA39" s="0" t="n">
        <f aca="false">L39/(M39*M39)</f>
        <v>7.55141986718995</v>
      </c>
      <c r="AB39" s="0" t="n">
        <f aca="false">1/(M39*M39)</f>
        <v>15.0576667341774</v>
      </c>
      <c r="AC39" s="0" t="n">
        <f aca="false">N39/(O39*O39)</f>
        <v>-5.98766540925693</v>
      </c>
      <c r="AD39" s="0" t="n">
        <f aca="false">1/(O39*O39)</f>
        <v>35.852137053212</v>
      </c>
    </row>
    <row r="40" customFormat="false" ht="12.8" hidden="false" customHeight="false" outlineLevel="0" collapsed="false">
      <c r="A40" s="1"/>
      <c r="B40" s="1" t="n">
        <v>8037</v>
      </c>
      <c r="C40" s="1" t="n">
        <v>1</v>
      </c>
      <c r="D40" s="0" t="n">
        <v>37.3112</v>
      </c>
      <c r="E40" s="0" t="n">
        <v>0.238943</v>
      </c>
      <c r="F40" s="0" t="n">
        <v>-0.59268</v>
      </c>
      <c r="G40" s="0" t="n">
        <v>0.277576</v>
      </c>
      <c r="H40" s="0" t="n">
        <v>-0.0188448</v>
      </c>
      <c r="I40" s="8" t="n">
        <v>0.277586</v>
      </c>
      <c r="J40" s="9" t="n">
        <v>0.768203</v>
      </c>
      <c r="K40" s="0" t="n">
        <v>0.257351</v>
      </c>
      <c r="L40" s="0" t="n">
        <v>-0.686308</v>
      </c>
      <c r="M40" s="0" t="n">
        <v>0.257354</v>
      </c>
      <c r="N40" s="0" t="n">
        <v>-0.280127</v>
      </c>
      <c r="O40" s="0" t="n">
        <v>-0.280127</v>
      </c>
      <c r="S40" s="0" t="n">
        <f aca="false">D40/(E40*E40)</f>
        <v>653.507525127075</v>
      </c>
      <c r="T40" s="0" t="n">
        <f aca="false">1/(E40*E40)</f>
        <v>17.5150497739841</v>
      </c>
      <c r="U40" s="0" t="n">
        <f aca="false">F40/(G40*G40)</f>
        <v>-7.6923041205285</v>
      </c>
      <c r="V40" s="0" t="n">
        <f aca="false">1/(G40*G40)</f>
        <v>12.9788488231904</v>
      </c>
      <c r="W40" s="0" t="n">
        <f aca="false">H40/(I40*I40)</f>
        <v>-0.244566188419968</v>
      </c>
      <c r="X40" s="0" t="n">
        <f aca="false">1/(I40*I40)</f>
        <v>12.9779137173103</v>
      </c>
      <c r="Y40" s="0" t="n">
        <f aca="false">J40/(K40*K40)</f>
        <v>11.5990996233083</v>
      </c>
      <c r="Z40" s="0" t="n">
        <f aca="false">1/(K40*K40)</f>
        <v>15.0990032885946</v>
      </c>
      <c r="AA40" s="0" t="n">
        <f aca="false">L40/(M40*M40)</f>
        <v>-10.362325155549</v>
      </c>
      <c r="AB40" s="0" t="n">
        <f aca="false">1/(M40*M40)</f>
        <v>15.0986512696181</v>
      </c>
      <c r="AC40" s="0" t="n">
        <f aca="false">N40/(O40*O40)</f>
        <v>-3.56980940787571</v>
      </c>
      <c r="AD40" s="0" t="n">
        <f aca="false">1/(O40*O40)</f>
        <v>12.743539208558</v>
      </c>
    </row>
    <row r="41" s="68" customFormat="true" ht="12.8" hidden="false" customHeight="false" outlineLevel="0" collapsed="false">
      <c r="A41" s="67" t="s">
        <v>17</v>
      </c>
      <c r="D41" s="68" t="n">
        <f aca="false">SUM(S35:S40)/SUM(T35:T40)</f>
        <v>37.3515532787631</v>
      </c>
      <c r="E41" s="68" t="n">
        <f aca="false">SQRT(1/SUM(T35:T40))</f>
        <v>0.0961097269122907</v>
      </c>
      <c r="F41" s="68" t="n">
        <f aca="false">SUM(U35:U40)/SUM(V35:V40)</f>
        <v>-0.38467197786655</v>
      </c>
      <c r="G41" s="68" t="n">
        <f aca="false">SQRT(1/SUM(V35:V40))</f>
        <v>0.111686667944774</v>
      </c>
      <c r="H41" s="68" t="n">
        <f aca="false">SUM(W35:W40)/SUM(X35:X40)</f>
        <v>-0.0934434976750869</v>
      </c>
      <c r="I41" s="68" t="n">
        <f aca="false">SQRT(1/SUM(X35:X40))</f>
        <v>0.111692657119788</v>
      </c>
      <c r="J41" s="68" t="n">
        <f aca="false">SUM(Y35:Y40)/SUM(Z35:Z40)</f>
        <v>0.573976561513564</v>
      </c>
      <c r="K41" s="68" t="n">
        <f aca="false">SQRT(1/SUM(Z35:Z40))</f>
        <v>0.103981531660066</v>
      </c>
      <c r="L41" s="68" t="n">
        <f aca="false">SUM(AA35:AA40)/SUM(AB35:AB40)</f>
        <v>0.252911470106072</v>
      </c>
      <c r="M41" s="68" t="n">
        <f aca="false">SQRT(1/SUM(AB35:AB40))</f>
        <v>0.103982747165541</v>
      </c>
      <c r="N41" s="68" t="n">
        <f aca="false">SUM(AC35:AC40)/SUM(AD35:AD40)</f>
        <v>-0.0605175333556333</v>
      </c>
      <c r="O41" s="68" t="n">
        <f aca="false">SQRT(1/SUM(AD35:AD40))</f>
        <v>0.0680627098939132</v>
      </c>
    </row>
    <row r="42" customFormat="false" ht="12.8" hidden="false" customHeight="false" outlineLevel="0" collapsed="false">
      <c r="A42" s="1"/>
      <c r="B42" s="15"/>
      <c r="C42" s="15"/>
    </row>
    <row r="43" customFormat="false" ht="12.8" hidden="false" customHeight="false" outlineLevel="0" collapsed="false">
      <c r="A43" s="1"/>
      <c r="B43" s="1"/>
    </row>
    <row r="44" customFormat="false" ht="12.8" hidden="false" customHeight="false" outlineLevel="0" collapsed="false">
      <c r="A44" s="1" t="n">
        <v>500</v>
      </c>
      <c r="B44" s="1" t="n">
        <v>8040</v>
      </c>
      <c r="C44" s="1" t="n">
        <v>-1</v>
      </c>
      <c r="D44" s="0" t="n">
        <v>38.5771</v>
      </c>
      <c r="E44" s="0" t="n">
        <v>0.206118</v>
      </c>
      <c r="F44" s="0" t="n">
        <v>0.301779</v>
      </c>
      <c r="G44" s="0" t="n">
        <v>0.242153</v>
      </c>
      <c r="H44" s="0" t="n">
        <v>-0.137635</v>
      </c>
      <c r="I44" s="8" t="n">
        <v>0.242155</v>
      </c>
      <c r="J44" s="9" t="n">
        <v>0.740306</v>
      </c>
      <c r="K44" s="0" t="n">
        <v>0.224265</v>
      </c>
      <c r="L44" s="0" t="n">
        <v>0.755504</v>
      </c>
      <c r="M44" s="0" t="n">
        <v>0.224264</v>
      </c>
      <c r="N44" s="0" t="n">
        <v>-0.731184</v>
      </c>
      <c r="O44" s="0" t="n">
        <v>-0.731184</v>
      </c>
      <c r="S44" s="0" t="n">
        <f aca="false">D44/(E44*E44)</f>
        <v>908.024856730773</v>
      </c>
      <c r="T44" s="0" t="n">
        <f aca="false">1/(E44*E44)</f>
        <v>23.537924227865</v>
      </c>
      <c r="U44" s="0" t="n">
        <f aca="false">F44/(G44*G44)</f>
        <v>5.14646836368852</v>
      </c>
      <c r="V44" s="0" t="n">
        <f aca="false">1/(G44*G44)</f>
        <v>17.0537657149388</v>
      </c>
      <c r="W44" s="0" t="n">
        <f aca="false">H44/(I44*I44)</f>
        <v>-2.34715627255658</v>
      </c>
      <c r="X44" s="0" t="n">
        <f aca="false">1/(I44*I44)</f>
        <v>17.0534840161048</v>
      </c>
      <c r="Y44" s="0" t="n">
        <f aca="false">J44/(K44*K44)</f>
        <v>14.7193376627708</v>
      </c>
      <c r="Z44" s="0" t="n">
        <f aca="false">1/(K44*K44)</f>
        <v>19.8827750454148</v>
      </c>
      <c r="AA44" s="0" t="n">
        <f aca="false">L44/(M44*M44)</f>
        <v>15.0216500410042</v>
      </c>
      <c r="AB44" s="0" t="n">
        <f aca="false">1/(M44*M44)</f>
        <v>19.8829523616079</v>
      </c>
      <c r="AC44" s="0" t="n">
        <f aca="false">N44/(O44*O44)</f>
        <v>-1.36764480623208</v>
      </c>
      <c r="AD44" s="0" t="n">
        <f aca="false">1/(O44*O44)</f>
        <v>1.87045231601359</v>
      </c>
    </row>
    <row r="45" customFormat="false" ht="12.8" hidden="false" customHeight="false" outlineLevel="0" collapsed="false">
      <c r="A45" s="1" t="s">
        <v>21</v>
      </c>
      <c r="B45" s="1" t="n">
        <v>8041</v>
      </c>
      <c r="C45" s="1" t="n">
        <v>1</v>
      </c>
      <c r="D45" s="0" t="n">
        <v>38.6902</v>
      </c>
      <c r="E45" s="0" t="n">
        <v>0.247954</v>
      </c>
      <c r="F45" s="0" t="n">
        <v>-0.549795</v>
      </c>
      <c r="G45" s="0" t="n">
        <v>0.291596</v>
      </c>
      <c r="H45" s="0" t="n">
        <v>0.71489</v>
      </c>
      <c r="I45" s="8" t="n">
        <v>0.29159</v>
      </c>
      <c r="J45" s="9" t="n">
        <v>0.866322</v>
      </c>
      <c r="K45" s="0" t="n">
        <v>0.270533</v>
      </c>
      <c r="L45" s="0" t="n">
        <v>-0.619422</v>
      </c>
      <c r="M45" s="0" t="n">
        <v>0.270543</v>
      </c>
      <c r="N45" s="0" t="n">
        <v>-0.195661</v>
      </c>
      <c r="O45" s="0" t="n">
        <v>-0.195661</v>
      </c>
      <c r="S45" s="0" t="n">
        <f aca="false">D45/(E45*E45)</f>
        <v>629.301456985573</v>
      </c>
      <c r="T45" s="0" t="n">
        <f aca="false">1/(E45*E45)</f>
        <v>16.2651383809226</v>
      </c>
      <c r="U45" s="0" t="n">
        <f aca="false">F45/(G45*G45)</f>
        <v>-6.466029199966</v>
      </c>
      <c r="V45" s="0" t="n">
        <f aca="false">1/(G45*G45)</f>
        <v>11.7608002982312</v>
      </c>
      <c r="W45" s="0" t="n">
        <f aca="false">H45/(I45*I45)</f>
        <v>8.40802453562918</v>
      </c>
      <c r="X45" s="0" t="n">
        <f aca="false">1/(I45*I45)</f>
        <v>11.7612843033602</v>
      </c>
      <c r="Y45" s="0" t="n">
        <f aca="false">J45/(K45*K45)</f>
        <v>11.8369236474074</v>
      </c>
      <c r="Z45" s="0" t="n">
        <f aca="false">1/(K45*K45)</f>
        <v>13.6634226620211</v>
      </c>
      <c r="AA45" s="0" t="n">
        <f aca="false">L45/(M45*M45)</f>
        <v>-8.46279894165327</v>
      </c>
      <c r="AB45" s="0" t="n">
        <f aca="false">1/(M45*M45)</f>
        <v>13.6624126066773</v>
      </c>
      <c r="AC45" s="0" t="n">
        <f aca="false">N45/(O45*O45)</f>
        <v>-5.11088055361058</v>
      </c>
      <c r="AD45" s="0" t="n">
        <f aca="false">1/(O45*O45)</f>
        <v>26.1211000332748</v>
      </c>
    </row>
    <row r="46" customFormat="false" ht="12.8" hidden="false" customHeight="false" outlineLevel="0" collapsed="false">
      <c r="A46" s="1" t="s">
        <v>16</v>
      </c>
      <c r="B46" s="1" t="n">
        <v>8042</v>
      </c>
      <c r="C46" s="1" t="n">
        <v>-1</v>
      </c>
      <c r="D46" s="0" t="n">
        <v>39.0209</v>
      </c>
      <c r="E46" s="0" t="n">
        <v>0.249538</v>
      </c>
      <c r="F46" s="0" t="n">
        <v>-0.762676</v>
      </c>
      <c r="G46" s="0" t="n">
        <v>0.294341</v>
      </c>
      <c r="H46" s="0" t="n">
        <v>-0.172006</v>
      </c>
      <c r="I46" s="8" t="n">
        <v>0.294357</v>
      </c>
      <c r="J46" s="9" t="n">
        <v>0.77859</v>
      </c>
      <c r="K46" s="0" t="n">
        <v>0.270766</v>
      </c>
      <c r="L46" s="0" t="n">
        <v>1.46094</v>
      </c>
      <c r="M46" s="0" t="n">
        <v>0.270725</v>
      </c>
      <c r="N46" s="0" t="n">
        <v>-0.0927156</v>
      </c>
      <c r="O46" s="0" t="n">
        <v>-0.0927156</v>
      </c>
      <c r="S46" s="0" t="n">
        <f aca="false">D46/(E46*E46)</f>
        <v>626.648352240587</v>
      </c>
      <c r="T46" s="0" t="n">
        <f aca="false">1/(E46*E46)</f>
        <v>16.0593003298383</v>
      </c>
      <c r="U46" s="0" t="n">
        <f aca="false">F46/(G46*G46)</f>
        <v>-8.80315924505914</v>
      </c>
      <c r="V46" s="0" t="n">
        <f aca="false">1/(G46*G46)</f>
        <v>11.5424626513213</v>
      </c>
      <c r="W46" s="0" t="n">
        <f aca="false">H46/(I46*I46)</f>
        <v>-1.98515700374989</v>
      </c>
      <c r="X46" s="0" t="n">
        <f aca="false">1/(I46*I46)</f>
        <v>11.5412078866429</v>
      </c>
      <c r="Y46" s="0" t="n">
        <f aca="false">J46/(K46*K46)</f>
        <v>10.6199033182367</v>
      </c>
      <c r="Z46" s="0" t="n">
        <f aca="false">1/(K46*K46)</f>
        <v>13.6399174382366</v>
      </c>
      <c r="AA46" s="0" t="n">
        <f aca="false">L46/(M46*M46)</f>
        <v>19.9331371665852</v>
      </c>
      <c r="AB46" s="0" t="n">
        <f aca="false">1/(M46*M46)</f>
        <v>13.6440491509475</v>
      </c>
      <c r="AC46" s="0" t="n">
        <f aca="false">N46/(O46*O46)</f>
        <v>-10.7856714511905</v>
      </c>
      <c r="AD46" s="0" t="n">
        <f aca="false">1/(O46*O46)</f>
        <v>116.330708653026</v>
      </c>
    </row>
    <row r="47" customFormat="false" ht="12.8" hidden="false" customHeight="false" outlineLevel="0" collapsed="false">
      <c r="A47" s="1"/>
      <c r="B47" s="1" t="n">
        <v>8043</v>
      </c>
      <c r="C47" s="1" t="n">
        <v>1</v>
      </c>
      <c r="D47" s="0" t="n">
        <v>39.2214</v>
      </c>
      <c r="E47" s="0" t="n">
        <v>0.248228</v>
      </c>
      <c r="F47" s="0" t="n">
        <v>0.337606</v>
      </c>
      <c r="G47" s="0" t="n">
        <v>0.293352</v>
      </c>
      <c r="H47" s="0" t="n">
        <v>-0.177063</v>
      </c>
      <c r="I47" s="8" t="n">
        <v>0.293354</v>
      </c>
      <c r="J47" s="9" t="n">
        <v>1.0274</v>
      </c>
      <c r="K47" s="0" t="n">
        <v>0.268246</v>
      </c>
      <c r="L47" s="0" t="n">
        <v>0.752187</v>
      </c>
      <c r="M47" s="0" t="n">
        <v>0.268259</v>
      </c>
      <c r="N47" s="0" t="n">
        <v>-0.11964</v>
      </c>
      <c r="O47" s="0" t="n">
        <v>-0.11964</v>
      </c>
      <c r="S47" s="0" t="n">
        <f aca="false">D47/(E47*E47)</f>
        <v>636.533925628235</v>
      </c>
      <c r="T47" s="0" t="n">
        <f aca="false">1/(E47*E47)</f>
        <v>16.2292505017219</v>
      </c>
      <c r="U47" s="0" t="n">
        <f aca="false">F47/(G47*G47)</f>
        <v>3.92312412781901</v>
      </c>
      <c r="V47" s="0" t="n">
        <f aca="false">1/(G47*G47)</f>
        <v>11.6204218166117</v>
      </c>
      <c r="W47" s="0" t="n">
        <f aca="false">H47/(I47*I47)</f>
        <v>-2.05751869273134</v>
      </c>
      <c r="X47" s="0" t="n">
        <f aca="false">1/(I47*I47)</f>
        <v>11.6202633680178</v>
      </c>
      <c r="Y47" s="0" t="n">
        <f aca="false">J47/(K47*K47)</f>
        <v>14.2781865584542</v>
      </c>
      <c r="Z47" s="0" t="n">
        <f aca="false">1/(K47*K47)</f>
        <v>13.8973978571678</v>
      </c>
      <c r="AA47" s="0" t="n">
        <f aca="false">L47/(M47*M47)</f>
        <v>10.4524288657796</v>
      </c>
      <c r="AB47" s="0" t="n">
        <f aca="false">1/(M47*M47)</f>
        <v>13.8960509365087</v>
      </c>
      <c r="AC47" s="0" t="n">
        <f aca="false">N47/(O47*O47)</f>
        <v>-8.35840855901036</v>
      </c>
      <c r="AD47" s="0" t="n">
        <f aca="false">1/(O47*O47)</f>
        <v>69.8629936393377</v>
      </c>
    </row>
    <row r="48" customFormat="false" ht="12.8" hidden="false" customHeight="false" outlineLevel="0" collapsed="false">
      <c r="A48" s="1"/>
      <c r="B48" s="1" t="n">
        <v>8044</v>
      </c>
      <c r="C48" s="1" t="n">
        <v>-1</v>
      </c>
      <c r="D48" s="0" t="n">
        <v>38.4443</v>
      </c>
      <c r="E48" s="0" t="n">
        <v>0.20596</v>
      </c>
      <c r="F48" s="0" t="n">
        <v>-1.23682</v>
      </c>
      <c r="G48" s="0" t="n">
        <v>0.241642</v>
      </c>
      <c r="H48" s="0" t="n">
        <v>-0.325189</v>
      </c>
      <c r="I48" s="8" t="n">
        <v>0.241677</v>
      </c>
      <c r="J48" s="9" t="n">
        <v>0.290348</v>
      </c>
      <c r="K48" s="0" t="n">
        <v>0.222421</v>
      </c>
      <c r="L48" s="0" t="n">
        <v>-0.329752</v>
      </c>
      <c r="M48" s="0" t="n">
        <v>0.222421</v>
      </c>
      <c r="N48" s="0" t="n">
        <v>-0.437284</v>
      </c>
      <c r="O48" s="0" t="n">
        <v>-0.437284</v>
      </c>
      <c r="S48" s="0" t="n">
        <f aca="false">D48/(E48*E48)</f>
        <v>906.287920041041</v>
      </c>
      <c r="T48" s="0" t="n">
        <f aca="false">1/(E48*E48)</f>
        <v>23.5740518110888</v>
      </c>
      <c r="U48" s="0" t="n">
        <f aca="false">F48/(G48*G48)</f>
        <v>-21.1817411364237</v>
      </c>
      <c r="V48" s="0" t="n">
        <f aca="false">1/(G48*G48)</f>
        <v>17.1259691276206</v>
      </c>
      <c r="W48" s="0" t="n">
        <f aca="false">H48/(I48*I48)</f>
        <v>-5.56756381955935</v>
      </c>
      <c r="X48" s="0" t="n">
        <f aca="false">1/(I48*I48)</f>
        <v>17.1210090733676</v>
      </c>
      <c r="Y48" s="0" t="n">
        <f aca="false">J48/(K48*K48)</f>
        <v>5.86904258681368</v>
      </c>
      <c r="Z48" s="0" t="n">
        <f aca="false">1/(K48*K48)</f>
        <v>20.2138213000044</v>
      </c>
      <c r="AA48" s="0" t="n">
        <f aca="false">L48/(M48*M48)</f>
        <v>-6.66554800131905</v>
      </c>
      <c r="AB48" s="0" t="n">
        <f aca="false">1/(M48*M48)</f>
        <v>20.2138213000044</v>
      </c>
      <c r="AC48" s="0" t="n">
        <f aca="false">N48/(O48*O48)</f>
        <v>-2.28684333293695</v>
      </c>
      <c r="AD48" s="0" t="n">
        <f aca="false">1/(O48*O48)</f>
        <v>5.22965242939817</v>
      </c>
    </row>
    <row r="49" customFormat="false" ht="12.8" hidden="false" customHeight="false" outlineLevel="0" collapsed="false">
      <c r="A49" s="1"/>
      <c r="B49" s="1" t="n">
        <v>8045</v>
      </c>
      <c r="C49" s="1" t="n">
        <v>1</v>
      </c>
      <c r="D49" s="0" t="n">
        <v>39.0129</v>
      </c>
      <c r="E49" s="0" t="n">
        <v>0.248054</v>
      </c>
      <c r="F49" s="0" t="n">
        <v>-1.40702</v>
      </c>
      <c r="G49" s="0" t="n">
        <v>0.292528</v>
      </c>
      <c r="H49" s="0" t="n">
        <v>0.41472</v>
      </c>
      <c r="I49" s="8" t="n">
        <v>0.292581</v>
      </c>
      <c r="J49" s="9" t="n">
        <v>0.677397</v>
      </c>
      <c r="K49" s="0" t="n">
        <v>0.269696</v>
      </c>
      <c r="L49" s="0" t="n">
        <v>-0.703546</v>
      </c>
      <c r="M49" s="0" t="n">
        <v>0.269695</v>
      </c>
      <c r="N49" s="0" t="n">
        <v>-0.13569</v>
      </c>
      <c r="O49" s="0" t="n">
        <v>-0.13569</v>
      </c>
      <c r="S49" s="0" t="n">
        <f aca="false">D49/(E49*E49)</f>
        <v>634.038697623992</v>
      </c>
      <c r="T49" s="0" t="n">
        <f aca="false">1/(E49*E49)</f>
        <v>16.2520268327654</v>
      </c>
      <c r="U49" s="0" t="n">
        <f aca="false">F49/(G49*G49)</f>
        <v>-16.4424067264165</v>
      </c>
      <c r="V49" s="0" t="n">
        <f aca="false">1/(G49*G49)</f>
        <v>11.6859793936238</v>
      </c>
      <c r="W49" s="0" t="n">
        <f aca="false">H49/(I49*I49)</f>
        <v>4.84465371376142</v>
      </c>
      <c r="X49" s="0" t="n">
        <f aca="false">1/(I49*I49)</f>
        <v>11.6817460304818</v>
      </c>
      <c r="Y49" s="0" t="n">
        <f aca="false">J49/(K49*K49)</f>
        <v>9.31309983249751</v>
      </c>
      <c r="Z49" s="0" t="n">
        <f aca="false">1/(K49*K49)</f>
        <v>13.748362972522</v>
      </c>
      <c r="AA49" s="0" t="n">
        <f aca="false">L49/(M49*M49)</f>
        <v>-9.67267750595894</v>
      </c>
      <c r="AB49" s="0" t="n">
        <f aca="false">1/(M49*M49)</f>
        <v>13.7484649276081</v>
      </c>
      <c r="AC49" s="0" t="n">
        <f aca="false">N49/(O49*O49)</f>
        <v>-7.36973984818336</v>
      </c>
      <c r="AD49" s="0" t="n">
        <f aca="false">1/(O49*O49)</f>
        <v>54.3130654299017</v>
      </c>
    </row>
    <row r="50" s="68" customFormat="true" ht="12.8" hidden="false" customHeight="false" outlineLevel="0" collapsed="false">
      <c r="A50" s="67" t="s">
        <v>17</v>
      </c>
      <c r="D50" s="68" t="n">
        <f aca="false">SUM(S44:S49)/SUM(T44:T49)</f>
        <v>38.7859607217806</v>
      </c>
      <c r="E50" s="68" t="n">
        <f aca="false">SQRT(1/SUM(T44:T49))</f>
        <v>0.0945258577892526</v>
      </c>
      <c r="F50" s="68" t="n">
        <f aca="false">SUM(U44:U49)/SUM(V44:V49)</f>
        <v>-0.542444235970669</v>
      </c>
      <c r="G50" s="68" t="n">
        <f aca="false">SQRT(1/SUM(V44:V49))</f>
        <v>0.11125583852083</v>
      </c>
      <c r="H50" s="68" t="n">
        <f aca="false">SUM(W44:W49)/SUM(X44:X49)</f>
        <v>0.0160348920651598</v>
      </c>
      <c r="I50" s="68" t="n">
        <f aca="false">SQRT(1/SUM(X44:X49))</f>
        <v>0.111263003159153</v>
      </c>
      <c r="J50" s="68" t="n">
        <f aca="false">SUM(Y44:Y49)/SUM(Z44:Z49)</f>
        <v>0.701099529136188</v>
      </c>
      <c r="K50" s="68" t="n">
        <f aca="false">SQRT(1/SUM(Z44:Z49))</f>
        <v>0.102573168099222</v>
      </c>
      <c r="L50" s="68" t="n">
        <f aca="false">SUM(AA44:AA49)/SUM(AB44:AB49)</f>
        <v>0.216798307652826</v>
      </c>
      <c r="M50" s="68" t="n">
        <f aca="false">SQRT(1/SUM(AB44:AB49))</f>
        <v>0.102572059776079</v>
      </c>
      <c r="N50" s="68" t="n">
        <f aca="false">SUM(AC44:AC49)/SUM(AD44:AD49)</f>
        <v>-0.128884118889388</v>
      </c>
      <c r="O50" s="68" t="n">
        <f aca="false">SQRT(1/SUM(AD44:AD49))</f>
        <v>0.0604422203347642</v>
      </c>
    </row>
    <row r="51" customFormat="false" ht="12.8" hidden="false" customHeight="false" outlineLevel="0" collapsed="false">
      <c r="A51" s="1"/>
      <c r="B51" s="15"/>
      <c r="C51" s="15"/>
    </row>
    <row r="52" customFormat="false" ht="12.8" hidden="false" customHeight="false" outlineLevel="0" collapsed="false">
      <c r="A52" s="1"/>
      <c r="B52" s="1"/>
    </row>
    <row r="53" customFormat="false" ht="12.8" hidden="false" customHeight="false" outlineLevel="0" collapsed="false">
      <c r="A53" s="1" t="n">
        <v>350</v>
      </c>
      <c r="B53" s="1" t="n">
        <v>8048</v>
      </c>
      <c r="C53" s="1" t="n">
        <v>-1</v>
      </c>
      <c r="D53" s="0" t="n">
        <v>38.9387</v>
      </c>
      <c r="E53" s="0" t="n">
        <v>0.264567</v>
      </c>
      <c r="F53" s="0" t="n">
        <v>-0.710619</v>
      </c>
      <c r="G53" s="0" t="n">
        <v>0.311834</v>
      </c>
      <c r="H53" s="0" t="n">
        <v>-0.14058</v>
      </c>
      <c r="I53" s="8" t="n">
        <v>0.311849</v>
      </c>
      <c r="J53" s="9" t="n">
        <v>0.540658</v>
      </c>
      <c r="K53" s="0" t="n">
        <v>0.283878</v>
      </c>
      <c r="L53" s="0" t="n">
        <v>0.250433</v>
      </c>
      <c r="M53" s="0" t="n">
        <v>0.283885</v>
      </c>
      <c r="N53" s="0" t="n">
        <v>-0.0365227</v>
      </c>
      <c r="O53" s="0" t="n">
        <v>-0.0365227</v>
      </c>
      <c r="S53" s="0" t="n">
        <f aca="false">D53/(E53*E53)</f>
        <v>556.301335608797</v>
      </c>
      <c r="T53" s="0" t="n">
        <f aca="false">1/(E53*E53)</f>
        <v>14.2865924031567</v>
      </c>
      <c r="U53" s="0" t="n">
        <f aca="false">F53/(G53*G53)</f>
        <v>-7.30785436607722</v>
      </c>
      <c r="V53" s="0" t="n">
        <f aca="false">1/(G53*G53)</f>
        <v>10.2837869042021</v>
      </c>
      <c r="W53" s="0" t="n">
        <f aca="false">H53/(I53*I53)</f>
        <v>-1.44555568991629</v>
      </c>
      <c r="X53" s="0" t="n">
        <f aca="false">1/(I53*I53)</f>
        <v>10.2827976235332</v>
      </c>
      <c r="Y53" s="0" t="n">
        <f aca="false">J53/(K53*K53)</f>
        <v>6.70902113260433</v>
      </c>
      <c r="Z53" s="0" t="n">
        <f aca="false">1/(K53*K53)</f>
        <v>12.4089926212214</v>
      </c>
      <c r="AA53" s="0" t="n">
        <f aca="false">L53/(M53*M53)</f>
        <v>3.10746799634568</v>
      </c>
      <c r="AB53" s="0" t="n">
        <f aca="false">1/(M53*M53)</f>
        <v>12.4083806700622</v>
      </c>
      <c r="AC53" s="0" t="n">
        <f aca="false">N53/(O53*O53)</f>
        <v>-27.3802320200861</v>
      </c>
      <c r="AD53" s="0" t="n">
        <f aca="false">1/(O53*O53)</f>
        <v>749.67710547375</v>
      </c>
    </row>
    <row r="54" customFormat="false" ht="12.8" hidden="false" customHeight="false" outlineLevel="0" collapsed="false">
      <c r="A54" s="1" t="s">
        <v>22</v>
      </c>
      <c r="B54" s="1" t="n">
        <v>8049</v>
      </c>
      <c r="C54" s="1" t="n">
        <v>1</v>
      </c>
      <c r="D54" s="0" t="n">
        <v>39.0282</v>
      </c>
      <c r="E54" s="0" t="n">
        <v>0.261613</v>
      </c>
      <c r="F54" s="0" t="n">
        <v>-0.3002</v>
      </c>
      <c r="G54" s="0" t="n">
        <v>0.308619</v>
      </c>
      <c r="H54" s="0" t="n">
        <v>0.546494</v>
      </c>
      <c r="I54" s="8" t="n">
        <v>0.308613</v>
      </c>
      <c r="J54" s="9" t="n">
        <v>0.54842</v>
      </c>
      <c r="K54" s="0" t="n">
        <v>0.284713</v>
      </c>
      <c r="L54" s="0" t="n">
        <v>1.47454</v>
      </c>
      <c r="M54" s="0" t="n">
        <v>0.28466</v>
      </c>
      <c r="N54" s="0" t="n">
        <v>-0.237482</v>
      </c>
      <c r="O54" s="0" t="n">
        <v>-0.237482</v>
      </c>
      <c r="S54" s="0" t="n">
        <f aca="false">D54/(E54*E54)</f>
        <v>570.242891012691</v>
      </c>
      <c r="T54" s="0" t="n">
        <f aca="false">1/(E54*E54)</f>
        <v>14.6110476786706</v>
      </c>
      <c r="U54" s="0" t="n">
        <f aca="false">F54/(G54*G54)</f>
        <v>-3.15184874977648</v>
      </c>
      <c r="V54" s="0" t="n">
        <f aca="false">1/(G54*G54)</f>
        <v>10.4991630572168</v>
      </c>
      <c r="W54" s="0" t="n">
        <f aca="false">H54/(I54*I54)</f>
        <v>5.73795272183187</v>
      </c>
      <c r="X54" s="0" t="n">
        <f aca="false">1/(I54*I54)</f>
        <v>10.4995713069711</v>
      </c>
      <c r="Y54" s="0" t="n">
        <f aca="false">J54/(K54*K54)</f>
        <v>6.76548116710629</v>
      </c>
      <c r="Z54" s="0" t="n">
        <f aca="false">1/(K54*K54)</f>
        <v>12.3363137141357</v>
      </c>
      <c r="AA54" s="0" t="n">
        <f aca="false">L54/(M54*M54)</f>
        <v>18.1971622832692</v>
      </c>
      <c r="AB54" s="0" t="n">
        <f aca="false">1/(M54*M54)</f>
        <v>12.3409078650082</v>
      </c>
      <c r="AC54" s="0" t="n">
        <f aca="false">N54/(O54*O54)</f>
        <v>-4.21084545355016</v>
      </c>
      <c r="AD54" s="0" t="n">
        <f aca="false">1/(O54*O54)</f>
        <v>17.7312194336841</v>
      </c>
    </row>
    <row r="55" customFormat="false" ht="12.8" hidden="false" customHeight="false" outlineLevel="0" collapsed="false">
      <c r="A55" s="1" t="s">
        <v>16</v>
      </c>
      <c r="B55" s="1" t="n">
        <v>8050</v>
      </c>
      <c r="C55" s="1" t="n">
        <v>-1</v>
      </c>
      <c r="D55" s="0" t="n">
        <v>39.301</v>
      </c>
      <c r="E55" s="0" t="n">
        <v>0.218479</v>
      </c>
      <c r="F55" s="0" t="n">
        <v>-1.17845</v>
      </c>
      <c r="G55" s="0" t="n">
        <v>0.258353</v>
      </c>
      <c r="H55" s="0" t="n">
        <v>-0.0657714</v>
      </c>
      <c r="I55" s="8" t="n">
        <v>0.258389</v>
      </c>
      <c r="J55" s="9" t="n">
        <v>0.878197</v>
      </c>
      <c r="K55" s="0" t="n">
        <v>0.23957</v>
      </c>
      <c r="L55" s="0" t="n">
        <v>0.372358</v>
      </c>
      <c r="M55" s="0" t="n">
        <v>0.239585</v>
      </c>
      <c r="N55" s="0" t="n">
        <v>-0.603973</v>
      </c>
      <c r="O55" s="0" t="n">
        <v>-0.603973</v>
      </c>
      <c r="S55" s="0" t="n">
        <f aca="false">D55/(E55*E55)</f>
        <v>823.349454934588</v>
      </c>
      <c r="T55" s="0" t="n">
        <f aca="false">1/(E55*E55)</f>
        <v>20.9498347353652</v>
      </c>
      <c r="U55" s="0" t="n">
        <f aca="false">F55/(G55*G55)</f>
        <v>-17.6556675591964</v>
      </c>
      <c r="V55" s="0" t="n">
        <f aca="false">1/(G55*G55)</f>
        <v>14.9821100251995</v>
      </c>
      <c r="W55" s="0" t="n">
        <f aca="false">H55/(I55*I55)</f>
        <v>-0.985119790665025</v>
      </c>
      <c r="X55" s="0" t="n">
        <f aca="false">1/(I55*I55)</f>
        <v>14.9779355565645</v>
      </c>
      <c r="Y55" s="0" t="n">
        <f aca="false">J55/(K55*K55)</f>
        <v>15.3012560772935</v>
      </c>
      <c r="Z55" s="0" t="n">
        <f aca="false">1/(K55*K55)</f>
        <v>17.4234893506736</v>
      </c>
      <c r="AA55" s="0" t="n">
        <f aca="false">L55/(M55*M55)</f>
        <v>6.48696329637821</v>
      </c>
      <c r="AB55" s="0" t="n">
        <f aca="false">1/(M55*M55)</f>
        <v>17.4213077102633</v>
      </c>
      <c r="AC55" s="0" t="n">
        <f aca="false">N55/(O55*O55)</f>
        <v>-1.65570315229323</v>
      </c>
      <c r="AD55" s="0" t="n">
        <f aca="false">1/(O55*O55)</f>
        <v>2.74135292851374</v>
      </c>
    </row>
    <row r="56" customFormat="false" ht="12.8" hidden="false" customHeight="false" outlineLevel="0" collapsed="false">
      <c r="A56" s="1"/>
      <c r="B56" s="1" t="n">
        <v>8051</v>
      </c>
      <c r="C56" s="1" t="n">
        <v>1</v>
      </c>
      <c r="D56" s="0" t="n">
        <v>39.404</v>
      </c>
      <c r="E56" s="0" t="n">
        <v>0.260596</v>
      </c>
      <c r="F56" s="0" t="n">
        <v>-0.320096</v>
      </c>
      <c r="G56" s="0" t="n">
        <v>0.308492</v>
      </c>
      <c r="H56" s="0" t="n">
        <v>0.00169224</v>
      </c>
      <c r="I56" s="8" t="n">
        <v>0.308495</v>
      </c>
      <c r="J56" s="9" t="n">
        <v>0.592825</v>
      </c>
      <c r="K56" s="0" t="n">
        <v>0.284231</v>
      </c>
      <c r="L56" s="0" t="n">
        <v>0.5216</v>
      </c>
      <c r="M56" s="0" t="n">
        <v>0.284234</v>
      </c>
      <c r="N56" s="0" t="n">
        <v>-0.185144</v>
      </c>
      <c r="O56" s="0" t="n">
        <v>-0.185144</v>
      </c>
      <c r="S56" s="0" t="n">
        <f aca="false">D56/(E56*E56)</f>
        <v>580.236199524578</v>
      </c>
      <c r="T56" s="0" t="n">
        <f aca="false">1/(E56*E56)</f>
        <v>14.7253121389853</v>
      </c>
      <c r="U56" s="0" t="n">
        <f aca="false">F56/(G56*G56)</f>
        <v>-3.36350776680253</v>
      </c>
      <c r="V56" s="0" t="n">
        <f aca="false">1/(G56*G56)</f>
        <v>10.5078094284294</v>
      </c>
      <c r="W56" s="0" t="n">
        <f aca="false">H56/(I56*I56)</f>
        <v>0.0177813895872205</v>
      </c>
      <c r="X56" s="0" t="n">
        <f aca="false">1/(I56*I56)</f>
        <v>10.5076050602872</v>
      </c>
      <c r="Y56" s="0" t="n">
        <f aca="false">J56/(K56*K56)</f>
        <v>7.33809996790145</v>
      </c>
      <c r="Z56" s="0" t="n">
        <f aca="false">1/(K56*K56)</f>
        <v>12.3781891247863</v>
      </c>
      <c r="AA56" s="0" t="n">
        <f aca="false">L56/(M56*M56)</f>
        <v>6.45632715634728</v>
      </c>
      <c r="AB56" s="0" t="n">
        <f aca="false">1/(M56*M56)</f>
        <v>12.3779278304204</v>
      </c>
      <c r="AC56" s="0" t="n">
        <f aca="false">N56/(O56*O56)</f>
        <v>-5.40120122715292</v>
      </c>
      <c r="AD56" s="0" t="n">
        <f aca="false">1/(O56*O56)</f>
        <v>29.1729746961982</v>
      </c>
    </row>
    <row r="57" customFormat="false" ht="12.8" hidden="false" customHeight="false" outlineLevel="0" collapsed="false">
      <c r="A57" s="1"/>
      <c r="B57" s="1" t="n">
        <v>8052</v>
      </c>
      <c r="C57" s="1" t="n">
        <v>-1</v>
      </c>
      <c r="D57" s="0" t="n">
        <v>39.4338</v>
      </c>
      <c r="E57" s="0" t="n">
        <v>0.259456</v>
      </c>
      <c r="F57" s="0" t="n">
        <v>0.461912</v>
      </c>
      <c r="G57" s="0" t="n">
        <v>0.307224</v>
      </c>
      <c r="H57" s="0" t="n">
        <v>0.269831</v>
      </c>
      <c r="I57" s="8" t="n">
        <v>0.307229</v>
      </c>
      <c r="J57" s="9" t="n">
        <v>0.782179</v>
      </c>
      <c r="K57" s="0" t="n">
        <v>0.28428</v>
      </c>
      <c r="L57" s="0" t="n">
        <v>0.646211</v>
      </c>
      <c r="M57" s="0" t="n">
        <v>0.284286</v>
      </c>
      <c r="N57" s="0" t="n">
        <v>-0.144456</v>
      </c>
      <c r="O57" s="0" t="n">
        <v>-0.144456</v>
      </c>
      <c r="S57" s="0" t="n">
        <f aca="false">D57/(E57*E57)</f>
        <v>585.788973799745</v>
      </c>
      <c r="T57" s="0" t="n">
        <f aca="false">1/(E57*E57)</f>
        <v>14.8549968250522</v>
      </c>
      <c r="U57" s="0" t="n">
        <f aca="false">F57/(G57*G57)</f>
        <v>4.89383098503728</v>
      </c>
      <c r="V57" s="0" t="n">
        <f aca="false">1/(G57*G57)</f>
        <v>10.594725802831</v>
      </c>
      <c r="W57" s="0" t="n">
        <f aca="false">H57/(I57*I57)</f>
        <v>2.85869240822248</v>
      </c>
      <c r="X57" s="0" t="n">
        <f aca="false">1/(I57*I57)</f>
        <v>10.5943809577939</v>
      </c>
      <c r="Y57" s="0" t="n">
        <f aca="false">J57/(K57*K57)</f>
        <v>9.67862221185584</v>
      </c>
      <c r="Z57" s="0" t="n">
        <f aca="false">1/(K57*K57)</f>
        <v>12.3739223526275</v>
      </c>
      <c r="AA57" s="0" t="n">
        <f aca="false">L57/(M57*M57)</f>
        <v>7.99582721476311</v>
      </c>
      <c r="AB57" s="0" t="n">
        <f aca="false">1/(M57*M57)</f>
        <v>12.3734000423439</v>
      </c>
      <c r="AC57" s="0" t="n">
        <f aca="false">N57/(O57*O57)</f>
        <v>-6.92252312122723</v>
      </c>
      <c r="AD57" s="0" t="n">
        <f aca="false">1/(O57*O57)</f>
        <v>47.9213263639255</v>
      </c>
    </row>
    <row r="58" customFormat="false" ht="12.8" hidden="false" customHeight="false" outlineLevel="0" collapsed="false">
      <c r="A58" s="1"/>
      <c r="B58" s="1" t="n">
        <v>8053</v>
      </c>
      <c r="C58" s="1" t="n">
        <v>1</v>
      </c>
      <c r="D58" s="0" t="n">
        <v>39.3872</v>
      </c>
      <c r="E58" s="0" t="n">
        <v>0.257348</v>
      </c>
      <c r="F58" s="0" t="n">
        <v>-0.380817</v>
      </c>
      <c r="G58" s="0" t="n">
        <v>0.304598</v>
      </c>
      <c r="H58" s="0" t="n">
        <v>0.0859544</v>
      </c>
      <c r="I58" s="8" t="n">
        <v>0.304602</v>
      </c>
      <c r="J58" s="9" t="n">
        <v>0.505573</v>
      </c>
      <c r="K58" s="0" t="n">
        <v>0.281912</v>
      </c>
      <c r="L58" s="0" t="n">
        <v>0.463975</v>
      </c>
      <c r="M58" s="0" t="n">
        <v>0.281913</v>
      </c>
      <c r="N58" s="0" t="n">
        <v>-0.655675</v>
      </c>
      <c r="O58" s="0" t="n">
        <v>-0.655675</v>
      </c>
      <c r="S58" s="0" t="n">
        <f aca="false">D58/(E58*E58)</f>
        <v>594.721327855262</v>
      </c>
      <c r="T58" s="0" t="n">
        <f aca="false">1/(E58*E58)</f>
        <v>15.0993553198821</v>
      </c>
      <c r="U58" s="0" t="n">
        <f aca="false">F58/(G58*G58)</f>
        <v>-4.10451864289147</v>
      </c>
      <c r="V58" s="0" t="n">
        <f aca="false">1/(G58*G58)</f>
        <v>10.7781917374788</v>
      </c>
      <c r="W58" s="0" t="n">
        <f aca="false">H58/(I58*I58)</f>
        <v>0.926408672406854</v>
      </c>
      <c r="X58" s="0" t="n">
        <f aca="false">1/(I58*I58)</f>
        <v>10.7779086632779</v>
      </c>
      <c r="Y58" s="0" t="n">
        <f aca="false">J58/(K58*K58)</f>
        <v>6.36145921584252</v>
      </c>
      <c r="Z58" s="0" t="n">
        <f aca="false">1/(K58*K58)</f>
        <v>12.5826719699084</v>
      </c>
      <c r="AA58" s="0" t="n">
        <f aca="false">L58/(M58*M58)</f>
        <v>5.83800380995795</v>
      </c>
      <c r="AB58" s="0" t="n">
        <f aca="false">1/(M58*M58)</f>
        <v>12.5825827037189</v>
      </c>
      <c r="AC58" s="0" t="n">
        <f aca="false">N58/(O58*O58)</f>
        <v>-1.52514584207115</v>
      </c>
      <c r="AD58" s="0" t="n">
        <f aca="false">1/(O58*O58)</f>
        <v>2.32606983958691</v>
      </c>
    </row>
    <row r="59" s="68" customFormat="true" ht="12.8" hidden="false" customHeight="false" outlineLevel="0" collapsed="false">
      <c r="A59" s="67" t="s">
        <v>17</v>
      </c>
      <c r="D59" s="68" t="n">
        <f aca="false">SUM(S53:S58)/SUM(T53:T58)</f>
        <v>39.2547602521486</v>
      </c>
      <c r="E59" s="68" t="n">
        <f aca="false">SQRT(1/SUM(T53:T58))</f>
        <v>0.102854131888468</v>
      </c>
      <c r="F59" s="68" t="n">
        <f aca="false">SUM(U53:U58)/SUM(V53:V58)</f>
        <v>-0.4536803765763</v>
      </c>
      <c r="G59" s="68" t="n">
        <f aca="false">SQRT(1/SUM(V53:V58))</f>
        <v>0.121584894771231</v>
      </c>
      <c r="H59" s="68" t="n">
        <f aca="false">SUM(W53:W58)/SUM(X53:X58)</f>
        <v>0.105117368057454</v>
      </c>
      <c r="I59" s="68" t="n">
        <f aca="false">SQRT(1/SUM(X53:X58))</f>
        <v>0.121589916758626</v>
      </c>
      <c r="J59" s="68" t="n">
        <f aca="false">SUM(Y53:Y58)/SUM(Z53:Z58)</f>
        <v>0.655994866408782</v>
      </c>
      <c r="K59" s="68" t="n">
        <f aca="false">SQRT(1/SUM(Z53:Z58))</f>
        <v>0.112151906276833</v>
      </c>
      <c r="L59" s="68" t="n">
        <f aca="false">SUM(AA53:AA58)/SUM(AB53:AB58)</f>
        <v>0.60476762486963</v>
      </c>
      <c r="M59" s="68" t="n">
        <f aca="false">SQRT(1/SUM(AB53:AB58))</f>
        <v>0.112151251959629</v>
      </c>
      <c r="N59" s="68" t="n">
        <f aca="false">SUM(AC53:AC58)/SUM(AD53:AD58)</f>
        <v>-0.0554346882714017</v>
      </c>
      <c r="O59" s="68" t="n">
        <f aca="false">SQRT(1/SUM(AD53:AD58))</f>
        <v>0.0343083951483205</v>
      </c>
    </row>
    <row r="60" customFormat="false" ht="12.8" hidden="false" customHeight="false" outlineLevel="0" collapsed="false">
      <c r="A60" s="1"/>
      <c r="B60" s="15"/>
      <c r="C60" s="15"/>
    </row>
    <row r="61" customFormat="false" ht="12.8" hidden="false" customHeight="false" outlineLevel="0" collapsed="false">
      <c r="A61" s="1"/>
      <c r="B61" s="1"/>
    </row>
    <row r="62" customFormat="false" ht="12.8" hidden="false" customHeight="false" outlineLevel="0" collapsed="false">
      <c r="A62" s="1" t="n">
        <v>350</v>
      </c>
      <c r="B62" s="1" t="n">
        <v>8060</v>
      </c>
      <c r="C62" s="1" t="n">
        <v>-1</v>
      </c>
      <c r="D62" s="0" t="n">
        <v>39.1552</v>
      </c>
      <c r="E62" s="0" t="n">
        <v>0.193652</v>
      </c>
      <c r="F62" s="0" t="n">
        <v>-1.61585</v>
      </c>
      <c r="G62" s="0" t="n">
        <v>0.228657</v>
      </c>
      <c r="H62" s="0" t="n">
        <v>-0.194769</v>
      </c>
      <c r="I62" s="8" t="n">
        <v>0.228716</v>
      </c>
      <c r="J62" s="9" t="n">
        <v>0.699512</v>
      </c>
      <c r="K62" s="0" t="n">
        <v>0.210651</v>
      </c>
      <c r="L62" s="0" t="n">
        <v>1.00717</v>
      </c>
      <c r="M62" s="0" t="n">
        <v>0.21064</v>
      </c>
      <c r="N62" s="0" t="n">
        <v>-0.198394</v>
      </c>
      <c r="O62" s="0" t="n">
        <v>-0.198394</v>
      </c>
      <c r="S62" s="0" t="n">
        <f aca="false">D62/(E62*E62)</f>
        <v>1044.10812012813</v>
      </c>
      <c r="T62" s="0" t="n">
        <f aca="false">1/(E62*E62)</f>
        <v>26.6658865266461</v>
      </c>
      <c r="U62" s="0" t="n">
        <f aca="false">F62/(G62*G62)</f>
        <v>-30.9052342805087</v>
      </c>
      <c r="V62" s="0" t="n">
        <f aca="false">1/(G62*G62)</f>
        <v>19.1263015010729</v>
      </c>
      <c r="W62" s="0" t="n">
        <f aca="false">H62/(I62*I62)</f>
        <v>-3.72328894059014</v>
      </c>
      <c r="X62" s="0" t="n">
        <f aca="false">1/(I62*I62)</f>
        <v>19.1164350619972</v>
      </c>
      <c r="Y62" s="0" t="n">
        <f aca="false">J62/(K62*K62)</f>
        <v>15.7640614398214</v>
      </c>
      <c r="Z62" s="0" t="n">
        <f aca="false">1/(K62*K62)</f>
        <v>22.5357984420873</v>
      </c>
      <c r="AA62" s="0" t="n">
        <f aca="false">L62/(M62*M62)</f>
        <v>22.6997507749158</v>
      </c>
      <c r="AB62" s="0" t="n">
        <f aca="false">1/(M62*M62)</f>
        <v>22.5381522234735</v>
      </c>
      <c r="AC62" s="0" t="n">
        <f aca="false">N62/(O62*O62)</f>
        <v>-5.04047501436535</v>
      </c>
      <c r="AD62" s="0" t="n">
        <f aca="false">1/(O62*O62)</f>
        <v>25.4063883704414</v>
      </c>
    </row>
    <row r="63" customFormat="false" ht="12.8" hidden="false" customHeight="false" outlineLevel="0" collapsed="false">
      <c r="A63" s="1" t="s">
        <v>23</v>
      </c>
      <c r="B63" s="1" t="n">
        <v>8061</v>
      </c>
      <c r="C63" s="1" t="n">
        <v>1</v>
      </c>
      <c r="D63" s="0" t="n">
        <v>39.0173</v>
      </c>
      <c r="E63" s="0" t="n">
        <v>0.18922</v>
      </c>
      <c r="F63" s="0" t="n">
        <v>-0.259666</v>
      </c>
      <c r="G63" s="0" t="n">
        <v>0.223197</v>
      </c>
      <c r="H63" s="0" t="n">
        <v>-0.125388</v>
      </c>
      <c r="I63" s="8" t="n">
        <v>0.223198</v>
      </c>
      <c r="J63" s="9" t="n">
        <v>0.681774</v>
      </c>
      <c r="K63" s="0" t="n">
        <v>0.204608</v>
      </c>
      <c r="L63" s="0" t="n">
        <v>0.081995</v>
      </c>
      <c r="M63" s="0" t="n">
        <v>0.204618</v>
      </c>
      <c r="N63" s="0" t="n">
        <v>-0.74546</v>
      </c>
      <c r="O63" s="0" t="n">
        <v>-0.74546</v>
      </c>
      <c r="S63" s="0" t="n">
        <f aca="false">D63/(E63*E63)</f>
        <v>1089.74061272641</v>
      </c>
      <c r="T63" s="0" t="n">
        <f aca="false">1/(E63*E63)</f>
        <v>27.9296776744267</v>
      </c>
      <c r="U63" s="0" t="n">
        <f aca="false">F63/(G63*G63)</f>
        <v>-5.2124077528542</v>
      </c>
      <c r="V63" s="0" t="n">
        <f aca="false">1/(G63*G63)</f>
        <v>20.0735088646731</v>
      </c>
      <c r="W63" s="0" t="n">
        <f aca="false">H63/(I63*I63)</f>
        <v>-2.51695457581355</v>
      </c>
      <c r="X63" s="0" t="n">
        <f aca="false">1/(I63*I63)</f>
        <v>20.0733289933131</v>
      </c>
      <c r="Y63" s="0" t="n">
        <f aca="false">J63/(K63*K63)</f>
        <v>16.2852794205185</v>
      </c>
      <c r="Z63" s="0" t="n">
        <f aca="false">1/(K63*K63)</f>
        <v>23.8866243366841</v>
      </c>
      <c r="AA63" s="0" t="n">
        <f aca="false">L63/(M63*M63)</f>
        <v>1.95839232909317</v>
      </c>
      <c r="AB63" s="0" t="n">
        <f aca="false">1/(M63*M63)</f>
        <v>23.8842896407484</v>
      </c>
      <c r="AC63" s="0" t="n">
        <f aca="false">N63/(O63*O63)</f>
        <v>-1.34145359912001</v>
      </c>
      <c r="AD63" s="0" t="n">
        <f aca="false">1/(O63*O63)</f>
        <v>1.79949775859202</v>
      </c>
    </row>
    <row r="64" customFormat="false" ht="12.8" hidden="false" customHeight="false" outlineLevel="0" collapsed="false">
      <c r="A64" s="1" t="s">
        <v>24</v>
      </c>
      <c r="B64" s="1" t="n">
        <v>8062</v>
      </c>
      <c r="C64" s="1" t="n">
        <v>-1</v>
      </c>
      <c r="D64" s="0" t="n">
        <v>39.2574</v>
      </c>
      <c r="E64" s="0" t="n">
        <v>0.196491</v>
      </c>
      <c r="F64" s="0" t="n">
        <v>-1.34766</v>
      </c>
      <c r="G64" s="0" t="n">
        <v>0.232249</v>
      </c>
      <c r="H64" s="0" t="n">
        <v>0.256784</v>
      </c>
      <c r="I64" s="8" t="n">
        <v>0.232289</v>
      </c>
      <c r="J64" s="9" t="n">
        <v>0.655684</v>
      </c>
      <c r="K64" s="0" t="n">
        <v>0.21323</v>
      </c>
      <c r="L64" s="0" t="n">
        <v>0.499632</v>
      </c>
      <c r="M64" s="0" t="n">
        <v>0.213234</v>
      </c>
      <c r="N64" s="0" t="n">
        <v>-0.355007</v>
      </c>
      <c r="O64" s="0" t="n">
        <v>-0.355007</v>
      </c>
      <c r="S64" s="0" t="n">
        <f aca="false">D64/(E64*E64)</f>
        <v>1016.80156802013</v>
      </c>
      <c r="T64" s="0" t="n">
        <f aca="false">1/(E64*E64)</f>
        <v>25.900889208662</v>
      </c>
      <c r="U64" s="0" t="n">
        <f aca="false">F64/(G64*G64)</f>
        <v>-24.9846133442636</v>
      </c>
      <c r="V64" s="0" t="n">
        <f aca="false">1/(G64*G64)</f>
        <v>18.5392557056406</v>
      </c>
      <c r="W64" s="0" t="n">
        <f aca="false">H64/(I64*I64)</f>
        <v>4.75894483986551</v>
      </c>
      <c r="X64" s="0" t="n">
        <f aca="false">1/(I64*I64)</f>
        <v>18.532871362178</v>
      </c>
      <c r="Y64" s="0" t="n">
        <f aca="false">J64/(K64*K64)</f>
        <v>14.4210861844033</v>
      </c>
      <c r="Z64" s="0" t="n">
        <f aca="false">1/(K64*K64)</f>
        <v>21.9939577363536</v>
      </c>
      <c r="AA64" s="0" t="n">
        <f aca="false">L64/(M64*M64)</f>
        <v>10.9884728204402</v>
      </c>
      <c r="AB64" s="0" t="n">
        <f aca="false">1/(M64*M64)</f>
        <v>21.993132586464</v>
      </c>
      <c r="AC64" s="0" t="n">
        <f aca="false">N64/(O64*O64)</f>
        <v>-2.81684586501111</v>
      </c>
      <c r="AD64" s="0" t="n">
        <f aca="false">1/(O64*O64)</f>
        <v>7.9346206272302</v>
      </c>
    </row>
    <row r="65" customFormat="false" ht="12.8" hidden="false" customHeight="false" outlineLevel="0" collapsed="false">
      <c r="A65" s="1"/>
      <c r="B65" s="1" t="n">
        <v>8063</v>
      </c>
      <c r="C65" s="1" t="n">
        <v>1</v>
      </c>
      <c r="D65" s="0" t="n">
        <v>39.5067</v>
      </c>
      <c r="E65" s="0" t="n">
        <v>0.191575</v>
      </c>
      <c r="F65" s="0" t="n">
        <v>0.264167</v>
      </c>
      <c r="G65" s="0" t="n">
        <v>0.227004</v>
      </c>
      <c r="H65" s="0" t="n">
        <v>0.329629</v>
      </c>
      <c r="I65" s="8" t="n">
        <v>0.227003</v>
      </c>
      <c r="J65" s="9" t="n">
        <v>0.581882</v>
      </c>
      <c r="K65" s="0" t="n">
        <v>0.20793</v>
      </c>
      <c r="L65" s="0" t="n">
        <v>1.30287</v>
      </c>
      <c r="M65" s="0" t="n">
        <v>0.207902</v>
      </c>
      <c r="N65" s="0" t="n">
        <v>-0.23061</v>
      </c>
      <c r="O65" s="0" t="n">
        <v>-0.23061</v>
      </c>
      <c r="S65" s="0" t="n">
        <f aca="false">D65/(E65*E65)</f>
        <v>1076.44807651512</v>
      </c>
      <c r="T65" s="0" t="n">
        <f aca="false">1/(E65*E65)</f>
        <v>27.2472283565856</v>
      </c>
      <c r="U65" s="0" t="n">
        <f aca="false">F65/(G65*G65)</f>
        <v>5.12638883727317</v>
      </c>
      <c r="V65" s="0" t="n">
        <f aca="false">1/(G65*G65)</f>
        <v>19.4058638560955</v>
      </c>
      <c r="W65" s="0" t="n">
        <f aca="false">H65/(I65*I65)</f>
        <v>6.39679185530327</v>
      </c>
      <c r="X65" s="0" t="n">
        <f aca="false">1/(I65*I65)</f>
        <v>19.4060348309866</v>
      </c>
      <c r="Y65" s="0" t="n">
        <f aca="false">J65/(K65*K65)</f>
        <v>13.458622622585</v>
      </c>
      <c r="Z65" s="0" t="n">
        <f aca="false">1/(K65*K65)</f>
        <v>23.1294706187595</v>
      </c>
      <c r="AA65" s="0" t="n">
        <f aca="false">L65/(M65*M65)</f>
        <v>30.1428109426996</v>
      </c>
      <c r="AB65" s="0" t="n">
        <f aca="false">1/(M65*M65)</f>
        <v>23.1357011387933</v>
      </c>
      <c r="AC65" s="0" t="n">
        <f aca="false">N65/(O65*O65)</f>
        <v>-4.33632539785786</v>
      </c>
      <c r="AD65" s="0" t="n">
        <f aca="false">1/(O65*O65)</f>
        <v>18.8037179561071</v>
      </c>
    </row>
    <row r="66" s="68" customFormat="true" ht="12.8" hidden="false" customHeight="false" outlineLevel="0" collapsed="false">
      <c r="A66" s="67" t="s">
        <v>17</v>
      </c>
      <c r="D66" s="68" t="n">
        <f aca="false">SUM(S62:S65)/SUM(T62:T65)</f>
        <v>39.2329119266383</v>
      </c>
      <c r="E66" s="68" t="n">
        <f aca="false">SQRT(1/SUM(T60:T62))</f>
        <v>0.193652</v>
      </c>
      <c r="F66" s="68" t="n">
        <f aca="false">SUM(U62:U65)/SUM(V62:V65)</f>
        <v>-0.725593588495989</v>
      </c>
      <c r="G66" s="68" t="n">
        <f aca="false">SQRT(1/SUM(V60:V62))</f>
        <v>0.228657</v>
      </c>
      <c r="H66" s="68" t="n">
        <f aca="false">SUM(W62:W65)/SUM(X62:X65)</f>
        <v>0.063731076432791</v>
      </c>
      <c r="I66" s="68" t="n">
        <f aca="false">SQRT(1/SUM(X60:X62))</f>
        <v>0.228716</v>
      </c>
      <c r="J66" s="68" t="n">
        <f aca="false">SUM(Y62:Y65)/SUM(Z62:Z65)</f>
        <v>0.654634250761214</v>
      </c>
      <c r="K66" s="68" t="n">
        <f aca="false">SQRT(1/SUM(Z60:Z62))</f>
        <v>0.210651</v>
      </c>
      <c r="L66" s="68" t="n">
        <f aca="false">SUM(AA62:AA65)/SUM(AB62:AB65)</f>
        <v>0.718607430028087</v>
      </c>
      <c r="M66" s="68" t="n">
        <f aca="false">SQRT(1/SUM(AB60:AB62))</f>
        <v>0.21064</v>
      </c>
      <c r="N66" s="68" t="n">
        <f aca="false">SUM(AC62:AC65)/SUM(AD62:AD65)</f>
        <v>-0.250909155679281</v>
      </c>
      <c r="O66" s="68" t="n">
        <f aca="false">SQRT(1/SUM(AD60:AD62))</f>
        <v>0.198394</v>
      </c>
    </row>
    <row r="67" customFormat="false" ht="12.8" hidden="false" customHeight="false" outlineLevel="0" collapsed="false">
      <c r="A67" s="1"/>
      <c r="B67" s="15"/>
      <c r="C67" s="15"/>
    </row>
    <row r="68" customFormat="false" ht="12.8" hidden="false" customHeight="false" outlineLevel="0" collapsed="false">
      <c r="A68" s="1"/>
      <c r="B68" s="1"/>
    </row>
    <row r="69" customFormat="false" ht="12.8" hidden="false" customHeight="false" outlineLevel="0" collapsed="false">
      <c r="A69" s="1" t="n">
        <v>225</v>
      </c>
      <c r="B69" s="1" t="n">
        <v>8066</v>
      </c>
      <c r="C69" s="1" t="n">
        <v>-1</v>
      </c>
      <c r="D69" s="0" t="n">
        <v>40.9255</v>
      </c>
      <c r="E69" s="0" t="n">
        <v>0.207188</v>
      </c>
      <c r="F69" s="0" t="n">
        <v>0.134078</v>
      </c>
      <c r="G69" s="0" t="n">
        <v>0.248871</v>
      </c>
      <c r="H69" s="0" t="n">
        <v>0.415808</v>
      </c>
      <c r="I69" s="8" t="n">
        <v>0.248867</v>
      </c>
      <c r="J69" s="9" t="n">
        <v>0.665079</v>
      </c>
      <c r="K69" s="0" t="n">
        <v>0.226227</v>
      </c>
      <c r="L69" s="0" t="n">
        <v>1.20601</v>
      </c>
      <c r="M69" s="0" t="n">
        <v>0.226204</v>
      </c>
      <c r="N69" s="0" t="n">
        <v>-0.0994433</v>
      </c>
      <c r="O69" s="0" t="n">
        <v>-0.0994433</v>
      </c>
      <c r="S69" s="0" t="n">
        <f aca="false">D69/(E69*E69)</f>
        <v>953.37727936302</v>
      </c>
      <c r="T69" s="0" t="n">
        <f aca="false">1/(E69*E69)</f>
        <v>23.2954338826165</v>
      </c>
      <c r="U69" s="0" t="n">
        <f aca="false">F69/(G69*G69)</f>
        <v>2.16475592694562</v>
      </c>
      <c r="V69" s="0" t="n">
        <f aca="false">1/(G69*G69)</f>
        <v>16.1454968521728</v>
      </c>
      <c r="W69" s="0" t="n">
        <f aca="false">H69/(I69*I69)</f>
        <v>6.71364256453922</v>
      </c>
      <c r="X69" s="0" t="n">
        <f aca="false">1/(I69*I69)</f>
        <v>16.1460158643875</v>
      </c>
      <c r="Y69" s="0" t="n">
        <f aca="false">J69/(K69*K69)</f>
        <v>12.9952417296921</v>
      </c>
      <c r="Z69" s="0" t="n">
        <f aca="false">1/(K69*K69)</f>
        <v>19.5393956653152</v>
      </c>
      <c r="AA69" s="0" t="n">
        <f aca="false">L69/(M69*M69)</f>
        <v>23.5694988406031</v>
      </c>
      <c r="AB69" s="0" t="n">
        <f aca="false">1/(M69*M69)</f>
        <v>19.5433693257959</v>
      </c>
      <c r="AC69" s="0" t="n">
        <f aca="false">N69/(O69*O69)</f>
        <v>-10.0559816498447</v>
      </c>
      <c r="AD69" s="0" t="n">
        <f aca="false">1/(O69*O69)</f>
        <v>101.122766942013</v>
      </c>
    </row>
    <row r="70" customFormat="false" ht="12.8" hidden="false" customHeight="false" outlineLevel="0" collapsed="false">
      <c r="A70" s="1" t="s">
        <v>25</v>
      </c>
      <c r="B70" s="1" t="n">
        <v>8067</v>
      </c>
      <c r="C70" s="1" t="n">
        <v>1</v>
      </c>
      <c r="D70" s="0" t="n">
        <v>40.8222</v>
      </c>
      <c r="E70" s="0" t="n">
        <v>0.205666</v>
      </c>
      <c r="F70" s="0" t="n">
        <v>0.15333</v>
      </c>
      <c r="G70" s="0" t="n">
        <v>0.246792</v>
      </c>
      <c r="H70" s="0" t="n">
        <v>0.182886</v>
      </c>
      <c r="I70" s="8" t="n">
        <v>0.246792</v>
      </c>
      <c r="J70" s="9" t="n">
        <v>0.367779</v>
      </c>
      <c r="K70" s="0" t="n">
        <v>0.225565</v>
      </c>
      <c r="L70" s="0" t="n">
        <v>1.06647</v>
      </c>
      <c r="M70" s="0" t="n">
        <v>0.225542</v>
      </c>
      <c r="N70" s="0" t="n">
        <v>-0.0993525</v>
      </c>
      <c r="O70" s="0" t="n">
        <v>-0.0993525</v>
      </c>
      <c r="S70" s="0" t="n">
        <f aca="false">D70/(E70*E70)</f>
        <v>965.097971987461</v>
      </c>
      <c r="T70" s="0" t="n">
        <f aca="false">1/(E70*E70)</f>
        <v>23.6414983020871</v>
      </c>
      <c r="U70" s="0" t="n">
        <f aca="false">F70/(G70*G70)</f>
        <v>2.51747392293822</v>
      </c>
      <c r="V70" s="0" t="n">
        <f aca="false">1/(G70*G70)</f>
        <v>16.418665120578</v>
      </c>
      <c r="W70" s="0" t="n">
        <f aca="false">H70/(I70*I70)</f>
        <v>3.00274398924202</v>
      </c>
      <c r="X70" s="0" t="n">
        <f aca="false">1/(I70*I70)</f>
        <v>16.418665120578</v>
      </c>
      <c r="Y70" s="0" t="n">
        <f aca="false">J70/(K70*K70)</f>
        <v>7.228422048418</v>
      </c>
      <c r="Z70" s="0" t="n">
        <f aca="false">1/(K70*K70)</f>
        <v>19.6542544528589</v>
      </c>
      <c r="AA70" s="0" t="n">
        <f aca="false">L70/(M70*M70)</f>
        <v>20.9649479594217</v>
      </c>
      <c r="AB70" s="0" t="n">
        <f aca="false">1/(M70*M70)</f>
        <v>19.6582632042361</v>
      </c>
      <c r="AC70" s="0" t="n">
        <f aca="false">N70/(O70*O70)</f>
        <v>-10.0651719886264</v>
      </c>
      <c r="AD70" s="0" t="n">
        <f aca="false">1/(O70*O70)</f>
        <v>101.307687160629</v>
      </c>
    </row>
    <row r="71" customFormat="false" ht="12.8" hidden="false" customHeight="false" outlineLevel="0" collapsed="false">
      <c r="A71" s="1" t="s">
        <v>24</v>
      </c>
      <c r="B71" s="1" t="n">
        <v>8068</v>
      </c>
      <c r="C71" s="1" t="n">
        <v>-1</v>
      </c>
      <c r="D71" s="0" t="n">
        <v>41.1137</v>
      </c>
      <c r="E71" s="0" t="n">
        <v>0.206869</v>
      </c>
      <c r="F71" s="0" t="n">
        <v>0.460531</v>
      </c>
      <c r="G71" s="0" t="n">
        <v>0.248945</v>
      </c>
      <c r="H71" s="0" t="n">
        <v>0.156897</v>
      </c>
      <c r="I71" s="8" t="n">
        <v>0.248949</v>
      </c>
      <c r="J71" s="9" t="n">
        <v>0.981448</v>
      </c>
      <c r="K71" s="0" t="n">
        <v>0.226195</v>
      </c>
      <c r="L71" s="0" t="n">
        <v>0.137327</v>
      </c>
      <c r="M71" s="0" t="n">
        <v>0.226216</v>
      </c>
      <c r="N71" s="0" t="n">
        <v>-0.345063</v>
      </c>
      <c r="O71" s="0" t="n">
        <v>-0.345063</v>
      </c>
      <c r="S71" s="0" t="n">
        <f aca="false">D71/(E71*E71)</f>
        <v>960.717567964405</v>
      </c>
      <c r="T71" s="0" t="n">
        <f aca="false">1/(E71*E71)</f>
        <v>23.3673341967375</v>
      </c>
      <c r="U71" s="0" t="n">
        <f aca="false">F71/(G71*G71)</f>
        <v>7.43108199636873</v>
      </c>
      <c r="V71" s="0" t="n">
        <f aca="false">1/(G71*G71)</f>
        <v>16.1358996383929</v>
      </c>
      <c r="W71" s="0" t="n">
        <f aca="false">H71/(I71*I71)</f>
        <v>2.53159289062375</v>
      </c>
      <c r="X71" s="0" t="n">
        <f aca="false">1/(I71*I71)</f>
        <v>16.1353811138756</v>
      </c>
      <c r="Y71" s="0" t="n">
        <f aca="false">J71/(K71*K71)</f>
        <v>19.1823271258348</v>
      </c>
      <c r="Z71" s="0" t="n">
        <f aca="false">1/(K71*K71)</f>
        <v>19.5449245663905</v>
      </c>
      <c r="AA71" s="0" t="n">
        <f aca="false">L71/(M71*M71)</f>
        <v>2.68354755035573</v>
      </c>
      <c r="AB71" s="0" t="n">
        <f aca="false">1/(M71*M71)</f>
        <v>19.5412959604137</v>
      </c>
      <c r="AC71" s="0" t="n">
        <f aca="false">N71/(O71*O71)</f>
        <v>-2.89802152070781</v>
      </c>
      <c r="AD71" s="0" t="n">
        <f aca="false">1/(O71*O71)</f>
        <v>8.39852873448562</v>
      </c>
    </row>
    <row r="72" customFormat="false" ht="12.8" hidden="false" customHeight="false" outlineLevel="0" collapsed="false">
      <c r="A72" s="1"/>
      <c r="B72" s="1" t="n">
        <v>8069</v>
      </c>
      <c r="C72" s="1" t="n">
        <v>1</v>
      </c>
      <c r="D72" s="0" t="n">
        <v>41.1442</v>
      </c>
      <c r="E72" s="0" t="n">
        <v>0.199102</v>
      </c>
      <c r="F72" s="0" t="n">
        <v>0.685854</v>
      </c>
      <c r="G72" s="0" t="n">
        <v>0.239664</v>
      </c>
      <c r="H72" s="0" t="n">
        <v>0.249741</v>
      </c>
      <c r="I72" s="8" t="n">
        <v>0.239674</v>
      </c>
      <c r="J72" s="9" t="n">
        <v>0.226366</v>
      </c>
      <c r="K72" s="0" t="n">
        <v>0.218525</v>
      </c>
      <c r="L72" s="0" t="n">
        <v>0.726502</v>
      </c>
      <c r="M72" s="0" t="n">
        <v>0.218514</v>
      </c>
      <c r="N72" s="0" t="n">
        <v>-0.32449</v>
      </c>
      <c r="O72" s="0" t="n">
        <v>-0.32449</v>
      </c>
      <c r="S72" s="0" t="n">
        <f aca="false">D72/(E72*E72)</f>
        <v>1037.90445777314</v>
      </c>
      <c r="T72" s="0" t="n">
        <f aca="false">1/(E72*E72)</f>
        <v>25.2260211104638</v>
      </c>
      <c r="U72" s="0" t="n">
        <f aca="false">F72/(G72*G72)</f>
        <v>11.9405977701849</v>
      </c>
      <c r="V72" s="0" t="n">
        <f aca="false">1/(G72*G72)</f>
        <v>17.4098244964451</v>
      </c>
      <c r="W72" s="0" t="n">
        <f aca="false">H72/(I72*I72)</f>
        <v>4.34758416538794</v>
      </c>
      <c r="X72" s="0" t="n">
        <f aca="false">1/(I72*I72)</f>
        <v>17.4083717346689</v>
      </c>
      <c r="Y72" s="0" t="n">
        <f aca="false">J72/(K72*K72)</f>
        <v>4.740333957633</v>
      </c>
      <c r="Z72" s="0" t="n">
        <f aca="false">1/(K72*K72)</f>
        <v>20.9410156897812</v>
      </c>
      <c r="AA72" s="0" t="n">
        <f aca="false">L72/(M72*M72)</f>
        <v>15.2152215342274</v>
      </c>
      <c r="AB72" s="0" t="n">
        <f aca="false">1/(M72*M72)</f>
        <v>20.9431240853121</v>
      </c>
      <c r="AC72" s="0" t="n">
        <f aca="false">N72/(O72*O72)</f>
        <v>-3.08175906807606</v>
      </c>
      <c r="AD72" s="0" t="n">
        <f aca="false">1/(O72*O72)</f>
        <v>9.49723895366901</v>
      </c>
    </row>
    <row r="73" customFormat="false" ht="12.8" hidden="false" customHeight="false" outlineLevel="0" collapsed="false">
      <c r="A73" s="1"/>
      <c r="B73" s="1" t="n">
        <v>8070</v>
      </c>
      <c r="C73" s="1" t="n">
        <v>-1</v>
      </c>
      <c r="D73" s="0" t="n">
        <v>40.912</v>
      </c>
      <c r="E73" s="0" t="n">
        <v>0.207909</v>
      </c>
      <c r="F73" s="0" t="n">
        <v>-0.182831</v>
      </c>
      <c r="G73" s="0" t="n">
        <v>0.249703</v>
      </c>
      <c r="H73" s="0" t="n">
        <v>-0.0420933</v>
      </c>
      <c r="I73" s="8" t="n">
        <v>0.249704</v>
      </c>
      <c r="J73" s="9" t="n">
        <v>0.703398</v>
      </c>
      <c r="K73" s="0" t="n">
        <v>0.228728</v>
      </c>
      <c r="L73" s="0" t="n">
        <v>1.32904</v>
      </c>
      <c r="M73" s="0" t="n">
        <v>0.228699</v>
      </c>
      <c r="N73" s="0" t="n">
        <v>-0.170074</v>
      </c>
      <c r="O73" s="0" t="n">
        <v>-0.170074</v>
      </c>
      <c r="S73" s="0" t="n">
        <f aca="false">D73/(E73*E73)</f>
        <v>946.464069576297</v>
      </c>
      <c r="T73" s="0" t="n">
        <f aca="false">1/(E73*E73)</f>
        <v>23.1341432727879</v>
      </c>
      <c r="U73" s="0" t="n">
        <f aca="false">F73/(G73*G73)</f>
        <v>-2.93225890874115</v>
      </c>
      <c r="V73" s="0" t="n">
        <f aca="false">1/(G73*G73)</f>
        <v>16.0380838519789</v>
      </c>
      <c r="W73" s="0" t="n">
        <f aca="false">H73/(I73*I73)</f>
        <v>-0.675090467848242</v>
      </c>
      <c r="X73" s="0" t="n">
        <f aca="false">1/(I73*I73)</f>
        <v>16.0379553954725</v>
      </c>
      <c r="Y73" s="0" t="n">
        <f aca="false">J73/(K73*K73)</f>
        <v>13.4450513146947</v>
      </c>
      <c r="Z73" s="0" t="n">
        <f aca="false">1/(K73*K73)</f>
        <v>19.1144292629417</v>
      </c>
      <c r="AA73" s="0" t="n">
        <f aca="false">L73/(M73*M73)</f>
        <v>25.410284104975</v>
      </c>
      <c r="AB73" s="0" t="n">
        <f aca="false">1/(M73*M73)</f>
        <v>19.119277151158</v>
      </c>
      <c r="AC73" s="0" t="n">
        <f aca="false">N73/(O73*O73)</f>
        <v>-5.87979350165222</v>
      </c>
      <c r="AD73" s="0" t="n">
        <f aca="false">1/(O73*O73)</f>
        <v>34.5719716220717</v>
      </c>
    </row>
    <row r="74" customFormat="false" ht="12.8" hidden="false" customHeight="false" outlineLevel="0" collapsed="false">
      <c r="A74" s="1"/>
      <c r="B74" s="1" t="n">
        <v>8071</v>
      </c>
      <c r="C74" s="1" t="n">
        <v>1</v>
      </c>
      <c r="D74" s="0" t="n">
        <v>40.9108</v>
      </c>
      <c r="E74" s="0" t="n">
        <v>0.206829</v>
      </c>
      <c r="F74" s="0" t="n">
        <v>0.863175</v>
      </c>
      <c r="G74" s="0" t="n">
        <v>0.248385</v>
      </c>
      <c r="H74" s="0" t="n">
        <v>-0.110257</v>
      </c>
      <c r="I74" s="8" t="n">
        <v>0.248404</v>
      </c>
      <c r="J74" s="9" t="n">
        <v>0.469851</v>
      </c>
      <c r="K74" s="0" t="n">
        <v>0.228333</v>
      </c>
      <c r="L74" s="0" t="n">
        <v>1.22979</v>
      </c>
      <c r="M74" s="0" t="n">
        <v>0.228303</v>
      </c>
      <c r="N74" s="0" t="n">
        <v>0.0135976</v>
      </c>
      <c r="O74" s="0" t="n">
        <v>0.0135976</v>
      </c>
      <c r="S74" s="0" t="n">
        <f aca="false">D74/(E74*E74)</f>
        <v>956.346136522944</v>
      </c>
      <c r="T74" s="0" t="n">
        <f aca="false">1/(E74*E74)</f>
        <v>23.3763733909614</v>
      </c>
      <c r="U74" s="0" t="n">
        <f aca="false">F74/(G74*G74)</f>
        <v>13.9909795903434</v>
      </c>
      <c r="V74" s="0" t="n">
        <f aca="false">1/(G74*G74)</f>
        <v>16.208740510723</v>
      </c>
      <c r="W74" s="0" t="n">
        <f aca="false">H74/(I74*I74)</f>
        <v>-1.7868537243137</v>
      </c>
      <c r="X74" s="0" t="n">
        <f aca="false">1/(I74*I74)</f>
        <v>16.2062610474954</v>
      </c>
      <c r="Y74" s="0" t="n">
        <f aca="false">J74/(K74*K74)</f>
        <v>9.01203334536027</v>
      </c>
      <c r="Z74" s="0" t="n">
        <f aca="false">1/(K74*K74)</f>
        <v>19.1806196972237</v>
      </c>
      <c r="AA74" s="0" t="n">
        <f aca="false">L74/(M74*M74)</f>
        <v>23.5943338701453</v>
      </c>
      <c r="AB74" s="0" t="n">
        <f aca="false">1/(M74*M74)</f>
        <v>19.1856608609155</v>
      </c>
      <c r="AC74" s="0" t="n">
        <f aca="false">N74/(O74*O74)</f>
        <v>73.5423898335</v>
      </c>
      <c r="AD74" s="0" t="n">
        <f aca="false">1/(O74*O74)</f>
        <v>5408.48310242249</v>
      </c>
    </row>
    <row r="75" s="68" customFormat="true" ht="12.8" hidden="false" customHeight="false" outlineLevel="0" collapsed="false">
      <c r="A75" s="67" t="s">
        <v>17</v>
      </c>
      <c r="D75" s="68" t="n">
        <f aca="false">SUM(S69:S74)/SUM(T69:T74)</f>
        <v>40.9734901022496</v>
      </c>
      <c r="E75" s="68" t="n">
        <f aca="false">SQRT(1/SUM(T69:T74))</f>
        <v>0.0839060813547208</v>
      </c>
      <c r="F75" s="68" t="n">
        <f aca="false">SUM(U69:U74)/SUM(V69:V74)</f>
        <v>0.356992727086432</v>
      </c>
      <c r="G75" s="68" t="n">
        <f aca="false">SQRT(1/SUM(V69:V74))</f>
        <v>0.10083191196366</v>
      </c>
      <c r="H75" s="68" t="n">
        <f aca="false">SUM(W69:W74)/SUM(X69:X74)</f>
        <v>0.143703493275475</v>
      </c>
      <c r="I75" s="68" t="n">
        <f aca="false">SQRT(1/SUM(X69:X74))</f>
        <v>0.100833993213524</v>
      </c>
      <c r="J75" s="68" t="n">
        <f aca="false">SUM(Y69:Y74)/SUM(Z69:Z74)</f>
        <v>0.564557009009218</v>
      </c>
      <c r="K75" s="68" t="n">
        <f aca="false">SQRT(1/SUM(Z69:Z74))</f>
        <v>0.0920673559206949</v>
      </c>
      <c r="L75" s="68" t="n">
        <f aca="false">SUM(AA69:AA74)/SUM(AB69:AB74)</f>
        <v>0.944460532999552</v>
      </c>
      <c r="M75" s="68" t="n">
        <f aca="false">SQRT(1/SUM(AB69:AB74))</f>
        <v>0.0920609763284453</v>
      </c>
      <c r="N75" s="68" t="n">
        <f aca="false">SUM(AC69:AC74)/SUM(AD69:AD74)</f>
        <v>0.00733866570756164</v>
      </c>
      <c r="O75" s="68" t="n">
        <f aca="false">SQRT(1/SUM(AD69:AD74))</f>
        <v>0.0132880758642495</v>
      </c>
    </row>
    <row r="76" customFormat="false" ht="12.8" hidden="false" customHeight="false" outlineLevel="0" collapsed="false">
      <c r="A76" s="1"/>
      <c r="B76" s="15"/>
      <c r="C76" s="15"/>
    </row>
    <row r="77" customFormat="false" ht="12.8" hidden="false" customHeight="false" outlineLevel="0" collapsed="false">
      <c r="A77" s="1"/>
      <c r="B77" s="1"/>
    </row>
    <row r="78" customFormat="false" ht="12.8" hidden="false" customHeight="false" outlineLevel="0" collapsed="false">
      <c r="A78" s="1" t="n">
        <v>50</v>
      </c>
      <c r="B78" s="1" t="n">
        <v>8074</v>
      </c>
      <c r="C78" s="1" t="n">
        <v>-1</v>
      </c>
      <c r="D78" s="0" t="n">
        <v>43.4311</v>
      </c>
      <c r="E78" s="0" t="n">
        <v>0.292548</v>
      </c>
      <c r="F78" s="0" t="n">
        <v>0.865806</v>
      </c>
      <c r="G78" s="0" t="n">
        <v>0.360531</v>
      </c>
      <c r="H78" s="0" t="n">
        <v>-0.403412</v>
      </c>
      <c r="I78" s="8" t="n">
        <v>0.360552</v>
      </c>
      <c r="J78" s="9" t="n">
        <v>1.00246</v>
      </c>
      <c r="K78" s="0" t="n">
        <v>0.326443</v>
      </c>
      <c r="L78" s="0" t="n">
        <v>0.15509</v>
      </c>
      <c r="M78" s="0" t="n">
        <v>0.326475</v>
      </c>
      <c r="N78" s="0" t="n">
        <v>-0.899999</v>
      </c>
      <c r="O78" s="0" t="n">
        <v>-0.899999</v>
      </c>
      <c r="S78" s="0" t="n">
        <f aca="false">D78/(E78*E78)</f>
        <v>507.465546914948</v>
      </c>
      <c r="T78" s="0" t="n">
        <f aca="false">1/(E78*E78)</f>
        <v>11.6843816277955</v>
      </c>
      <c r="U78" s="0" t="n">
        <f aca="false">F78/(G78*G78)</f>
        <v>6.66093759424647</v>
      </c>
      <c r="V78" s="0" t="n">
        <f aca="false">1/(G78*G78)</f>
        <v>7.69333729986449</v>
      </c>
      <c r="W78" s="0" t="n">
        <f aca="false">H78/(I78*I78)</f>
        <v>-3.10322306681977</v>
      </c>
      <c r="X78" s="0" t="n">
        <f aca="false">1/(I78*I78)</f>
        <v>7.69244114409033</v>
      </c>
      <c r="Y78" s="0" t="n">
        <f aca="false">J78/(K78*K78)</f>
        <v>9.40702572732912</v>
      </c>
      <c r="Z78" s="0" t="n">
        <f aca="false">1/(K78*K78)</f>
        <v>9.38394123189865</v>
      </c>
      <c r="AA78" s="0" t="n">
        <f aca="false">L78/(M78*M78)</f>
        <v>1.45507016137995</v>
      </c>
      <c r="AB78" s="0" t="n">
        <f aca="false">1/(M78*M78)</f>
        <v>9.38210175627023</v>
      </c>
      <c r="AC78" s="0" t="n">
        <f aca="false">N78/(O78*O78)</f>
        <v>-1.11111234568038</v>
      </c>
      <c r="AD78" s="0" t="n">
        <f aca="false">1/(O78*O78)</f>
        <v>1.23457064472337</v>
      </c>
    </row>
    <row r="79" customFormat="false" ht="12.8" hidden="false" customHeight="false" outlineLevel="0" collapsed="false">
      <c r="A79" s="1" t="s">
        <v>26</v>
      </c>
      <c r="B79" s="1" t="n">
        <v>8075</v>
      </c>
      <c r="C79" s="1" t="n">
        <v>1</v>
      </c>
      <c r="D79" s="0" t="n">
        <v>43.204</v>
      </c>
      <c r="E79" s="0" t="n">
        <v>0.288968</v>
      </c>
      <c r="F79" s="0" t="n">
        <v>0.480461</v>
      </c>
      <c r="G79" s="0" t="n">
        <v>0.355276</v>
      </c>
      <c r="H79" s="0" t="n">
        <v>-0.194863</v>
      </c>
      <c r="I79" s="8" t="n">
        <v>0.355283</v>
      </c>
      <c r="J79" s="9" t="n">
        <v>0.510911</v>
      </c>
      <c r="K79" s="0" t="n">
        <v>0.322549</v>
      </c>
      <c r="L79" s="0" t="n">
        <v>1.25123</v>
      </c>
      <c r="M79" s="0" t="n">
        <v>0.322507</v>
      </c>
      <c r="N79" s="0" t="n">
        <v>-0.237023</v>
      </c>
      <c r="O79" s="0" t="n">
        <v>-0.237023</v>
      </c>
      <c r="S79" s="0" t="n">
        <f aca="false">D79/(E79*E79)</f>
        <v>517.397651574434</v>
      </c>
      <c r="T79" s="0" t="n">
        <f aca="false">1/(E79*E79)</f>
        <v>11.9756886300906</v>
      </c>
      <c r="U79" s="0" t="n">
        <f aca="false">F79/(G79*G79)</f>
        <v>3.80650495793788</v>
      </c>
      <c r="V79" s="0" t="n">
        <f aca="false">1/(G79*G79)</f>
        <v>7.92260965601345</v>
      </c>
      <c r="W79" s="0" t="n">
        <f aca="false">H79/(I79*I79)</f>
        <v>-1.54376265131572</v>
      </c>
      <c r="X79" s="0" t="n">
        <f aca="false">1/(I79*I79)</f>
        <v>7.92229746701901</v>
      </c>
      <c r="Y79" s="0" t="n">
        <f aca="false">J79/(K79*K79)</f>
        <v>4.91081816526423</v>
      </c>
      <c r="Z79" s="0" t="n">
        <f aca="false">1/(K79*K79)</f>
        <v>9.61188575948497</v>
      </c>
      <c r="AA79" s="0" t="n">
        <f aca="false">L79/(M79*M79)</f>
        <v>12.0298124853763</v>
      </c>
      <c r="AB79" s="0" t="n">
        <f aca="false">1/(M79*M79)</f>
        <v>9.6143894291028</v>
      </c>
      <c r="AC79" s="0" t="n">
        <f aca="false">N79/(O79*O79)</f>
        <v>-4.21899984389701</v>
      </c>
      <c r="AD79" s="0" t="n">
        <f aca="false">1/(O79*O79)</f>
        <v>17.799959682803</v>
      </c>
    </row>
    <row r="80" customFormat="false" ht="12.8" hidden="false" customHeight="false" outlineLevel="0" collapsed="false">
      <c r="A80" s="1" t="s">
        <v>24</v>
      </c>
      <c r="B80" s="1" t="n">
        <v>8078</v>
      </c>
      <c r="C80" s="1" t="n">
        <v>-1</v>
      </c>
      <c r="D80" s="0" t="n">
        <v>43.0683</v>
      </c>
      <c r="E80" s="0" t="n">
        <v>0.291971</v>
      </c>
      <c r="F80" s="0" t="n">
        <v>0.532694</v>
      </c>
      <c r="G80" s="0" t="n">
        <v>0.358451</v>
      </c>
      <c r="H80" s="0" t="n">
        <v>-0.0510595</v>
      </c>
      <c r="I80" s="8" t="n">
        <v>0.358461</v>
      </c>
      <c r="J80" s="9" t="n">
        <v>0.772446</v>
      </c>
      <c r="K80" s="0" t="n">
        <v>0.324838</v>
      </c>
      <c r="L80" s="0" t="n">
        <v>1.11197</v>
      </c>
      <c r="M80" s="0" t="n">
        <v>0.324817</v>
      </c>
      <c r="N80" s="0" t="n">
        <v>-0.559053</v>
      </c>
      <c r="O80" s="0" t="n">
        <v>-0.559053</v>
      </c>
      <c r="S80" s="0" t="n">
        <f aca="false">D80/(E80*E80)</f>
        <v>505.217394643787</v>
      </c>
      <c r="T80" s="0" t="n">
        <f aca="false">1/(E80*E80)</f>
        <v>11.7306091636723</v>
      </c>
      <c r="U80" s="0" t="n">
        <f aca="false">F80/(G80*G80)</f>
        <v>4.14589417587841</v>
      </c>
      <c r="V80" s="0" t="n">
        <f aca="false">1/(G80*G80)</f>
        <v>7.78288130874088</v>
      </c>
      <c r="W80" s="0" t="n">
        <f aca="false">H80/(I80*I80)</f>
        <v>-0.397367856483794</v>
      </c>
      <c r="X80" s="0" t="n">
        <f aca="false">1/(I80*I80)</f>
        <v>7.78244707613264</v>
      </c>
      <c r="Y80" s="0" t="n">
        <f aca="false">J80/(K80*K80)</f>
        <v>7.32039427598423</v>
      </c>
      <c r="Z80" s="0" t="n">
        <f aca="false">1/(K80*K80)</f>
        <v>9.47690100794648</v>
      </c>
      <c r="AA80" s="0" t="n">
        <f aca="false">L80/(M80*M80)</f>
        <v>10.5393922627782</v>
      </c>
      <c r="AB80" s="0" t="n">
        <f aca="false">1/(M80*M80)</f>
        <v>9.47812644475861</v>
      </c>
      <c r="AC80" s="0" t="n">
        <f aca="false">N80/(O80*O80)</f>
        <v>-1.78873917142024</v>
      </c>
      <c r="AD80" s="0" t="n">
        <f aca="false">1/(O80*O80)</f>
        <v>3.19958782337317</v>
      </c>
    </row>
    <row r="81" customFormat="false" ht="12.8" hidden="false" customHeight="false" outlineLevel="0" collapsed="false">
      <c r="A81" s="1"/>
      <c r="B81" s="1" t="n">
        <v>8079</v>
      </c>
      <c r="C81" s="1" t="n">
        <v>1</v>
      </c>
      <c r="D81" s="0" t="n">
        <v>43.1916</v>
      </c>
      <c r="E81" s="0" t="n">
        <v>0.291361</v>
      </c>
      <c r="F81" s="0" t="n">
        <v>1.4184</v>
      </c>
      <c r="G81" s="0" t="n">
        <v>0.358108</v>
      </c>
      <c r="H81" s="0" t="n">
        <v>0.67523</v>
      </c>
      <c r="I81" s="8" t="n">
        <v>0.358164</v>
      </c>
      <c r="J81" s="9" t="n">
        <v>0.870375</v>
      </c>
      <c r="K81" s="0" t="n">
        <v>0.321434</v>
      </c>
      <c r="L81" s="0" t="n">
        <v>1.41258</v>
      </c>
      <c r="M81" s="0" t="n">
        <v>0.321394</v>
      </c>
      <c r="N81" s="0" t="n">
        <v>-0.545545</v>
      </c>
      <c r="O81" s="0" t="n">
        <v>-0.545545</v>
      </c>
      <c r="S81" s="0" t="n">
        <f aca="false">D81/(E81*E81)</f>
        <v>508.787525155474</v>
      </c>
      <c r="T81" s="0" t="n">
        <f aca="false">1/(E81*E81)</f>
        <v>11.7797795209132</v>
      </c>
      <c r="U81" s="0" t="n">
        <f aca="false">F81/(G81*G81)</f>
        <v>11.0603959980167</v>
      </c>
      <c r="V81" s="0" t="n">
        <f aca="false">1/(G81*G81)</f>
        <v>7.79779751693222</v>
      </c>
      <c r="W81" s="0" t="n">
        <f aca="false">H81/(I81*I81)</f>
        <v>5.26366045350875</v>
      </c>
      <c r="X81" s="0" t="n">
        <f aca="false">1/(I81*I81)</f>
        <v>7.79535929018076</v>
      </c>
      <c r="Y81" s="0" t="n">
        <f aca="false">J81/(K81*K81)</f>
        <v>8.42408582106869</v>
      </c>
      <c r="Z81" s="0" t="n">
        <f aca="false">1/(K81*K81)</f>
        <v>9.67868541843307</v>
      </c>
      <c r="AA81" s="0" t="n">
        <f aca="false">L81/(M81*M81)</f>
        <v>13.6753208145157</v>
      </c>
      <c r="AB81" s="0" t="n">
        <f aca="false">1/(M81*M81)</f>
        <v>9.68109474473351</v>
      </c>
      <c r="AC81" s="0" t="n">
        <f aca="false">N81/(O81*O81)</f>
        <v>-1.83302935596514</v>
      </c>
      <c r="AD81" s="0" t="n">
        <f aca="false">1/(O81*O81)</f>
        <v>3.35999661982996</v>
      </c>
    </row>
    <row r="82" customFormat="false" ht="12.8" hidden="false" customHeight="false" outlineLevel="0" collapsed="false">
      <c r="A82" s="1"/>
      <c r="B82" s="1" t="n">
        <v>8080</v>
      </c>
      <c r="C82" s="1" t="n">
        <v>-1</v>
      </c>
      <c r="D82" s="0" t="n">
        <v>43.2973</v>
      </c>
      <c r="E82" s="0" t="n">
        <v>0.289508</v>
      </c>
      <c r="F82" s="0" t="n">
        <v>0.148676</v>
      </c>
      <c r="G82" s="0" t="n">
        <v>0.356302</v>
      </c>
      <c r="H82" s="0" t="n">
        <v>0.124201</v>
      </c>
      <c r="I82" s="8" t="n">
        <v>0.356302</v>
      </c>
      <c r="J82" s="9" t="n">
        <v>0.47325</v>
      </c>
      <c r="K82" s="0" t="n">
        <v>0.323295</v>
      </c>
      <c r="L82" s="0" t="n">
        <v>0.980306</v>
      </c>
      <c r="M82" s="0" t="n">
        <v>0.323271</v>
      </c>
      <c r="N82" s="0" t="n">
        <v>-0.656893</v>
      </c>
      <c r="O82" s="0" t="n">
        <v>-0.656893</v>
      </c>
      <c r="S82" s="0" t="n">
        <f aca="false">D82/(E82*E82)</f>
        <v>516.582484324666</v>
      </c>
      <c r="T82" s="0" t="n">
        <f aca="false">1/(E82*E82)</f>
        <v>11.9310553850856</v>
      </c>
      <c r="U82" s="0" t="n">
        <f aca="false">F82/(G82*G82)</f>
        <v>1.17112795552122</v>
      </c>
      <c r="V82" s="0" t="n">
        <f aca="false">1/(G82*G82)</f>
        <v>7.87704777853335</v>
      </c>
      <c r="W82" s="0" t="n">
        <f aca="false">H82/(I82*I82)</f>
        <v>0.978337211141621</v>
      </c>
      <c r="X82" s="0" t="n">
        <f aca="false">1/(I82*I82)</f>
        <v>7.87704777853335</v>
      </c>
      <c r="Y82" s="0" t="n">
        <f aca="false">J82/(K82*K82)</f>
        <v>4.52785641926479</v>
      </c>
      <c r="Z82" s="0" t="n">
        <f aca="false">1/(K82*K82)</f>
        <v>9.56757827631228</v>
      </c>
      <c r="AA82" s="0" t="n">
        <f aca="false">L82/(M82*M82)</f>
        <v>9.38054707922314</v>
      </c>
      <c r="AB82" s="0" t="n">
        <f aca="false">1/(M82*M82)</f>
        <v>9.56899894443484</v>
      </c>
      <c r="AC82" s="0" t="n">
        <f aca="false">N82/(O82*O82)</f>
        <v>-1.5223179421915</v>
      </c>
      <c r="AD82" s="0" t="n">
        <f aca="false">1/(O82*O82)</f>
        <v>2.31745191711816</v>
      </c>
    </row>
    <row r="83" customFormat="false" ht="12.8" hidden="false" customHeight="false" outlineLevel="0" collapsed="false">
      <c r="A83" s="1"/>
      <c r="B83" s="1" t="n">
        <v>8081</v>
      </c>
      <c r="C83" s="1" t="n">
        <v>1</v>
      </c>
      <c r="D83" s="0" t="n">
        <v>43.2774</v>
      </c>
      <c r="E83" s="0" t="n">
        <v>0.29021</v>
      </c>
      <c r="F83" s="0" t="n">
        <v>1.04732</v>
      </c>
      <c r="G83" s="0" t="n">
        <v>0.357051</v>
      </c>
      <c r="H83" s="0" t="n">
        <v>-0.671006</v>
      </c>
      <c r="I83" s="8" t="n">
        <v>0.357074</v>
      </c>
      <c r="J83" s="9" t="n">
        <v>0.456477</v>
      </c>
      <c r="K83" s="0" t="n">
        <v>0.32149</v>
      </c>
      <c r="L83" s="0" t="n">
        <v>1.47348</v>
      </c>
      <c r="M83" s="0" t="n">
        <v>0.321427</v>
      </c>
      <c r="N83" s="0" t="n">
        <v>-0.0180744</v>
      </c>
      <c r="O83" s="0" t="n">
        <v>-0.0180744</v>
      </c>
      <c r="S83" s="0" t="n">
        <f aca="false">D83/(E83*E83)</f>
        <v>513.850064225796</v>
      </c>
      <c r="T83" s="0" t="n">
        <f aca="false">1/(E83*E83)</f>
        <v>11.8734042300553</v>
      </c>
      <c r="U83" s="0" t="n">
        <f aca="false">F83/(G83*G83)</f>
        <v>8.21521416271377</v>
      </c>
      <c r="V83" s="0" t="n">
        <f aca="false">1/(G83*G83)</f>
        <v>7.84403445242501</v>
      </c>
      <c r="W83" s="0" t="n">
        <f aca="false">H83/(I83*I83)</f>
        <v>-5.26271614772172</v>
      </c>
      <c r="X83" s="0" t="n">
        <f aca="false">1/(I83*I83)</f>
        <v>7.84302397850648</v>
      </c>
      <c r="Y83" s="0" t="n">
        <f aca="false">J83/(K83*K83)</f>
        <v>4.41655825050146</v>
      </c>
      <c r="Z83" s="0" t="n">
        <f aca="false">1/(K83*K83)</f>
        <v>9.67531387233412</v>
      </c>
      <c r="AA83" s="0" t="n">
        <f aca="false">L83/(M83*M83)</f>
        <v>14.2619705611491</v>
      </c>
      <c r="AB83" s="0" t="n">
        <f aca="false">1/(M83*M83)</f>
        <v>9.67910698560486</v>
      </c>
      <c r="AC83" s="0" t="n">
        <f aca="false">N83/(O83*O83)</f>
        <v>-55.3268711547825</v>
      </c>
      <c r="AD83" s="0" t="n">
        <f aca="false">1/(O83*O83)</f>
        <v>3061.0626717779</v>
      </c>
    </row>
    <row r="84" customFormat="false" ht="12.8" hidden="false" customHeight="false" outlineLevel="0" collapsed="false">
      <c r="A84" s="1"/>
      <c r="B84" s="1" t="n">
        <v>8082</v>
      </c>
      <c r="C84" s="1" t="n">
        <v>-1</v>
      </c>
      <c r="D84" s="0" t="n">
        <v>43.0546</v>
      </c>
      <c r="E84" s="0" t="n">
        <v>0.292623</v>
      </c>
      <c r="F84" s="0" t="n">
        <v>1.32612</v>
      </c>
      <c r="G84" s="0" t="n">
        <v>0.359146</v>
      </c>
      <c r="H84" s="0" t="n">
        <v>0.404915</v>
      </c>
      <c r="I84" s="8" t="n">
        <v>0.359204</v>
      </c>
      <c r="J84" s="9" t="n">
        <v>0.751854</v>
      </c>
      <c r="K84" s="0" t="n">
        <v>0.323144</v>
      </c>
      <c r="L84" s="0" t="n">
        <v>2.09669</v>
      </c>
      <c r="M84" s="0" t="n">
        <v>0.323021</v>
      </c>
      <c r="N84" s="0" t="n">
        <v>-0.184649</v>
      </c>
      <c r="O84" s="0" t="n">
        <v>-0.184649</v>
      </c>
      <c r="S84" s="0" t="n">
        <f aca="false">D84/(E84*E84)</f>
        <v>502.808535960898</v>
      </c>
      <c r="T84" s="0" t="n">
        <f aca="false">1/(E84*E84)</f>
        <v>11.6783929234251</v>
      </c>
      <c r="U84" s="0" t="n">
        <f aca="false">F84/(G84*G84)</f>
        <v>10.2811277906243</v>
      </c>
      <c r="V84" s="0" t="n">
        <f aca="false">1/(G84*G84)</f>
        <v>7.75278842836565</v>
      </c>
      <c r="W84" s="0" t="n">
        <f aca="false">H84/(I84*I84)</f>
        <v>3.13820664021374</v>
      </c>
      <c r="X84" s="0" t="n">
        <f aca="false">1/(I84*I84)</f>
        <v>7.75028497391734</v>
      </c>
      <c r="Y84" s="0" t="n">
        <f aca="false">J84/(K84*K84)</f>
        <v>7.20014630915185</v>
      </c>
      <c r="Z84" s="0" t="n">
        <f aca="false">1/(K84*K84)</f>
        <v>9.57652191669108</v>
      </c>
      <c r="AA84" s="0" t="n">
        <f aca="false">L84/(M84*M84)</f>
        <v>20.0942920182586</v>
      </c>
      <c r="AB84" s="0" t="n">
        <f aca="false">1/(M84*M84)</f>
        <v>9.58381640502819</v>
      </c>
      <c r="AC84" s="0" t="n">
        <f aca="false">N84/(O84*O84)</f>
        <v>-5.41568056149776</v>
      </c>
      <c r="AD84" s="0" t="n">
        <f aca="false">1/(O84*O84)</f>
        <v>29.3295959441847</v>
      </c>
    </row>
    <row r="85" customFormat="false" ht="12.8" hidden="false" customHeight="false" outlineLevel="0" collapsed="false">
      <c r="A85" s="1"/>
      <c r="B85" s="1" t="n">
        <v>8083</v>
      </c>
      <c r="C85" s="1" t="n">
        <v>1</v>
      </c>
      <c r="D85" s="0" t="n">
        <v>43.8567</v>
      </c>
      <c r="E85" s="0" t="n">
        <v>0.29042</v>
      </c>
      <c r="F85" s="0" t="n">
        <v>0.356283</v>
      </c>
      <c r="G85" s="0" t="n">
        <v>0.359578</v>
      </c>
      <c r="H85" s="0" t="n">
        <v>-0.0995971</v>
      </c>
      <c r="I85" s="8" t="n">
        <v>0.359583</v>
      </c>
      <c r="J85" s="9" t="n">
        <v>0.73525</v>
      </c>
      <c r="K85" s="0" t="n">
        <v>0.323441</v>
      </c>
      <c r="L85" s="0" t="n">
        <v>0.137895</v>
      </c>
      <c r="M85" s="0" t="n">
        <v>0.323458</v>
      </c>
      <c r="N85" s="0" t="n">
        <v>-0.879813</v>
      </c>
      <c r="O85" s="0" t="n">
        <v>-0.879813</v>
      </c>
      <c r="S85" s="0" t="n">
        <f aca="false">D85/(E85*E85)</f>
        <v>519.975531946895</v>
      </c>
      <c r="T85" s="0" t="n">
        <f aca="false">1/(E85*E85)</f>
        <v>11.8562393419226</v>
      </c>
      <c r="U85" s="0" t="n">
        <f aca="false">F85/(G85*G85)</f>
        <v>2.7555536783148</v>
      </c>
      <c r="V85" s="0" t="n">
        <f aca="false">1/(G85*G85)</f>
        <v>7.73417108959675</v>
      </c>
      <c r="W85" s="0" t="n">
        <f aca="false">H85/(I85*I85)</f>
        <v>-0.770279589512405</v>
      </c>
      <c r="X85" s="0" t="n">
        <f aca="false">1/(I85*I85)</f>
        <v>7.73395600386362</v>
      </c>
      <c r="Y85" s="0" t="n">
        <f aca="false">J85/(K85*K85)</f>
        <v>7.02821261363126</v>
      </c>
      <c r="Z85" s="0" t="n">
        <f aca="false">1/(K85*K85)</f>
        <v>9.55894269109998</v>
      </c>
      <c r="AA85" s="0" t="n">
        <f aca="false">L85/(M85*M85)</f>
        <v>1.31799185192527</v>
      </c>
      <c r="AB85" s="0" t="n">
        <f aca="false">1/(M85*M85)</f>
        <v>9.55793793774446</v>
      </c>
      <c r="AC85" s="0" t="n">
        <f aca="false">N85/(O85*O85)</f>
        <v>-1.13660516496119</v>
      </c>
      <c r="AD85" s="0" t="n">
        <f aca="false">1/(O85*O85)</f>
        <v>1.29187130101646</v>
      </c>
    </row>
    <row r="86" s="68" customFormat="true" ht="12.8" hidden="false" customHeight="false" outlineLevel="0" collapsed="false">
      <c r="A86" s="67" t="s">
        <v>17</v>
      </c>
      <c r="D86" s="68" t="n">
        <f aca="false">SUM(S78:S85)/SUM(T78:T85)</f>
        <v>43.2981079596113</v>
      </c>
      <c r="E86" s="68" t="n">
        <f aca="false">SQRT(1/SUM(T78:T85))</f>
        <v>0.10286370204782</v>
      </c>
      <c r="F86" s="68" t="n">
        <f aca="false">SUM(U78:U85)/SUM(V78:V85)</f>
        <v>0.770723700911765</v>
      </c>
      <c r="G86" s="68" t="n">
        <f aca="false">SQRT(1/SUM(V78:V85))</f>
        <v>0.126587686583888</v>
      </c>
      <c r="H86" s="68" t="n">
        <f aca="false">SUM(W78:W85)/SUM(X78:X85)</f>
        <v>-0.0271992063256782</v>
      </c>
      <c r="I86" s="68" t="n">
        <f aca="false">SQRT(1/SUM(X78:X85))</f>
        <v>0.126595608424229</v>
      </c>
      <c r="J86" s="68" t="n">
        <f aca="false">SUM(Y78:Y85)/SUM(Z78:Z85)</f>
        <v>0.695612928942808</v>
      </c>
      <c r="K86" s="68" t="n">
        <f aca="false">SQRT(1/SUM(Z78:Z85))</f>
        <v>0.114310150212167</v>
      </c>
      <c r="L86" s="68" t="n">
        <f aca="false">SUM(AA78:AA85)/SUM(AB78:AB85)</f>
        <v>1.08111278513137</v>
      </c>
      <c r="M86" s="68" t="n">
        <f aca="false">SQRT(1/SUM(AB78:AB85))</f>
        <v>0.114298350206668</v>
      </c>
      <c r="N86" s="68" t="n">
        <f aca="false">SUM(AC78:AC85)/SUM(AD78:AD85)</f>
        <v>-0.0231931834653896</v>
      </c>
      <c r="O86" s="68" t="n">
        <f aca="false">SQRT(1/SUM(AD78:AD85))</f>
        <v>0.0179040319042485</v>
      </c>
    </row>
    <row r="87" customFormat="false" ht="12.8" hidden="false" customHeight="false" outlineLevel="0" collapsed="false">
      <c r="A87" s="1"/>
      <c r="B87" s="15"/>
      <c r="C87" s="15"/>
    </row>
    <row r="88" customFormat="false" ht="12.8" hidden="false" customHeight="false" outlineLevel="0" collapsed="false">
      <c r="A88" s="1"/>
      <c r="B88" s="1"/>
    </row>
    <row r="89" customFormat="false" ht="12.8" hidden="false" customHeight="false" outlineLevel="0" collapsed="false">
      <c r="A89" s="1" t="n">
        <v>50</v>
      </c>
      <c r="B89" s="1" t="n">
        <v>8086</v>
      </c>
      <c r="C89" s="1" t="n">
        <v>-1</v>
      </c>
      <c r="D89" s="0" t="n">
        <v>43.3775</v>
      </c>
      <c r="E89" s="0" t="n">
        <v>0.287278</v>
      </c>
      <c r="F89" s="0" t="n">
        <v>0.21368</v>
      </c>
      <c r="G89" s="0" t="n">
        <v>0.353859</v>
      </c>
      <c r="H89" s="0" t="n">
        <v>0.443394</v>
      </c>
      <c r="I89" s="8" t="n">
        <v>0.353854</v>
      </c>
      <c r="J89" s="9" t="n">
        <v>0.450184</v>
      </c>
      <c r="K89" s="0" t="n">
        <v>0.32234</v>
      </c>
      <c r="L89" s="0" t="n">
        <v>1.75236</v>
      </c>
      <c r="M89" s="0" t="n">
        <v>0.322248</v>
      </c>
      <c r="N89" s="0" t="n">
        <v>-0.450184</v>
      </c>
      <c r="O89" s="0" t="n">
        <v>-0.450184</v>
      </c>
      <c r="S89" s="0" t="n">
        <f aca="false">D89/(E89*E89)</f>
        <v>525.605354944416</v>
      </c>
      <c r="T89" s="0" t="n">
        <f aca="false">1/(E89*E89)</f>
        <v>12.117004321236</v>
      </c>
      <c r="U89" s="0" t="n">
        <f aca="false">F89/(G89*G89)</f>
        <v>1.70648856821227</v>
      </c>
      <c r="V89" s="0" t="n">
        <f aca="false">1/(G89*G89)</f>
        <v>7.98618760863097</v>
      </c>
      <c r="W89" s="0" t="n">
        <f aca="false">H89/(I89*I89)</f>
        <v>3.54112773955044</v>
      </c>
      <c r="X89" s="0" t="n">
        <f aca="false">1/(I89*I89)</f>
        <v>7.98641330182736</v>
      </c>
      <c r="Y89" s="0" t="n">
        <f aca="false">J89/(K89*K89)</f>
        <v>4.33273026231766</v>
      </c>
      <c r="Z89" s="0" t="n">
        <f aca="false">1/(K89*K89)</f>
        <v>9.62435418032996</v>
      </c>
      <c r="AA89" s="0" t="n">
        <f aca="false">L89/(M89*M89)</f>
        <v>16.874964582566</v>
      </c>
      <c r="AB89" s="0" t="n">
        <f aca="false">1/(M89*M89)</f>
        <v>9.62985036326209</v>
      </c>
      <c r="AC89" s="0" t="n">
        <f aca="false">N89/(O89*O89)</f>
        <v>-2.22131395162867</v>
      </c>
      <c r="AD89" s="0" t="n">
        <f aca="false">1/(O89*O89)</f>
        <v>4.93423567170017</v>
      </c>
    </row>
    <row r="90" customFormat="false" ht="12.8" hidden="false" customHeight="false" outlineLevel="0" collapsed="false">
      <c r="A90" s="1" t="s">
        <v>27</v>
      </c>
      <c r="B90" s="1" t="n">
        <v>8087</v>
      </c>
      <c r="C90" s="1" t="n">
        <v>1</v>
      </c>
      <c r="D90" s="0" t="n">
        <v>43.3917</v>
      </c>
      <c r="E90" s="0" t="n">
        <v>0.287939</v>
      </c>
      <c r="F90" s="0" t="n">
        <v>-0.217035</v>
      </c>
      <c r="G90" s="0" t="n">
        <v>0.354726</v>
      </c>
      <c r="H90" s="0" t="n">
        <v>0.686138</v>
      </c>
      <c r="I90" s="8" t="n">
        <v>0.354711</v>
      </c>
      <c r="J90" s="9" t="n">
        <v>0.865873</v>
      </c>
      <c r="K90" s="0" t="n">
        <v>0.319116</v>
      </c>
      <c r="L90" s="0" t="n">
        <v>-0.0398309</v>
      </c>
      <c r="M90" s="0" t="n">
        <v>0.31914</v>
      </c>
      <c r="N90" s="0" t="n">
        <v>-0.601196</v>
      </c>
      <c r="O90" s="0" t="n">
        <v>-0.601196</v>
      </c>
      <c r="S90" s="0" t="n">
        <f aca="false">D90/(E90*E90)</f>
        <v>523.366211513335</v>
      </c>
      <c r="T90" s="0" t="n">
        <f aca="false">1/(E90*E90)</f>
        <v>12.0614359776947</v>
      </c>
      <c r="U90" s="0" t="n">
        <f aca="false">F90/(G90*G90)</f>
        <v>-1.72481981316311</v>
      </c>
      <c r="V90" s="0" t="n">
        <f aca="false">1/(G90*G90)</f>
        <v>7.94719659577076</v>
      </c>
      <c r="W90" s="0" t="n">
        <f aca="false">H90/(I90*I90)</f>
        <v>5.45333476923886</v>
      </c>
      <c r="X90" s="0" t="n">
        <f aca="false">1/(I90*I90)</f>
        <v>7.94786875124079</v>
      </c>
      <c r="Y90" s="0" t="n">
        <f aca="false">J90/(K90*K90)</f>
        <v>8.50270356523781</v>
      </c>
      <c r="Z90" s="0" t="n">
        <f aca="false">1/(K90*K90)</f>
        <v>9.81980448083935</v>
      </c>
      <c r="AA90" s="0" t="n">
        <f aca="false">L90/(M90*M90)</f>
        <v>-0.391072824660469</v>
      </c>
      <c r="AB90" s="0" t="n">
        <f aca="false">1/(M90*M90)</f>
        <v>9.81832759642561</v>
      </c>
      <c r="AC90" s="0" t="n">
        <f aca="false">N90/(O90*O90)</f>
        <v>-1.66335105356656</v>
      </c>
      <c r="AD90" s="0" t="n">
        <f aca="false">1/(O90*O90)</f>
        <v>2.76673672740098</v>
      </c>
    </row>
    <row r="91" customFormat="false" ht="12.8" hidden="false" customHeight="false" outlineLevel="0" collapsed="false">
      <c r="A91" s="1" t="s">
        <v>24</v>
      </c>
      <c r="B91" s="1" t="n">
        <v>8088</v>
      </c>
      <c r="C91" s="1" t="n">
        <v>-1</v>
      </c>
      <c r="D91" s="0" t="n">
        <v>44.4008</v>
      </c>
      <c r="E91" s="0" t="n">
        <v>0.288235</v>
      </c>
      <c r="F91" s="0" t="n">
        <v>-0.713622</v>
      </c>
      <c r="G91" s="0" t="n">
        <v>0.358993</v>
      </c>
      <c r="H91" s="0" t="n">
        <v>-0.220624</v>
      </c>
      <c r="I91" s="8" t="n">
        <v>0.359009</v>
      </c>
      <c r="J91" s="9" t="n">
        <v>0.0712957</v>
      </c>
      <c r="K91" s="0" t="n">
        <v>0.322755</v>
      </c>
      <c r="L91" s="0" t="n">
        <v>-0.530674</v>
      </c>
      <c r="M91" s="0" t="n">
        <v>0.322746</v>
      </c>
      <c r="N91" s="0" t="n">
        <v>-0.676399</v>
      </c>
      <c r="O91" s="0" t="n">
        <v>-0.676399</v>
      </c>
      <c r="S91" s="0" t="n">
        <f aca="false">D91/(E91*E91)</f>
        <v>534.438041959629</v>
      </c>
      <c r="T91" s="0" t="n">
        <f aca="false">1/(E91*E91)</f>
        <v>12.0366759598843</v>
      </c>
      <c r="U91" s="0" t="n">
        <f aca="false">F91/(G91*G91)</f>
        <v>-5.53727725641611</v>
      </c>
      <c r="V91" s="0" t="n">
        <f aca="false">1/(G91*G91)</f>
        <v>7.75939819178235</v>
      </c>
      <c r="W91" s="0" t="n">
        <f aca="false">H91/(I91*I91)</f>
        <v>-1.71175688028792</v>
      </c>
      <c r="X91" s="0" t="n">
        <f aca="false">1/(I91*I91)</f>
        <v>7.75870657901189</v>
      </c>
      <c r="Y91" s="0" t="n">
        <f aca="false">J91/(K91*K91)</f>
        <v>0.684411628085855</v>
      </c>
      <c r="Z91" s="0" t="n">
        <f aca="false">1/(K91*K91)</f>
        <v>9.59962000633776</v>
      </c>
      <c r="AA91" s="0" t="n">
        <f aca="false">L91/(M91*M91)</f>
        <v>-5.09455286576363</v>
      </c>
      <c r="AB91" s="0" t="n">
        <f aca="false">1/(M91*M91)</f>
        <v>9.60015539816088</v>
      </c>
      <c r="AC91" s="0" t="n">
        <f aca="false">N91/(O91*O91)</f>
        <v>-1.47841732468558</v>
      </c>
      <c r="AD91" s="0" t="n">
        <f aca="false">1/(O91*O91)</f>
        <v>2.18571778593046</v>
      </c>
    </row>
    <row r="92" customFormat="false" ht="12.8" hidden="false" customHeight="false" outlineLevel="0" collapsed="false">
      <c r="A92" s="1"/>
      <c r="B92" s="1" t="n">
        <v>8089</v>
      </c>
      <c r="C92" s="1" t="n">
        <v>1</v>
      </c>
      <c r="D92" s="0" t="n">
        <v>43.6029</v>
      </c>
      <c r="E92" s="0" t="n">
        <v>0.287294</v>
      </c>
      <c r="F92" s="0" t="n">
        <v>-0.0155411</v>
      </c>
      <c r="G92" s="0" t="n">
        <v>0.354737</v>
      </c>
      <c r="H92" s="0" t="n">
        <v>0.0625251</v>
      </c>
      <c r="I92" s="8" t="n">
        <v>0.354737</v>
      </c>
      <c r="J92" s="9" t="n">
        <v>1.1585</v>
      </c>
      <c r="K92" s="0" t="n">
        <v>0.320381</v>
      </c>
      <c r="L92" s="0" t="n">
        <v>0.857184</v>
      </c>
      <c r="M92" s="0" t="n">
        <v>0.3204</v>
      </c>
      <c r="N92" s="0" t="n">
        <v>-0.524862</v>
      </c>
      <c r="O92" s="0" t="n">
        <v>-0.524862</v>
      </c>
      <c r="S92" s="0" t="n">
        <f aca="false">D92/(E92*E92)</f>
        <v>528.277681038365</v>
      </c>
      <c r="T92" s="0" t="n">
        <f aca="false">1/(E92*E92)</f>
        <v>12.1156547165066</v>
      </c>
      <c r="U92" s="0" t="n">
        <f aca="false">F92/(G92*G92)</f>
        <v>-0.123500517430768</v>
      </c>
      <c r="V92" s="0" t="n">
        <f aca="false">1/(G92*G92)</f>
        <v>7.94670373594972</v>
      </c>
      <c r="W92" s="0" t="n">
        <f aca="false">H92/(I92*I92)</f>
        <v>0.49686844576063</v>
      </c>
      <c r="X92" s="0" t="n">
        <f aca="false">1/(I92*I92)</f>
        <v>7.94670373594972</v>
      </c>
      <c r="Y92" s="0" t="n">
        <f aca="false">J92/(K92*K92)</f>
        <v>11.2865843837109</v>
      </c>
      <c r="Z92" s="0" t="n">
        <f aca="false">1/(K92*K92)</f>
        <v>9.74241207053167</v>
      </c>
      <c r="AA92" s="0" t="n">
        <f aca="false">L92/(M92*M92)</f>
        <v>8.35004932972361</v>
      </c>
      <c r="AB92" s="0" t="n">
        <f aca="false">1/(M92*M92)</f>
        <v>9.74125663769227</v>
      </c>
      <c r="AC92" s="0" t="n">
        <f aca="false">N92/(O92*O92)</f>
        <v>-1.905262716676</v>
      </c>
      <c r="AD92" s="0" t="n">
        <f aca="false">1/(O92*O92)</f>
        <v>3.63002601955562</v>
      </c>
    </row>
    <row r="93" customFormat="false" ht="12.8" hidden="false" customHeight="false" outlineLevel="0" collapsed="false">
      <c r="A93" s="1"/>
      <c r="B93" s="1" t="n">
        <v>8090</v>
      </c>
      <c r="C93" s="1" t="n">
        <v>-1</v>
      </c>
      <c r="D93" s="0" t="n">
        <v>43.6613</v>
      </c>
      <c r="E93" s="0" t="n">
        <v>0.261319</v>
      </c>
      <c r="F93" s="0" t="n">
        <v>-0.443726</v>
      </c>
      <c r="G93" s="0" t="n">
        <v>0.322862</v>
      </c>
      <c r="H93" s="0" t="n">
        <v>-0.550608</v>
      </c>
      <c r="I93" s="8" t="n">
        <v>0.322858</v>
      </c>
      <c r="J93" s="9" t="n">
        <v>0.713214</v>
      </c>
      <c r="K93" s="0" t="n">
        <v>0.294137</v>
      </c>
      <c r="L93" s="0" t="n">
        <v>1.13069</v>
      </c>
      <c r="M93" s="0" t="n">
        <v>0.294114</v>
      </c>
      <c r="N93" s="0" t="n">
        <v>-0.11997</v>
      </c>
      <c r="O93" s="0" t="n">
        <v>-0.11997</v>
      </c>
      <c r="S93" s="0" t="n">
        <f aca="false">D93/(E93*E93)</f>
        <v>639.373581226148</v>
      </c>
      <c r="T93" s="0" t="n">
        <f aca="false">1/(E93*E93)</f>
        <v>14.6439428332676</v>
      </c>
      <c r="U93" s="0" t="n">
        <f aca="false">F93/(G93*G93)</f>
        <v>-4.25677809801493</v>
      </c>
      <c r="V93" s="0" t="n">
        <f aca="false">1/(G93*G93)</f>
        <v>9.59325822245019</v>
      </c>
      <c r="W93" s="0" t="n">
        <f aca="false">H93/(I93*I93)</f>
        <v>-5.28225560831658</v>
      </c>
      <c r="X93" s="0" t="n">
        <f aca="false">1/(I93*I93)</f>
        <v>9.59349593234493</v>
      </c>
      <c r="Y93" s="0" t="n">
        <f aca="false">J93/(K93*K93)</f>
        <v>8.24366893747571</v>
      </c>
      <c r="Z93" s="0" t="n">
        <f aca="false">1/(K93*K93)</f>
        <v>11.5584788541387</v>
      </c>
      <c r="AA93" s="0" t="n">
        <f aca="false">L93/(M93*M93)</f>
        <v>13.0711005612841</v>
      </c>
      <c r="AB93" s="0" t="n">
        <f aca="false">1/(M93*M93)</f>
        <v>11.5602866933325</v>
      </c>
      <c r="AC93" s="0" t="n">
        <f aca="false">N93/(O93*O93)</f>
        <v>-8.33541718763024</v>
      </c>
      <c r="AD93" s="0" t="n">
        <f aca="false">1/(O93*O93)</f>
        <v>69.4791796918416</v>
      </c>
    </row>
    <row r="94" customFormat="false" ht="12.8" hidden="false" customHeight="false" outlineLevel="0" collapsed="false">
      <c r="A94" s="1"/>
      <c r="B94" s="1" t="n">
        <v>8091</v>
      </c>
      <c r="C94" s="1" t="n">
        <v>1</v>
      </c>
      <c r="D94" s="0" t="n">
        <v>43.2808</v>
      </c>
      <c r="E94" s="0" t="n">
        <v>0.297217</v>
      </c>
      <c r="F94" s="0" t="n">
        <v>-0.37169</v>
      </c>
      <c r="G94" s="0" t="n">
        <v>0.365721</v>
      </c>
      <c r="H94" s="0" t="n">
        <v>0.379356</v>
      </c>
      <c r="I94" s="8" t="n">
        <v>0.365721</v>
      </c>
      <c r="J94" s="9" t="n">
        <v>0.912907</v>
      </c>
      <c r="K94" s="0" t="n">
        <v>0.328413</v>
      </c>
      <c r="L94" s="0" t="n">
        <v>1.68578</v>
      </c>
      <c r="M94" s="0" t="n">
        <v>0.328347</v>
      </c>
      <c r="N94" s="0" t="n">
        <v>-1.23313</v>
      </c>
      <c r="O94" s="0" t="n">
        <v>-1.23313</v>
      </c>
      <c r="S94" s="0" t="n">
        <f aca="false">D94/(E94*E94)</f>
        <v>489.945741395669</v>
      </c>
      <c r="T94" s="0" t="n">
        <f aca="false">1/(E94*E94)</f>
        <v>11.3201637075948</v>
      </c>
      <c r="U94" s="0" t="n">
        <f aca="false">F94/(G94*G94)</f>
        <v>-2.7789522196654</v>
      </c>
      <c r="V94" s="0" t="n">
        <f aca="false">1/(G94*G94)</f>
        <v>7.47653210919153</v>
      </c>
      <c r="W94" s="0" t="n">
        <f aca="false">H94/(I94*I94)</f>
        <v>2.83626731481446</v>
      </c>
      <c r="X94" s="0" t="n">
        <f aca="false">1/(I94*I94)</f>
        <v>7.47653210919153</v>
      </c>
      <c r="Y94" s="0" t="n">
        <f aca="false">J94/(K94*K94)</f>
        <v>8.46419883818446</v>
      </c>
      <c r="Z94" s="0" t="n">
        <f aca="false">1/(K94*K94)</f>
        <v>9.27169891148217</v>
      </c>
      <c r="AA94" s="0" t="n">
        <f aca="false">L94/(M94*M94)</f>
        <v>15.6363287149321</v>
      </c>
      <c r="AB94" s="0" t="n">
        <f aca="false">1/(M94*M94)</f>
        <v>9.27542663629426</v>
      </c>
      <c r="AC94" s="0" t="n">
        <f aca="false">N94/(O94*O94)</f>
        <v>-0.810944507067381</v>
      </c>
      <c r="AD94" s="0" t="n">
        <f aca="false">1/(O94*O94)</f>
        <v>0.657630993542758</v>
      </c>
    </row>
    <row r="95" customFormat="false" ht="12.8" hidden="false" customHeight="false" outlineLevel="0" collapsed="false">
      <c r="A95" s="1"/>
      <c r="B95" s="1" t="n">
        <v>8092</v>
      </c>
      <c r="C95" s="1" t="n">
        <v>-1</v>
      </c>
      <c r="D95" s="0" t="n">
        <v>43.2598</v>
      </c>
      <c r="E95" s="0" t="n">
        <v>0.292813</v>
      </c>
      <c r="F95" s="0" t="n">
        <v>0.0609202</v>
      </c>
      <c r="G95" s="0" t="n">
        <v>0.360226</v>
      </c>
      <c r="H95" s="0" t="n">
        <v>-0.473604</v>
      </c>
      <c r="I95" s="8" t="n">
        <v>0.360218</v>
      </c>
      <c r="J95" s="9" t="n">
        <v>0.731752</v>
      </c>
      <c r="K95" s="0" t="n">
        <v>0.323694</v>
      </c>
      <c r="L95" s="0" t="n">
        <v>1.37198</v>
      </c>
      <c r="M95" s="0" t="n">
        <v>0.323651</v>
      </c>
      <c r="N95" s="0" t="n">
        <v>-1.17782</v>
      </c>
      <c r="O95" s="0" t="n">
        <v>-1.17782</v>
      </c>
      <c r="S95" s="0" t="n">
        <f aca="false">D95/(E95*E95)</f>
        <v>504.549521859453</v>
      </c>
      <c r="T95" s="0" t="n">
        <f aca="false">1/(E95*E95)</f>
        <v>11.6632421291696</v>
      </c>
      <c r="U95" s="0" t="n">
        <f aca="false">F95/(G95*G95)</f>
        <v>0.469473636350753</v>
      </c>
      <c r="V95" s="0" t="n">
        <f aca="false">1/(G95*G95)</f>
        <v>7.706370569216</v>
      </c>
      <c r="W95" s="0" t="n">
        <f aca="false">H95/(I95*I95)</f>
        <v>-3.64993004260214</v>
      </c>
      <c r="X95" s="0" t="n">
        <f aca="false">1/(I95*I95)</f>
        <v>7.70671287109514</v>
      </c>
      <c r="Y95" s="0" t="n">
        <f aca="false">J95/(K95*K95)</f>
        <v>6.98384543900566</v>
      </c>
      <c r="Z95" s="0" t="n">
        <f aca="false">1/(K95*K95)</f>
        <v>9.5440059460113</v>
      </c>
      <c r="AA95" s="0" t="n">
        <f aca="false">L95/(M95*M95)</f>
        <v>13.0976648738557</v>
      </c>
      <c r="AB95" s="0" t="n">
        <f aca="false">1/(M95*M95)</f>
        <v>9.54654213170431</v>
      </c>
      <c r="AC95" s="0" t="n">
        <f aca="false">N95/(O95*O95)</f>
        <v>-0.849026166986466</v>
      </c>
      <c r="AD95" s="0" t="n">
        <f aca="false">1/(O95*O95)</f>
        <v>0.720845432227731</v>
      </c>
    </row>
    <row r="96" customFormat="false" ht="12.8" hidden="false" customHeight="false" outlineLevel="0" collapsed="false">
      <c r="A96" s="1"/>
      <c r="B96" s="1" t="n">
        <v>8093</v>
      </c>
      <c r="C96" s="1" t="n">
        <v>1</v>
      </c>
      <c r="D96" s="0" t="n">
        <v>43.2413</v>
      </c>
      <c r="E96" s="0" t="n">
        <v>0.286562</v>
      </c>
      <c r="F96" s="0" t="n">
        <v>0.367522</v>
      </c>
      <c r="G96" s="0" t="n">
        <v>0.352462</v>
      </c>
      <c r="H96" s="0" t="n">
        <v>0.1165</v>
      </c>
      <c r="I96" s="8" t="n">
        <v>0.352466</v>
      </c>
      <c r="J96" s="9" t="n">
        <v>0.492387</v>
      </c>
      <c r="K96" s="0" t="n">
        <v>0.320705</v>
      </c>
      <c r="L96" s="0" t="n">
        <v>1.72446</v>
      </c>
      <c r="M96" s="0" t="n">
        <v>0.320618</v>
      </c>
      <c r="N96" s="0" t="n">
        <v>-0.186874</v>
      </c>
      <c r="O96" s="0" t="n">
        <v>-0.186874</v>
      </c>
      <c r="S96" s="0" t="n">
        <f aca="false">D96/(E96*E96)</f>
        <v>526.576584049714</v>
      </c>
      <c r="T96" s="0" t="n">
        <f aca="false">1/(E96*E96)</f>
        <v>12.177630738431</v>
      </c>
      <c r="U96" s="0" t="n">
        <f aca="false">F96/(G96*G96)</f>
        <v>2.95841256758302</v>
      </c>
      <c r="V96" s="0" t="n">
        <f aca="false">1/(G96*G96)</f>
        <v>8.04962034268159</v>
      </c>
      <c r="W96" s="0" t="n">
        <f aca="false">H96/(I96*I96)</f>
        <v>0.937759485022331</v>
      </c>
      <c r="X96" s="0" t="n">
        <f aca="false">1/(I96*I96)</f>
        <v>8.04943763967666</v>
      </c>
      <c r="Y96" s="0" t="n">
        <f aca="false">J96/(K96*K96)</f>
        <v>4.78734930236801</v>
      </c>
      <c r="Z96" s="0" t="n">
        <f aca="false">1/(K96*K96)</f>
        <v>9.72273699827171</v>
      </c>
      <c r="AA96" s="0" t="n">
        <f aca="false">L96/(M96*M96)</f>
        <v>16.7755714743857</v>
      </c>
      <c r="AB96" s="0" t="n">
        <f aca="false">1/(M96*M96)</f>
        <v>9.72801426207953</v>
      </c>
      <c r="AC96" s="0" t="n">
        <f aca="false">N96/(O96*O96)</f>
        <v>-5.35119920374156</v>
      </c>
      <c r="AD96" s="0" t="n">
        <f aca="false">1/(O96*O96)</f>
        <v>28.6353329181243</v>
      </c>
    </row>
    <row r="97" s="68" customFormat="true" ht="12.8" hidden="false" customHeight="false" outlineLevel="0" collapsed="false">
      <c r="A97" s="67" t="s">
        <v>17</v>
      </c>
      <c r="D97" s="68" t="n">
        <f aca="false">SUM(S89:S96)/SUM(T89:T96)</f>
        <v>43.5328888940012</v>
      </c>
      <c r="E97" s="68" t="n">
        <f aca="false">SQRT(1/SUM(T89:T96))</f>
        <v>0.100945363487805</v>
      </c>
      <c r="F97" s="68" t="n">
        <f aca="false">SUM(U89:U96)/SUM(V89:V96)</f>
        <v>-0.144061345133718</v>
      </c>
      <c r="G97" s="68" t="n">
        <f aca="false">SQRT(1/SUM(V89:V96))</f>
        <v>0.124548099760363</v>
      </c>
      <c r="H97" s="68" t="n">
        <f aca="false">SUM(W89:W96)/SUM(X89:X96)</f>
        <v>0.0406636129436523</v>
      </c>
      <c r="I97" s="68" t="n">
        <f aca="false">SQRT(1/SUM(X89:X96))</f>
        <v>0.124547516734679</v>
      </c>
      <c r="J97" s="68" t="n">
        <f aca="false">SUM(Y89:Y96)/SUM(Z89:Z96)</f>
        <v>0.675499373418489</v>
      </c>
      <c r="K97" s="68" t="n">
        <f aca="false">SQRT(1/SUM(Z89:Z96))</f>
        <v>0.112592116682837</v>
      </c>
      <c r="L97" s="68" t="n">
        <f aca="false">SUM(AA89:AA96)/SUM(AB89:AB96)</f>
        <v>0.992651370044336</v>
      </c>
      <c r="M97" s="68" t="n">
        <f aca="false">SQRT(1/SUM(AB89:AB96))</f>
        <v>0.112580165943173</v>
      </c>
      <c r="N97" s="68" t="n">
        <f aca="false">SUM(AC89:AC96)/SUM(AD89:AD96)</f>
        <v>-0.200114955294239</v>
      </c>
      <c r="O97" s="68" t="n">
        <f aca="false">SQRT(1/SUM(AD89:AD96))</f>
        <v>0.0940680473100233</v>
      </c>
    </row>
    <row r="98" customFormat="false" ht="12.8" hidden="false" customHeight="false" outlineLevel="0" collapsed="false">
      <c r="A98" s="1"/>
      <c r="B98" s="15"/>
      <c r="C98" s="15"/>
    </row>
    <row r="99" customFormat="false" ht="12.8" hidden="false" customHeight="false" outlineLevel="0" collapsed="false">
      <c r="A99" s="1"/>
      <c r="B99" s="1"/>
    </row>
    <row r="100" customFormat="false" ht="12.8" hidden="false" customHeight="false" outlineLevel="0" collapsed="false">
      <c r="A100" s="1" t="n">
        <v>1000</v>
      </c>
      <c r="B100" s="1" t="n">
        <v>8022</v>
      </c>
      <c r="C100" s="1" t="n">
        <v>1</v>
      </c>
      <c r="D100" s="0" t="n">
        <v>34.1353</v>
      </c>
      <c r="E100" s="0" t="n">
        <v>0.212155</v>
      </c>
      <c r="F100" s="0" t="n">
        <v>-1.24582</v>
      </c>
      <c r="G100" s="0" t="n">
        <v>0.240099</v>
      </c>
      <c r="H100" s="0" t="n">
        <v>-0.0503593</v>
      </c>
      <c r="I100" s="8" t="n">
        <v>0.240136</v>
      </c>
      <c r="J100" s="9" t="n">
        <v>0.408513</v>
      </c>
      <c r="K100" s="0" t="n">
        <v>0.226666</v>
      </c>
      <c r="L100" s="0" t="n">
        <v>1.31397</v>
      </c>
      <c r="M100" s="0" t="n">
        <v>0.22663</v>
      </c>
      <c r="N100" s="0" t="n">
        <v>-0.263806</v>
      </c>
      <c r="O100" s="0" t="n">
        <v>-0.263806</v>
      </c>
      <c r="S100" s="0" t="n">
        <f aca="false">D100/(E100*E100)</f>
        <v>758.398003353231</v>
      </c>
      <c r="T100" s="0" t="n">
        <f aca="false">1/(E100*E100)</f>
        <v>22.2174113997308</v>
      </c>
      <c r="U100" s="0" t="n">
        <f aca="false">F100/(G100*G100)</f>
        <v>-21.6109867031699</v>
      </c>
      <c r="V100" s="0" t="n">
        <f aca="false">1/(G100*G100)</f>
        <v>17.3467970518774</v>
      </c>
      <c r="W100" s="0" t="n">
        <f aca="false">H100/(I100*I100)</f>
        <v>-0.873303378521369</v>
      </c>
      <c r="X100" s="0" t="n">
        <f aca="false">1/(I100*I100)</f>
        <v>17.3414518970949</v>
      </c>
      <c r="Y100" s="0" t="n">
        <f aca="false">J100/(K100*K100)</f>
        <v>7.95120810392353</v>
      </c>
      <c r="Z100" s="0" t="n">
        <f aca="false">1/(K100*K100)</f>
        <v>19.463782312738</v>
      </c>
      <c r="AA100" s="0" t="n">
        <f aca="false">L100/(M100*M100)</f>
        <v>25.5829517734247</v>
      </c>
      <c r="AB100" s="0" t="n">
        <f aca="false">1/(M100*M100)</f>
        <v>19.4699664173647</v>
      </c>
      <c r="AC100" s="0" t="n">
        <f aca="false">N100/(O100*O100)</f>
        <v>-3.7906643518343</v>
      </c>
      <c r="AD100" s="0" t="n">
        <f aca="false">1/(O100*O100)</f>
        <v>14.3691362282674</v>
      </c>
    </row>
    <row r="101" customFormat="false" ht="12.8" hidden="false" customHeight="false" outlineLevel="0" collapsed="false">
      <c r="A101" s="1" t="s">
        <v>15</v>
      </c>
      <c r="B101" s="1" t="n">
        <v>8023</v>
      </c>
      <c r="C101" s="1" t="n">
        <v>-1</v>
      </c>
      <c r="D101" s="0" t="n">
        <v>34.014</v>
      </c>
      <c r="E101" s="0" t="n">
        <v>0.217159</v>
      </c>
      <c r="F101" s="0" t="n">
        <v>-0.955165</v>
      </c>
      <c r="G101" s="0" t="n">
        <v>0.245548</v>
      </c>
      <c r="H101" s="0" t="n">
        <v>0.350711</v>
      </c>
      <c r="I101" s="8" t="n">
        <v>0.245567</v>
      </c>
      <c r="J101" s="9" t="n">
        <v>0.052011</v>
      </c>
      <c r="K101" s="0" t="n">
        <v>0.228692</v>
      </c>
      <c r="L101" s="0" t="n">
        <v>0.96265</v>
      </c>
      <c r="M101" s="0" t="n">
        <v>0.228671</v>
      </c>
      <c r="N101" s="0" t="n">
        <v>-0.192468</v>
      </c>
      <c r="O101" s="0" t="n">
        <v>-0.192468</v>
      </c>
      <c r="S101" s="0" t="n">
        <f aca="false">D101/(E101*E101)</f>
        <v>721.276929423139</v>
      </c>
      <c r="T101" s="0" t="n">
        <f aca="false">1/(E101*E101)</f>
        <v>21.2052957436096</v>
      </c>
      <c r="U101" s="0" t="n">
        <f aca="false">F101/(G101*G101)</f>
        <v>-15.841839100327</v>
      </c>
      <c r="V101" s="0" t="n">
        <f aca="false">1/(G101*G101)</f>
        <v>16.5854476455137</v>
      </c>
      <c r="W101" s="0" t="n">
        <f aca="false">H101/(I101*I101)</f>
        <v>5.81579886523798</v>
      </c>
      <c r="X101" s="0" t="n">
        <f aca="false">1/(I101*I101)</f>
        <v>16.5828812476312</v>
      </c>
      <c r="Y101" s="0" t="n">
        <f aca="false">J101/(K101*K101)</f>
        <v>0.994473600507969</v>
      </c>
      <c r="Z101" s="0" t="n">
        <f aca="false">1/(K101*K101)</f>
        <v>19.1204476073902</v>
      </c>
      <c r="AA101" s="0" t="n">
        <f aca="false">L101/(M101*M101)</f>
        <v>18.4096797291968</v>
      </c>
      <c r="AB101" s="0" t="n">
        <f aca="false">1/(M101*M101)</f>
        <v>19.1239596210428</v>
      </c>
      <c r="AC101" s="0" t="n">
        <f aca="false">N101/(O101*O101)</f>
        <v>-5.19566889041295</v>
      </c>
      <c r="AD101" s="0" t="n">
        <f aca="false">1/(O101*O101)</f>
        <v>26.994975218805</v>
      </c>
    </row>
    <row r="102" customFormat="false" ht="12.8" hidden="false" customHeight="false" outlineLevel="0" collapsed="false">
      <c r="A102" s="1" t="s">
        <v>16</v>
      </c>
      <c r="B102" s="1" t="n">
        <v>8030</v>
      </c>
      <c r="C102" s="1" t="n">
        <v>1</v>
      </c>
      <c r="D102" s="0" t="n">
        <v>33.9187</v>
      </c>
      <c r="E102" s="0" t="n">
        <v>0.227579</v>
      </c>
      <c r="F102" s="0" t="n">
        <v>-1.25913</v>
      </c>
      <c r="G102" s="0" t="n">
        <v>0.257125</v>
      </c>
      <c r="H102" s="0" t="n">
        <v>0.0194001</v>
      </c>
      <c r="I102" s="8" t="n">
        <v>0.257165</v>
      </c>
      <c r="J102" s="9" t="n">
        <v>0.571159</v>
      </c>
      <c r="K102" s="0" t="n">
        <v>0.243405</v>
      </c>
      <c r="L102" s="0" t="n">
        <v>1.33069</v>
      </c>
      <c r="M102" s="0" t="n">
        <v>0.243369</v>
      </c>
      <c r="N102" s="0" t="n">
        <v>0.142069</v>
      </c>
      <c r="O102" s="0" t="n">
        <v>0.142069</v>
      </c>
      <c r="S102" s="0" t="n">
        <f aca="false">D102/(E102*E102)</f>
        <v>654.899756860481</v>
      </c>
      <c r="T102" s="0" t="n">
        <f aca="false">1/(E102*E102)</f>
        <v>19.3079262135778</v>
      </c>
      <c r="U102" s="0" t="n">
        <f aca="false">F102/(G102*G102)</f>
        <v>-19.0450432011919</v>
      </c>
      <c r="V102" s="0" t="n">
        <f aca="false">1/(G102*G102)</f>
        <v>15.1255574890535</v>
      </c>
      <c r="W102" s="0" t="n">
        <f aca="false">H102/(I102*I102)</f>
        <v>0.293346051190061</v>
      </c>
      <c r="X102" s="0" t="n">
        <f aca="false">1/(I102*I102)</f>
        <v>15.1208525311757</v>
      </c>
      <c r="Y102" s="0" t="n">
        <f aca="false">J102/(K102*K102)</f>
        <v>9.64046615133149</v>
      </c>
      <c r="Z102" s="0" t="n">
        <f aca="false">1/(K102*K102)</f>
        <v>16.8787783285066</v>
      </c>
      <c r="AA102" s="0" t="n">
        <f aca="false">L102/(M102*M102)</f>
        <v>22.4670668748121</v>
      </c>
      <c r="AB102" s="0" t="n">
        <f aca="false">1/(M102*M102)</f>
        <v>16.8837722345641</v>
      </c>
      <c r="AC102" s="0" t="n">
        <f aca="false">N102/(O102*O102)</f>
        <v>7.03883324300164</v>
      </c>
      <c r="AD102" s="0" t="n">
        <f aca="false">1/(O102*O102)</f>
        <v>49.545173422785</v>
      </c>
    </row>
    <row r="103" customFormat="false" ht="12.8" hidden="false" customHeight="false" outlineLevel="0" collapsed="false">
      <c r="A103" s="1"/>
      <c r="B103" s="1" t="n">
        <v>8031</v>
      </c>
      <c r="C103" s="1" t="n">
        <v>-1</v>
      </c>
      <c r="D103" s="0" t="n">
        <v>33.4684</v>
      </c>
      <c r="E103" s="0" t="n">
        <v>0.220583</v>
      </c>
      <c r="F103" s="0" t="n">
        <v>-0.253028</v>
      </c>
      <c r="G103" s="0" t="n">
        <v>0.248406</v>
      </c>
      <c r="H103" s="0" t="n">
        <v>-0.107698</v>
      </c>
      <c r="I103" s="8" t="n">
        <v>0.248407</v>
      </c>
      <c r="J103" s="9" t="n">
        <v>0.557222</v>
      </c>
      <c r="K103" s="0" t="n">
        <v>0.234173</v>
      </c>
      <c r="L103" s="0" t="n">
        <v>-0.376291</v>
      </c>
      <c r="M103" s="0" t="n">
        <v>0.234177</v>
      </c>
      <c r="N103" s="0" t="n">
        <v>-0.0185481</v>
      </c>
      <c r="O103" s="0" t="n">
        <v>-0.0185481</v>
      </c>
      <c r="S103" s="0" t="n">
        <f aca="false">D103/(E103*E103)</f>
        <v>687.845456454667</v>
      </c>
      <c r="T103" s="0" t="n">
        <f aca="false">1/(E103*E103)</f>
        <v>20.5520866385805</v>
      </c>
      <c r="U103" s="0" t="n">
        <f aca="false">F103/(G103*G103)</f>
        <v>-4.10057178937129</v>
      </c>
      <c r="V103" s="0" t="n">
        <f aca="false">1/(G103*G103)</f>
        <v>16.2060000844622</v>
      </c>
      <c r="W103" s="0" t="n">
        <f aca="false">H103/(I103*I103)</f>
        <v>-1.7453397447526</v>
      </c>
      <c r="X103" s="0" t="n">
        <f aca="false">1/(I103*I103)</f>
        <v>16.2058696053093</v>
      </c>
      <c r="Y103" s="0" t="n">
        <f aca="false">J103/(K103*K103)</f>
        <v>10.1614249811261</v>
      </c>
      <c r="Z103" s="0" t="n">
        <f aca="false">1/(K103*K103)</f>
        <v>18.2358646663737</v>
      </c>
      <c r="AA103" s="0" t="n">
        <f aca="false">L103/(M103*M103)</f>
        <v>-6.86175733248613</v>
      </c>
      <c r="AB103" s="0" t="n">
        <f aca="false">1/(M103*M103)</f>
        <v>18.2352416945559</v>
      </c>
      <c r="AC103" s="0" t="n">
        <f aca="false">N103/(O103*O103)</f>
        <v>-53.9138779713286</v>
      </c>
      <c r="AD103" s="0" t="n">
        <f aca="false">1/(O103*O103)</f>
        <v>2906.70623790731</v>
      </c>
    </row>
    <row r="104" customFormat="false" ht="12.8" hidden="false" customHeight="false" outlineLevel="0" collapsed="false">
      <c r="A104" s="1"/>
      <c r="B104" s="1" t="n">
        <v>8038</v>
      </c>
      <c r="C104" s="1" t="n">
        <v>1</v>
      </c>
      <c r="D104" s="0" t="n">
        <v>33.9877</v>
      </c>
      <c r="E104" s="0" t="n">
        <v>0.218115</v>
      </c>
      <c r="F104" s="0" t="n">
        <v>0.0870638</v>
      </c>
      <c r="G104" s="0" t="n">
        <v>0.246601</v>
      </c>
      <c r="H104" s="0" t="n">
        <v>-0.0935823</v>
      </c>
      <c r="I104" s="8" t="n">
        <v>0.246601</v>
      </c>
      <c r="J104" s="9" t="n">
        <v>0.397853</v>
      </c>
      <c r="K104" s="0" t="n">
        <v>0.232081</v>
      </c>
      <c r="L104" s="0" t="n">
        <v>0.305912</v>
      </c>
      <c r="M104" s="0" t="n">
        <v>0.232082</v>
      </c>
      <c r="N104" s="0" t="n">
        <v>-0.41082</v>
      </c>
      <c r="O104" s="0" t="n">
        <v>-0.41082</v>
      </c>
      <c r="S104" s="0" t="n">
        <f aca="false">D104/(E104*E104)</f>
        <v>714.415238023398</v>
      </c>
      <c r="T104" s="0" t="n">
        <f aca="false">1/(E104*E104)</f>
        <v>21.019817110996</v>
      </c>
      <c r="U104" s="0" t="n">
        <f aca="false">F104/(G104*G104)</f>
        <v>1.43168657226933</v>
      </c>
      <c r="V104" s="0" t="n">
        <f aca="false">1/(G104*G104)</f>
        <v>16.4441084844601</v>
      </c>
      <c r="W104" s="0" t="n">
        <f aca="false">H104/(I104*I104)</f>
        <v>-1.53887749342529</v>
      </c>
      <c r="X104" s="0" t="n">
        <f aca="false">1/(I104*I104)</f>
        <v>16.4441084844601</v>
      </c>
      <c r="Y104" s="0" t="n">
        <f aca="false">J104/(K104*K104)</f>
        <v>7.38658097275123</v>
      </c>
      <c r="Z104" s="0" t="n">
        <f aca="false">1/(K104*K104)</f>
        <v>18.5661060058646</v>
      </c>
      <c r="AA104" s="0" t="n">
        <f aca="false">L104/(M104*M104)</f>
        <v>5.67954567584832</v>
      </c>
      <c r="AB104" s="0" t="n">
        <f aca="false">1/(M104*M104)</f>
        <v>18.5659460101216</v>
      </c>
      <c r="AC104" s="0" t="n">
        <f aca="false">N104/(O104*O104)</f>
        <v>-2.43415607808773</v>
      </c>
      <c r="AD104" s="0" t="n">
        <f aca="false">1/(O104*O104)</f>
        <v>5.92511581249142</v>
      </c>
    </row>
    <row r="105" customFormat="false" ht="12.8" hidden="false" customHeight="false" outlineLevel="0" collapsed="false">
      <c r="A105" s="1"/>
      <c r="B105" s="1" t="n">
        <v>8039</v>
      </c>
      <c r="C105" s="1" t="n">
        <v>-1</v>
      </c>
      <c r="D105" s="0" t="n">
        <v>33.5573</v>
      </c>
      <c r="E105" s="0" t="n">
        <v>0.2254</v>
      </c>
      <c r="F105" s="0" t="n">
        <v>-0.751576</v>
      </c>
      <c r="G105" s="0" t="n">
        <v>0.253989</v>
      </c>
      <c r="H105" s="0" t="n">
        <v>0.348333</v>
      </c>
      <c r="I105" s="8" t="n">
        <v>0.254</v>
      </c>
      <c r="J105" s="9" t="n">
        <v>0.307915</v>
      </c>
      <c r="K105" s="0" t="n">
        <v>0.241744</v>
      </c>
      <c r="L105" s="0" t="n">
        <v>1.00654</v>
      </c>
      <c r="M105" s="0" t="n">
        <v>0.241722</v>
      </c>
      <c r="N105" s="0" t="n">
        <v>-0.46729</v>
      </c>
      <c r="O105" s="0" t="n">
        <v>-0.46729</v>
      </c>
      <c r="S105" s="0" t="n">
        <f aca="false">D105/(E105*E105)</f>
        <v>660.509680512767</v>
      </c>
      <c r="T105" s="0" t="n">
        <f aca="false">1/(E105*E105)</f>
        <v>19.6830400691583</v>
      </c>
      <c r="U105" s="0" t="n">
        <f aca="false">F105/(G105*G105)</f>
        <v>-11.650460372045</v>
      </c>
      <c r="V105" s="0" t="n">
        <f aca="false">1/(G105*G105)</f>
        <v>15.5013736096482</v>
      </c>
      <c r="W105" s="0" t="n">
        <f aca="false">H105/(I105*I105)</f>
        <v>5.3991722983446</v>
      </c>
      <c r="X105" s="0" t="n">
        <f aca="false">1/(I105*I105)</f>
        <v>15.500031000062</v>
      </c>
      <c r="Y105" s="0" t="n">
        <f aca="false">J105/(K105*K105)</f>
        <v>5.26889371806955</v>
      </c>
      <c r="Z105" s="0" t="n">
        <f aca="false">1/(K105*K105)</f>
        <v>17.1115201210384</v>
      </c>
      <c r="AA105" s="0" t="n">
        <f aca="false">L105/(M105*M105)</f>
        <v>17.2265647394473</v>
      </c>
      <c r="AB105" s="0" t="n">
        <f aca="false">1/(M105*M105)</f>
        <v>17.1146350263748</v>
      </c>
      <c r="AC105" s="0" t="n">
        <f aca="false">N105/(O105*O105)</f>
        <v>-2.13999871600077</v>
      </c>
      <c r="AD105" s="0" t="n">
        <f aca="false">1/(O105*O105)</f>
        <v>4.57959450448495</v>
      </c>
    </row>
    <row r="106" customFormat="false" ht="12.8" hidden="false" customHeight="false" outlineLevel="0" collapsed="false">
      <c r="A106" s="1"/>
      <c r="B106" s="1" t="n">
        <v>8046</v>
      </c>
      <c r="C106" s="1" t="n">
        <v>1</v>
      </c>
      <c r="D106" s="0" t="n">
        <v>34.1048</v>
      </c>
      <c r="E106" s="0" t="n">
        <v>0.227602</v>
      </c>
      <c r="F106" s="0" t="n">
        <v>-0.954068</v>
      </c>
      <c r="G106" s="0" t="n">
        <v>0.257537</v>
      </c>
      <c r="H106" s="0" t="n">
        <v>-0.200533</v>
      </c>
      <c r="I106" s="8" t="n">
        <v>0.257559</v>
      </c>
      <c r="J106" s="9" t="n">
        <v>0.61163</v>
      </c>
      <c r="K106" s="0" t="n">
        <v>0.240814</v>
      </c>
      <c r="L106" s="0" t="n">
        <v>0.844582</v>
      </c>
      <c r="M106" s="0" t="n">
        <v>0.240805</v>
      </c>
      <c r="N106" s="0" t="n">
        <v>-0.429166</v>
      </c>
      <c r="O106" s="0" t="n">
        <v>-0.429166</v>
      </c>
      <c r="S106" s="0" t="n">
        <f aca="false">D106/(E106*E106)</f>
        <v>658.35988249298</v>
      </c>
      <c r="T106" s="0" t="n">
        <f aca="false">1/(E106*E106)</f>
        <v>19.3040241400911</v>
      </c>
      <c r="U106" s="0" t="n">
        <f aca="false">F106/(G106*G106)</f>
        <v>-14.38467535592</v>
      </c>
      <c r="V106" s="0" t="n">
        <f aca="false">1/(G106*G106)</f>
        <v>15.0772013692106</v>
      </c>
      <c r="W106" s="0" t="n">
        <f aca="false">H106/(I106*I106)</f>
        <v>-3.0229599297142</v>
      </c>
      <c r="X106" s="0" t="n">
        <f aca="false">1/(I106*I106)</f>
        <v>15.0746257708916</v>
      </c>
      <c r="Y106" s="0" t="n">
        <f aca="false">J106/(K106*K106)</f>
        <v>10.5469118448331</v>
      </c>
      <c r="Z106" s="0" t="n">
        <f aca="false">1/(K106*K106)</f>
        <v>17.2439413449849</v>
      </c>
      <c r="AA106" s="0" t="n">
        <f aca="false">L106/(M106*M106)</f>
        <v>14.56501113207</v>
      </c>
      <c r="AB106" s="0" t="n">
        <f aca="false">1/(M106*M106)</f>
        <v>17.2452303412457</v>
      </c>
      <c r="AC106" s="0" t="n">
        <f aca="false">N106/(O106*O106)</f>
        <v>-2.33010070695255</v>
      </c>
      <c r="AD106" s="0" t="n">
        <f aca="false">1/(O106*O106)</f>
        <v>5.4293693045408</v>
      </c>
    </row>
    <row r="107" customFormat="false" ht="12.8" hidden="false" customHeight="false" outlineLevel="0" collapsed="false">
      <c r="A107" s="1"/>
      <c r="B107" s="1" t="n">
        <v>8047</v>
      </c>
      <c r="C107" s="1" t="n">
        <v>-1</v>
      </c>
      <c r="D107" s="0" t="n">
        <v>33.2018</v>
      </c>
      <c r="E107" s="0" t="n">
        <v>0.228073</v>
      </c>
      <c r="F107" s="0" t="n">
        <v>-1.12451</v>
      </c>
      <c r="G107" s="0" t="n">
        <v>0.256297</v>
      </c>
      <c r="H107" s="0" t="n">
        <v>-0.210857</v>
      </c>
      <c r="I107" s="8" t="n">
        <v>0.256329</v>
      </c>
      <c r="J107" s="9" t="n">
        <v>0.634281</v>
      </c>
      <c r="K107" s="0" t="n">
        <v>0.241576</v>
      </c>
      <c r="L107" s="0" t="n">
        <v>0.0223381</v>
      </c>
      <c r="M107" s="0" t="n">
        <v>0.241586</v>
      </c>
      <c r="N107" s="0" t="n">
        <v>-0.434643</v>
      </c>
      <c r="O107" s="0" t="n">
        <v>-0.434643</v>
      </c>
      <c r="S107" s="0" t="n">
        <f aca="false">D107/(E107*E107)</f>
        <v>638.283883592416</v>
      </c>
      <c r="T107" s="0" t="n">
        <f aca="false">1/(E107*E107)</f>
        <v>19.2243758950544</v>
      </c>
      <c r="U107" s="0" t="n">
        <f aca="false">F107/(G107*G107)</f>
        <v>-17.1189166110526</v>
      </c>
      <c r="V107" s="0" t="n">
        <f aca="false">1/(G107*G107)</f>
        <v>15.2234454216081</v>
      </c>
      <c r="W107" s="0" t="n">
        <f aca="false">H107/(I107*I107)</f>
        <v>-3.20916861878787</v>
      </c>
      <c r="X107" s="0" t="n">
        <f aca="false">1/(I107*I107)</f>
        <v>15.2196446823576</v>
      </c>
      <c r="Y107" s="0" t="n">
        <f aca="false">J107/(K107*K107)</f>
        <v>10.8686131308734</v>
      </c>
      <c r="Z107" s="0" t="n">
        <f aca="false">1/(K107*K107)</f>
        <v>17.135328239177</v>
      </c>
      <c r="AA107" s="0" t="n">
        <f aca="false">L107/(M107*M107)</f>
        <v>0.382738988244945</v>
      </c>
      <c r="AB107" s="0" t="n">
        <f aca="false">1/(M107*M107)</f>
        <v>17.1339096988976</v>
      </c>
      <c r="AC107" s="0" t="n">
        <f aca="false">N107/(O107*O107)</f>
        <v>-2.30073876721815</v>
      </c>
      <c r="AD107" s="0" t="n">
        <f aca="false">1/(O107*O107)</f>
        <v>5.29339887498051</v>
      </c>
    </row>
    <row r="108" customFormat="false" ht="12.8" hidden="false" customHeight="false" outlineLevel="0" collapsed="false">
      <c r="A108" s="1"/>
      <c r="B108" s="1" t="n">
        <v>8054</v>
      </c>
      <c r="C108" s="1" t="n">
        <v>1</v>
      </c>
      <c r="D108" s="0" t="n">
        <v>33.7854</v>
      </c>
      <c r="E108" s="0" t="n">
        <v>0.227904</v>
      </c>
      <c r="F108" s="0" t="n">
        <v>-1.23764</v>
      </c>
      <c r="G108" s="0" t="n">
        <v>0.257231</v>
      </c>
      <c r="H108" s="0" t="n">
        <v>-0.272758</v>
      </c>
      <c r="I108" s="8" t="n">
        <v>0.257268</v>
      </c>
      <c r="J108" s="9" t="n">
        <v>0.799629</v>
      </c>
      <c r="K108" s="0" t="n">
        <v>0.242774</v>
      </c>
      <c r="L108" s="0" t="n">
        <v>0.409233</v>
      </c>
      <c r="M108" s="0" t="n">
        <v>0.242785</v>
      </c>
      <c r="N108" s="0" t="n">
        <v>-0.0515435</v>
      </c>
      <c r="O108" s="0" t="n">
        <v>-0.0515435</v>
      </c>
      <c r="S108" s="0" t="n">
        <f aca="false">D108/(E108*E108)</f>
        <v>650.466852150994</v>
      </c>
      <c r="T108" s="0" t="n">
        <f aca="false">1/(E108*E108)</f>
        <v>19.2528977650403</v>
      </c>
      <c r="U108" s="0" t="n">
        <f aca="false">F108/(G108*G108)</f>
        <v>-18.7045698422353</v>
      </c>
      <c r="V108" s="0" t="n">
        <f aca="false">1/(G108*G108)</f>
        <v>15.1130941487309</v>
      </c>
      <c r="W108" s="0" t="n">
        <f aca="false">H108/(I108*I108)</f>
        <v>-4.12103171358247</v>
      </c>
      <c r="X108" s="0" t="n">
        <f aca="false">1/(I108*I108)</f>
        <v>15.108747364266</v>
      </c>
      <c r="Y108" s="0" t="n">
        <f aca="false">J108/(K108*K108)</f>
        <v>13.5670113517614</v>
      </c>
      <c r="Z108" s="0" t="n">
        <f aca="false">1/(K108*K108)</f>
        <v>16.9666324655077</v>
      </c>
      <c r="AA108" s="0" t="n">
        <f aca="false">L108/(M108*M108)</f>
        <v>6.9426767492811</v>
      </c>
      <c r="AB108" s="0" t="n">
        <f aca="false">1/(M108*M108)</f>
        <v>16.9650950663341</v>
      </c>
      <c r="AC108" s="0" t="n">
        <f aca="false">N108/(O108*O108)</f>
        <v>-19.4010884010593</v>
      </c>
      <c r="AD108" s="0" t="n">
        <f aca="false">1/(O108*O108)</f>
        <v>376.402231145718</v>
      </c>
    </row>
    <row r="109" customFormat="false" ht="12.8" hidden="false" customHeight="false" outlineLevel="0" collapsed="false">
      <c r="A109" s="1"/>
      <c r="B109" s="1" t="n">
        <v>8055</v>
      </c>
      <c r="C109" s="1" t="n">
        <v>-1</v>
      </c>
      <c r="D109" s="0" t="n">
        <v>33.5672</v>
      </c>
      <c r="E109" s="0" t="n">
        <v>0.221256</v>
      </c>
      <c r="F109" s="0" t="n">
        <v>-0.395699</v>
      </c>
      <c r="G109" s="0" t="n">
        <v>0.249348</v>
      </c>
      <c r="H109" s="0" t="n">
        <v>-0.0760003</v>
      </c>
      <c r="I109" s="8" t="n">
        <v>0.249352</v>
      </c>
      <c r="J109" s="9" t="n">
        <v>0.451093</v>
      </c>
      <c r="K109" s="0" t="n">
        <v>0.237975</v>
      </c>
      <c r="L109" s="0" t="n">
        <v>2.14943</v>
      </c>
      <c r="M109" s="0" t="n">
        <v>0.237869</v>
      </c>
      <c r="N109" s="0" t="n">
        <v>-0.476546</v>
      </c>
      <c r="O109" s="0" t="n">
        <v>-0.476546</v>
      </c>
      <c r="S109" s="0" t="n">
        <f aca="false">D109/(E109*E109)</f>
        <v>685.685558661321</v>
      </c>
      <c r="T109" s="0" t="n">
        <f aca="false">1/(E109*E109)</f>
        <v>20.4272491795956</v>
      </c>
      <c r="U109" s="0" t="n">
        <f aca="false">F109/(G109*G109)</f>
        <v>-6.36433709420085</v>
      </c>
      <c r="V109" s="0" t="n">
        <f aca="false">1/(G109*G109)</f>
        <v>16.083783618864</v>
      </c>
      <c r="W109" s="0" t="n">
        <f aca="false">H109/(I109*I109)</f>
        <v>-1.2223331629152</v>
      </c>
      <c r="X109" s="0" t="n">
        <f aca="false">1/(I109*I109)</f>
        <v>16.0832676044068</v>
      </c>
      <c r="Y109" s="0" t="n">
        <f aca="false">J109/(K109*K109)</f>
        <v>7.96532346534338</v>
      </c>
      <c r="Z109" s="0" t="n">
        <f aca="false">1/(K109*K109)</f>
        <v>17.657829905016</v>
      </c>
      <c r="AA109" s="0" t="n">
        <f aca="false">L109/(M109*M109)</f>
        <v>37.988103493178</v>
      </c>
      <c r="AB109" s="0" t="n">
        <f aca="false">1/(M109*M109)</f>
        <v>17.6735708970183</v>
      </c>
      <c r="AC109" s="0" t="n">
        <f aca="false">N109/(O109*O109)</f>
        <v>-2.09843330969098</v>
      </c>
      <c r="AD109" s="0" t="n">
        <f aca="false">1/(O109*O109)</f>
        <v>4.40342235522066</v>
      </c>
    </row>
    <row r="110" s="68" customFormat="true" ht="12.8" hidden="false" customHeight="false" outlineLevel="0" collapsed="false">
      <c r="A110" s="67" t="s">
        <v>17</v>
      </c>
      <c r="D110" s="68" t="n">
        <f aca="false">SUM(S100:S109)/SUM(T100:T109)</f>
        <v>33.7801173503677</v>
      </c>
      <c r="E110" s="68" t="n">
        <f aca="false">SQRT(1/SUM(T100:T109))</f>
        <v>0.0703259705836786</v>
      </c>
      <c r="F110" s="68" t="n">
        <f aca="false">SUM(U100:U109)/SUM(V100:V109)</f>
        <v>-0.802673271306881</v>
      </c>
      <c r="G110" s="68" t="n">
        <f aca="false">SQRT(1/SUM(V100:V109))</f>
        <v>0.0793783779764878</v>
      </c>
      <c r="H110" s="68" t="n">
        <f aca="false">SUM(W100:W109)/SUM(X100:X109)</f>
        <v>-0.0266237548448016</v>
      </c>
      <c r="I110" s="68" t="n">
        <f aca="false">SQRT(1/SUM(X100:X109))</f>
        <v>0.0793847129115249</v>
      </c>
      <c r="J110" s="68" t="n">
        <f aca="false">SUM(Y100:Y109)/SUM(Z100:Z109)</f>
        <v>0.472871387424823</v>
      </c>
      <c r="K110" s="68" t="n">
        <f aca="false">SQRT(1/SUM(Z100:Z109))</f>
        <v>0.0748732421011435</v>
      </c>
      <c r="L110" s="68" t="n">
        <f aca="false">SUM(AA100:AA109)/SUM(AB100:AB109)</f>
        <v>0.798057972053625</v>
      </c>
      <c r="M110" s="68" t="n">
        <f aca="false">SQRT(1/SUM(AB100:AB109))</f>
        <v>0.0748667168410817</v>
      </c>
      <c r="N110" s="68" t="n">
        <f aca="false">SUM(AC100:AC109)/SUM(AD100:AD109)</f>
        <v>-0.0254631883291843</v>
      </c>
      <c r="O110" s="68" t="n">
        <f aca="false">SQRT(1/SUM(AD100:AD109))</f>
        <v>0.0171507446889478</v>
      </c>
    </row>
    <row r="111" customFormat="false" ht="12.8" hidden="false" customHeight="false" outlineLevel="0" collapsed="false">
      <c r="A111" s="1"/>
      <c r="B111" s="15"/>
      <c r="C111" s="15"/>
    </row>
    <row r="112" customFormat="false" ht="12.8" hidden="false" customHeight="false" outlineLevel="0" collapsed="false">
      <c r="A112" s="1"/>
      <c r="B112" s="1"/>
    </row>
    <row r="113" customFormat="false" ht="12.8" hidden="false" customHeight="false" outlineLevel="0" collapsed="false">
      <c r="A113" s="1" t="n">
        <v>1000</v>
      </c>
      <c r="B113" s="1" t="n">
        <v>8058</v>
      </c>
      <c r="C113" s="1" t="n">
        <v>1</v>
      </c>
      <c r="D113" s="0" t="n">
        <v>34.305</v>
      </c>
      <c r="E113" s="0" t="n">
        <v>0.190499</v>
      </c>
      <c r="F113" s="0" t="n">
        <v>0.323258</v>
      </c>
      <c r="G113" s="0" t="n">
        <v>0.215905</v>
      </c>
      <c r="H113" s="0" t="n">
        <v>0.172588</v>
      </c>
      <c r="I113" s="8" t="n">
        <v>0.215907</v>
      </c>
      <c r="J113" s="9" t="n">
        <v>0.422922</v>
      </c>
      <c r="K113" s="0" t="n">
        <v>0.203737</v>
      </c>
      <c r="L113" s="0" t="n">
        <v>0.686731</v>
      </c>
      <c r="M113" s="0" t="n">
        <v>0.203731</v>
      </c>
      <c r="N113" s="0" t="n">
        <v>-0.247385</v>
      </c>
      <c r="O113" s="0" t="n">
        <v>-0.247385</v>
      </c>
      <c r="S113" s="0" t="n">
        <f aca="false">D113/(E113*E113)</f>
        <v>945.305148361233</v>
      </c>
      <c r="T113" s="0" t="n">
        <f aca="false">1/(E113*E113)</f>
        <v>27.5558999668046</v>
      </c>
      <c r="U113" s="0" t="n">
        <f aca="false">F113/(G113*G113)</f>
        <v>6.93463938218288</v>
      </c>
      <c r="V113" s="0" t="n">
        <f aca="false">1/(G113*G113)</f>
        <v>21.4523364686501</v>
      </c>
      <c r="W113" s="0" t="n">
        <f aca="false">H113/(I113*I113)</f>
        <v>3.70234725397965</v>
      </c>
      <c r="X113" s="0" t="n">
        <f aca="false">1/(I113*I113)</f>
        <v>21.4519390338821</v>
      </c>
      <c r="Y113" s="0" t="n">
        <f aca="false">J113/(K113*K113)</f>
        <v>10.1887396138648</v>
      </c>
      <c r="Z113" s="0" t="n">
        <f aca="false">1/(K113*K113)</f>
        <v>24.091297245981</v>
      </c>
      <c r="AA113" s="0" t="n">
        <f aca="false">L113/(M113*M113)</f>
        <v>16.5452151389759</v>
      </c>
      <c r="AB113" s="0" t="n">
        <f aca="false">1/(M113*M113)</f>
        <v>24.092716273149</v>
      </c>
      <c r="AC113" s="0" t="n">
        <f aca="false">N113/(O113*O113)</f>
        <v>-4.04228227257109</v>
      </c>
      <c r="AD113" s="0" t="n">
        <f aca="false">1/(O113*O113)</f>
        <v>16.3400459711425</v>
      </c>
    </row>
    <row r="114" customFormat="false" ht="12.8" hidden="false" customHeight="false" outlineLevel="0" collapsed="false">
      <c r="A114" s="1" t="s">
        <v>15</v>
      </c>
      <c r="B114" s="1" t="n">
        <v>8059</v>
      </c>
      <c r="C114" s="1" t="n">
        <v>-1</v>
      </c>
      <c r="D114" s="0" t="n">
        <v>33.6404</v>
      </c>
      <c r="E114" s="0" t="n">
        <v>0.184132</v>
      </c>
      <c r="F114" s="0" t="n">
        <v>-0.877163</v>
      </c>
      <c r="G114" s="0" t="n">
        <v>0.207613</v>
      </c>
      <c r="H114" s="0" t="n">
        <v>-0.157461</v>
      </c>
      <c r="I114" s="8" t="n">
        <v>0.207628</v>
      </c>
      <c r="J114" s="9" t="n">
        <v>0.205705</v>
      </c>
      <c r="K114" s="0" t="n">
        <v>0.195471</v>
      </c>
      <c r="L114" s="0" t="n">
        <v>0.58562</v>
      </c>
      <c r="M114" s="0" t="n">
        <v>0.195465</v>
      </c>
      <c r="N114" s="0" t="n">
        <v>-0.235683</v>
      </c>
      <c r="O114" s="0" t="n">
        <v>-0.235683</v>
      </c>
      <c r="S114" s="0" t="n">
        <f aca="false">D114/(E114*E114)</f>
        <v>992.207739503138</v>
      </c>
      <c r="T114" s="0" t="n">
        <f aca="false">1/(E114*E114)</f>
        <v>29.4945285877438</v>
      </c>
      <c r="U114" s="0" t="n">
        <f aca="false">F114/(G114*G114)</f>
        <v>-20.3503187562481</v>
      </c>
      <c r="V114" s="0" t="n">
        <f aca="false">1/(G114*G114)</f>
        <v>23.2001563634673</v>
      </c>
      <c r="W114" s="0" t="n">
        <f aca="false">H114/(I114*I114)</f>
        <v>-3.65259200391777</v>
      </c>
      <c r="X114" s="0" t="n">
        <f aca="false">1/(I114*I114)</f>
        <v>23.1968043129268</v>
      </c>
      <c r="Y114" s="0" t="n">
        <f aca="false">J114/(K114*K114)</f>
        <v>5.3836916595795</v>
      </c>
      <c r="Z114" s="0" t="n">
        <f aca="false">1/(K114*K114)</f>
        <v>26.1719047158771</v>
      </c>
      <c r="AA114" s="0" t="n">
        <f aca="false">L114/(M114*M114)</f>
        <v>15.3277317974942</v>
      </c>
      <c r="AB114" s="0" t="n">
        <f aca="false">1/(M114*M114)</f>
        <v>26.1735114878149</v>
      </c>
      <c r="AC114" s="0" t="n">
        <f aca="false">N114/(O114*O114)</f>
        <v>-4.2429874025704</v>
      </c>
      <c r="AD114" s="0" t="n">
        <f aca="false">1/(O114*O114)</f>
        <v>18.0029420983711</v>
      </c>
    </row>
    <row r="115" customFormat="false" ht="12.8" hidden="false" customHeight="false" outlineLevel="0" collapsed="false">
      <c r="A115" s="1" t="s">
        <v>24</v>
      </c>
      <c r="B115" s="1" t="n">
        <v>8064</v>
      </c>
      <c r="C115" s="1" t="n">
        <v>-1</v>
      </c>
      <c r="D115" s="0" t="n">
        <v>33.7064</v>
      </c>
      <c r="E115" s="0" t="n">
        <v>0.191723</v>
      </c>
      <c r="F115" s="0" t="n">
        <v>0.627124</v>
      </c>
      <c r="G115" s="0" t="n">
        <v>0.216289</v>
      </c>
      <c r="H115" s="0" t="n">
        <v>-0.0291316</v>
      </c>
      <c r="I115" s="8" t="n">
        <v>0.216297</v>
      </c>
      <c r="J115" s="9" t="n">
        <v>0.315608</v>
      </c>
      <c r="K115" s="0" t="n">
        <v>0.204186</v>
      </c>
      <c r="L115" s="0" t="n">
        <v>2.125</v>
      </c>
      <c r="M115" s="0" t="n">
        <v>0.204096</v>
      </c>
      <c r="N115" s="0" t="n">
        <v>-0.365849</v>
      </c>
      <c r="O115" s="0" t="n">
        <v>-0.365849</v>
      </c>
      <c r="S115" s="0" t="n">
        <f aca="false">D115/(E115*E115)</f>
        <v>916.988603628804</v>
      </c>
      <c r="T115" s="0" t="n">
        <f aca="false">1/(E115*E115)</f>
        <v>27.2051777593811</v>
      </c>
      <c r="U115" s="0" t="n">
        <f aca="false">F115/(G115*G115)</f>
        <v>13.4055475085716</v>
      </c>
      <c r="V115" s="0" t="n">
        <f aca="false">1/(G115*G115)</f>
        <v>21.3762310301816</v>
      </c>
      <c r="W115" s="0" t="n">
        <f aca="false">H115/(I115*I115)</f>
        <v>-0.622677748379424</v>
      </c>
      <c r="X115" s="0" t="n">
        <f aca="false">1/(I115*I115)</f>
        <v>21.3746498091222</v>
      </c>
      <c r="Y115" s="0" t="n">
        <f aca="false">J115/(K115*K115)</f>
        <v>7.57000350063684</v>
      </c>
      <c r="Z115" s="0" t="n">
        <f aca="false">1/(K115*K115)</f>
        <v>23.9854613971662</v>
      </c>
      <c r="AA115" s="0" t="n">
        <f aca="false">L115/(M115*M115)</f>
        <v>51.0140669665372</v>
      </c>
      <c r="AB115" s="0" t="n">
        <f aca="false">1/(M115*M115)</f>
        <v>24.0066197489587</v>
      </c>
      <c r="AC115" s="0" t="n">
        <f aca="false">N115/(O115*O115)</f>
        <v>-2.73336813822096</v>
      </c>
      <c r="AD115" s="0" t="n">
        <f aca="false">1/(O115*O115)</f>
        <v>7.47130137904152</v>
      </c>
    </row>
    <row r="116" customFormat="false" ht="12.8" hidden="false" customHeight="false" outlineLevel="0" collapsed="false">
      <c r="A116" s="1"/>
      <c r="B116" s="1" t="n">
        <v>8065</v>
      </c>
      <c r="C116" s="1" t="n">
        <v>1</v>
      </c>
      <c r="D116" s="0" t="n">
        <v>34.1964</v>
      </c>
      <c r="E116" s="0" t="n">
        <v>0.191832</v>
      </c>
      <c r="F116" s="0" t="n">
        <v>0.38403</v>
      </c>
      <c r="G116" s="0" t="n">
        <v>0.217232</v>
      </c>
      <c r="H116" s="0" t="n">
        <v>0.121323</v>
      </c>
      <c r="I116" s="8" t="n">
        <v>0.217235</v>
      </c>
      <c r="J116" s="9" t="n">
        <v>0.682929</v>
      </c>
      <c r="K116" s="0" t="n">
        <v>0.204198</v>
      </c>
      <c r="L116" s="0" t="n">
        <v>0.623712</v>
      </c>
      <c r="M116" s="0" t="n">
        <v>0.2042</v>
      </c>
      <c r="N116" s="0" t="n">
        <v>-0.0115854</v>
      </c>
      <c r="O116" s="0" t="n">
        <v>-0.0115854</v>
      </c>
      <c r="S116" s="0" t="n">
        <f aca="false">D116/(E116*E116)</f>
        <v>929.262216161899</v>
      </c>
      <c r="T116" s="0" t="n">
        <f aca="false">1/(E116*E116)</f>
        <v>27.1742702787983</v>
      </c>
      <c r="U116" s="0" t="n">
        <f aca="false">F116/(G116*G116)</f>
        <v>8.13799747903448</v>
      </c>
      <c r="V116" s="0" t="n">
        <f aca="false">1/(G116*G116)</f>
        <v>21.1910462178332</v>
      </c>
      <c r="W116" s="0" t="n">
        <f aca="false">H116/(I116*I116)</f>
        <v>2.57089029118871</v>
      </c>
      <c r="X116" s="0" t="n">
        <f aca="false">1/(I116*I116)</f>
        <v>21.1904609281728</v>
      </c>
      <c r="Y116" s="0" t="n">
        <f aca="false">J116/(K116*K116)</f>
        <v>16.3784419896642</v>
      </c>
      <c r="Z116" s="0" t="n">
        <f aca="false">1/(K116*K116)</f>
        <v>23.9826423971807</v>
      </c>
      <c r="AA116" s="0" t="n">
        <f aca="false">L116/(M116*M116)</f>
        <v>14.9579688442799</v>
      </c>
      <c r="AB116" s="0" t="n">
        <f aca="false">1/(M116*M116)</f>
        <v>23.982172612167</v>
      </c>
      <c r="AC116" s="0" t="n">
        <f aca="false">N116/(O116*O116)</f>
        <v>-86.3155350700019</v>
      </c>
      <c r="AD116" s="0" t="n">
        <f aca="false">1/(O116*O116)</f>
        <v>7450.37159442073</v>
      </c>
    </row>
    <row r="117" customFormat="false" ht="12.8" hidden="false" customHeight="false" outlineLevel="0" collapsed="false">
      <c r="A117" s="1"/>
      <c r="B117" s="1" t="n">
        <v>8072</v>
      </c>
      <c r="C117" s="1" t="n">
        <v>-1</v>
      </c>
      <c r="D117" s="0" t="n">
        <v>33.6669</v>
      </c>
      <c r="E117" s="0" t="n">
        <v>0.190978</v>
      </c>
      <c r="F117" s="0" t="n">
        <v>0.167086</v>
      </c>
      <c r="G117" s="0" t="n">
        <v>0.215391</v>
      </c>
      <c r="H117" s="0" t="n">
        <v>0.0747632</v>
      </c>
      <c r="I117" s="8" t="n">
        <v>0.215391</v>
      </c>
      <c r="J117" s="9" t="n">
        <v>0.951503</v>
      </c>
      <c r="K117" s="0" t="n">
        <v>0.202625</v>
      </c>
      <c r="L117" s="0" t="n">
        <v>0.231263</v>
      </c>
      <c r="M117" s="0" t="n">
        <v>0.202642</v>
      </c>
      <c r="N117" s="0" t="n">
        <v>-0.464234</v>
      </c>
      <c r="O117" s="0" t="n">
        <v>-0.464234</v>
      </c>
      <c r="S117" s="0" t="n">
        <f aca="false">D117/(E117*E117)</f>
        <v>923.073848465085</v>
      </c>
      <c r="T117" s="0" t="n">
        <f aca="false">1/(E117*E117)</f>
        <v>27.4178450782545</v>
      </c>
      <c r="U117" s="0" t="n">
        <f aca="false">F117/(G117*G117)</f>
        <v>3.60151275408942</v>
      </c>
      <c r="V117" s="0" t="n">
        <f aca="false">1/(G117*G117)</f>
        <v>21.5548445356848</v>
      </c>
      <c r="W117" s="0" t="n">
        <f aca="false">H117/(I117*I117)</f>
        <v>1.61150915299031</v>
      </c>
      <c r="X117" s="0" t="n">
        <f aca="false">1/(I117*I117)</f>
        <v>21.5548445356848</v>
      </c>
      <c r="Y117" s="0" t="n">
        <f aca="false">J117/(K117*K117)</f>
        <v>23.1752328419293</v>
      </c>
      <c r="Z117" s="0" t="n">
        <f aca="false">1/(K117*K117)</f>
        <v>24.3564474751307</v>
      </c>
      <c r="AA117" s="0" t="n">
        <f aca="false">L117/(M117*M117)</f>
        <v>5.63180006994935</v>
      </c>
      <c r="AB117" s="0" t="n">
        <f aca="false">1/(M117*M117)</f>
        <v>24.3523610346201</v>
      </c>
      <c r="AC117" s="0" t="n">
        <f aca="false">N117/(O117*O117)</f>
        <v>-2.15408608589634</v>
      </c>
      <c r="AD117" s="0" t="n">
        <f aca="false">1/(O117*O117)</f>
        <v>4.6400868654522</v>
      </c>
    </row>
    <row r="118" customFormat="false" ht="12.8" hidden="false" customHeight="false" outlineLevel="0" collapsed="false">
      <c r="A118" s="1"/>
      <c r="B118" s="1" t="n">
        <v>8073</v>
      </c>
      <c r="C118" s="1" t="n">
        <v>1</v>
      </c>
      <c r="D118" s="0" t="n">
        <v>33.8436</v>
      </c>
      <c r="E118" s="0" t="n">
        <v>0.190068</v>
      </c>
      <c r="F118" s="0" t="n">
        <v>-0.812245</v>
      </c>
      <c r="G118" s="0" t="n">
        <v>0.214641</v>
      </c>
      <c r="H118" s="0" t="n">
        <v>-0.0831507</v>
      </c>
      <c r="I118" s="8" t="n">
        <v>0.214655</v>
      </c>
      <c r="J118" s="9" t="n">
        <v>0.598049</v>
      </c>
      <c r="K118" s="0" t="n">
        <v>0.202596</v>
      </c>
      <c r="L118" s="0" t="n">
        <v>1.02344</v>
      </c>
      <c r="M118" s="0" t="n">
        <v>0.202582</v>
      </c>
      <c r="N118" s="0" t="n">
        <v>-0.433844</v>
      </c>
      <c r="O118" s="0" t="n">
        <v>-0.433844</v>
      </c>
      <c r="S118" s="0" t="n">
        <f aca="false">D118/(E118*E118)</f>
        <v>936.825155293842</v>
      </c>
      <c r="T118" s="0" t="n">
        <f aca="false">1/(E118*E118)</f>
        <v>27.6810137010791</v>
      </c>
      <c r="U118" s="0" t="n">
        <f aca="false">F118/(G118*G118)</f>
        <v>-17.6303803047398</v>
      </c>
      <c r="V118" s="0" t="n">
        <f aca="false">1/(G118*G118)</f>
        <v>21.7057418694357</v>
      </c>
      <c r="W118" s="0" t="n">
        <f aca="false">H118/(I118*I118)</f>
        <v>-1.80461221043699</v>
      </c>
      <c r="X118" s="0" t="n">
        <f aca="false">1/(I118*I118)</f>
        <v>21.7029106241678</v>
      </c>
      <c r="Y118" s="0" t="n">
        <f aca="false">J118/(K118*K118)</f>
        <v>14.5705194676711</v>
      </c>
      <c r="Z118" s="0" t="n">
        <f aca="false">1/(K118*K118)</f>
        <v>24.3634208362043</v>
      </c>
      <c r="AA118" s="0" t="n">
        <f aca="false">L118/(M118*M118)</f>
        <v>24.9379458773885</v>
      </c>
      <c r="AB118" s="0" t="n">
        <f aca="false">1/(M118*M118)</f>
        <v>24.3667883582707</v>
      </c>
      <c r="AC118" s="0" t="n">
        <f aca="false">N118/(O118*O118)</f>
        <v>-2.30497598215027</v>
      </c>
      <c r="AD118" s="0" t="n">
        <f aca="false">1/(O118*O118)</f>
        <v>5.31291427828958</v>
      </c>
    </row>
    <row r="119" customFormat="false" ht="12.8" hidden="false" customHeight="false" outlineLevel="0" collapsed="false">
      <c r="A119" s="1"/>
      <c r="B119" s="1" t="n">
        <v>8084</v>
      </c>
      <c r="C119" s="1" t="n">
        <v>-1</v>
      </c>
      <c r="D119" s="0" t="n">
        <v>33.6962</v>
      </c>
      <c r="E119" s="0" t="n">
        <v>0.180091</v>
      </c>
      <c r="F119" s="0" t="n">
        <v>0.156585</v>
      </c>
      <c r="G119" s="0" t="n">
        <v>0.203158</v>
      </c>
      <c r="H119" s="0" t="n">
        <v>-0.210662</v>
      </c>
      <c r="I119" s="8" t="n">
        <v>0.203158</v>
      </c>
      <c r="J119" s="9" t="n">
        <v>0.588127</v>
      </c>
      <c r="K119" s="0" t="n">
        <v>0.190004</v>
      </c>
      <c r="L119" s="0" t="n">
        <v>0.576525</v>
      </c>
      <c r="M119" s="0" t="n">
        <v>0.190004</v>
      </c>
      <c r="N119" s="0" t="n">
        <v>-0.430541</v>
      </c>
      <c r="O119" s="0" t="n">
        <v>-0.430541</v>
      </c>
      <c r="S119" s="0" t="n">
        <f aca="false">D119/(E119*E119)</f>
        <v>1038.9554079397</v>
      </c>
      <c r="T119" s="0" t="n">
        <f aca="false">1/(E119*E119)</f>
        <v>30.8330140472723</v>
      </c>
      <c r="U119" s="0" t="n">
        <f aca="false">F119/(G119*G119)</f>
        <v>3.79386872282825</v>
      </c>
      <c r="V119" s="0" t="n">
        <f aca="false">1/(G119*G119)</f>
        <v>24.2288132504917</v>
      </c>
      <c r="W119" s="0" t="n">
        <f aca="false">H119/(I119*I119)</f>
        <v>-5.10409025697509</v>
      </c>
      <c r="X119" s="0" t="n">
        <f aca="false">1/(I119*I119)</f>
        <v>24.2288132504917</v>
      </c>
      <c r="Y119" s="0" t="n">
        <f aca="false">J119/(K119*K119)</f>
        <v>16.2909207074756</v>
      </c>
      <c r="Z119" s="0" t="n">
        <f aca="false">1/(K119*K119)</f>
        <v>27.6996647109819</v>
      </c>
      <c r="AA119" s="0" t="n">
        <f aca="false">L119/(M119*M119)</f>
        <v>15.9695491974988</v>
      </c>
      <c r="AB119" s="0" t="n">
        <f aca="false">1/(M119*M119)</f>
        <v>27.6996647109819</v>
      </c>
      <c r="AC119" s="0" t="n">
        <f aca="false">N119/(O119*O119)</f>
        <v>-2.322659166026</v>
      </c>
      <c r="AD119" s="0" t="n">
        <f aca="false">1/(O119*O119)</f>
        <v>5.39474560152459</v>
      </c>
    </row>
    <row r="120" customFormat="false" ht="12.8" hidden="false" customHeight="false" outlineLevel="0" collapsed="false">
      <c r="A120" s="1"/>
      <c r="B120" s="1" t="n">
        <v>8085</v>
      </c>
      <c r="C120" s="1" t="n">
        <v>1</v>
      </c>
      <c r="D120" s="0" t="n">
        <v>33.755</v>
      </c>
      <c r="E120" s="0" t="n">
        <v>0.185989</v>
      </c>
      <c r="F120" s="0" t="n">
        <v>1.23682</v>
      </c>
      <c r="G120" s="0" t="n">
        <v>0.209874</v>
      </c>
      <c r="H120" s="0" t="n">
        <v>-0.0583384</v>
      </c>
      <c r="I120" s="8" t="n">
        <v>0.209906</v>
      </c>
      <c r="J120" s="9" t="n">
        <v>0.519982</v>
      </c>
      <c r="K120" s="0" t="n">
        <v>0.198551</v>
      </c>
      <c r="L120" s="0" t="n">
        <v>2.11606</v>
      </c>
      <c r="M120" s="0" t="n">
        <v>0.198468</v>
      </c>
      <c r="N120" s="0" t="n">
        <v>-0.454766</v>
      </c>
      <c r="O120" s="0" t="n">
        <v>-0.454766</v>
      </c>
      <c r="S120" s="0" t="n">
        <f aca="false">D120/(E120*E120)</f>
        <v>975.806245840139</v>
      </c>
      <c r="T120" s="0" t="n">
        <f aca="false">1/(E120*E120)</f>
        <v>28.9084949145353</v>
      </c>
      <c r="U120" s="0" t="n">
        <f aca="false">F120/(G120*G120)</f>
        <v>28.0794902683677</v>
      </c>
      <c r="V120" s="0" t="n">
        <f aca="false">1/(G120*G120)</f>
        <v>22.7029723552075</v>
      </c>
      <c r="W120" s="0" t="n">
        <f aca="false">H120/(I120*I120)</f>
        <v>-1.32405128901526</v>
      </c>
      <c r="X120" s="0" t="n">
        <f aca="false">1/(I120*I120)</f>
        <v>22.6960507832794</v>
      </c>
      <c r="Y120" s="0" t="n">
        <f aca="false">J120/(K120*K120)</f>
        <v>13.1899804746731</v>
      </c>
      <c r="Z120" s="0" t="n">
        <f aca="false">1/(K120*K120)</f>
        <v>25.3662251283182</v>
      </c>
      <c r="AA120" s="0" t="n">
        <f aca="false">L120/(M120*M120)</f>
        <v>53.7213590882548</v>
      </c>
      <c r="AB120" s="0" t="n">
        <f aca="false">1/(M120*M120)</f>
        <v>25.3874460498543</v>
      </c>
      <c r="AC120" s="0" t="n">
        <f aca="false">N120/(O120*O120)</f>
        <v>-2.19893307767071</v>
      </c>
      <c r="AD120" s="0" t="n">
        <f aca="false">1/(O120*O120)</f>
        <v>4.8353066800744</v>
      </c>
    </row>
    <row r="121" customFormat="false" ht="12.8" hidden="false" customHeight="false" outlineLevel="0" collapsed="false">
      <c r="A121" s="1"/>
      <c r="B121" s="1" t="n">
        <v>8094</v>
      </c>
      <c r="C121" s="1" t="n">
        <v>-1</v>
      </c>
      <c r="D121" s="0" t="n">
        <v>33.8384</v>
      </c>
      <c r="E121" s="0" t="n">
        <v>0.19213</v>
      </c>
      <c r="F121" s="0" t="n">
        <v>-0.528517</v>
      </c>
      <c r="G121" s="0" t="n">
        <v>0.216968</v>
      </c>
      <c r="H121" s="0" t="n">
        <v>-0.0145983</v>
      </c>
      <c r="I121" s="8" t="n">
        <v>0.216974</v>
      </c>
      <c r="J121" s="9" t="n">
        <v>0.677848</v>
      </c>
      <c r="K121" s="0" t="n">
        <v>0.203469</v>
      </c>
      <c r="L121" s="0" t="n">
        <v>1.63101</v>
      </c>
      <c r="M121" s="0" t="n">
        <v>0.203424</v>
      </c>
      <c r="N121" s="0" t="n">
        <v>-0.210797</v>
      </c>
      <c r="O121" s="0" t="n">
        <v>-0.210797</v>
      </c>
      <c r="S121" s="0" t="n">
        <f aca="false">D121/(E121*E121)</f>
        <v>916.683584621937</v>
      </c>
      <c r="T121" s="0" t="n">
        <f aca="false">1/(E121*E121)</f>
        <v>27.090039263734</v>
      </c>
      <c r="U121" s="0" t="n">
        <f aca="false">F121/(G121*G121)</f>
        <v>-11.2270999695858</v>
      </c>
      <c r="V121" s="0" t="n">
        <f aca="false">1/(G121*G121)</f>
        <v>21.2426468204161</v>
      </c>
      <c r="W121" s="0" t="n">
        <f aca="false">H121/(I121*I121)</f>
        <v>-0.310089380512419</v>
      </c>
      <c r="X121" s="0" t="n">
        <f aca="false">1/(I121*I121)</f>
        <v>21.2414719873149</v>
      </c>
      <c r="Y121" s="0" t="n">
        <f aca="false">J121/(K121*K121)</f>
        <v>16.3732848613724</v>
      </c>
      <c r="Z121" s="0" t="n">
        <f aca="false">1/(K121*K121)</f>
        <v>24.154802937196</v>
      </c>
      <c r="AA121" s="0" t="n">
        <f aca="false">L121/(M121*M121)</f>
        <v>39.4141571890926</v>
      </c>
      <c r="AB121" s="0" t="n">
        <f aca="false">1/(M121*M121)</f>
        <v>24.1654908241474</v>
      </c>
      <c r="AC121" s="0" t="n">
        <f aca="false">N121/(O121*O121)</f>
        <v>-4.74390052989369</v>
      </c>
      <c r="AD121" s="0" t="n">
        <f aca="false">1/(O121*O121)</f>
        <v>22.5045922375256</v>
      </c>
    </row>
    <row r="122" customFormat="false" ht="12.8" hidden="false" customHeight="false" outlineLevel="0" collapsed="false">
      <c r="A122" s="1"/>
      <c r="B122" s="1" t="n">
        <v>8095</v>
      </c>
      <c r="C122" s="1" t="n">
        <v>1</v>
      </c>
      <c r="D122" s="0" t="n">
        <v>33.8347</v>
      </c>
      <c r="E122" s="0" t="n">
        <v>0.187745</v>
      </c>
      <c r="F122" s="0" t="n">
        <v>0.736289</v>
      </c>
      <c r="G122" s="0" t="n">
        <v>0.212005</v>
      </c>
      <c r="H122" s="0" t="n">
        <v>-0.0625348</v>
      </c>
      <c r="I122" s="8" t="n">
        <v>0.212016</v>
      </c>
      <c r="J122" s="9" t="n">
        <v>0.381813</v>
      </c>
      <c r="K122" s="0" t="n">
        <v>0.200202</v>
      </c>
      <c r="L122" s="0" t="n">
        <v>1.01495</v>
      </c>
      <c r="M122" s="0" t="n">
        <v>0.200185</v>
      </c>
      <c r="N122" s="0" t="n">
        <v>-0.367237</v>
      </c>
      <c r="O122" s="0" t="n">
        <v>-0.367237</v>
      </c>
      <c r="S122" s="0" t="n">
        <f aca="false">D122/(E122*E122)</f>
        <v>959.899069299668</v>
      </c>
      <c r="T122" s="0" t="n">
        <f aca="false">1/(E122*E122)</f>
        <v>28.3702550724454</v>
      </c>
      <c r="U122" s="0" t="n">
        <f aca="false">F122/(G122*G122)</f>
        <v>16.3815919948254</v>
      </c>
      <c r="V122" s="0" t="n">
        <f aca="false">1/(G122*G122)</f>
        <v>22.2488615133804</v>
      </c>
      <c r="W122" s="0" t="n">
        <f aca="false">H122/(I122*I122)</f>
        <v>-1.39118373650295</v>
      </c>
      <c r="X122" s="0" t="n">
        <f aca="false">1/(I122*I122)</f>
        <v>22.2465529033906</v>
      </c>
      <c r="Y122" s="0" t="n">
        <f aca="false">J122/(K122*K122)</f>
        <v>9.52607261576947</v>
      </c>
      <c r="Z122" s="0" t="n">
        <f aca="false">1/(K122*K122)</f>
        <v>24.9495764045998</v>
      </c>
      <c r="AA122" s="0" t="n">
        <f aca="false">L122/(M122*M122)</f>
        <v>25.3268736135088</v>
      </c>
      <c r="AB122" s="0" t="n">
        <f aca="false">1/(M122*M122)</f>
        <v>24.9538140928211</v>
      </c>
      <c r="AC122" s="0" t="n">
        <f aca="false">N122/(O122*O122)</f>
        <v>-2.72303716673429</v>
      </c>
      <c r="AD122" s="0" t="n">
        <f aca="false">1/(O122*O122)</f>
        <v>7.4149314114163</v>
      </c>
    </row>
    <row r="123" s="68" customFormat="true" ht="12.8" hidden="false" customHeight="false" outlineLevel="0" collapsed="false">
      <c r="A123" s="67" t="s">
        <v>17</v>
      </c>
      <c r="D123" s="68" t="n">
        <f aca="false">SUM(S113:S122)/SUM(T113:T122)</f>
        <v>33.8444212122934</v>
      </c>
      <c r="E123" s="68" t="n">
        <f aca="false">SQRT(1/SUM(T113:T122))</f>
        <v>0.0595776045122107</v>
      </c>
      <c r="F123" s="68" t="n">
        <f aca="false">SUM(U113:U122)/SUM(V113:V122)</f>
        <v>0.140906902260221</v>
      </c>
      <c r="G123" s="68" t="n">
        <f aca="false">SQRT(1/SUM(V113:V122))</f>
        <v>0.0672819474850865</v>
      </c>
      <c r="H123" s="68" t="n">
        <f aca="false">SUM(W113:W122)/SUM(X113:X122)</f>
        <v>-0.0286328374332477</v>
      </c>
      <c r="I123" s="68" t="n">
        <f aca="false">SQRT(1/SUM(X113:X122))</f>
        <v>0.0672848643334457</v>
      </c>
      <c r="J123" s="68" t="n">
        <f aca="false">SUM(Y113:Y122)/SUM(Z113:Z122)</f>
        <v>0.532458731785076</v>
      </c>
      <c r="K123" s="68" t="n">
        <f aca="false">SQRT(1/SUM(Z113:Z122))</f>
        <v>0.0633569765803239</v>
      </c>
      <c r="L123" s="68" t="n">
        <f aca="false">SUM(AA113:AA122)/SUM(AB113:AB122)</f>
        <v>1.05484409060049</v>
      </c>
      <c r="M123" s="68" t="n">
        <f aca="false">SQRT(1/SUM(AB113:AB122))</f>
        <v>0.0633494573806826</v>
      </c>
      <c r="N123" s="68" t="n">
        <f aca="false">SUM(AC113:AC122)/SUM(AD113:AD122)</f>
        <v>-0.0150858410522131</v>
      </c>
      <c r="O123" s="68" t="n">
        <f aca="false">SQRT(1/SUM(AD113:AD122))</f>
        <v>0.0115145887321791</v>
      </c>
    </row>
    <row r="126" customFormat="false" ht="12.8" hidden="false" customHeight="false" outlineLevel="0" collapsed="false">
      <c r="I126" s="66"/>
    </row>
    <row r="127" customFormat="false" ht="12.8" hidden="false" customHeight="false" outlineLevel="0" collapsed="false">
      <c r="D127" s="51"/>
      <c r="E127" s="51"/>
      <c r="F127" s="51"/>
      <c r="G127" s="51"/>
      <c r="H127" s="51"/>
      <c r="I127" s="51" t="s">
        <v>145</v>
      </c>
      <c r="J127" s="51"/>
      <c r="K127" s="51"/>
      <c r="L127" s="51"/>
      <c r="M127" s="51"/>
      <c r="N127" s="51"/>
      <c r="O127" s="51" t="s">
        <v>146</v>
      </c>
      <c r="P127" s="51"/>
      <c r="Q127" s="51"/>
      <c r="R127" s="51"/>
      <c r="S127" s="51"/>
      <c r="T127" s="51"/>
    </row>
    <row r="128" s="30" customFormat="true" ht="24.6" hidden="false" customHeight="true" outlineLevel="0" collapsed="false">
      <c r="C128" s="70"/>
      <c r="D128" s="71" t="s">
        <v>28</v>
      </c>
      <c r="E128" s="72" t="s">
        <v>81</v>
      </c>
      <c r="F128" s="72" t="s">
        <v>82</v>
      </c>
      <c r="G128" s="72" t="s">
        <v>83</v>
      </c>
      <c r="H128" s="72"/>
      <c r="I128" s="72" t="s">
        <v>147</v>
      </c>
      <c r="J128" s="72"/>
      <c r="K128" s="72" t="s">
        <v>148</v>
      </c>
      <c r="L128" s="72"/>
      <c r="M128" s="72" t="s">
        <v>149</v>
      </c>
      <c r="N128" s="72"/>
      <c r="O128" s="72" t="s">
        <v>147</v>
      </c>
      <c r="P128" s="72"/>
      <c r="Q128" s="72" t="s">
        <v>148</v>
      </c>
      <c r="R128" s="72"/>
      <c r="S128" s="72" t="s">
        <v>149</v>
      </c>
      <c r="T128" s="72"/>
    </row>
    <row r="129" s="73" customFormat="true" ht="29.2" hidden="false" customHeight="true" outlineLevel="0" collapsed="false">
      <c r="D129" s="71" t="s">
        <v>92</v>
      </c>
      <c r="E129" s="71" t="s">
        <v>93</v>
      </c>
      <c r="F129" s="71" t="s">
        <v>94</v>
      </c>
      <c r="G129" s="71" t="s">
        <v>95</v>
      </c>
      <c r="H129" s="71" t="s">
        <v>96</v>
      </c>
      <c r="I129" s="71" t="s">
        <v>150</v>
      </c>
      <c r="J129" s="71" t="s">
        <v>151</v>
      </c>
      <c r="K129" s="71" t="s">
        <v>152</v>
      </c>
      <c r="L129" s="71" t="s">
        <v>153</v>
      </c>
      <c r="M129" s="71" t="s">
        <v>154</v>
      </c>
      <c r="N129" s="71" t="s">
        <v>155</v>
      </c>
      <c r="O129" s="71" t="s">
        <v>150</v>
      </c>
      <c r="P129" s="71" t="s">
        <v>151</v>
      </c>
      <c r="Q129" s="71" t="s">
        <v>152</v>
      </c>
      <c r="R129" s="71" t="s">
        <v>153</v>
      </c>
      <c r="S129" s="71" t="s">
        <v>154</v>
      </c>
      <c r="T129" s="71" t="s">
        <v>155</v>
      </c>
    </row>
    <row r="130" customFormat="false" ht="12.8" hidden="false" customHeight="false" outlineLevel="0" collapsed="false"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6"/>
      <c r="P130" s="16"/>
      <c r="Q130" s="16"/>
      <c r="R130" s="16"/>
      <c r="S130" s="16"/>
      <c r="T130" s="16"/>
    </row>
    <row r="131" customFormat="false" ht="13.05" hidden="false" customHeight="false" outlineLevel="0" collapsed="false">
      <c r="D131" s="18" t="s">
        <v>35</v>
      </c>
      <c r="E131" s="19" t="n">
        <v>15</v>
      </c>
      <c r="F131" s="19" t="n">
        <v>1000</v>
      </c>
      <c r="G131" s="20" t="n">
        <v>943.7</v>
      </c>
      <c r="H131" s="21" t="n">
        <v>59.8</v>
      </c>
      <c r="I131" s="22" t="n">
        <f aca="false">D14</f>
        <v>33.9630006846395</v>
      </c>
      <c r="J131" s="22" t="n">
        <f aca="false">E14</f>
        <v>0.0917617233869922</v>
      </c>
      <c r="K131" s="22" t="n">
        <f aca="false">F14</f>
        <v>-0.546022834128831</v>
      </c>
      <c r="L131" s="22" t="n">
        <f aca="false">G14</f>
        <v>0.103722595530791</v>
      </c>
      <c r="M131" s="22" t="n">
        <f aca="false">H14</f>
        <v>-0.0822054142703455</v>
      </c>
      <c r="N131" s="22" t="n">
        <f aca="false">I14</f>
        <v>0.103726228884642</v>
      </c>
      <c r="O131" s="22" t="n">
        <f aca="false">J14</f>
        <v>0.521069410809851</v>
      </c>
      <c r="P131" s="22" t="n">
        <f aca="false">K14</f>
        <v>0.0974729131638746</v>
      </c>
      <c r="Q131" s="22" t="n">
        <f aca="false">L14</f>
        <v>0.464432672481105</v>
      </c>
      <c r="R131" s="22" t="n">
        <f aca="false">M14</f>
        <v>0.0974730566759489</v>
      </c>
      <c r="S131" s="22" t="n">
        <f aca="false">N14</f>
        <v>-0.205922126613379</v>
      </c>
      <c r="T131" s="22" t="n">
        <f aca="false">O14</f>
        <v>0.100026582445435</v>
      </c>
    </row>
    <row r="132" customFormat="false" ht="13.05" hidden="false" customHeight="false" outlineLevel="0" collapsed="false">
      <c r="D132" s="18" t="s">
        <v>35</v>
      </c>
      <c r="E132" s="19" t="n">
        <v>3</v>
      </c>
      <c r="F132" s="19" t="n">
        <v>870</v>
      </c>
      <c r="G132" s="20" t="n">
        <v>836.8</v>
      </c>
      <c r="H132" s="21" t="n">
        <v>44.2</v>
      </c>
      <c r="I132" s="22" t="n">
        <f aca="false">D23</f>
        <v>34.8461693710869</v>
      </c>
      <c r="J132" s="22" t="n">
        <f aca="false">E23</f>
        <v>0.0891371020462629</v>
      </c>
      <c r="K132" s="22" t="n">
        <f aca="false">F23</f>
        <v>-0.02265929977004</v>
      </c>
      <c r="L132" s="22" t="n">
        <f aca="false">G23</f>
        <v>0.101452608000646</v>
      </c>
      <c r="M132" s="22" t="n">
        <f aca="false">H23</f>
        <v>-0.0584253754346168</v>
      </c>
      <c r="N132" s="22" t="n">
        <f aca="false">I23</f>
        <v>0.101456603189792</v>
      </c>
      <c r="O132" s="22" t="n">
        <f aca="false">J23</f>
        <v>0.602810991736376</v>
      </c>
      <c r="P132" s="22" t="n">
        <f aca="false">K23</f>
        <v>0.0956182753512639</v>
      </c>
      <c r="Q132" s="22" t="n">
        <f aca="false">L23</f>
        <v>0.533108808943053</v>
      </c>
      <c r="R132" s="22" t="n">
        <f aca="false">M23</f>
        <v>0.0956186038879961</v>
      </c>
      <c r="S132" s="22" t="n">
        <f aca="false">N23</f>
        <v>0.000301712361535881</v>
      </c>
      <c r="T132" s="22" t="n">
        <f aca="false">O23</f>
        <v>0.0314596866865758</v>
      </c>
    </row>
    <row r="133" customFormat="false" ht="13.05" hidden="false" customHeight="false" outlineLevel="0" collapsed="false">
      <c r="D133" s="18" t="s">
        <v>35</v>
      </c>
      <c r="E133" s="19" t="n">
        <v>4</v>
      </c>
      <c r="F133" s="19" t="n">
        <v>750</v>
      </c>
      <c r="G133" s="20" t="n">
        <v>774.6</v>
      </c>
      <c r="H133" s="21" t="n">
        <v>41.9</v>
      </c>
      <c r="I133" s="22" t="n">
        <f aca="false">D32</f>
        <v>35.7203880410396</v>
      </c>
      <c r="J133" s="22" t="n">
        <f aca="false">E32</f>
        <v>0.0933382671419134</v>
      </c>
      <c r="K133" s="22" t="n">
        <f aca="false">F32</f>
        <v>-0.772545773741603</v>
      </c>
      <c r="L133" s="22" t="n">
        <f aca="false">G32</f>
        <v>0.106979131887019</v>
      </c>
      <c r="M133" s="22" t="n">
        <f aca="false">H32</f>
        <v>0.0407029534528238</v>
      </c>
      <c r="N133" s="22" t="n">
        <f aca="false">I32</f>
        <v>0.106990025588184</v>
      </c>
      <c r="O133" s="22" t="n">
        <f aca="false">J32</f>
        <v>0.6036967133086</v>
      </c>
      <c r="P133" s="22" t="n">
        <f aca="false">K32</f>
        <v>0.100127071083489</v>
      </c>
      <c r="Q133" s="22" t="n">
        <f aca="false">L32</f>
        <v>0.298684853507063</v>
      </c>
      <c r="R133" s="22" t="n">
        <f aca="false">M32</f>
        <v>0.100129013239317</v>
      </c>
      <c r="S133" s="22" t="n">
        <f aca="false">N32</f>
        <v>-0.11422210005273</v>
      </c>
      <c r="T133" s="22" t="n">
        <f aca="false">O32</f>
        <v>0.05418272769374</v>
      </c>
    </row>
    <row r="134" customFormat="false" ht="13.05" hidden="false" customHeight="false" outlineLevel="0" collapsed="false">
      <c r="D134" s="18" t="s">
        <v>35</v>
      </c>
      <c r="E134" s="19" t="n">
        <v>2</v>
      </c>
      <c r="F134" s="19" t="n">
        <v>625</v>
      </c>
      <c r="G134" s="20" t="n">
        <v>561.2</v>
      </c>
      <c r="H134" s="21" t="n">
        <v>31</v>
      </c>
      <c r="I134" s="22" t="n">
        <f aca="false">D41</f>
        <v>37.3515532787631</v>
      </c>
      <c r="J134" s="22" t="n">
        <f aca="false">E41</f>
        <v>0.0961097269122907</v>
      </c>
      <c r="K134" s="22" t="n">
        <f aca="false">F41</f>
        <v>-0.38467197786655</v>
      </c>
      <c r="L134" s="22" t="n">
        <f aca="false">G41</f>
        <v>0.111686667944774</v>
      </c>
      <c r="M134" s="22" t="n">
        <f aca="false">H41</f>
        <v>-0.0934434976750869</v>
      </c>
      <c r="N134" s="22" t="n">
        <f aca="false">I41</f>
        <v>0.111692657119788</v>
      </c>
      <c r="O134" s="22" t="n">
        <f aca="false">J41</f>
        <v>0.573976561513564</v>
      </c>
      <c r="P134" s="22" t="n">
        <f aca="false">K41</f>
        <v>0.103981531660066</v>
      </c>
      <c r="Q134" s="22" t="n">
        <f aca="false">L41</f>
        <v>0.252911470106072</v>
      </c>
      <c r="R134" s="22" t="n">
        <f aca="false">M41</f>
        <v>0.103982747165541</v>
      </c>
      <c r="S134" s="22" t="n">
        <f aca="false">N41</f>
        <v>-0.0605175333556333</v>
      </c>
      <c r="T134" s="22" t="n">
        <f aca="false">O41</f>
        <v>0.0680627098939132</v>
      </c>
    </row>
    <row r="135" customFormat="false" ht="13.05" hidden="false" customHeight="false" outlineLevel="0" collapsed="false">
      <c r="D135" s="18" t="s">
        <v>35</v>
      </c>
      <c r="E135" s="19" t="n">
        <v>5</v>
      </c>
      <c r="F135" s="19" t="n">
        <v>500</v>
      </c>
      <c r="G135" s="20" t="n">
        <v>482</v>
      </c>
      <c r="H135" s="21" t="n">
        <v>27.7</v>
      </c>
      <c r="I135" s="22" t="n">
        <f aca="false">D50</f>
        <v>38.7859607217806</v>
      </c>
      <c r="J135" s="22" t="n">
        <f aca="false">E50</f>
        <v>0.0945258577892526</v>
      </c>
      <c r="K135" s="22" t="n">
        <f aca="false">F50</f>
        <v>-0.542444235970669</v>
      </c>
      <c r="L135" s="22" t="n">
        <f aca="false">G50</f>
        <v>0.11125583852083</v>
      </c>
      <c r="M135" s="22" t="n">
        <f aca="false">H50</f>
        <v>0.0160348920651598</v>
      </c>
      <c r="N135" s="22" t="n">
        <f aca="false">I50</f>
        <v>0.111263003159153</v>
      </c>
      <c r="O135" s="22" t="n">
        <f aca="false">J50</f>
        <v>0.701099529136188</v>
      </c>
      <c r="P135" s="22" t="n">
        <f aca="false">K50</f>
        <v>0.102573168099222</v>
      </c>
      <c r="Q135" s="22" t="n">
        <f aca="false">L50</f>
        <v>0.216798307652826</v>
      </c>
      <c r="R135" s="22" t="n">
        <f aca="false">M50</f>
        <v>0.102572059776079</v>
      </c>
      <c r="S135" s="22" t="n">
        <f aca="false">N50</f>
        <v>-0.128884118889388</v>
      </c>
      <c r="T135" s="22" t="n">
        <f aca="false">O50</f>
        <v>0.0604422203347642</v>
      </c>
    </row>
    <row r="136" customFormat="false" ht="13.05" hidden="false" customHeight="false" outlineLevel="0" collapsed="false">
      <c r="D136" s="18" t="s">
        <v>35</v>
      </c>
      <c r="E136" s="19" t="n">
        <v>14</v>
      </c>
      <c r="F136" s="19" t="n">
        <v>350</v>
      </c>
      <c r="G136" s="20" t="n">
        <v>389.4</v>
      </c>
      <c r="H136" s="21" t="n">
        <v>22.1</v>
      </c>
      <c r="I136" s="22" t="n">
        <f aca="false">D59</f>
        <v>39.2547602521486</v>
      </c>
      <c r="J136" s="22" t="n">
        <f aca="false">E59</f>
        <v>0.102854131888468</v>
      </c>
      <c r="K136" s="22" t="n">
        <f aca="false">F59</f>
        <v>-0.4536803765763</v>
      </c>
      <c r="L136" s="22" t="n">
        <f aca="false">G59</f>
        <v>0.121584894771231</v>
      </c>
      <c r="M136" s="22" t="n">
        <f aca="false">H59</f>
        <v>0.105117368057454</v>
      </c>
      <c r="N136" s="22" t="n">
        <f aca="false">I59</f>
        <v>0.121589916758626</v>
      </c>
      <c r="O136" s="22" t="n">
        <f aca="false">J59</f>
        <v>0.655994866408782</v>
      </c>
      <c r="P136" s="22" t="n">
        <f aca="false">K59</f>
        <v>0.112151906276833</v>
      </c>
      <c r="Q136" s="22" t="n">
        <f aca="false">L59</f>
        <v>0.60476762486963</v>
      </c>
      <c r="R136" s="22" t="n">
        <f aca="false">M59</f>
        <v>0.112151251959629</v>
      </c>
      <c r="S136" s="22" t="n">
        <f aca="false">N59</f>
        <v>-0.0554346882714017</v>
      </c>
      <c r="T136" s="22" t="n">
        <f aca="false">O59</f>
        <v>0.0343083951483205</v>
      </c>
    </row>
    <row r="137" customFormat="false" ht="13.05" hidden="false" customHeight="false" outlineLevel="0" collapsed="false">
      <c r="D137" s="18" t="s">
        <v>36</v>
      </c>
      <c r="E137" s="19" t="n">
        <v>8</v>
      </c>
      <c r="F137" s="19" t="n">
        <v>350</v>
      </c>
      <c r="G137" s="20" t="n">
        <v>389.4</v>
      </c>
      <c r="H137" s="21" t="n">
        <v>22.1</v>
      </c>
      <c r="I137" s="22" t="n">
        <f aca="false">D66</f>
        <v>39.2329119266383</v>
      </c>
      <c r="J137" s="22" t="n">
        <f aca="false">E66</f>
        <v>0.193652</v>
      </c>
      <c r="K137" s="22" t="n">
        <f aca="false">F66</f>
        <v>-0.725593588495989</v>
      </c>
      <c r="L137" s="22" t="n">
        <f aca="false">G66</f>
        <v>0.228657</v>
      </c>
      <c r="M137" s="22" t="n">
        <f aca="false">H66</f>
        <v>0.063731076432791</v>
      </c>
      <c r="N137" s="22" t="n">
        <f aca="false">I66</f>
        <v>0.228716</v>
      </c>
      <c r="O137" s="22" t="n">
        <f aca="false">J66</f>
        <v>0.654634250761214</v>
      </c>
      <c r="P137" s="22" t="n">
        <f aca="false">K66</f>
        <v>0.210651</v>
      </c>
      <c r="Q137" s="22" t="n">
        <f aca="false">L66</f>
        <v>0.718607430028087</v>
      </c>
      <c r="R137" s="22" t="n">
        <f aca="false">M66</f>
        <v>0.21064</v>
      </c>
      <c r="S137" s="22" t="n">
        <f aca="false">N66</f>
        <v>-0.250909155679281</v>
      </c>
      <c r="T137" s="22" t="n">
        <f aca="false">O66</f>
        <v>0.198394</v>
      </c>
    </row>
    <row r="138" customFormat="false" ht="13.05" hidden="false" customHeight="false" outlineLevel="0" collapsed="false">
      <c r="D138" s="18" t="s">
        <v>36</v>
      </c>
      <c r="E138" s="19" t="n">
        <v>1</v>
      </c>
      <c r="F138" s="19" t="n">
        <v>225</v>
      </c>
      <c r="G138" s="20" t="n">
        <v>215.2</v>
      </c>
      <c r="H138" s="21" t="n">
        <v>11.7</v>
      </c>
      <c r="I138" s="22" t="n">
        <f aca="false">D75</f>
        <v>40.9734901022496</v>
      </c>
      <c r="J138" s="22" t="n">
        <f aca="false">E75</f>
        <v>0.0839060813547208</v>
      </c>
      <c r="K138" s="22" t="n">
        <f aca="false">F75</f>
        <v>0.356992727086432</v>
      </c>
      <c r="L138" s="22" t="n">
        <f aca="false">G75</f>
        <v>0.10083191196366</v>
      </c>
      <c r="M138" s="22" t="n">
        <f aca="false">H75</f>
        <v>0.143703493275475</v>
      </c>
      <c r="N138" s="22" t="n">
        <f aca="false">I75</f>
        <v>0.100833993213524</v>
      </c>
      <c r="O138" s="22" t="n">
        <f aca="false">J75</f>
        <v>0.564557009009218</v>
      </c>
      <c r="P138" s="22" t="n">
        <f aca="false">K75</f>
        <v>0.0920673559206949</v>
      </c>
      <c r="Q138" s="22" t="n">
        <f aca="false">L75</f>
        <v>0.944460532999552</v>
      </c>
      <c r="R138" s="22" t="n">
        <f aca="false">M75</f>
        <v>0.0920609763284453</v>
      </c>
      <c r="S138" s="22" t="n">
        <f aca="false">N75</f>
        <v>0.00733866570756164</v>
      </c>
      <c r="T138" s="22" t="n">
        <f aca="false">O75</f>
        <v>0.0132880758642495</v>
      </c>
    </row>
    <row r="139" customFormat="false" ht="13.05" hidden="false" customHeight="false" outlineLevel="0" collapsed="false">
      <c r="D139" s="18" t="s">
        <v>36</v>
      </c>
      <c r="E139" s="19" t="n">
        <v>12</v>
      </c>
      <c r="F139" s="19" t="n">
        <v>50</v>
      </c>
      <c r="G139" s="23" t="n">
        <v>50</v>
      </c>
      <c r="H139" s="23" t="n">
        <v>5</v>
      </c>
      <c r="I139" s="22" t="n">
        <f aca="false">D86</f>
        <v>43.2981079596113</v>
      </c>
      <c r="J139" s="22" t="n">
        <f aca="false">E86</f>
        <v>0.10286370204782</v>
      </c>
      <c r="K139" s="22" t="n">
        <f aca="false">F86</f>
        <v>0.770723700911765</v>
      </c>
      <c r="L139" s="22" t="n">
        <f aca="false">G86</f>
        <v>0.126587686583888</v>
      </c>
      <c r="M139" s="22" t="n">
        <f aca="false">H86</f>
        <v>-0.0271992063256782</v>
      </c>
      <c r="N139" s="22" t="n">
        <f aca="false">I86</f>
        <v>0.126595608424229</v>
      </c>
      <c r="O139" s="22" t="n">
        <f aca="false">J86</f>
        <v>0.695612928942808</v>
      </c>
      <c r="P139" s="22" t="n">
        <f aca="false">K86</f>
        <v>0.114310150212167</v>
      </c>
      <c r="Q139" s="22" t="n">
        <f aca="false">L86</f>
        <v>1.08111278513137</v>
      </c>
      <c r="R139" s="22" t="n">
        <f aca="false">M86</f>
        <v>0.114298350206668</v>
      </c>
      <c r="S139" s="22" t="n">
        <f aca="false">N86</f>
        <v>-0.0231931834653896</v>
      </c>
      <c r="T139" s="22" t="n">
        <f aca="false">O86</f>
        <v>0.0179040319042485</v>
      </c>
    </row>
    <row r="140" customFormat="false" ht="13.05" hidden="false" customHeight="false" outlineLevel="0" collapsed="false">
      <c r="D140" s="18" t="s">
        <v>36</v>
      </c>
      <c r="E140" s="19" t="n">
        <v>13</v>
      </c>
      <c r="F140" s="19" t="n">
        <v>50</v>
      </c>
      <c r="G140" s="20" t="n">
        <v>52</v>
      </c>
      <c r="H140" s="24" t="n">
        <v>4.7</v>
      </c>
      <c r="I140" s="22" t="n">
        <f aca="false">D97</f>
        <v>43.5328888940012</v>
      </c>
      <c r="J140" s="22" t="n">
        <f aca="false">E97</f>
        <v>0.100945363487805</v>
      </c>
      <c r="K140" s="22" t="n">
        <f aca="false">F97</f>
        <v>-0.144061345133718</v>
      </c>
      <c r="L140" s="22" t="n">
        <f aca="false">G97</f>
        <v>0.124548099760363</v>
      </c>
      <c r="M140" s="22" t="n">
        <f aca="false">H97</f>
        <v>0.0406636129436523</v>
      </c>
      <c r="N140" s="22" t="n">
        <f aca="false">I97</f>
        <v>0.124547516734679</v>
      </c>
      <c r="O140" s="22" t="n">
        <f aca="false">J97</f>
        <v>0.675499373418489</v>
      </c>
      <c r="P140" s="22" t="n">
        <f aca="false">K97</f>
        <v>0.112592116682837</v>
      </c>
      <c r="Q140" s="22" t="n">
        <f aca="false">L97</f>
        <v>0.992651370044336</v>
      </c>
      <c r="R140" s="22" t="n">
        <f aca="false">M97</f>
        <v>0.112580165943173</v>
      </c>
      <c r="S140" s="22" t="n">
        <f aca="false">N97</f>
        <v>-0.200114955294239</v>
      </c>
      <c r="T140" s="22" t="n">
        <f aca="false">O97</f>
        <v>0.0940680473100233</v>
      </c>
    </row>
    <row r="141" customFormat="false" ht="13.05" hidden="false" customHeight="false" outlineLevel="0" collapsed="false">
      <c r="D141" s="18" t="s">
        <v>35</v>
      </c>
      <c r="E141" s="19" t="s">
        <v>37</v>
      </c>
      <c r="F141" s="19" t="n">
        <v>1000</v>
      </c>
      <c r="G141" s="20" t="n">
        <v>943.7</v>
      </c>
      <c r="H141" s="21" t="n">
        <v>59.8</v>
      </c>
      <c r="I141" s="22" t="n">
        <f aca="false">D110</f>
        <v>33.7801173503677</v>
      </c>
      <c r="J141" s="22" t="n">
        <f aca="false">E110</f>
        <v>0.0703259705836786</v>
      </c>
      <c r="K141" s="22" t="n">
        <f aca="false">F110</f>
        <v>-0.802673271306881</v>
      </c>
      <c r="L141" s="22" t="n">
        <f aca="false">G110</f>
        <v>0.0793783779764878</v>
      </c>
      <c r="M141" s="22" t="n">
        <f aca="false">H110</f>
        <v>-0.0266237548448016</v>
      </c>
      <c r="N141" s="22" t="n">
        <f aca="false">I110</f>
        <v>0.0793847129115249</v>
      </c>
      <c r="O141" s="22" t="n">
        <f aca="false">J110</f>
        <v>0.472871387424823</v>
      </c>
      <c r="P141" s="22" t="n">
        <f aca="false">K110</f>
        <v>0.0748732421011435</v>
      </c>
      <c r="Q141" s="22" t="n">
        <f aca="false">L110</f>
        <v>0.798057972053625</v>
      </c>
      <c r="R141" s="22" t="n">
        <f aca="false">M110</f>
        <v>0.0748667168410817</v>
      </c>
      <c r="S141" s="22" t="n">
        <f aca="false">N110</f>
        <v>-0.0254631883291843</v>
      </c>
      <c r="T141" s="22" t="n">
        <f aca="false">O110</f>
        <v>0.0171507446889478</v>
      </c>
    </row>
    <row r="142" customFormat="false" ht="13.05" hidden="false" customHeight="false" outlineLevel="0" collapsed="false">
      <c r="D142" s="18" t="s">
        <v>36</v>
      </c>
      <c r="E142" s="25" t="s">
        <v>37</v>
      </c>
      <c r="F142" s="19" t="n">
        <v>1000</v>
      </c>
      <c r="G142" s="20" t="n">
        <v>943.7</v>
      </c>
      <c r="H142" s="21" t="n">
        <v>59.8</v>
      </c>
      <c r="I142" s="22" t="n">
        <f aca="false">D123</f>
        <v>33.8444212122934</v>
      </c>
      <c r="J142" s="22" t="n">
        <f aca="false">E123</f>
        <v>0.0595776045122107</v>
      </c>
      <c r="K142" s="22" t="n">
        <f aca="false">F123</f>
        <v>0.140906902260221</v>
      </c>
      <c r="L142" s="22" t="n">
        <f aca="false">G123</f>
        <v>0.0672819474850865</v>
      </c>
      <c r="M142" s="22" t="n">
        <f aca="false">H123</f>
        <v>-0.0286328374332477</v>
      </c>
      <c r="N142" s="22" t="n">
        <f aca="false">I123</f>
        <v>0.0672848643334457</v>
      </c>
      <c r="O142" s="22" t="n">
        <f aca="false">J123</f>
        <v>0.532458731785076</v>
      </c>
      <c r="P142" s="22" t="n">
        <f aca="false">K123</f>
        <v>0.0633569765803239</v>
      </c>
      <c r="Q142" s="22" t="n">
        <f aca="false">L123</f>
        <v>1.05484409060049</v>
      </c>
      <c r="R142" s="22" t="n">
        <f aca="false">M123</f>
        <v>0.0633494573806826</v>
      </c>
      <c r="S142" s="22" t="n">
        <f aca="false">N123</f>
        <v>-0.0150858410522131</v>
      </c>
      <c r="T142" s="22" t="n">
        <f aca="false">O123</f>
        <v>0.0115145887321791</v>
      </c>
    </row>
  </sheetData>
  <mergeCells count="10">
    <mergeCell ref="D127:H127"/>
    <mergeCell ref="I127:N127"/>
    <mergeCell ref="O127:T127"/>
    <mergeCell ref="G128:H128"/>
    <mergeCell ref="I128:J128"/>
    <mergeCell ref="K128:L128"/>
    <mergeCell ref="M128:N128"/>
    <mergeCell ref="O128:P128"/>
    <mergeCell ref="Q128:R128"/>
    <mergeCell ref="S128:T128"/>
  </mergeCells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148"/>
  <sheetViews>
    <sheetView windowProtection="tru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2" ySplit="8" topLeftCell="D123" activePane="bottomRight" state="frozen"/>
      <selection pane="topLeft" activeCell="A1" activeCellId="0" sqref="A1"/>
      <selection pane="topRight" activeCell="D1" activeCellId="0" sqref="D1"/>
      <selection pane="bottomLeft" activeCell="A123" activeCellId="0" sqref="A123"/>
      <selection pane="bottomRight" activeCell="R137" activeCellId="0" sqref="R137:R147"/>
    </sheetView>
  </sheetViews>
  <sheetFormatPr defaultRowHeight="12.8"/>
  <cols>
    <col collapsed="false" hidden="false" max="10" min="1" style="0" width="11.5204081632653"/>
    <col collapsed="false" hidden="false" max="20" min="11" style="0" width="11.5357142857143"/>
    <col collapsed="false" hidden="false" max="21" min="21" style="0" width="11.5204081632653"/>
    <col collapsed="false" hidden="false" max="23" min="22" style="0" width="13.7959183673469"/>
    <col collapsed="false" hidden="false" max="27" min="24" style="0" width="11.5204081632653"/>
    <col collapsed="false" hidden="false" max="29" min="28" style="0" width="13.7959183673469"/>
    <col collapsed="false" hidden="false" max="33" min="30" style="0" width="11.5204081632653"/>
    <col collapsed="false" hidden="false" max="35" min="34" style="0" width="13.7959183673469"/>
    <col collapsed="false" hidden="false" max="40" min="36" style="0" width="11.5204081632653"/>
    <col collapsed="false" hidden="false" max="50" min="41" style="0" width="11.5357142857143"/>
    <col collapsed="false" hidden="false" max="1025" min="51" style="0" width="11.5204081632653"/>
  </cols>
  <sheetData>
    <row r="1" customFormat="false" ht="12.8" hidden="false" customHeight="false" outlineLevel="0" collapsed="false">
      <c r="A1" s="2" t="n">
        <v>42887</v>
      </c>
      <c r="D1" s="2"/>
      <c r="I1" s="3" t="s">
        <v>38</v>
      </c>
      <c r="J1" s="3"/>
      <c r="K1" s="3"/>
      <c r="L1" s="3"/>
      <c r="M1" s="3"/>
      <c r="N1" s="3" t="s">
        <v>39</v>
      </c>
    </row>
    <row r="2" customFormat="false" ht="12.8" hidden="false" customHeight="false" outlineLevel="0" collapsed="false">
      <c r="A2" s="3" t="s">
        <v>0</v>
      </c>
      <c r="D2" s="3"/>
      <c r="I2" s="3"/>
      <c r="J2" s="3"/>
      <c r="K2" s="3"/>
      <c r="L2" s="3"/>
      <c r="M2" s="3"/>
      <c r="N2" s="3" t="s">
        <v>40</v>
      </c>
    </row>
    <row r="3" customFormat="false" ht="12.8" hidden="false" customHeight="false" outlineLevel="0" collapsed="false">
      <c r="A3" s="3" t="s">
        <v>41</v>
      </c>
      <c r="D3" s="3" t="s">
        <v>42</v>
      </c>
      <c r="I3" s="3"/>
      <c r="J3" s="3"/>
      <c r="K3" s="3"/>
      <c r="L3" s="3"/>
      <c r="M3" s="3"/>
      <c r="N3" s="3" t="s">
        <v>43</v>
      </c>
    </row>
    <row r="4" customFormat="false" ht="12.8" hidden="false" customHeight="false" outlineLevel="0" collapsed="false">
      <c r="A4" s="3" t="s">
        <v>44</v>
      </c>
      <c r="B4" s="3"/>
      <c r="C4" s="3"/>
      <c r="D4" s="3" t="s">
        <v>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65" t="s">
        <v>141</v>
      </c>
      <c r="AP4" s="3"/>
      <c r="AQ4" s="3"/>
    </row>
    <row r="5" customFormat="false" ht="12.8" hidden="false" customHeight="false" outlineLevel="0" collapsed="false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</row>
    <row r="6" customFormat="false" ht="12.8" hidden="false" customHeight="false" outlineLevel="0" collapsed="false">
      <c r="A6" s="27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</row>
    <row r="7" customFormat="false" ht="12.8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7" t="s">
        <v>45</v>
      </c>
      <c r="N7" s="3"/>
      <c r="O7" s="7"/>
      <c r="P7" s="7"/>
      <c r="Q7" s="7"/>
      <c r="R7" s="7"/>
      <c r="S7" s="7" t="s">
        <v>46</v>
      </c>
      <c r="T7" s="7"/>
      <c r="U7" s="7"/>
      <c r="V7" s="7"/>
      <c r="W7" s="7"/>
      <c r="X7" s="7"/>
      <c r="Y7" s="7" t="s">
        <v>47</v>
      </c>
      <c r="Z7" s="7"/>
      <c r="AA7" s="7"/>
      <c r="AB7" s="7"/>
      <c r="AC7" s="7"/>
      <c r="AD7" s="7"/>
      <c r="AE7" s="7" t="s">
        <v>48</v>
      </c>
      <c r="AF7" s="3"/>
      <c r="AG7" s="3"/>
      <c r="AH7" s="3"/>
      <c r="AI7" s="3"/>
      <c r="AJ7" s="3"/>
      <c r="AK7" s="3"/>
      <c r="AL7" s="3" t="s">
        <v>53</v>
      </c>
      <c r="AM7" s="3" t="s">
        <v>54</v>
      </c>
      <c r="AN7" s="3"/>
      <c r="AO7" s="3"/>
      <c r="AP7" s="3"/>
      <c r="AQ7" s="3"/>
    </row>
    <row r="8" customFormat="false" ht="36.15" hidden="false" customHeight="false" outlineLevel="0" collapsed="false">
      <c r="A8" s="28" t="s">
        <v>8</v>
      </c>
      <c r="B8" s="28" t="s">
        <v>9</v>
      </c>
      <c r="C8" s="28" t="s">
        <v>57</v>
      </c>
      <c r="D8" s="28" t="s">
        <v>58</v>
      </c>
      <c r="E8" s="28" t="s">
        <v>59</v>
      </c>
      <c r="F8" s="28" t="s">
        <v>60</v>
      </c>
      <c r="G8" s="29" t="s">
        <v>61</v>
      </c>
      <c r="H8" s="29"/>
      <c r="I8" s="28" t="s">
        <v>62</v>
      </c>
      <c r="J8" s="28" t="s">
        <v>63</v>
      </c>
      <c r="K8" s="28" t="s">
        <v>64</v>
      </c>
      <c r="L8" s="28"/>
      <c r="M8" s="28" t="s">
        <v>65</v>
      </c>
      <c r="N8" s="28" t="s">
        <v>66</v>
      </c>
      <c r="O8" s="28" t="s">
        <v>67</v>
      </c>
      <c r="P8" s="28" t="s">
        <v>68</v>
      </c>
      <c r="Q8" s="28" t="s">
        <v>69</v>
      </c>
      <c r="R8" s="28"/>
      <c r="S8" s="28" t="s">
        <v>65</v>
      </c>
      <c r="T8" s="28" t="s">
        <v>66</v>
      </c>
      <c r="U8" s="28" t="s">
        <v>67</v>
      </c>
      <c r="V8" s="28" t="s">
        <v>68</v>
      </c>
      <c r="W8" s="28" t="s">
        <v>69</v>
      </c>
      <c r="X8" s="28"/>
      <c r="Y8" s="28" t="s">
        <v>65</v>
      </c>
      <c r="Z8" s="28" t="s">
        <v>66</v>
      </c>
      <c r="AA8" s="28" t="s">
        <v>67</v>
      </c>
      <c r="AB8" s="28" t="s">
        <v>68</v>
      </c>
      <c r="AC8" s="28" t="s">
        <v>69</v>
      </c>
      <c r="AD8" s="28"/>
      <c r="AE8" s="28" t="s">
        <v>65</v>
      </c>
      <c r="AF8" s="28" t="s">
        <v>66</v>
      </c>
      <c r="AG8" s="28" t="s">
        <v>67</v>
      </c>
      <c r="AH8" s="28" t="s">
        <v>68</v>
      </c>
      <c r="AI8" s="28" t="s">
        <v>69</v>
      </c>
      <c r="AJ8" s="28"/>
      <c r="AK8" s="28"/>
      <c r="AL8" s="28" t="s">
        <v>74</v>
      </c>
      <c r="AM8" s="28" t="s">
        <v>75</v>
      </c>
      <c r="AN8" s="28"/>
      <c r="AO8" s="30" t="s">
        <v>156</v>
      </c>
      <c r="AP8" s="28"/>
      <c r="AQ8" s="30" t="s">
        <v>157</v>
      </c>
      <c r="AR8" s="28"/>
      <c r="AS8" s="30" t="s">
        <v>158</v>
      </c>
      <c r="AT8" s="30"/>
      <c r="AU8" s="30" t="s">
        <v>159</v>
      </c>
      <c r="AV8" s="30"/>
      <c r="AW8" s="30" t="s">
        <v>160</v>
      </c>
      <c r="AX8" s="30"/>
      <c r="AY8" s="30" t="s">
        <v>161</v>
      </c>
      <c r="AZ8" s="30"/>
      <c r="BA8" s="30" t="s">
        <v>162</v>
      </c>
      <c r="BB8" s="30"/>
      <c r="BC8" s="30" t="s">
        <v>163</v>
      </c>
      <c r="BD8" s="28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</row>
    <row r="11" customFormat="false" ht="12.8" hidden="false" customHeight="false" outlineLevel="0" collapsed="false">
      <c r="A11" s="0" t="n">
        <v>1000</v>
      </c>
      <c r="B11" s="1" t="n">
        <v>7999</v>
      </c>
      <c r="C11" s="0" t="n">
        <v>599.66</v>
      </c>
      <c r="D11" s="0" t="n">
        <v>0.0008241</v>
      </c>
      <c r="E11" s="0" t="n">
        <v>1.01011</v>
      </c>
      <c r="F11" s="0" t="n">
        <v>0.0101853</v>
      </c>
      <c r="G11" s="0" t="n">
        <v>0.0100834</v>
      </c>
      <c r="I11" s="0" t="n">
        <v>1336493</v>
      </c>
      <c r="J11" s="0" t="n">
        <v>1136309</v>
      </c>
      <c r="K11" s="0" t="n">
        <v>1.17617</v>
      </c>
      <c r="M11" s="0" t="n">
        <v>96783</v>
      </c>
      <c r="N11" s="0" t="n">
        <v>12027.9</v>
      </c>
      <c r="O11" s="0" t="n">
        <v>1.0012</v>
      </c>
      <c r="P11" s="0" t="n">
        <v>190.058</v>
      </c>
      <c r="Q11" s="0" t="n">
        <v>0.432045</v>
      </c>
      <c r="S11" s="0" t="n">
        <v>97088</v>
      </c>
      <c r="T11" s="0" t="n">
        <v>10367</v>
      </c>
      <c r="U11" s="0" t="n">
        <v>1.00104</v>
      </c>
      <c r="V11" s="0" t="n">
        <v>190.625</v>
      </c>
      <c r="W11" s="0" t="n">
        <v>0.433448</v>
      </c>
      <c r="Y11" s="0" t="n">
        <v>97127</v>
      </c>
      <c r="Z11" s="0" t="n">
        <v>9281.25</v>
      </c>
      <c r="AA11" s="0" t="n">
        <v>1.00093</v>
      </c>
      <c r="AB11" s="0" t="n">
        <v>190.681</v>
      </c>
      <c r="AC11" s="0" t="n">
        <v>0.433552</v>
      </c>
      <c r="AE11" s="0" t="n">
        <v>96512</v>
      </c>
      <c r="AF11" s="0" t="n">
        <v>1955.31</v>
      </c>
      <c r="AG11" s="0" t="n">
        <v>1.0002</v>
      </c>
      <c r="AH11" s="0" t="n">
        <v>189.335</v>
      </c>
      <c r="AI11" s="0" t="n">
        <v>0.429803</v>
      </c>
      <c r="AL11" s="0" t="n">
        <v>1</v>
      </c>
      <c r="AM11" s="0" t="n">
        <v>0</v>
      </c>
      <c r="AO11" s="0" t="n">
        <f aca="false">P11*AL11/E11</f>
        <v>188.155745413866</v>
      </c>
      <c r="AP11" s="0" t="n">
        <f aca="false">SQRT(Q11*Q11*AL11*AL11 + P11*P11*AM11*AM11)/E11</f>
        <v>0.427720743285385</v>
      </c>
      <c r="AQ11" s="0" t="n">
        <f aca="false">AO11/(AP11*AP11)</f>
        <v>1028.48238652122</v>
      </c>
      <c r="AR11" s="0" t="n">
        <f aca="false">1/(AP11*AP11)</f>
        <v>5.46612267544089</v>
      </c>
      <c r="AS11" s="0" t="n">
        <f aca="false">V11*AL11/E11</f>
        <v>188.717070418073</v>
      </c>
      <c r="AT11" s="0" t="n">
        <f aca="false">SQRT(W11*W11*AL11*AL11 + AM11*AM11*V11*V11)/E11</f>
        <v>0.429109700923662</v>
      </c>
      <c r="AU11" s="0" t="n">
        <f aca="false">AS11/(AT11*AT11)</f>
        <v>1024.88354534108</v>
      </c>
      <c r="AV11" s="0" t="n">
        <f aca="false">1/(AT11*AT11)</f>
        <v>5.43079406155793</v>
      </c>
      <c r="AW11" s="0" t="n">
        <f aca="false">AB11*AL11/E11</f>
        <v>188.772509924662</v>
      </c>
      <c r="AX11" s="0" t="n">
        <f aca="false">SQRT(AL11*AL11*AC11*AC11 + AM11*AM11*AB11*AB11)/E11</f>
        <v>0.429212660007326</v>
      </c>
      <c r="AY11" s="0" t="n">
        <f aca="false">AW11/(AX11*AX11)</f>
        <v>1024.69284444514</v>
      </c>
      <c r="AZ11" s="0" t="n">
        <f aca="false">1/(AX11*AX11)</f>
        <v>5.42818890766508</v>
      </c>
      <c r="BA11" s="0" t="n">
        <f aca="false">AH11*AL11/E11</f>
        <v>187.439981784162</v>
      </c>
      <c r="BB11" s="0" t="n">
        <f aca="false">SQRT(AL11*AL11*AI11*AI11 + AM11*AM11*AH11*AH11)/E11</f>
        <v>0.425501183039471</v>
      </c>
      <c r="BC11" s="0" t="n">
        <f aca="false">BA11/(BB11*BB11)</f>
        <v>1035.2868305375</v>
      </c>
      <c r="BD11" s="0" t="n">
        <f aca="false">1/(BB11*BB11)</f>
        <v>5.52329775474281</v>
      </c>
    </row>
    <row r="12" customFormat="false" ht="12.8" hidden="false" customHeight="false" outlineLevel="0" collapsed="false">
      <c r="A12" s="0" t="s">
        <v>15</v>
      </c>
      <c r="B12" s="1" t="n">
        <v>8000</v>
      </c>
      <c r="C12" s="0" t="n">
        <v>512.041</v>
      </c>
      <c r="D12" s="0" t="n">
        <v>0.0008241</v>
      </c>
      <c r="E12" s="0" t="n">
        <v>1.05988</v>
      </c>
      <c r="F12" s="0" t="n">
        <v>0.0102895</v>
      </c>
      <c r="G12" s="0" t="n">
        <v>0.00970813</v>
      </c>
      <c r="I12" s="0" t="n">
        <v>1199354</v>
      </c>
      <c r="J12" s="0" t="n">
        <v>1012190</v>
      </c>
      <c r="K12" s="0" t="n">
        <v>1.18491</v>
      </c>
      <c r="M12" s="0" t="n">
        <v>84342</v>
      </c>
      <c r="N12" s="0" t="n">
        <v>12486.1</v>
      </c>
      <c r="O12" s="0" t="n">
        <v>1.00125</v>
      </c>
      <c r="P12" s="0" t="n">
        <v>195.419</v>
      </c>
      <c r="Q12" s="0" t="n">
        <v>0.522353</v>
      </c>
      <c r="S12" s="0" t="n">
        <v>86150</v>
      </c>
      <c r="T12" s="0" t="n">
        <v>10766.3</v>
      </c>
      <c r="U12" s="0" t="n">
        <v>1.00108</v>
      </c>
      <c r="V12" s="0" t="n">
        <v>199.574</v>
      </c>
      <c r="W12" s="0" t="n">
        <v>0.534889</v>
      </c>
      <c r="Y12" s="0" t="n">
        <v>86413</v>
      </c>
      <c r="Z12" s="0" t="n">
        <v>9643.9</v>
      </c>
      <c r="AA12" s="0" t="n">
        <v>1.00097</v>
      </c>
      <c r="AB12" s="0" t="n">
        <v>200.161</v>
      </c>
      <c r="AC12" s="0" t="n">
        <v>0.536624</v>
      </c>
      <c r="AE12" s="0" t="n">
        <v>85764</v>
      </c>
      <c r="AF12" s="0" t="n">
        <v>2031.57</v>
      </c>
      <c r="AG12" s="0" t="n">
        <v>1.0002</v>
      </c>
      <c r="AH12" s="0" t="n">
        <v>198.506</v>
      </c>
      <c r="AI12" s="0" t="n">
        <v>0.53124</v>
      </c>
      <c r="AL12" s="0" t="n">
        <v>1</v>
      </c>
      <c r="AM12" s="0" t="n">
        <v>0</v>
      </c>
      <c r="AO12" s="0" t="n">
        <f aca="false">P12*AL12/E12</f>
        <v>184.378420198513</v>
      </c>
      <c r="AP12" s="0" t="n">
        <f aca="false">SQRT(Q12*Q12*AL12*AL12 + P12*P12*AM12*AM12)/E12</f>
        <v>0.492841642450089</v>
      </c>
      <c r="AQ12" s="0" t="n">
        <f aca="false">AO12/(AP12*AP12)</f>
        <v>759.093542625116</v>
      </c>
      <c r="AR12" s="0" t="n">
        <f aca="false">1/(AP12*AP12)</f>
        <v>4.11704114726566</v>
      </c>
      <c r="AS12" s="0" t="n">
        <f aca="false">V12*AL12/E12</f>
        <v>188.298675321735</v>
      </c>
      <c r="AT12" s="0" t="n">
        <f aca="false">SQRT(W12*W12*AL12*AL12 + AM12*AM12*V12*V12)/E12</f>
        <v>0.504669396535457</v>
      </c>
      <c r="AU12" s="0" t="n">
        <f aca="false">AS12/(AT12*AT12)</f>
        <v>739.321482132074</v>
      </c>
      <c r="AV12" s="0" t="n">
        <f aca="false">1/(AT12*AT12)</f>
        <v>3.92632333110597</v>
      </c>
      <c r="AW12" s="0" t="n">
        <f aca="false">AB12*AL12/E12</f>
        <v>188.852511605087</v>
      </c>
      <c r="AX12" s="0" t="n">
        <f aca="false">SQRT(AL12*AL12*AC12*AC12 + AM12*AM12*AB12*AB12)/E12</f>
        <v>0.506306374306525</v>
      </c>
      <c r="AY12" s="0" t="n">
        <f aca="false">AW12/(AX12*AX12)</f>
        <v>736.708998893077</v>
      </c>
      <c r="AZ12" s="0" t="n">
        <f aca="false">1/(AX12*AX12)</f>
        <v>3.90097538355021</v>
      </c>
      <c r="BA12" s="0" t="n">
        <f aca="false">AH12*AL12/E12</f>
        <v>187.291014077065</v>
      </c>
      <c r="BB12" s="0" t="n">
        <f aca="false">SQRT(AL12*AL12*AI12*AI12 + AM12*AM12*AH12*AH12)/E12</f>
        <v>0.501226553949504</v>
      </c>
      <c r="BC12" s="0" t="n">
        <f aca="false">BA12/(BB12*BB12)</f>
        <v>745.501976497871</v>
      </c>
      <c r="BD12" s="0" t="n">
        <f aca="false">1/(BB12*BB12)</f>
        <v>3.98044711419586</v>
      </c>
    </row>
    <row r="13" customFormat="false" ht="12.8" hidden="false" customHeight="false" outlineLevel="0" collapsed="false">
      <c r="A13" s="0" t="s">
        <v>16</v>
      </c>
      <c r="B13" s="1" t="n">
        <v>8001</v>
      </c>
      <c r="C13" s="0" t="n">
        <v>545.128</v>
      </c>
      <c r="D13" s="0" t="n">
        <v>0.0008241</v>
      </c>
      <c r="E13" s="0" t="n">
        <v>0.999602</v>
      </c>
      <c r="F13" s="0" t="n">
        <v>0.010164</v>
      </c>
      <c r="G13" s="0" t="n">
        <v>0.010168</v>
      </c>
      <c r="I13" s="0" t="n">
        <v>1204798</v>
      </c>
      <c r="J13" s="0" t="n">
        <v>1026189</v>
      </c>
      <c r="K13" s="0" t="n">
        <v>1.17405</v>
      </c>
      <c r="M13" s="0" t="n">
        <v>85733</v>
      </c>
      <c r="N13" s="0" t="n">
        <v>11536.1</v>
      </c>
      <c r="O13" s="0" t="n">
        <v>1.00115</v>
      </c>
      <c r="P13" s="0" t="n">
        <v>184.858</v>
      </c>
      <c r="Q13" s="0" t="n">
        <v>0.460255</v>
      </c>
      <c r="S13" s="0" t="n">
        <v>86523</v>
      </c>
      <c r="T13" s="0" t="n">
        <v>9948.2</v>
      </c>
      <c r="U13" s="0" t="n">
        <v>1.001</v>
      </c>
      <c r="V13" s="0" t="n">
        <v>186.532</v>
      </c>
      <c r="W13" s="0" t="n">
        <v>0.464922</v>
      </c>
      <c r="Y13" s="0" t="n">
        <v>85889</v>
      </c>
      <c r="Z13" s="0" t="n">
        <v>8919.9</v>
      </c>
      <c r="AA13" s="0" t="n">
        <v>1.00089</v>
      </c>
      <c r="AB13" s="0" t="n">
        <v>185.146</v>
      </c>
      <c r="AC13" s="0" t="n">
        <v>0.460964</v>
      </c>
      <c r="AE13" s="0" t="n">
        <v>85562</v>
      </c>
      <c r="AF13" s="0" t="n">
        <v>1875.22</v>
      </c>
      <c r="AG13" s="0" t="n">
        <v>1.00019</v>
      </c>
      <c r="AH13" s="0" t="n">
        <v>184.311</v>
      </c>
      <c r="AI13" s="0" t="n">
        <v>0.458328</v>
      </c>
      <c r="AL13" s="0" t="n">
        <v>1</v>
      </c>
      <c r="AM13" s="0" t="n">
        <v>0</v>
      </c>
      <c r="AO13" s="0" t="n">
        <f aca="false">P13*AL13/E13</f>
        <v>184.931602777906</v>
      </c>
      <c r="AP13" s="0" t="n">
        <f aca="false">SQRT(Q13*Q13*AL13*AL13 + P13*P13*AM13*AM13)/E13</f>
        <v>0.460438254425261</v>
      </c>
      <c r="AQ13" s="0" t="n">
        <f aca="false">AO13/(AP13*AP13)</f>
        <v>872.304948267992</v>
      </c>
      <c r="AR13" s="0" t="n">
        <f aca="false">1/(AP13*AP13)</f>
        <v>4.71690579200565</v>
      </c>
      <c r="AS13" s="0" t="n">
        <f aca="false">V13*AL13/E13</f>
        <v>186.60626929518</v>
      </c>
      <c r="AT13" s="0" t="n">
        <f aca="false">SQRT(W13*W13*AL13*AL13 + AM13*AM13*V13*V13)/E13</f>
        <v>0.465107112630827</v>
      </c>
      <c r="AU13" s="0" t="n">
        <f aca="false">AS13/(AT13*AT13)</f>
        <v>862.621480300575</v>
      </c>
      <c r="AV13" s="0" t="n">
        <f aca="false">1/(AT13*AT13)</f>
        <v>4.62268220440147</v>
      </c>
      <c r="AW13" s="0" t="n">
        <f aca="false">AB13*AL13/E13</f>
        <v>185.219717447544</v>
      </c>
      <c r="AX13" s="0" t="n">
        <f aca="false">SQRT(AL13*AL13*AC13*AC13 + AM13*AM13*AB13*AB13)/E13</f>
        <v>0.461147536719614</v>
      </c>
      <c r="AY13" s="0" t="n">
        <f aca="false">AW13/(AX13*AX13)</f>
        <v>870.978492861162</v>
      </c>
      <c r="AZ13" s="0" t="n">
        <f aca="false">1/(AX13*AX13)</f>
        <v>4.70240698379119</v>
      </c>
      <c r="BA13" s="0" t="n">
        <f aca="false">AH13*AL13/E13</f>
        <v>184.384384985224</v>
      </c>
      <c r="BB13" s="0" t="n">
        <f aca="false">SQRT(AL13*AL13*AI13*AI13 + AM13*AM13*AH13*AH13)/E13</f>
        <v>0.458510487173895</v>
      </c>
      <c r="BC13" s="0" t="n">
        <f aca="false">BA13/(BB13*BB13)</f>
        <v>877.052502788018</v>
      </c>
      <c r="BD13" s="0" t="n">
        <f aca="false">1/(BB13*BB13)</f>
        <v>4.75665280906679</v>
      </c>
    </row>
    <row r="14" customFormat="false" ht="12.8" hidden="false" customHeight="false" outlineLevel="0" collapsed="false">
      <c r="B14" s="1" t="n">
        <v>8002</v>
      </c>
      <c r="C14" s="0" t="n">
        <v>513.427</v>
      </c>
      <c r="D14" s="0" t="n">
        <v>0.0008241</v>
      </c>
      <c r="E14" s="0" t="n">
        <v>1.05026</v>
      </c>
      <c r="F14" s="0" t="n">
        <v>0.0102691</v>
      </c>
      <c r="G14" s="0" t="n">
        <v>0.00977763</v>
      </c>
      <c r="I14" s="0" t="n">
        <v>1191918</v>
      </c>
      <c r="J14" s="0" t="n">
        <v>1007436</v>
      </c>
      <c r="K14" s="0" t="n">
        <v>1.18312</v>
      </c>
      <c r="M14" s="0" t="n">
        <v>84419</v>
      </c>
      <c r="N14" s="0" t="n">
        <v>12528.3</v>
      </c>
      <c r="O14" s="0" t="n">
        <v>1.00125</v>
      </c>
      <c r="P14" s="0" t="n">
        <v>194.776</v>
      </c>
      <c r="Q14" s="0" t="n">
        <v>0.518884</v>
      </c>
      <c r="S14" s="0" t="n">
        <v>84590</v>
      </c>
      <c r="T14" s="0" t="n">
        <v>10803</v>
      </c>
      <c r="U14" s="0" t="n">
        <v>1.00108</v>
      </c>
      <c r="V14" s="0" t="n">
        <v>195.137</v>
      </c>
      <c r="W14" s="0" t="n">
        <v>0.519896</v>
      </c>
      <c r="Y14" s="0" t="n">
        <v>84927</v>
      </c>
      <c r="Z14" s="0" t="n">
        <v>9678.04</v>
      </c>
      <c r="AA14" s="0" t="n">
        <v>1.00097</v>
      </c>
      <c r="AB14" s="0" t="n">
        <v>195.892</v>
      </c>
      <c r="AC14" s="0" t="n">
        <v>0.522129</v>
      </c>
      <c r="AE14" s="0" t="n">
        <v>83870</v>
      </c>
      <c r="AF14" s="0" t="n">
        <v>2037.27</v>
      </c>
      <c r="AG14" s="0" t="n">
        <v>1.0002</v>
      </c>
      <c r="AH14" s="0" t="n">
        <v>193.306</v>
      </c>
      <c r="AI14" s="0" t="n">
        <v>0.51398</v>
      </c>
      <c r="AL14" s="0" t="n">
        <v>1</v>
      </c>
      <c r="AM14" s="0" t="n">
        <v>0</v>
      </c>
      <c r="AO14" s="0" t="n">
        <f aca="false">P14*AL14/E14</f>
        <v>185.455030183002</v>
      </c>
      <c r="AP14" s="0" t="n">
        <f aca="false">SQRT(Q14*Q14*AL14*AL14 + P14*P14*AM14*AM14)/E14</f>
        <v>0.494052901186373</v>
      </c>
      <c r="AQ14" s="0" t="n">
        <f aca="false">AO14/(AP14*AP14)</f>
        <v>759.78673949844</v>
      </c>
      <c r="AR14" s="0" t="n">
        <f aca="false">1/(AP14*AP14)</f>
        <v>4.09687857346712</v>
      </c>
      <c r="AS14" s="0" t="n">
        <f aca="false">V14*AL14/E14</f>
        <v>185.798754594101</v>
      </c>
      <c r="AT14" s="0" t="n">
        <f aca="false">SQRT(W14*W14*AL14*AL14 + AM14*AM14*V14*V14)/E14</f>
        <v>0.495016472111668</v>
      </c>
      <c r="AU14" s="0" t="n">
        <f aca="false">AS14/(AT14*AT14)</f>
        <v>758.234423277212</v>
      </c>
      <c r="AV14" s="0" t="n">
        <f aca="false">1/(AT14*AT14)</f>
        <v>4.08094459477764</v>
      </c>
      <c r="AW14" s="0" t="n">
        <f aca="false">AB14*AL14/E14</f>
        <v>186.517624207339</v>
      </c>
      <c r="AX14" s="0" t="n">
        <f aca="false">SQRT(AL14*AL14*AC14*AC14 + AM14*AM14*AB14*AB14)/E14</f>
        <v>0.497142612305524</v>
      </c>
      <c r="AY14" s="0" t="n">
        <f aca="false">AW14/(AX14*AX14)</f>
        <v>754.671405423131</v>
      </c>
      <c r="AZ14" s="0" t="n">
        <f aca="false">1/(AX14*AX14)</f>
        <v>4.04611311467389</v>
      </c>
      <c r="BA14" s="0" t="n">
        <f aca="false">AH14*AL14/E14</f>
        <v>184.055376763849</v>
      </c>
      <c r="BB14" s="0" t="n">
        <f aca="false">SQRT(AL14*AL14*AI14*AI14 + AM14*AM14*AH14*AH14)/E14</f>
        <v>0.489383581208463</v>
      </c>
      <c r="BC14" s="0" t="n">
        <f aca="false">BA14/(BB14*BB14)</f>
        <v>768.510347716638</v>
      </c>
      <c r="BD14" s="0" t="n">
        <f aca="false">1/(BB14*BB14)</f>
        <v>4.17543003214011</v>
      </c>
    </row>
    <row r="15" customFormat="false" ht="12.8" hidden="false" customHeight="false" outlineLevel="0" collapsed="false">
      <c r="B15" s="1" t="n">
        <v>8003</v>
      </c>
      <c r="C15" s="0" t="n">
        <v>545.751</v>
      </c>
      <c r="D15" s="0" t="n">
        <v>0.0008241</v>
      </c>
      <c r="E15" s="0" t="n">
        <v>0.991896</v>
      </c>
      <c r="F15" s="0" t="n">
        <v>0.0101483</v>
      </c>
      <c r="G15" s="0" t="n">
        <v>0.0102312</v>
      </c>
      <c r="I15" s="0" t="n">
        <v>1196898</v>
      </c>
      <c r="J15" s="0" t="n">
        <v>1020439</v>
      </c>
      <c r="K15" s="0" t="n">
        <v>1.17292</v>
      </c>
      <c r="M15" s="0" t="n">
        <v>86395</v>
      </c>
      <c r="N15" s="0" t="n">
        <v>11812.3</v>
      </c>
      <c r="O15" s="0" t="n">
        <v>1.00118</v>
      </c>
      <c r="P15" s="0" t="n">
        <v>185.899</v>
      </c>
      <c r="Q15" s="0" t="n">
        <v>0.462746</v>
      </c>
      <c r="S15" s="0" t="n">
        <v>87253</v>
      </c>
      <c r="T15" s="0" t="n">
        <v>10190.4</v>
      </c>
      <c r="U15" s="0" t="n">
        <v>1.00102</v>
      </c>
      <c r="V15" s="0" t="n">
        <v>187.715</v>
      </c>
      <c r="W15" s="0" t="n">
        <v>0.467819</v>
      </c>
      <c r="Y15" s="0" t="n">
        <v>86312</v>
      </c>
      <c r="Z15" s="0" t="n">
        <v>9118.83</v>
      </c>
      <c r="AA15" s="0" t="n">
        <v>1.00091</v>
      </c>
      <c r="AB15" s="0" t="n">
        <v>185.671</v>
      </c>
      <c r="AC15" s="0" t="n">
        <v>0.461992</v>
      </c>
      <c r="AE15" s="0" t="n">
        <v>85303</v>
      </c>
      <c r="AF15" s="0" t="n">
        <v>1918.58</v>
      </c>
      <c r="AG15" s="0" t="n">
        <v>1.00019</v>
      </c>
      <c r="AH15" s="0" t="n">
        <v>183.368</v>
      </c>
      <c r="AI15" s="0" t="n">
        <v>0.455212</v>
      </c>
      <c r="AL15" s="0" t="n">
        <v>1</v>
      </c>
      <c r="AM15" s="0" t="n">
        <v>0</v>
      </c>
      <c r="AO15" s="0" t="n">
        <f aca="false">P15*AL15/E15</f>
        <v>187.417834127771</v>
      </c>
      <c r="AP15" s="0" t="n">
        <f aca="false">SQRT(Q15*Q15*AL15*AL15 + P15*P15*AM15*AM15)/E15</f>
        <v>0.466526732641325</v>
      </c>
      <c r="AQ15" s="0" t="n">
        <f aca="false">AO15/(AP15*AP15)</f>
        <v>861.108439644567</v>
      </c>
      <c r="AR15" s="0" t="n">
        <f aca="false">1/(AP15*AP15)</f>
        <v>4.59459177752267</v>
      </c>
      <c r="AS15" s="0" t="n">
        <f aca="false">V15*AL15/E15</f>
        <v>189.248671231661</v>
      </c>
      <c r="AT15" s="0" t="n">
        <f aca="false">SQRT(W15*W15*AL15*AL15 + AM15*AM15*V15*V15)/E15</f>
        <v>0.471641180123723</v>
      </c>
      <c r="AU15" s="0" t="n">
        <f aca="false">AS15/(AT15*AT15)</f>
        <v>850.764586992162</v>
      </c>
      <c r="AV15" s="0" t="n">
        <f aca="false">1/(AT15*AT15)</f>
        <v>4.49548512787565</v>
      </c>
      <c r="AW15" s="0" t="n">
        <f aca="false">AB15*AL15/E15</f>
        <v>187.187971319574</v>
      </c>
      <c r="AX15" s="0" t="n">
        <f aca="false">SQRT(AL15*AL15*AC15*AC15 + AM15*AM15*AB15*AB15)/E15</f>
        <v>0.465766572301935</v>
      </c>
      <c r="AY15" s="0" t="n">
        <f aca="false">AW15/(AX15*AX15)</f>
        <v>862.861923671392</v>
      </c>
      <c r="AZ15" s="0" t="n">
        <f aca="false">1/(AX15*AX15)</f>
        <v>4.60960134130779</v>
      </c>
      <c r="BA15" s="0" t="n">
        <f aca="false">AH15*AL15/E15</f>
        <v>184.866155322735</v>
      </c>
      <c r="BB15" s="0" t="n">
        <f aca="false">SQRT(AL15*AL15*AI15*AI15 + AM15*AM15*AH15*AH15)/E15</f>
        <v>0.458931178268689</v>
      </c>
      <c r="BC15" s="0" t="n">
        <f aca="false">BA15/(BB15*BB15)</f>
        <v>877.732709020441</v>
      </c>
      <c r="BD15" s="0" t="n">
        <f aca="false">1/(BB15*BB15)</f>
        <v>4.74793618922898</v>
      </c>
    </row>
    <row r="16" customFormat="false" ht="12.8" hidden="false" customHeight="false" outlineLevel="0" collapsed="false">
      <c r="B16" s="1" t="n">
        <v>8004</v>
      </c>
      <c r="C16" s="0" t="n">
        <v>523.551</v>
      </c>
      <c r="D16" s="0" t="n">
        <v>0.0008241</v>
      </c>
      <c r="E16" s="0" t="n">
        <v>1.04666</v>
      </c>
      <c r="F16" s="0" t="n">
        <v>0.0102614</v>
      </c>
      <c r="G16" s="0" t="n">
        <v>0.009804</v>
      </c>
      <c r="I16" s="0" t="n">
        <v>1210556</v>
      </c>
      <c r="J16" s="0" t="n">
        <v>1024103</v>
      </c>
      <c r="K16" s="0" t="n">
        <v>1.18206</v>
      </c>
      <c r="M16" s="0" t="n">
        <v>86145</v>
      </c>
      <c r="N16" s="0" t="n">
        <v>12199.6</v>
      </c>
      <c r="O16" s="0" t="n">
        <v>1.00122</v>
      </c>
      <c r="P16" s="0" t="n">
        <v>194.734</v>
      </c>
      <c r="Q16" s="0" t="n">
        <v>0.508559</v>
      </c>
      <c r="S16" s="0" t="n">
        <v>87122</v>
      </c>
      <c r="T16" s="0" t="n">
        <v>10543.1</v>
      </c>
      <c r="U16" s="0" t="n">
        <v>1.00106</v>
      </c>
      <c r="V16" s="0" t="n">
        <v>196.91</v>
      </c>
      <c r="W16" s="0" t="n">
        <v>0.51494</v>
      </c>
      <c r="Y16" s="0" t="n">
        <v>87390</v>
      </c>
      <c r="Z16" s="0" t="n">
        <v>9439.81</v>
      </c>
      <c r="AA16" s="0" t="n">
        <v>1.00094</v>
      </c>
      <c r="AB16" s="0" t="n">
        <v>197.494</v>
      </c>
      <c r="AC16" s="0" t="n">
        <v>0.516625</v>
      </c>
      <c r="AE16" s="0" t="n">
        <v>85603</v>
      </c>
      <c r="AF16" s="0" t="n">
        <v>1985.77</v>
      </c>
      <c r="AG16" s="0" t="n">
        <v>1.0002</v>
      </c>
      <c r="AH16" s="0" t="n">
        <v>193.311</v>
      </c>
      <c r="AI16" s="0" t="n">
        <v>0.503901</v>
      </c>
      <c r="AL16" s="0" t="n">
        <v>1</v>
      </c>
      <c r="AM16" s="0" t="n">
        <v>0</v>
      </c>
      <c r="AO16" s="0" t="n">
        <f aca="false">P16*AL16/E16</f>
        <v>186.052777406226</v>
      </c>
      <c r="AP16" s="0" t="n">
        <f aca="false">SQRT(Q16*Q16*AL16*AL16 + P16*P16*AM16*AM16)/E16</f>
        <v>0.485887489729234</v>
      </c>
      <c r="AQ16" s="0" t="n">
        <f aca="false">AO16/(AP16*AP16)</f>
        <v>788.069868829271</v>
      </c>
      <c r="AR16" s="0" t="n">
        <f aca="false">1/(AP16*AP16)</f>
        <v>4.23573289157951</v>
      </c>
      <c r="AS16" s="0" t="n">
        <f aca="false">V16*AL16/E16</f>
        <v>188.131771539946</v>
      </c>
      <c r="AT16" s="0" t="n">
        <f aca="false">SQRT(W16*W16*AL16*AL16 + AM16*AM16*V16*V16)/E16</f>
        <v>0.491984025375958</v>
      </c>
      <c r="AU16" s="0" t="n">
        <f aca="false">AS16/(AT16*AT16)</f>
        <v>777.248946316471</v>
      </c>
      <c r="AV16" s="0" t="n">
        <f aca="false">1/(AT16*AT16)</f>
        <v>4.13140715124472</v>
      </c>
      <c r="AW16" s="0" t="n">
        <f aca="false">AB16*AL16/E16</f>
        <v>188.689736877305</v>
      </c>
      <c r="AX16" s="0" t="n">
        <f aca="false">SQRT(AL16*AL16*AC16*AC16 + AM16*AM16*AB16*AB16)/E16</f>
        <v>0.493593908241454</v>
      </c>
      <c r="AY16" s="0" t="n">
        <f aca="false">AW16/(AX16*AX16)</f>
        <v>774.47730622891</v>
      </c>
      <c r="AZ16" s="0" t="n">
        <f aca="false">1/(AX16*AX16)</f>
        <v>4.10450149036199</v>
      </c>
      <c r="BA16" s="0" t="n">
        <f aca="false">AH16*AL16/E16</f>
        <v>184.693214606462</v>
      </c>
      <c r="BB16" s="0" t="n">
        <f aca="false">SQRT(AL16*AL16*AI16*AI16 + AM16*AM16*AH16*AH16)/E16</f>
        <v>0.481437142911738</v>
      </c>
      <c r="BC16" s="0" t="n">
        <f aca="false">BA16/(BB16*BB16)</f>
        <v>796.841151038928</v>
      </c>
      <c r="BD16" s="0" t="n">
        <f aca="false">1/(BB16*BB16)</f>
        <v>4.31440403881002</v>
      </c>
    </row>
    <row r="17" s="31" customFormat="true" ht="12.8" hidden="false" customHeight="false" outlineLevel="0" collapsed="false">
      <c r="B17" s="32"/>
      <c r="F17" s="31" t="s">
        <v>79</v>
      </c>
      <c r="G17" s="31" t="n">
        <f aca="false">AVERAGE(G9:G16)</f>
        <v>0.00996206</v>
      </c>
      <c r="M17" s="31" t="n">
        <f aca="false">AVERAGE(M11:M16)</f>
        <v>87302.8333333333</v>
      </c>
      <c r="O17" s="74" t="s">
        <v>164</v>
      </c>
      <c r="P17" s="31" t="n">
        <f aca="false">SUM(AQ11:AQ16)/SUM(AR11:AR16)</f>
        <v>186.167962981684</v>
      </c>
      <c r="Q17" s="31" t="n">
        <f aca="false">1/SQRT(SUM(AR11:AR16))</f>
        <v>0.191645192019765</v>
      </c>
      <c r="S17" s="31" t="n">
        <f aca="false">AVERAGE(S11:S16)</f>
        <v>88121</v>
      </c>
      <c r="U17" s="74" t="s">
        <v>164</v>
      </c>
      <c r="V17" s="31" t="n">
        <f aca="false">SUM(AU11:AU16)/SUM(AV11:AV16)</f>
        <v>187.84257908391</v>
      </c>
      <c r="W17" s="31" t="n">
        <f aca="false">1/SQRT(SUM(AV11:AV16))</f>
        <v>0.193573072464937</v>
      </c>
      <c r="Y17" s="31" t="n">
        <f aca="false">AVERAGE(Y11:Y16)</f>
        <v>88009.6666666667</v>
      </c>
      <c r="AA17" s="74" t="s">
        <v>164</v>
      </c>
      <c r="AB17" s="31" t="n">
        <f aca="false">SUM(AY11:AY16)/SUM(AZ11:AZ16)</f>
        <v>187.534744510024</v>
      </c>
      <c r="AC17" s="31" t="n">
        <f aca="false">1/SQRT(SUM(AZ11:AZ16))</f>
        <v>0.193196456823668</v>
      </c>
      <c r="AE17" s="31" t="n">
        <f aca="false">AVERAGE(AE11:AE16)</f>
        <v>87102.3333333333</v>
      </c>
      <c r="AG17" s="74" t="s">
        <v>164</v>
      </c>
      <c r="AH17" s="31" t="n">
        <f aca="false">SUM(BC11:BC16)/SUM(BD11:BD16)</f>
        <v>185.500558766904</v>
      </c>
      <c r="AI17" s="31" t="n">
        <f aca="false">1/SQRT(SUM(BD11:BD16))</f>
        <v>0.190698870175251</v>
      </c>
      <c r="AMF17" s="0"/>
      <c r="AMG17" s="0"/>
      <c r="AMH17" s="0"/>
      <c r="AMI17" s="0"/>
      <c r="AMJ17" s="0"/>
    </row>
    <row r="18" customFormat="false" ht="12.8" hidden="false" customHeight="false" outlineLevel="0" collapsed="false">
      <c r="B18" s="15"/>
    </row>
    <row r="19" customFormat="false" ht="12.8" hidden="false" customHeight="false" outlineLevel="0" collapsed="false">
      <c r="B19" s="1"/>
    </row>
    <row r="20" customFormat="false" ht="12.8" hidden="false" customHeight="false" outlineLevel="0" collapsed="false">
      <c r="A20" s="0" t="n">
        <v>870</v>
      </c>
      <c r="B20" s="1" t="n">
        <v>8013</v>
      </c>
      <c r="C20" s="0" t="n">
        <v>664.505</v>
      </c>
      <c r="D20" s="0" t="n">
        <v>0.0008241</v>
      </c>
      <c r="E20" s="0" t="n">
        <v>0.901195</v>
      </c>
      <c r="F20" s="0" t="n">
        <v>0.00997181</v>
      </c>
      <c r="G20" s="0" t="n">
        <v>0.0110651</v>
      </c>
      <c r="I20" s="0" t="n">
        <v>1139588</v>
      </c>
      <c r="J20" s="0" t="n">
        <v>1003593</v>
      </c>
      <c r="K20" s="0" t="n">
        <v>1.13551</v>
      </c>
      <c r="M20" s="0" t="n">
        <v>83342</v>
      </c>
      <c r="N20" s="0" t="n">
        <v>10334</v>
      </c>
      <c r="O20" s="0" t="n">
        <v>1.00103</v>
      </c>
      <c r="P20" s="0" t="n">
        <v>142.562</v>
      </c>
      <c r="Q20" s="0" t="n">
        <v>0.281949</v>
      </c>
      <c r="S20" s="0" t="n">
        <v>84131</v>
      </c>
      <c r="T20" s="0" t="n">
        <v>8631.75</v>
      </c>
      <c r="U20" s="0" t="n">
        <v>1.00086</v>
      </c>
      <c r="V20" s="0" t="n">
        <v>143.888</v>
      </c>
      <c r="W20" s="0" t="n">
        <v>0.284885</v>
      </c>
      <c r="Y20" s="0" t="n">
        <v>84491</v>
      </c>
      <c r="Z20" s="0" t="n">
        <v>8694.1</v>
      </c>
      <c r="AA20" s="0" t="n">
        <v>1.00087</v>
      </c>
      <c r="AB20" s="0" t="n">
        <v>144.504</v>
      </c>
      <c r="AC20" s="0" t="n">
        <v>0.286274</v>
      </c>
      <c r="AE20" s="0" t="n">
        <v>83910</v>
      </c>
      <c r="AF20" s="0" t="n">
        <v>1752.93</v>
      </c>
      <c r="AG20" s="0" t="n">
        <v>1.00018</v>
      </c>
      <c r="AH20" s="0" t="n">
        <v>143.411</v>
      </c>
      <c r="AI20" s="0" t="n">
        <v>0.283644</v>
      </c>
      <c r="AL20" s="0" t="n">
        <v>1</v>
      </c>
      <c r="AM20" s="0" t="n">
        <v>0</v>
      </c>
      <c r="AO20" s="0" t="n">
        <f aca="false">P20*AL20/E20</f>
        <v>158.192178163439</v>
      </c>
      <c r="AP20" s="0" t="n">
        <f aca="false">SQRT(Q20*Q20*AL20*AL20 + P20*P20*AM20*AM20)/E20</f>
        <v>0.312861256442834</v>
      </c>
      <c r="AQ20" s="0" t="n">
        <f aca="false">AO20/(AP20*AP20)</f>
        <v>1616.14914114345</v>
      </c>
      <c r="AR20" s="0" t="n">
        <f aca="false">1/(AP20*AP20)</f>
        <v>10.2163656882814</v>
      </c>
      <c r="AS20" s="0" t="n">
        <f aca="false">V20*AL20/E20</f>
        <v>159.663557831546</v>
      </c>
      <c r="AT20" s="0" t="n">
        <f aca="false">SQRT(W20*W20*AL20*AL20 + AM20*AM20*V20*V20)/E20</f>
        <v>0.316119152902535</v>
      </c>
      <c r="AU20" s="0" t="n">
        <f aca="false">AS20/(AT20*AT20)</f>
        <v>1597.73291994934</v>
      </c>
      <c r="AV20" s="0" t="n">
        <f aca="false">1/(AT20*AT20)</f>
        <v>10.0068728371632</v>
      </c>
      <c r="AW20" s="0" t="n">
        <f aca="false">AB20*AL20/E20</f>
        <v>160.347094690938</v>
      </c>
      <c r="AX20" s="0" t="n">
        <f aca="false">SQRT(AL20*AL20*AC20*AC20 + AM20*AM20*AB20*AB20)/E20</f>
        <v>0.317660439749444</v>
      </c>
      <c r="AY20" s="0" t="n">
        <f aca="false">AW20/(AX20*AX20)</f>
        <v>1589.04000097755</v>
      </c>
      <c r="AZ20" s="0" t="n">
        <f aca="false">1/(AX20*AX20)</f>
        <v>9.91000182473124</v>
      </c>
      <c r="BA20" s="0" t="n">
        <f aca="false">AH20*AL20/E20</f>
        <v>159.13426062062</v>
      </c>
      <c r="BB20" s="0" t="n">
        <f aca="false">SQRT(AL20*AL20*AI20*AI20 + AM20*AM20*AH20*AH20)/E20</f>
        <v>0.314742092443922</v>
      </c>
      <c r="BC20" s="0" t="n">
        <f aca="false">BA20/(BB20*BB20)</f>
        <v>1606.40125646446</v>
      </c>
      <c r="BD20" s="0" t="n">
        <f aca="false">1/(BB20*BB20)</f>
        <v>10.0946285872038</v>
      </c>
    </row>
    <row r="21" customFormat="false" ht="12.8" hidden="false" customHeight="false" outlineLevel="0" collapsed="false">
      <c r="A21" s="0" t="s">
        <v>18</v>
      </c>
      <c r="B21" s="1" t="n">
        <v>8014</v>
      </c>
      <c r="C21" s="0" t="n">
        <v>694.086</v>
      </c>
      <c r="D21" s="0" t="n">
        <v>0.0008241</v>
      </c>
      <c r="E21" s="0" t="n">
        <v>0.868005</v>
      </c>
      <c r="F21" s="0" t="n">
        <v>0.00991074</v>
      </c>
      <c r="G21" s="0" t="n">
        <v>0.0114178</v>
      </c>
      <c r="I21" s="0" t="n">
        <v>1145273</v>
      </c>
      <c r="J21" s="0" t="n">
        <v>1013180</v>
      </c>
      <c r="K21" s="0" t="n">
        <v>1.13037</v>
      </c>
      <c r="M21" s="0" t="n">
        <v>83089</v>
      </c>
      <c r="N21" s="0" t="n">
        <v>9745</v>
      </c>
      <c r="O21" s="0" t="n">
        <v>1.00098</v>
      </c>
      <c r="P21" s="0" t="n">
        <v>135.449</v>
      </c>
      <c r="Q21" s="0" t="n">
        <v>0.254932</v>
      </c>
      <c r="S21" s="0" t="n">
        <v>84584</v>
      </c>
      <c r="T21" s="0" t="n">
        <v>8144.5</v>
      </c>
      <c r="U21" s="0" t="n">
        <v>1.00082</v>
      </c>
      <c r="V21" s="0" t="n">
        <v>137.864</v>
      </c>
      <c r="W21" s="0" t="n">
        <v>0.260061</v>
      </c>
      <c r="Y21" s="0" t="n">
        <v>86080</v>
      </c>
      <c r="Z21" s="0" t="n">
        <v>8198.65</v>
      </c>
      <c r="AA21" s="0" t="n">
        <v>1.00082</v>
      </c>
      <c r="AB21" s="0" t="n">
        <v>140.303</v>
      </c>
      <c r="AC21" s="0" t="n">
        <v>0.2653</v>
      </c>
      <c r="AE21" s="0" t="n">
        <v>84431</v>
      </c>
      <c r="AF21" s="0" t="n">
        <v>1655.22</v>
      </c>
      <c r="AG21" s="0" t="n">
        <v>1.00017</v>
      </c>
      <c r="AH21" s="0" t="n">
        <v>137.525</v>
      </c>
      <c r="AI21" s="0" t="n">
        <v>0.25919</v>
      </c>
      <c r="AL21" s="0" t="n">
        <v>1</v>
      </c>
      <c r="AM21" s="0" t="n">
        <v>0</v>
      </c>
      <c r="AO21" s="0" t="n">
        <f aca="false">P21*AL21/E21</f>
        <v>156.046336138617</v>
      </c>
      <c r="AP21" s="0" t="n">
        <f aca="false">SQRT(Q21*Q21*AL21*AL21 + P21*P21*AM21*AM21)/E21</f>
        <v>0.293698769016308</v>
      </c>
      <c r="AQ21" s="0" t="n">
        <f aca="false">AO21/(AP21*AP21)</f>
        <v>1809.04480667239</v>
      </c>
      <c r="AR21" s="0" t="n">
        <f aca="false">1/(AP21*AP21)</f>
        <v>11.592997640556</v>
      </c>
      <c r="AS21" s="0" t="n">
        <f aca="false">V21*AL21/E21</f>
        <v>158.828578176393</v>
      </c>
      <c r="AT21" s="0" t="n">
        <f aca="false">SQRT(W21*W21*AL21*AL21 + AM21*AM21*V21*V21)/E21</f>
        <v>0.29960772115368</v>
      </c>
      <c r="AU21" s="0" t="n">
        <f aca="false">AS21/(AT21*AT21)</f>
        <v>1769.38623971287</v>
      </c>
      <c r="AV21" s="0" t="n">
        <f aca="false">1/(AT21*AT21)</f>
        <v>11.14022589655</v>
      </c>
      <c r="AW21" s="0" t="n">
        <f aca="false">AB21*AL21/E21</f>
        <v>161.638469824483</v>
      </c>
      <c r="AX21" s="0" t="n">
        <f aca="false">SQRT(AL21*AL21*AC21*AC21 + AM21*AM21*AB21*AB21)/E21</f>
        <v>0.305643400671655</v>
      </c>
      <c r="AY21" s="0" t="n">
        <f aca="false">AW21/(AX21*AX21)</f>
        <v>1730.27321252573</v>
      </c>
      <c r="AZ21" s="0" t="n">
        <f aca="false">1/(AX21*AX21)</f>
        <v>10.704587926405</v>
      </c>
      <c r="BA21" s="0" t="n">
        <f aca="false">AH21*AL21/E21</f>
        <v>158.438027430718</v>
      </c>
      <c r="BB21" s="0" t="n">
        <f aca="false">SQRT(AL21*AL21*AI21*AI21 + AM21*AM21*AH21*AH21)/E21</f>
        <v>0.298604270712726</v>
      </c>
      <c r="BC21" s="0" t="n">
        <f aca="false">BA21/(BB21*BB21)</f>
        <v>1776.91804243411</v>
      </c>
      <c r="BD21" s="0" t="n">
        <f aca="false">1/(BB21*BB21)</f>
        <v>11.2152244713544</v>
      </c>
    </row>
    <row r="22" customFormat="false" ht="12.8" hidden="false" customHeight="false" outlineLevel="0" collapsed="false">
      <c r="A22" s="0" t="s">
        <v>16</v>
      </c>
      <c r="B22" s="1" t="n">
        <v>8015</v>
      </c>
      <c r="C22" s="0" t="n">
        <v>656.136</v>
      </c>
      <c r="D22" s="0" t="n">
        <v>0.0008241</v>
      </c>
      <c r="E22" s="0" t="n">
        <v>0.909761</v>
      </c>
      <c r="F22" s="0" t="n">
        <v>0.00998788</v>
      </c>
      <c r="G22" s="0" t="n">
        <v>0.0109786</v>
      </c>
      <c r="I22" s="0" t="n">
        <v>1136911</v>
      </c>
      <c r="J22" s="0" t="n">
        <v>978597</v>
      </c>
      <c r="K22" s="0" t="n">
        <v>1.16178</v>
      </c>
      <c r="M22" s="0" t="n">
        <v>80819</v>
      </c>
      <c r="N22" s="0" t="n">
        <v>10163.3</v>
      </c>
      <c r="O22" s="0" t="n">
        <v>1.00102</v>
      </c>
      <c r="P22" s="0" t="n">
        <v>143.246</v>
      </c>
      <c r="Q22" s="0" t="n">
        <v>0.292912</v>
      </c>
      <c r="S22" s="0" t="n">
        <v>81677</v>
      </c>
      <c r="T22" s="0" t="n">
        <v>8504.09</v>
      </c>
      <c r="U22" s="0" t="n">
        <v>1.00085</v>
      </c>
      <c r="V22" s="0" t="n">
        <v>144.743</v>
      </c>
      <c r="W22" s="0" t="n">
        <v>0.296341</v>
      </c>
      <c r="Y22" s="0" t="n">
        <v>82314</v>
      </c>
      <c r="Z22" s="0" t="n">
        <v>8558.95</v>
      </c>
      <c r="AA22" s="0" t="n">
        <v>1.00086</v>
      </c>
      <c r="AB22" s="0" t="n">
        <v>145.873</v>
      </c>
      <c r="AC22" s="0" t="n">
        <v>0.298969</v>
      </c>
      <c r="AE22" s="0" t="n">
        <v>82312</v>
      </c>
      <c r="AF22" s="0" t="n">
        <v>1728.45</v>
      </c>
      <c r="AG22" s="0" t="n">
        <v>1.00017</v>
      </c>
      <c r="AH22" s="0" t="n">
        <v>145.77</v>
      </c>
      <c r="AI22" s="0" t="n">
        <v>0.298552</v>
      </c>
      <c r="AL22" s="0" t="n">
        <v>1</v>
      </c>
      <c r="AM22" s="0" t="n">
        <v>0</v>
      </c>
      <c r="AO22" s="0" t="n">
        <f aca="false">P22*AL22/E22</f>
        <v>157.454540258376</v>
      </c>
      <c r="AP22" s="0" t="n">
        <f aca="false">SQRT(Q22*Q22*AL22*AL22 + P22*P22*AM22*AM22)/E22</f>
        <v>0.321965878950625</v>
      </c>
      <c r="AQ22" s="0" t="n">
        <f aca="false">AO22/(AP22*AP22)</f>
        <v>1518.92206334879</v>
      </c>
      <c r="AR22" s="0" t="n">
        <f aca="false">1/(AP22*AP22)</f>
        <v>9.64673397703433</v>
      </c>
      <c r="AS22" s="0" t="n">
        <f aca="false">V22*AL22/E22</f>
        <v>159.100027369826</v>
      </c>
      <c r="AT22" s="0" t="n">
        <f aca="false">SQRT(W22*W22*AL22*AL22 + AM22*AM22*V22*V22)/E22</f>
        <v>0.325735000730961</v>
      </c>
      <c r="AU22" s="0" t="n">
        <f aca="false">AS22/(AT22*AT22)</f>
        <v>1499.48249784139</v>
      </c>
      <c r="AV22" s="0" t="n">
        <f aca="false">1/(AT22*AT22)</f>
        <v>9.4247783776672</v>
      </c>
      <c r="AW22" s="0" t="n">
        <f aca="false">AB22*AL22/E22</f>
        <v>160.342111829371</v>
      </c>
      <c r="AX22" s="0" t="n">
        <f aca="false">SQRT(AL22*AL22*AC22*AC22 + AM22*AM22*AB22*AB22)/E22</f>
        <v>0.328623671491743</v>
      </c>
      <c r="AY22" s="0" t="n">
        <f aca="false">AW22/(AX22*AX22)</f>
        <v>1484.7383027575</v>
      </c>
      <c r="AZ22" s="0" t="n">
        <f aca="false">1/(AX22*AX22)</f>
        <v>9.25981506553621</v>
      </c>
      <c r="BA22" s="0" t="n">
        <f aca="false">AH22*AL22/E22</f>
        <v>160.228895281288</v>
      </c>
      <c r="BB22" s="0" t="n">
        <f aca="false">SQRT(AL22*AL22*AI22*AI22 + AM22*AM22*AH22*AH22)/E22</f>
        <v>0.328165309350478</v>
      </c>
      <c r="BC22" s="0" t="n">
        <f aca="false">BA22/(BB22*BB22)</f>
        <v>1487.83749590683</v>
      </c>
      <c r="BD22" s="0" t="n">
        <f aca="false">1/(BB22*BB22)</f>
        <v>9.28570026832472</v>
      </c>
    </row>
    <row r="23" customFormat="false" ht="12.8" hidden="false" customHeight="false" outlineLevel="0" collapsed="false">
      <c r="B23" s="1" t="n">
        <v>8019</v>
      </c>
      <c r="C23" s="0" t="n">
        <v>796.738</v>
      </c>
      <c r="D23" s="0" t="n">
        <v>0.0008241</v>
      </c>
      <c r="E23" s="0" t="n">
        <v>0.858463</v>
      </c>
      <c r="F23" s="0" t="n">
        <v>0.00989348</v>
      </c>
      <c r="G23" s="0" t="n">
        <v>0.0115246</v>
      </c>
      <c r="I23" s="0" t="n">
        <v>1296011</v>
      </c>
      <c r="J23" s="0" t="n">
        <v>1148222</v>
      </c>
      <c r="K23" s="0" t="n">
        <v>1.12871</v>
      </c>
      <c r="M23" s="0" t="n">
        <v>94136</v>
      </c>
      <c r="N23" s="0" t="n">
        <v>9827.04</v>
      </c>
      <c r="O23" s="0" t="n">
        <v>1.00098</v>
      </c>
      <c r="P23" s="0" t="n">
        <v>133.49</v>
      </c>
      <c r="Q23" s="0" t="n">
        <v>0.218566</v>
      </c>
      <c r="S23" s="0" t="n">
        <v>95841</v>
      </c>
      <c r="T23" s="0" t="n">
        <v>8227.62</v>
      </c>
      <c r="U23" s="0" t="n">
        <v>1.00082</v>
      </c>
      <c r="V23" s="0" t="n">
        <v>135.886</v>
      </c>
      <c r="W23" s="0" t="n">
        <v>0.222993</v>
      </c>
      <c r="Y23" s="0" t="n">
        <v>96326</v>
      </c>
      <c r="Z23" s="0" t="n">
        <v>8296.01</v>
      </c>
      <c r="AA23" s="0" t="n">
        <v>1.00083</v>
      </c>
      <c r="AB23" s="0" t="n">
        <v>136.575</v>
      </c>
      <c r="AC23" s="0" t="n">
        <v>0.224279</v>
      </c>
      <c r="AE23" s="0" t="n">
        <v>98688</v>
      </c>
      <c r="AF23" s="0" t="n">
        <v>1670.51</v>
      </c>
      <c r="AG23" s="0" t="n">
        <v>1.00017</v>
      </c>
      <c r="AH23" s="0" t="n">
        <v>139.831</v>
      </c>
      <c r="AI23" s="0" t="n">
        <v>0.230243</v>
      </c>
      <c r="AL23" s="0" t="n">
        <v>1</v>
      </c>
      <c r="AM23" s="0" t="n">
        <v>0</v>
      </c>
      <c r="AO23" s="0" t="n">
        <f aca="false">P23*AL23/E23</f>
        <v>155.498839204485</v>
      </c>
      <c r="AP23" s="0" t="n">
        <f aca="false">SQRT(Q23*Q23*AL23*AL23 + P23*P23*AM23*AM23)/E23</f>
        <v>0.254601537864765</v>
      </c>
      <c r="AQ23" s="0" t="n">
        <f aca="false">AO23/(AP23*AP23)</f>
        <v>2398.86112338736</v>
      </c>
      <c r="AR23" s="0" t="n">
        <f aca="false">1/(AP23*AP23)</f>
        <v>15.4268747963629</v>
      </c>
      <c r="AS23" s="0" t="n">
        <f aca="false">V23*AL23/E23</f>
        <v>158.289873879247</v>
      </c>
      <c r="AT23" s="0" t="n">
        <f aca="false">SQRT(W23*W23*AL23*AL23 + AM23*AM23*V23*V23)/E23</f>
        <v>0.259758428726689</v>
      </c>
      <c r="AU23" s="0" t="n">
        <f aca="false">AS23/(AT23*AT23)</f>
        <v>2345.92344660158</v>
      </c>
      <c r="AV23" s="0" t="n">
        <f aca="false">1/(AT23*AT23)</f>
        <v>14.8204265320926</v>
      </c>
      <c r="AW23" s="0" t="n">
        <f aca="false">AB23*AL23/E23</f>
        <v>159.092471079126</v>
      </c>
      <c r="AX23" s="0" t="n">
        <f aca="false">SQRT(AL23*AL23*AC23*AC23 + AM23*AM23*AB23*AB23)/E23</f>
        <v>0.261256454850122</v>
      </c>
      <c r="AY23" s="0" t="n">
        <f aca="false">AW23/(AX23*AX23)</f>
        <v>2330.85667155005</v>
      </c>
      <c r="AZ23" s="0" t="n">
        <f aca="false">1/(AX23*AX23)</f>
        <v>14.6509552321353</v>
      </c>
      <c r="BA23" s="0" t="n">
        <f aca="false">AH23*AL23/E23</f>
        <v>162.885296163026</v>
      </c>
      <c r="BB23" s="0" t="n">
        <f aca="false">SQRT(AL23*AL23*AI23*AI23 + AM23*AM23*AH23*AH23)/E23</f>
        <v>0.268203754850238</v>
      </c>
      <c r="BC23" s="0" t="n">
        <f aca="false">BA23/(BB23*BB23)</f>
        <v>2264.3949334043</v>
      </c>
      <c r="BD23" s="0" t="n">
        <f aca="false">1/(BB23*BB23)</f>
        <v>13.9017761992338</v>
      </c>
    </row>
    <row r="24" customFormat="false" ht="12.8" hidden="false" customHeight="false" outlineLevel="0" collapsed="false">
      <c r="B24" s="1" t="n">
        <v>8020</v>
      </c>
      <c r="C24" s="0" t="n">
        <v>815.131</v>
      </c>
      <c r="D24" s="0" t="n">
        <v>0.0008241</v>
      </c>
      <c r="E24" s="0" t="n">
        <v>0.90494</v>
      </c>
      <c r="F24" s="0" t="n">
        <v>0.0099787</v>
      </c>
      <c r="G24" s="0" t="n">
        <v>0.0110269</v>
      </c>
      <c r="I24" s="0" t="n">
        <v>1402933</v>
      </c>
      <c r="J24" s="0" t="n">
        <v>1234240</v>
      </c>
      <c r="K24" s="0" t="n">
        <v>1.13668</v>
      </c>
      <c r="M24" s="0" t="n">
        <v>103320</v>
      </c>
      <c r="N24" s="0" t="n">
        <v>10396.6</v>
      </c>
      <c r="O24" s="0" t="n">
        <v>1.00104</v>
      </c>
      <c r="P24" s="0" t="n">
        <v>144.227</v>
      </c>
      <c r="Q24" s="0" t="n">
        <v>0.23301</v>
      </c>
      <c r="S24" s="0" t="n">
        <v>103875</v>
      </c>
      <c r="T24" s="0" t="n">
        <v>8708.61</v>
      </c>
      <c r="U24" s="0" t="n">
        <v>1.00087</v>
      </c>
      <c r="V24" s="0" t="n">
        <v>144.977</v>
      </c>
      <c r="W24" s="0" t="n">
        <v>0.234354</v>
      </c>
      <c r="Y24" s="0" t="n">
        <v>104200</v>
      </c>
      <c r="Z24" s="0" t="n">
        <v>8761.78</v>
      </c>
      <c r="AA24" s="0" t="n">
        <v>1.00088</v>
      </c>
      <c r="AB24" s="0" t="n">
        <v>145.431</v>
      </c>
      <c r="AC24" s="0" t="n">
        <v>0.23519</v>
      </c>
      <c r="AE24" s="0" t="n">
        <v>103970</v>
      </c>
      <c r="AF24" s="0" t="n">
        <v>1771.32</v>
      </c>
      <c r="AG24" s="0" t="n">
        <v>1.00018</v>
      </c>
      <c r="AH24" s="0" t="n">
        <v>145.009</v>
      </c>
      <c r="AI24" s="0" t="n">
        <v>0.234272</v>
      </c>
      <c r="AL24" s="0" t="n">
        <v>1</v>
      </c>
      <c r="AM24" s="0" t="n">
        <v>0</v>
      </c>
      <c r="AO24" s="0" t="n">
        <f aca="false">P24*AL24/E24</f>
        <v>159.377417287334</v>
      </c>
      <c r="AP24" s="0" t="n">
        <f aca="false">SQRT(Q24*Q24*AL24*AL24 + P24*P24*AM24*AM24)/E24</f>
        <v>0.257486684200057</v>
      </c>
      <c r="AQ24" s="0" t="n">
        <f aca="false">AO24/(AP24*AP24)</f>
        <v>2403.90463895065</v>
      </c>
      <c r="AR24" s="0" t="n">
        <f aca="false">1/(AP24*AP24)</f>
        <v>15.0830944550743</v>
      </c>
      <c r="AS24" s="0" t="n">
        <f aca="false">V24*AL24/E24</f>
        <v>160.206201516123</v>
      </c>
      <c r="AT24" s="0" t="n">
        <f aca="false">SQRT(W24*W24*AL24*AL24 + AM24*AM24*V24*V24)/E24</f>
        <v>0.258971865538047</v>
      </c>
      <c r="AU24" s="0" t="n">
        <f aca="false">AS24/(AT24*AT24)</f>
        <v>2388.76899139242</v>
      </c>
      <c r="AV24" s="0" t="n">
        <f aca="false">1/(AT24*AT24)</f>
        <v>14.9105900320096</v>
      </c>
      <c r="AW24" s="0" t="n">
        <f aca="false">AB24*AL24/E24</f>
        <v>160.707892235949</v>
      </c>
      <c r="AX24" s="0" t="n">
        <f aca="false">SQRT(AL24*AL24*AC24*AC24 + AM24*AM24*AB24*AB24)/E24</f>
        <v>0.259895683691736</v>
      </c>
      <c r="AY24" s="0" t="n">
        <f aca="false">AW24/(AX24*AX24)</f>
        <v>2379.24448559006</v>
      </c>
      <c r="AZ24" s="0" t="n">
        <f aca="false">1/(AX24*AX24)</f>
        <v>14.804776868686</v>
      </c>
      <c r="BA24" s="0" t="n">
        <f aca="false">AH24*AL24/E24</f>
        <v>160.241562976551</v>
      </c>
      <c r="BB24" s="0" t="n">
        <f aca="false">SQRT(AL24*AL24*AI24*AI24 + AM24*AM24*AH24*AH24)/E24</f>
        <v>0.258881251795699</v>
      </c>
      <c r="BC24" s="0" t="n">
        <f aca="false">BA24/(BB24*BB24)</f>
        <v>2390.9691496396</v>
      </c>
      <c r="BD24" s="0" t="n">
        <f aca="false">1/(BB24*BB24)</f>
        <v>14.9210298827994</v>
      </c>
    </row>
    <row r="25" customFormat="false" ht="12.8" hidden="false" customHeight="false" outlineLevel="0" collapsed="false">
      <c r="B25" s="1" t="n">
        <v>8021</v>
      </c>
      <c r="C25" s="0" t="n">
        <v>835.183</v>
      </c>
      <c r="D25" s="0" t="n">
        <v>0.0008241</v>
      </c>
      <c r="E25" s="0" t="n">
        <v>0.846684</v>
      </c>
      <c r="F25" s="0" t="n">
        <v>0.00987245</v>
      </c>
      <c r="G25" s="0" t="n">
        <v>0.0116601</v>
      </c>
      <c r="I25" s="0" t="n">
        <v>1345350</v>
      </c>
      <c r="J25" s="0" t="n">
        <v>1192881</v>
      </c>
      <c r="K25" s="0" t="n">
        <v>1.12782</v>
      </c>
      <c r="M25" s="0" t="n">
        <v>99250</v>
      </c>
      <c r="N25" s="0" t="n">
        <v>9675.57</v>
      </c>
      <c r="O25" s="0" t="n">
        <v>1.00097</v>
      </c>
      <c r="P25" s="0" t="n">
        <v>134.155</v>
      </c>
      <c r="Q25" s="0" t="n">
        <v>0.209801</v>
      </c>
      <c r="S25" s="0" t="n">
        <v>99696</v>
      </c>
      <c r="T25" s="0" t="n">
        <v>8101.68</v>
      </c>
      <c r="U25" s="0" t="n">
        <v>1.00081</v>
      </c>
      <c r="V25" s="0" t="n">
        <v>134.737</v>
      </c>
      <c r="W25" s="0" t="n">
        <v>0.210806</v>
      </c>
      <c r="Y25" s="0" t="n">
        <v>99509</v>
      </c>
      <c r="Z25" s="0" t="n">
        <v>8167.9</v>
      </c>
      <c r="AA25" s="0" t="n">
        <v>1.00082</v>
      </c>
      <c r="AB25" s="0" t="n">
        <v>134.485</v>
      </c>
      <c r="AC25" s="0" t="n">
        <v>0.21036</v>
      </c>
      <c r="AE25" s="0" t="n">
        <v>99575</v>
      </c>
      <c r="AF25" s="0" t="n">
        <v>1651.72</v>
      </c>
      <c r="AG25" s="0" t="n">
        <v>1.00017</v>
      </c>
      <c r="AH25" s="0" t="n">
        <v>134.486</v>
      </c>
      <c r="AI25" s="0" t="n">
        <v>0.210244</v>
      </c>
      <c r="AL25" s="0" t="n">
        <v>1</v>
      </c>
      <c r="AM25" s="0" t="n">
        <v>0</v>
      </c>
      <c r="AO25" s="0" t="n">
        <f aca="false">P25*AL25/E25</f>
        <v>158.447543593596</v>
      </c>
      <c r="AP25" s="0" t="n">
        <f aca="false">SQRT(Q25*Q25*AL25*AL25 + P25*P25*AM25*AM25)/E25</f>
        <v>0.247791383798442</v>
      </c>
      <c r="AQ25" s="0" t="n">
        <f aca="false">AO25/(AP25*AP25)</f>
        <v>2580.55493444138</v>
      </c>
      <c r="AR25" s="0" t="n">
        <f aca="false">1/(AP25*AP25)</f>
        <v>16.2864937878764</v>
      </c>
      <c r="AS25" s="0" t="n">
        <f aca="false">V25*AL25/E25</f>
        <v>159.134931095899</v>
      </c>
      <c r="AT25" s="0" t="n">
        <f aca="false">SQRT(W25*W25*AL25*AL25 + AM25*AM25*V25*V25)/E25</f>
        <v>0.248978367372007</v>
      </c>
      <c r="AU25" s="0" t="n">
        <f aca="false">AS25/(AT25*AT25)</f>
        <v>2567.09706869915</v>
      </c>
      <c r="AV25" s="0" t="n">
        <f aca="false">1/(AT25*AT25)</f>
        <v>16.1315749535352</v>
      </c>
      <c r="AW25" s="0" t="n">
        <f aca="false">AB25*AL25/E25</f>
        <v>158.837299393871</v>
      </c>
      <c r="AX25" s="0" t="n">
        <f aca="false">SQRT(AL25*AL25*AC25*AC25 + AM25*AM25*AB25*AB25)/E25</f>
        <v>0.248451606502544</v>
      </c>
      <c r="AY25" s="0" t="n">
        <f aca="false">AW25/(AX25*AX25)</f>
        <v>2573.17234915355</v>
      </c>
      <c r="AZ25" s="0" t="n">
        <f aca="false">1/(AX25*AX25)</f>
        <v>16.200050989112</v>
      </c>
      <c r="BA25" s="0" t="n">
        <f aca="false">AH25*AL25/E25</f>
        <v>158.838480472053</v>
      </c>
      <c r="BB25" s="0" t="n">
        <f aca="false">SQRT(AL25*AL25*AI25*AI25 + AM25*AM25*AH25*AH25)/E25</f>
        <v>0.248314601433356</v>
      </c>
      <c r="BC25" s="0" t="n">
        <f aca="false">BA25/(BB25*BB25)</f>
        <v>2576.03173073943</v>
      </c>
      <c r="BD25" s="0" t="n">
        <f aca="false">1/(BB25*BB25)</f>
        <v>16.2179323491619</v>
      </c>
    </row>
    <row r="26" s="31" customFormat="true" ht="12.8" hidden="false" customHeight="false" outlineLevel="0" collapsed="false">
      <c r="B26" s="32"/>
      <c r="F26" s="31" t="s">
        <v>79</v>
      </c>
      <c r="G26" s="31" t="n">
        <f aca="false">AVERAGE(G18:G25)</f>
        <v>0.01127885</v>
      </c>
      <c r="M26" s="31" t="n">
        <f aca="false">AVERAGE(M20:M25)</f>
        <v>90659.3333333333</v>
      </c>
      <c r="O26" s="74" t="s">
        <v>164</v>
      </c>
      <c r="P26" s="31" t="n">
        <f aca="false">SUM(AQ20:AQ25)/SUM(AR20:AR25)</f>
        <v>157.533972736043</v>
      </c>
      <c r="Q26" s="31" t="n">
        <f aca="false">1/SQRT(SUM(AR20:AR25))</f>
        <v>0.113044834386736</v>
      </c>
      <c r="S26" s="31" t="n">
        <f aca="false">AVERAGE(S20:S25)</f>
        <v>91634</v>
      </c>
      <c r="U26" s="74" t="s">
        <v>164</v>
      </c>
      <c r="V26" s="31" t="n">
        <f aca="false">SUM(AU20:AU25)/SUM(AV20:AV25)</f>
        <v>159.200310834334</v>
      </c>
      <c r="W26" s="31" t="n">
        <f aca="false">1/SQRT(SUM(AV20:AV25))</f>
        <v>0.114381391240646</v>
      </c>
      <c r="Y26" s="31" t="n">
        <f aca="false">AVERAGE(Y20:Y25)</f>
        <v>92153.3333333333</v>
      </c>
      <c r="AA26" s="74" t="s">
        <v>164</v>
      </c>
      <c r="AB26" s="31" t="n">
        <f aca="false">SUM(AY20:AY25)/SUM(AZ20:AZ25)</f>
        <v>160.033032586926</v>
      </c>
      <c r="AC26" s="31" t="n">
        <f aca="false">1/SQRT(SUM(AZ20:AZ25))</f>
        <v>0.115064066230752</v>
      </c>
      <c r="AE26" s="31" t="n">
        <f aca="false">AVERAGE(AE20:AE25)</f>
        <v>92147.6666666667</v>
      </c>
      <c r="AG26" s="74" t="s">
        <v>164</v>
      </c>
      <c r="AH26" s="31" t="n">
        <f aca="false">SUM(BC20:BC25)/SUM(BD20:BD25)</f>
        <v>160.009862028914</v>
      </c>
      <c r="AI26" s="31" t="n">
        <f aca="false">1/SQRT(SUM(BD20:BD25))</f>
        <v>0.114983331011115</v>
      </c>
      <c r="AMF26" s="0"/>
      <c r="AMG26" s="0"/>
      <c r="AMH26" s="0"/>
      <c r="AMI26" s="0"/>
      <c r="AMJ26" s="0"/>
    </row>
    <row r="27" customFormat="false" ht="12.8" hidden="false" customHeight="false" outlineLevel="0" collapsed="false">
      <c r="B27" s="15"/>
    </row>
    <row r="28" customFormat="false" ht="12.8" hidden="false" customHeight="false" outlineLevel="0" collapsed="false">
      <c r="B28" s="1"/>
    </row>
    <row r="29" customFormat="false" ht="12.8" hidden="false" customHeight="false" outlineLevel="0" collapsed="false">
      <c r="A29" s="0" t="n">
        <v>750</v>
      </c>
      <c r="B29" s="1" t="n">
        <v>8024</v>
      </c>
      <c r="C29" s="0" t="n">
        <v>674.629</v>
      </c>
      <c r="D29" s="0" t="n">
        <v>0.0008241</v>
      </c>
      <c r="E29" s="0" t="n">
        <v>1.06328</v>
      </c>
      <c r="F29" s="0" t="n">
        <v>0.0102965</v>
      </c>
      <c r="G29" s="0" t="n">
        <v>0.0096837</v>
      </c>
      <c r="I29" s="0" t="n">
        <v>1184230</v>
      </c>
      <c r="J29" s="0" t="n">
        <v>1039376</v>
      </c>
      <c r="K29" s="0" t="n">
        <v>1.13937</v>
      </c>
      <c r="M29" s="0" t="n">
        <v>84938</v>
      </c>
      <c r="N29" s="0" t="n">
        <v>11693.7</v>
      </c>
      <c r="O29" s="0" t="n">
        <v>1.00117</v>
      </c>
      <c r="P29" s="0" t="n">
        <v>143.618</v>
      </c>
      <c r="Q29" s="0" t="n">
        <v>0.280099</v>
      </c>
      <c r="S29" s="0" t="n">
        <v>85660</v>
      </c>
      <c r="T29" s="0" t="n">
        <v>9552.18</v>
      </c>
      <c r="U29" s="0" t="n">
        <v>1.00096</v>
      </c>
      <c r="V29" s="0" t="n">
        <v>144.808</v>
      </c>
      <c r="W29" s="0" t="n">
        <v>0.282678</v>
      </c>
      <c r="Y29" s="0" t="n">
        <v>87030</v>
      </c>
      <c r="Z29" s="0" t="n">
        <v>9650.67</v>
      </c>
      <c r="AA29" s="0" t="n">
        <v>1.00097</v>
      </c>
      <c r="AB29" s="0" t="n">
        <v>147.125</v>
      </c>
      <c r="AC29" s="0" t="n">
        <v>0.28782</v>
      </c>
      <c r="AE29" s="0" t="n">
        <v>84535</v>
      </c>
      <c r="AF29" s="0" t="n">
        <v>1854.29</v>
      </c>
      <c r="AG29" s="0" t="n">
        <v>1.00019</v>
      </c>
      <c r="AH29" s="0" t="n">
        <v>142.796</v>
      </c>
      <c r="AI29" s="0" t="n">
        <v>0.278046</v>
      </c>
      <c r="AL29" s="0" t="n">
        <v>1</v>
      </c>
      <c r="AM29" s="0" t="n">
        <v>0</v>
      </c>
      <c r="AO29" s="0" t="n">
        <f aca="false">P29*AL29/E29</f>
        <v>135.070724550448</v>
      </c>
      <c r="AP29" s="0" t="n">
        <f aca="false">SQRT(Q29*Q29*AL29*AL29 + P29*P29*AM29*AM29)/E29</f>
        <v>0.263429200210669</v>
      </c>
      <c r="AQ29" s="0" t="n">
        <f aca="false">AO29/(AP29*AP29)</f>
        <v>1946.40585743036</v>
      </c>
      <c r="AR29" s="0" t="n">
        <f aca="false">1/(AP29*AP29)</f>
        <v>14.4102718328382</v>
      </c>
      <c r="AS29" s="0" t="n">
        <f aca="false">V29*AL29/E29</f>
        <v>136.18990294184</v>
      </c>
      <c r="AT29" s="0" t="n">
        <f aca="false">SQRT(W29*W29*AL29*AL29 + AM29*AM29*V29*V29)/E29</f>
        <v>0.265854713716048</v>
      </c>
      <c r="AU29" s="0" t="n">
        <f aca="false">AS29/(AT29*AT29)</f>
        <v>1926.88670614751</v>
      </c>
      <c r="AV29" s="0" t="n">
        <f aca="false">1/(AT29*AT29)</f>
        <v>14.1485283749</v>
      </c>
      <c r="AW29" s="0" t="n">
        <f aca="false">AB29*AL29/E29</f>
        <v>138.369009103905</v>
      </c>
      <c r="AX29" s="0" t="n">
        <f aca="false">SQRT(AL29*AL29*AC29*AC29 + AM29*AM29*AB29*AB29)/E29</f>
        <v>0.270690692950117</v>
      </c>
      <c r="AY29" s="0" t="n">
        <f aca="false">AW29/(AX29*AX29)</f>
        <v>1888.39213581134</v>
      </c>
      <c r="AZ29" s="0" t="n">
        <f aca="false">1/(AX29*AX29)</f>
        <v>13.6475078345997</v>
      </c>
      <c r="BA29" s="0" t="n">
        <f aca="false">AH29*AL29/E29</f>
        <v>134.297645022948</v>
      </c>
      <c r="BB29" s="0" t="n">
        <f aca="false">SQRT(AL29*AL29*AI29*AI29 + AM29*AM29*AH29*AH29)/E29</f>
        <v>0.261498382364006</v>
      </c>
      <c r="BC29" s="0" t="n">
        <f aca="false">BA29/(BB29*BB29)</f>
        <v>1963.94980518691</v>
      </c>
      <c r="BD29" s="0" t="n">
        <f aca="false">1/(BB29*BB29)</f>
        <v>14.6238588536033</v>
      </c>
    </row>
    <row r="30" customFormat="false" ht="12.8" hidden="false" customHeight="false" outlineLevel="0" collapsed="false">
      <c r="A30" s="0" t="s">
        <v>19</v>
      </c>
      <c r="B30" s="1" t="n">
        <v>8025</v>
      </c>
      <c r="C30" s="0" t="n">
        <v>690.263</v>
      </c>
      <c r="D30" s="0" t="n">
        <v>0.0008241</v>
      </c>
      <c r="E30" s="0" t="n">
        <v>0.99829</v>
      </c>
      <c r="F30" s="0" t="n">
        <v>0.0101611</v>
      </c>
      <c r="G30" s="0" t="n">
        <v>0.0101785</v>
      </c>
      <c r="I30" s="0" t="n">
        <v>1139234</v>
      </c>
      <c r="J30" s="0" t="n">
        <v>1007403</v>
      </c>
      <c r="K30" s="0" t="n">
        <v>1.13086</v>
      </c>
      <c r="M30" s="0" t="n">
        <v>82002</v>
      </c>
      <c r="N30" s="0" t="n">
        <v>11107.7</v>
      </c>
      <c r="O30" s="0" t="n">
        <v>1.00111</v>
      </c>
      <c r="P30" s="0" t="n">
        <v>134.494</v>
      </c>
      <c r="Q30" s="0" t="n">
        <v>0.25442</v>
      </c>
      <c r="S30" s="0" t="n">
        <v>82744</v>
      </c>
      <c r="T30" s="0" t="n">
        <v>9059.34</v>
      </c>
      <c r="U30" s="0" t="n">
        <v>1.00091</v>
      </c>
      <c r="V30" s="0" t="n">
        <v>135.683</v>
      </c>
      <c r="W30" s="0" t="n">
        <v>0.256926</v>
      </c>
      <c r="Y30" s="0" t="n">
        <v>83555</v>
      </c>
      <c r="Z30" s="0" t="n">
        <v>9151.14</v>
      </c>
      <c r="AA30" s="0" t="n">
        <v>1.00092</v>
      </c>
      <c r="AB30" s="0" t="n">
        <v>137.014</v>
      </c>
      <c r="AC30" s="0" t="n">
        <v>0.25979</v>
      </c>
      <c r="AE30" s="0" t="n">
        <v>82549</v>
      </c>
      <c r="AF30" s="0" t="n">
        <v>1764.64</v>
      </c>
      <c r="AG30" s="0" t="n">
        <v>1.00018</v>
      </c>
      <c r="AH30" s="0" t="n">
        <v>135.264</v>
      </c>
      <c r="AI30" s="0" t="n">
        <v>0.255866</v>
      </c>
      <c r="AL30" s="0" t="n">
        <v>1</v>
      </c>
      <c r="AM30" s="0" t="n">
        <v>0</v>
      </c>
      <c r="AO30" s="0" t="n">
        <f aca="false">P30*AL30/E30</f>
        <v>134.724378687556</v>
      </c>
      <c r="AP30" s="0" t="n">
        <f aca="false">SQRT(Q30*Q30*AL30*AL30 + P30*P30*AM30*AM30)/E30</f>
        <v>0.254855803423855</v>
      </c>
      <c r="AQ30" s="0" t="n">
        <f aca="false">AO30/(AP30*AP30)</f>
        <v>2074.23106555727</v>
      </c>
      <c r="AR30" s="0" t="n">
        <f aca="false">1/(AP30*AP30)</f>
        <v>15.3961078593481</v>
      </c>
      <c r="AS30" s="0" t="n">
        <f aca="false">V30*AL30/E30</f>
        <v>135.915415360266</v>
      </c>
      <c r="AT30" s="0" t="n">
        <f aca="false">SQRT(W30*W30*AL30*AL30 + AM30*AM30*V30*V30)/E30</f>
        <v>0.257366096024201</v>
      </c>
      <c r="AU30" s="0" t="n">
        <f aca="false">AS30/(AT30*AT30)</f>
        <v>2051.94656502124</v>
      </c>
      <c r="AV30" s="0" t="n">
        <f aca="false">1/(AT30*AT30)</f>
        <v>15.0972320511417</v>
      </c>
      <c r="AW30" s="0" t="n">
        <f aca="false">AB30*AL30/E30</f>
        <v>137.24869526891</v>
      </c>
      <c r="AX30" s="0" t="n">
        <f aca="false">SQRT(AL30*AL30*AC30*AC30 + AM30*AM30*AB30*AB30)/E30</f>
        <v>0.260235001853169</v>
      </c>
      <c r="AY30" s="0" t="n">
        <f aca="false">AW30/(AX30*AX30)</f>
        <v>2026.64091528232</v>
      </c>
      <c r="AZ30" s="0" t="n">
        <f aca="false">1/(AX30*AX30)</f>
        <v>14.7661943985081</v>
      </c>
      <c r="BA30" s="0" t="n">
        <f aca="false">AH30*AL30/E30</f>
        <v>135.495697642969</v>
      </c>
      <c r="BB30" s="0" t="n">
        <f aca="false">SQRT(AL30*AL30*AI30*AI30 + AM30*AM30*AH30*AH30)/E30</f>
        <v>0.256304280319346</v>
      </c>
      <c r="BC30" s="0" t="n">
        <f aca="false">BA30/(BB30*BB30)</f>
        <v>2062.59417702265</v>
      </c>
      <c r="BD30" s="0" t="n">
        <f aca="false">1/(BB30*BB30)</f>
        <v>15.2225805904005</v>
      </c>
    </row>
    <row r="31" customFormat="false" ht="12.8" hidden="false" customHeight="false" outlineLevel="0" collapsed="false">
      <c r="A31" s="0" t="s">
        <v>16</v>
      </c>
      <c r="B31" s="1" t="n">
        <v>8026</v>
      </c>
      <c r="C31" s="0" t="n">
        <v>662.187</v>
      </c>
      <c r="D31" s="0" t="n">
        <v>0.0008241</v>
      </c>
      <c r="E31" s="0" t="n">
        <v>1.04931</v>
      </c>
      <c r="F31" s="0" t="n">
        <v>0.0102668</v>
      </c>
      <c r="G31" s="0" t="n">
        <v>0.0097844</v>
      </c>
      <c r="I31" s="0" t="n">
        <v>1145356</v>
      </c>
      <c r="J31" s="0" t="n">
        <v>1006665</v>
      </c>
      <c r="K31" s="0" t="n">
        <v>1.13777</v>
      </c>
      <c r="M31" s="0" t="n">
        <v>83367</v>
      </c>
      <c r="N31" s="0" t="n">
        <v>11695.5</v>
      </c>
      <c r="O31" s="0" t="n">
        <v>1.00117</v>
      </c>
      <c r="P31" s="0" t="n">
        <v>143.409</v>
      </c>
      <c r="Q31" s="0" t="n">
        <v>0.285082</v>
      </c>
      <c r="S31" s="0" t="n">
        <v>82669</v>
      </c>
      <c r="T31" s="0" t="n">
        <v>9534.35</v>
      </c>
      <c r="U31" s="0" t="n">
        <v>1.00095</v>
      </c>
      <c r="V31" s="0" t="n">
        <v>142.178</v>
      </c>
      <c r="W31" s="0" t="n">
        <v>0.282254</v>
      </c>
      <c r="Y31" s="0" t="n">
        <v>84028</v>
      </c>
      <c r="Z31" s="0" t="n">
        <v>9638.17</v>
      </c>
      <c r="AA31" s="0" t="n">
        <v>1.00096</v>
      </c>
      <c r="AB31" s="0" t="n">
        <v>144.517</v>
      </c>
      <c r="AC31" s="0" t="n">
        <v>0.28753</v>
      </c>
      <c r="AE31" s="0" t="n">
        <v>83125</v>
      </c>
      <c r="AF31" s="0" t="n">
        <v>1850.88</v>
      </c>
      <c r="AG31" s="0" t="n">
        <v>1.00019</v>
      </c>
      <c r="AH31" s="0" t="n">
        <v>142.852</v>
      </c>
      <c r="AI31" s="0" t="n">
        <v>0.283584</v>
      </c>
      <c r="AL31" s="0" t="n">
        <v>1</v>
      </c>
      <c r="AM31" s="0" t="n">
        <v>0</v>
      </c>
      <c r="AO31" s="0" t="n">
        <f aca="false">P31*AL31/E31</f>
        <v>136.669811590474</v>
      </c>
      <c r="AP31" s="0" t="n">
        <f aca="false">SQRT(Q31*Q31*AL31*AL31 + P31*P31*AM31*AM31)/E31</f>
        <v>0.271685202656984</v>
      </c>
      <c r="AQ31" s="0" t="n">
        <f aca="false">AO31/(AP31*AP31)</f>
        <v>1851.57208815794</v>
      </c>
      <c r="AR31" s="0" t="n">
        <f aca="false">1/(AP31*AP31)</f>
        <v>13.5477766934084</v>
      </c>
      <c r="AS31" s="0" t="n">
        <f aca="false">V31*AL31/E31</f>
        <v>135.496659709714</v>
      </c>
      <c r="AT31" s="0" t="n">
        <f aca="false">SQRT(W31*W31*AL31*AL31 + AM31*AM31*V31*V31)/E31</f>
        <v>0.268990098255044</v>
      </c>
      <c r="AU31" s="0" t="n">
        <f aca="false">AS31/(AT31*AT31)</f>
        <v>1872.64735670428</v>
      </c>
      <c r="AV31" s="0" t="n">
        <f aca="false">1/(AT31*AT31)</f>
        <v>13.8206163953872</v>
      </c>
      <c r="AW31" s="0" t="n">
        <f aca="false">AB31*AL31/E31</f>
        <v>137.725743583879</v>
      </c>
      <c r="AX31" s="0" t="n">
        <f aca="false">SQRT(AL31*AL31*AC31*AC31 + AM31*AM31*AB31*AB31)/E31</f>
        <v>0.274018164317504</v>
      </c>
      <c r="AY31" s="0" t="n">
        <f aca="false">AW31/(AX31*AX31)</f>
        <v>1834.24110046367</v>
      </c>
      <c r="AZ31" s="0" t="n">
        <f aca="false">1/(AX31*AX31)</f>
        <v>13.3180700480049</v>
      </c>
      <c r="BA31" s="0" t="n">
        <f aca="false">AH31*AL31/E31</f>
        <v>136.138986572128</v>
      </c>
      <c r="BB31" s="0" t="n">
        <f aca="false">SQRT(AL31*AL31*AI31*AI31 + AM31*AM31*AH31*AH31)/E31</f>
        <v>0.270257597850016</v>
      </c>
      <c r="BC31" s="0" t="n">
        <f aca="false">BA31/(BB31*BB31)</f>
        <v>1863.91751263535</v>
      </c>
      <c r="BD31" s="0" t="n">
        <f aca="false">1/(BB31*BB31)</f>
        <v>13.6912838825035</v>
      </c>
    </row>
    <row r="32" customFormat="false" ht="12.8" hidden="false" customHeight="false" outlineLevel="0" collapsed="false">
      <c r="B32" s="1" t="n">
        <v>8027</v>
      </c>
      <c r="C32" s="0" t="n">
        <v>694.734</v>
      </c>
      <c r="D32" s="0" t="n">
        <v>0.0008241</v>
      </c>
      <c r="E32" s="0" t="n">
        <v>0.998397</v>
      </c>
      <c r="F32" s="0" t="n">
        <v>0.0101613</v>
      </c>
      <c r="G32" s="0" t="n">
        <v>0.0101776</v>
      </c>
      <c r="I32" s="0" t="n">
        <v>1142904</v>
      </c>
      <c r="J32" s="0" t="n">
        <v>1010321</v>
      </c>
      <c r="K32" s="0" t="n">
        <v>1.13123</v>
      </c>
      <c r="M32" s="0" t="n">
        <v>83047</v>
      </c>
      <c r="N32" s="0" t="n">
        <v>11148.3</v>
      </c>
      <c r="O32" s="0" t="n">
        <v>1.00112</v>
      </c>
      <c r="P32" s="0" t="n">
        <v>135.375</v>
      </c>
      <c r="Q32" s="0" t="n">
        <v>0.254851</v>
      </c>
      <c r="S32" s="0" t="n">
        <v>82876</v>
      </c>
      <c r="T32" s="0" t="n">
        <v>9102.55</v>
      </c>
      <c r="U32" s="0" t="n">
        <v>1.00091</v>
      </c>
      <c r="V32" s="0" t="n">
        <v>135.069</v>
      </c>
      <c r="W32" s="0" t="n">
        <v>0.254152</v>
      </c>
      <c r="Y32" s="0" t="n">
        <v>83550</v>
      </c>
      <c r="Z32" s="0" t="n">
        <v>9187.06</v>
      </c>
      <c r="AA32" s="0" t="n">
        <v>1.00092</v>
      </c>
      <c r="AB32" s="0" t="n">
        <v>136.169</v>
      </c>
      <c r="AC32" s="0" t="n">
        <v>0.256502</v>
      </c>
      <c r="AE32" s="0" t="n">
        <v>82496</v>
      </c>
      <c r="AF32" s="0" t="n">
        <v>1767.81</v>
      </c>
      <c r="AG32" s="0" t="n">
        <v>1.00018</v>
      </c>
      <c r="AH32" s="0" t="n">
        <v>134.351</v>
      </c>
      <c r="AI32" s="0" t="n">
        <v>0.25246</v>
      </c>
      <c r="AL32" s="0" t="n">
        <v>1</v>
      </c>
      <c r="AM32" s="0" t="n">
        <v>0</v>
      </c>
      <c r="AO32" s="0" t="n">
        <f aca="false">P32*AL32/E32</f>
        <v>135.592354544335</v>
      </c>
      <c r="AP32" s="0" t="n">
        <f aca="false">SQRT(Q32*Q32*AL32*AL32 + P32*P32*AM32*AM32)/E32</f>
        <v>0.255260182071861</v>
      </c>
      <c r="AQ32" s="0" t="n">
        <f aca="false">AO32/(AP32*AP32)</f>
        <v>2080.9854942368</v>
      </c>
      <c r="AR32" s="0" t="n">
        <f aca="false">1/(AP32*AP32)</f>
        <v>15.3473660165432</v>
      </c>
      <c r="AS32" s="0" t="n">
        <f aca="false">V32*AL32/E32</f>
        <v>135.285863238772</v>
      </c>
      <c r="AT32" s="0" t="n">
        <f aca="false">SQRT(W32*W32*AL32*AL32 + AM32*AM32*V32*V32)/E32</f>
        <v>0.254560059775821</v>
      </c>
      <c r="AU32" s="0" t="n">
        <f aca="false">AS32/(AT32*AT32)</f>
        <v>2087.71825447362</v>
      </c>
      <c r="AV32" s="0" t="n">
        <f aca="false">1/(AT32*AT32)</f>
        <v>15.4319025247222</v>
      </c>
      <c r="AW32" s="0" t="n">
        <f aca="false">AB32*AL32/E32</f>
        <v>136.38762936988</v>
      </c>
      <c r="AX32" s="0" t="n">
        <f aca="false">SQRT(AL32*AL32*AC32*AC32 + AM32*AM32*AB32*AB32)/E32</f>
        <v>0.256913832874097</v>
      </c>
      <c r="AY32" s="0" t="n">
        <f aca="false">AW32/(AX32*AX32)</f>
        <v>2066.33153644355</v>
      </c>
      <c r="AZ32" s="0" t="n">
        <f aca="false">1/(AX32*AX32)</f>
        <v>15.1504322348746</v>
      </c>
      <c r="BA32" s="0" t="n">
        <f aca="false">AH32*AL32/E32</f>
        <v>134.56671043683</v>
      </c>
      <c r="BB32" s="0" t="n">
        <f aca="false">SQRT(AL32*AL32*AI32*AI32 + AM32*AM32*AH32*AH32)/E32</f>
        <v>0.252865343145061</v>
      </c>
      <c r="BC32" s="0" t="n">
        <f aca="false">BA32/(BB32*BB32)</f>
        <v>2104.54886959141</v>
      </c>
      <c r="BD32" s="0" t="n">
        <f aca="false">1/(BB32*BB32)</f>
        <v>15.6394465076811</v>
      </c>
    </row>
    <row r="33" customFormat="false" ht="12.8" hidden="false" customHeight="false" outlineLevel="0" collapsed="false">
      <c r="B33" s="1" t="n">
        <v>8028</v>
      </c>
      <c r="C33" s="0" t="n">
        <v>651.416</v>
      </c>
      <c r="D33" s="0" t="n">
        <v>0.0008241</v>
      </c>
      <c r="E33" s="0" t="n">
        <v>1.07097</v>
      </c>
      <c r="F33" s="0" t="n">
        <v>0.010313</v>
      </c>
      <c r="G33" s="0" t="n">
        <v>0.00962953</v>
      </c>
      <c r="I33" s="0" t="n">
        <v>1152089</v>
      </c>
      <c r="J33" s="0" t="n">
        <v>1011349</v>
      </c>
      <c r="K33" s="0" t="n">
        <v>1.13916</v>
      </c>
      <c r="M33" s="0" t="n">
        <v>82281</v>
      </c>
      <c r="N33" s="0" t="n">
        <v>11904.8</v>
      </c>
      <c r="O33" s="0" t="n">
        <v>1.00119</v>
      </c>
      <c r="P33" s="0" t="n">
        <v>144.06</v>
      </c>
      <c r="Q33" s="0" t="n">
        <v>0.290759</v>
      </c>
      <c r="S33" s="0" t="n">
        <v>83386</v>
      </c>
      <c r="T33" s="0" t="n">
        <v>9718.86</v>
      </c>
      <c r="U33" s="0" t="n">
        <v>1.00097</v>
      </c>
      <c r="V33" s="0" t="n">
        <v>145.963</v>
      </c>
      <c r="W33" s="0" t="n">
        <v>0.295059</v>
      </c>
      <c r="Y33" s="0" t="n">
        <v>82351</v>
      </c>
      <c r="Z33" s="0" t="n">
        <v>9815.07</v>
      </c>
      <c r="AA33" s="0" t="n">
        <v>1.00098</v>
      </c>
      <c r="AB33" s="0" t="n">
        <v>144.152</v>
      </c>
      <c r="AC33" s="0" t="n">
        <v>0.290917</v>
      </c>
      <c r="AE33" s="0" t="n">
        <v>83149</v>
      </c>
      <c r="AF33" s="0" t="n">
        <v>1888.84</v>
      </c>
      <c r="AG33" s="0" t="n">
        <v>1.00019</v>
      </c>
      <c r="AH33" s="0" t="n">
        <v>145.434</v>
      </c>
      <c r="AI33" s="0" t="n">
        <v>0.293648</v>
      </c>
      <c r="AL33" s="0" t="n">
        <v>1</v>
      </c>
      <c r="AM33" s="0" t="n">
        <v>0</v>
      </c>
      <c r="AO33" s="0" t="n">
        <f aca="false">P33*AL33/E33</f>
        <v>134.513571808734</v>
      </c>
      <c r="AP33" s="0" t="n">
        <f aca="false">SQRT(Q33*Q33*AL33*AL33 + P33*P33*AM33*AM33)/E33</f>
        <v>0.271491264928056</v>
      </c>
      <c r="AQ33" s="0" t="n">
        <f aca="false">AO33/(AP33*AP33)</f>
        <v>1824.96434091037</v>
      </c>
      <c r="AR33" s="0" t="n">
        <f aca="false">1/(AP33*AP33)</f>
        <v>13.5671391099873</v>
      </c>
      <c r="AS33" s="0" t="n">
        <f aca="false">V33*AL33/E33</f>
        <v>136.290465652633</v>
      </c>
      <c r="AT33" s="0" t="n">
        <f aca="false">SQRT(W33*W33*AL33*AL33 + AM33*AM33*V33*V33)/E33</f>
        <v>0.275506316703549</v>
      </c>
      <c r="AU33" s="0" t="n">
        <f aca="false">AS33/(AT33*AT33)</f>
        <v>1795.57005534035</v>
      </c>
      <c r="AV33" s="0" t="n">
        <f aca="false">1/(AT33*AT33)</f>
        <v>13.1745830256151</v>
      </c>
      <c r="AW33" s="0" t="n">
        <f aca="false">AB33*AL33/E33</f>
        <v>134.59947524207</v>
      </c>
      <c r="AX33" s="0" t="n">
        <f aca="false">SQRT(AL33*AL33*AC33*AC33 + AM33*AM33*AB33*AB33)/E33</f>
        <v>0.271638794737481</v>
      </c>
      <c r="AY33" s="0" t="n">
        <f aca="false">AW33/(AX33*AX33)</f>
        <v>1824.14676381982</v>
      </c>
      <c r="AZ33" s="0" t="n">
        <f aca="false">1/(AX33*AX33)</f>
        <v>13.5524062076704</v>
      </c>
      <c r="BA33" s="0" t="n">
        <f aca="false">AH33*AL33/E33</f>
        <v>135.79652091095</v>
      </c>
      <c r="BB33" s="0" t="n">
        <f aca="false">SQRT(AL33*AL33*AI33*AI33 + AM33*AM33*AH33*AH33)/E33</f>
        <v>0.274188819481405</v>
      </c>
      <c r="BC33" s="0" t="n">
        <f aca="false">BA33/(BB33*BB33)</f>
        <v>1806.29699777858</v>
      </c>
      <c r="BD33" s="0" t="n">
        <f aca="false">1/(BB33*BB33)</f>
        <v>13.3014968694454</v>
      </c>
    </row>
    <row r="34" customFormat="false" ht="12.8" hidden="false" customHeight="false" outlineLevel="0" collapsed="false">
      <c r="B34" s="1" t="n">
        <v>8029</v>
      </c>
      <c r="C34" s="0" t="n">
        <v>677.994</v>
      </c>
      <c r="D34" s="0" t="n">
        <v>0.0008241</v>
      </c>
      <c r="E34" s="0" t="n">
        <v>1.01676</v>
      </c>
      <c r="F34" s="0" t="n">
        <v>0.0101989</v>
      </c>
      <c r="G34" s="0" t="n">
        <v>0.0100308</v>
      </c>
      <c r="I34" s="0" t="n">
        <v>1137722</v>
      </c>
      <c r="J34" s="0" t="n">
        <v>1004784</v>
      </c>
      <c r="K34" s="0" t="n">
        <v>1.13231</v>
      </c>
      <c r="M34" s="0" t="n">
        <v>81595</v>
      </c>
      <c r="N34" s="0" t="n">
        <v>11356.9</v>
      </c>
      <c r="O34" s="0" t="n">
        <v>1.00114</v>
      </c>
      <c r="P34" s="0" t="n">
        <v>136.425</v>
      </c>
      <c r="Q34" s="0" t="n">
        <v>0.262982</v>
      </c>
      <c r="S34" s="0" t="n">
        <v>82885</v>
      </c>
      <c r="T34" s="0" t="n">
        <v>9279.12</v>
      </c>
      <c r="U34" s="0" t="n">
        <v>1.00093</v>
      </c>
      <c r="V34" s="0" t="n">
        <v>138.553</v>
      </c>
      <c r="W34" s="0" t="n">
        <v>0.267589</v>
      </c>
      <c r="Y34" s="0" t="n">
        <v>84159</v>
      </c>
      <c r="Z34" s="0" t="n">
        <v>9363.37</v>
      </c>
      <c r="AA34" s="0" t="n">
        <v>1.00094</v>
      </c>
      <c r="AB34" s="0" t="n">
        <v>140.684</v>
      </c>
      <c r="AC34" s="0" t="n">
        <v>0.272268</v>
      </c>
      <c r="AE34" s="0" t="n">
        <v>80953</v>
      </c>
      <c r="AF34" s="0" t="n">
        <v>1802.32</v>
      </c>
      <c r="AG34" s="0" t="n">
        <v>1.00018</v>
      </c>
      <c r="AH34" s="0" t="n">
        <v>135.222</v>
      </c>
      <c r="AI34" s="0" t="n">
        <v>0.260143</v>
      </c>
      <c r="AL34" s="0" t="n">
        <v>1</v>
      </c>
      <c r="AM34" s="0" t="n">
        <v>0</v>
      </c>
      <c r="AO34" s="0" t="n">
        <f aca="false">P34*AL34/E34</f>
        <v>134.17620677446</v>
      </c>
      <c r="AP34" s="0" t="n">
        <f aca="false">SQRT(Q34*Q34*AL34*AL34 + P34*P34*AM34*AM34)/E34</f>
        <v>0.258647075022621</v>
      </c>
      <c r="AQ34" s="0" t="n">
        <f aca="false">AO34/(AP34*AP34)</f>
        <v>2005.67410360963</v>
      </c>
      <c r="AR34" s="0" t="n">
        <f aca="false">1/(AP34*AP34)</f>
        <v>14.9480608509154</v>
      </c>
      <c r="AS34" s="0" t="n">
        <f aca="false">V34*AL34/E34</f>
        <v>136.2691293914</v>
      </c>
      <c r="AT34" s="0" t="n">
        <f aca="false">SQRT(W34*W34*AL34*AL34 + AM34*AM34*V34*V34)/E34</f>
        <v>0.263178134466344</v>
      </c>
      <c r="AU34" s="0" t="n">
        <f aca="false">AS34/(AT34*AT34)</f>
        <v>1967.42358385316</v>
      </c>
      <c r="AV34" s="0" t="n">
        <f aca="false">1/(AT34*AT34)</f>
        <v>14.43777906735</v>
      </c>
      <c r="AW34" s="0" t="n">
        <f aca="false">AB34*AL34/E34</f>
        <v>138.365002557142</v>
      </c>
      <c r="AX34" s="0" t="n">
        <f aca="false">SQRT(AL34*AL34*AC34*AC34 + AM34*AM34*AB34*AB34)/E34</f>
        <v>0.267780007081317</v>
      </c>
      <c r="AY34" s="0" t="n">
        <f aca="false">AW34/(AX34*AX34)</f>
        <v>1929.61185224367</v>
      </c>
      <c r="AZ34" s="0" t="n">
        <f aca="false">1/(AX34*AX34)</f>
        <v>13.9458086696943</v>
      </c>
      <c r="BA34" s="0" t="n">
        <f aca="false">AH34*AL34/E34</f>
        <v>132.993036704827</v>
      </c>
      <c r="BB34" s="0" t="n">
        <f aca="false">SQRT(AL34*AL34*AI34*AI34 + AM34*AM34*AH34*AH34)/E34</f>
        <v>0.255854872339588</v>
      </c>
      <c r="BC34" s="0" t="n">
        <f aca="false">BA34/(BB34*BB34)</f>
        <v>2031.6155066039</v>
      </c>
      <c r="BD34" s="0" t="n">
        <f aca="false">1/(BB34*BB34)</f>
        <v>15.2761043505833</v>
      </c>
    </row>
    <row r="35" s="31" customFormat="true" ht="12.8" hidden="false" customHeight="false" outlineLevel="0" collapsed="false">
      <c r="B35" s="32"/>
      <c r="F35" s="31" t="s">
        <v>79</v>
      </c>
      <c r="G35" s="31" t="n">
        <f aca="false">AVERAGE(G27:G34)</f>
        <v>0.00991408833333333</v>
      </c>
      <c r="M35" s="31" t="n">
        <f aca="false">AVERAGE(M29:M34)</f>
        <v>82871.6666666667</v>
      </c>
      <c r="O35" s="74" t="s">
        <v>164</v>
      </c>
      <c r="P35" s="31" t="n">
        <f aca="false">SUM(AQ29:AQ34)/SUM(AR29:AR34)</f>
        <v>135.109788933045</v>
      </c>
      <c r="Q35" s="31" t="n">
        <f aca="false">1/SQRT(SUM(AR29:AR34))</f>
        <v>0.10707796752911</v>
      </c>
      <c r="S35" s="31" t="n">
        <f aca="false">AVERAGE(S29:S34)</f>
        <v>83370</v>
      </c>
      <c r="U35" s="74" t="s">
        <v>164</v>
      </c>
      <c r="V35" s="31" t="n">
        <f aca="false">SUM(AU29:AU34)/SUM(AV29:AV34)</f>
        <v>135.897170500281</v>
      </c>
      <c r="W35" s="31" t="n">
        <f aca="false">1/SQRT(SUM(AV29:AV34))</f>
        <v>0.107763475101225</v>
      </c>
      <c r="Y35" s="31" t="n">
        <f aca="false">AVERAGE(Y29:Y34)</f>
        <v>84112.1666666667</v>
      </c>
      <c r="AA35" s="74" t="s">
        <v>164</v>
      </c>
      <c r="AB35" s="31" t="n">
        <f aca="false">SUM(AY29:AY34)/SUM(AZ29:AZ34)</f>
        <v>137.109585224174</v>
      </c>
      <c r="AC35" s="31" t="n">
        <f aca="false">1/SQRT(SUM(AZ29:AZ34))</f>
        <v>0.108862714728738</v>
      </c>
      <c r="AE35" s="31" t="n">
        <f aca="false">AVERAGE(AE29:AE34)</f>
        <v>82801.1666666667</v>
      </c>
      <c r="AG35" s="74" t="s">
        <v>164</v>
      </c>
      <c r="AH35" s="31" t="n">
        <f aca="false">SUM(BC29:BC34)/SUM(BD29:BD34)</f>
        <v>134.840792434044</v>
      </c>
      <c r="AI35" s="31" t="n">
        <f aca="false">1/SQRT(SUM(BD29:BD34))</f>
        <v>0.106749200546407</v>
      </c>
      <c r="AMF35" s="0"/>
      <c r="AMG35" s="0"/>
      <c r="AMH35" s="0"/>
      <c r="AMI35" s="0"/>
      <c r="AMJ35" s="0"/>
    </row>
    <row r="36" customFormat="false" ht="12.8" hidden="false" customHeight="false" outlineLevel="0" collapsed="false">
      <c r="B36" s="15"/>
    </row>
    <row r="37" customFormat="false" ht="12.8" hidden="false" customHeight="false" outlineLevel="0" collapsed="false">
      <c r="B37" s="1"/>
    </row>
    <row r="38" customFormat="false" ht="12.8" hidden="false" customHeight="false" outlineLevel="0" collapsed="false">
      <c r="A38" s="0" t="n">
        <v>625</v>
      </c>
      <c r="B38" s="1" t="n">
        <v>8032</v>
      </c>
      <c r="C38" s="0" t="n">
        <v>797.708</v>
      </c>
      <c r="D38" s="0" t="n">
        <v>0.0008241</v>
      </c>
      <c r="E38" s="0" t="n">
        <v>1.25207</v>
      </c>
      <c r="F38" s="0" t="n">
        <v>0.0107261</v>
      </c>
      <c r="G38" s="0" t="n">
        <v>0.00856667</v>
      </c>
      <c r="I38" s="0" t="n">
        <v>1310105</v>
      </c>
      <c r="J38" s="0" t="n">
        <v>1159453</v>
      </c>
      <c r="K38" s="0" t="n">
        <v>1.12993</v>
      </c>
      <c r="M38" s="0" t="n">
        <v>84750</v>
      </c>
      <c r="N38" s="0" t="n">
        <v>13282.6</v>
      </c>
      <c r="O38" s="0" t="n">
        <v>1.00133</v>
      </c>
      <c r="P38" s="0" t="n">
        <v>120.206</v>
      </c>
      <c r="Q38" s="0" t="n">
        <v>0.193987</v>
      </c>
      <c r="S38" s="0" t="n">
        <v>86049</v>
      </c>
      <c r="T38" s="0" t="n">
        <v>10239.2</v>
      </c>
      <c r="U38" s="0" t="n">
        <v>1.00102</v>
      </c>
      <c r="V38" s="0" t="n">
        <v>122.011</v>
      </c>
      <c r="W38" s="0" t="n">
        <v>0.197206</v>
      </c>
      <c r="Y38" s="0" t="n">
        <v>86909</v>
      </c>
      <c r="Z38" s="0" t="n">
        <v>10975.5</v>
      </c>
      <c r="AA38" s="0" t="n">
        <v>1.0011</v>
      </c>
      <c r="AB38" s="0" t="n">
        <v>123.24</v>
      </c>
      <c r="AC38" s="0" t="n">
        <v>0.19945</v>
      </c>
      <c r="AE38" s="0" t="n">
        <v>86270</v>
      </c>
      <c r="AF38" s="0" t="n">
        <v>2149.08</v>
      </c>
      <c r="AG38" s="0" t="n">
        <v>1.00021</v>
      </c>
      <c r="AH38" s="0" t="n">
        <v>122.226</v>
      </c>
      <c r="AI38" s="0" t="n">
        <v>0.197454</v>
      </c>
      <c r="AL38" s="0" t="n">
        <v>1</v>
      </c>
      <c r="AM38" s="0" t="n">
        <v>0</v>
      </c>
      <c r="AO38" s="0" t="n">
        <f aca="false">P38*AL38/E38</f>
        <v>96.005814371401</v>
      </c>
      <c r="AP38" s="0" t="n">
        <f aca="false">SQRT(Q38*Q38*AL38*AL38 + P38*P38*AM38*AM38)/E38</f>
        <v>0.154933030900828</v>
      </c>
      <c r="AQ38" s="0" t="n">
        <f aca="false">AO38/(AP38*AP38)</f>
        <v>3999.53500368363</v>
      </c>
      <c r="AR38" s="0" t="n">
        <f aca="false">1/(AP38*AP38)</f>
        <v>41.6592998025237</v>
      </c>
      <c r="AS38" s="0" t="n">
        <f aca="false">V38*AL38/E38</f>
        <v>97.4474270607873</v>
      </c>
      <c r="AT38" s="0" t="n">
        <f aca="false">SQRT(W38*W38*AL38*AL38 + AM38*AM38*V38*V38)/E38</f>
        <v>0.157503973420016</v>
      </c>
      <c r="AU38" s="0" t="n">
        <f aca="false">AS38/(AT38*AT38)</f>
        <v>3928.1435294359</v>
      </c>
      <c r="AV38" s="0" t="n">
        <f aca="false">1/(AT38*AT38)</f>
        <v>40.310387333116</v>
      </c>
      <c r="AW38" s="0" t="n">
        <f aca="false">AB38*AL38/E38</f>
        <v>98.4290015733945</v>
      </c>
      <c r="AX38" s="0" t="n">
        <f aca="false">SQRT(AL38*AL38*AC38*AC38 + AM38*AM38*AB38*AB38)/E38</f>
        <v>0.159296205483719</v>
      </c>
      <c r="AY38" s="0" t="n">
        <f aca="false">AW38/(AX38*AX38)</f>
        <v>3878.93246412593</v>
      </c>
      <c r="AZ38" s="0" t="n">
        <f aca="false">1/(AX38*AX38)</f>
        <v>39.4084304637955</v>
      </c>
      <c r="BA38" s="0" t="n">
        <f aca="false">AH38*AL38/E38</f>
        <v>97.6191426996893</v>
      </c>
      <c r="BB38" s="0" t="n">
        <f aca="false">SQRT(AL38*AL38*AI38*AI38 + AM38*AM38*AH38*AH38)/E38</f>
        <v>0.157702045412796</v>
      </c>
      <c r="BC38" s="0" t="n">
        <f aca="false">BA38/(BB38*BB38)</f>
        <v>3925.18686517276</v>
      </c>
      <c r="BD38" s="0" t="n">
        <f aca="false">1/(BB38*BB38)</f>
        <v>40.2091921381445</v>
      </c>
    </row>
    <row r="39" customFormat="false" ht="12.8" hidden="false" customHeight="false" outlineLevel="0" collapsed="false">
      <c r="A39" s="0" t="s">
        <v>20</v>
      </c>
      <c r="B39" s="1" t="n">
        <v>8033</v>
      </c>
      <c r="C39" s="0" t="n">
        <v>718.999</v>
      </c>
      <c r="D39" s="0" t="n">
        <v>0.0008241</v>
      </c>
      <c r="E39" s="0" t="n">
        <v>1.19765</v>
      </c>
      <c r="F39" s="0" t="n">
        <v>0.0105969</v>
      </c>
      <c r="G39" s="0" t="n">
        <v>0.00884813</v>
      </c>
      <c r="I39" s="0" t="n">
        <v>1129979</v>
      </c>
      <c r="J39" s="0" t="n">
        <v>1005076</v>
      </c>
      <c r="K39" s="0" t="n">
        <v>1.12427</v>
      </c>
      <c r="M39" s="0" t="n">
        <v>74214</v>
      </c>
      <c r="N39" s="0" t="n">
        <v>12839.1</v>
      </c>
      <c r="O39" s="0" t="n">
        <v>1.00129</v>
      </c>
      <c r="P39" s="0" t="n">
        <v>116.195</v>
      </c>
      <c r="Q39" s="0" t="n">
        <v>0.207305</v>
      </c>
      <c r="S39" s="0" t="n">
        <v>74401</v>
      </c>
      <c r="T39" s="0" t="n">
        <v>9903.59</v>
      </c>
      <c r="U39" s="0" t="n">
        <v>1.00099</v>
      </c>
      <c r="V39" s="0" t="n">
        <v>116.453</v>
      </c>
      <c r="W39" s="0" t="n">
        <v>0.207769</v>
      </c>
      <c r="Y39" s="0" t="n">
        <v>75868</v>
      </c>
      <c r="Z39" s="0" t="n">
        <v>10622</v>
      </c>
      <c r="AA39" s="0" t="n">
        <v>1.00106</v>
      </c>
      <c r="AB39" s="0" t="n">
        <v>118.758</v>
      </c>
      <c r="AC39" s="0" t="n">
        <v>0.212409</v>
      </c>
      <c r="AE39" s="0" t="n">
        <v>74038</v>
      </c>
      <c r="AF39" s="0" t="n">
        <v>2078.03</v>
      </c>
      <c r="AG39" s="0" t="n">
        <v>1.00021</v>
      </c>
      <c r="AH39" s="0" t="n">
        <v>115.795</v>
      </c>
      <c r="AI39" s="0" t="n">
        <v>0.206308</v>
      </c>
      <c r="AL39" s="0" t="n">
        <v>1</v>
      </c>
      <c r="AM39" s="0" t="n">
        <v>0</v>
      </c>
      <c r="AO39" s="0" t="n">
        <f aca="false">P39*AL39/E39</f>
        <v>97.0191625266146</v>
      </c>
      <c r="AP39" s="0" t="n">
        <f aca="false">SQRT(Q39*Q39*AL39*AL39 + P39*P39*AM39*AM39)/E39</f>
        <v>0.173093140733937</v>
      </c>
      <c r="AQ39" s="0" t="n">
        <f aca="false">AO39/(AP39*AP39)</f>
        <v>3238.15628198524</v>
      </c>
      <c r="AR39" s="0" t="n">
        <f aca="false">1/(AP39*AP39)</f>
        <v>33.3764608728398</v>
      </c>
      <c r="AS39" s="0" t="n">
        <f aca="false">V39*AL39/E39</f>
        <v>97.2345843944391</v>
      </c>
      <c r="AT39" s="0" t="n">
        <f aca="false">SQRT(W39*W39*AL39*AL39 + AM39*AM39*V39*V39)/E39</f>
        <v>0.173480566108629</v>
      </c>
      <c r="AU39" s="0" t="n">
        <f aca="false">AS39/(AT39*AT39)</f>
        <v>3230.86715184731</v>
      </c>
      <c r="AV39" s="0" t="n">
        <f aca="false">1/(AT39*AT39)</f>
        <v>33.2275514105255</v>
      </c>
      <c r="AW39" s="0" t="n">
        <f aca="false">AB39*AL39/E39</f>
        <v>99.1591867407005</v>
      </c>
      <c r="AX39" s="0" t="n">
        <f aca="false">SQRT(AL39*AL39*AC39*AC39 + AM39*AM39*AB39*AB39)/E39</f>
        <v>0.17735481985555</v>
      </c>
      <c r="AY39" s="0" t="n">
        <f aca="false">AW39/(AX39*AX39)</f>
        <v>3152.44098546157</v>
      </c>
      <c r="AZ39" s="0" t="n">
        <f aca="false">1/(AX39*AX39)</f>
        <v>31.7917188419984</v>
      </c>
      <c r="BA39" s="0" t="n">
        <f aca="false">AH39*AL39/E39</f>
        <v>96.6851751346387</v>
      </c>
      <c r="BB39" s="0" t="n">
        <f aca="false">SQRT(AL39*AL39*AI39*AI39 + AM39*AM39*AH39*AH39)/E39</f>
        <v>0.172260677159437</v>
      </c>
      <c r="BC39" s="0" t="n">
        <f aca="false">BA39/(BB39*BB39)</f>
        <v>3258.27388853206</v>
      </c>
      <c r="BD39" s="0" t="n">
        <f aca="false">1/(BB39*BB39)</f>
        <v>33.6998292033372</v>
      </c>
    </row>
    <row r="40" customFormat="false" ht="12.8" hidden="false" customHeight="false" outlineLevel="0" collapsed="false">
      <c r="A40" s="0" t="s">
        <v>16</v>
      </c>
      <c r="B40" s="1" t="n">
        <v>8034</v>
      </c>
      <c r="C40" s="0" t="n">
        <v>699.544</v>
      </c>
      <c r="D40" s="0" t="n">
        <v>0.0008241</v>
      </c>
      <c r="E40" s="0" t="n">
        <v>1.24334</v>
      </c>
      <c r="F40" s="0" t="n">
        <v>0.0107052</v>
      </c>
      <c r="G40" s="0" t="n">
        <v>0.00861001</v>
      </c>
      <c r="I40" s="0" t="n">
        <v>1145556</v>
      </c>
      <c r="J40" s="0" t="n">
        <v>1013512</v>
      </c>
      <c r="K40" s="0" t="n">
        <v>1.13028</v>
      </c>
      <c r="M40" s="0" t="n">
        <v>74623</v>
      </c>
      <c r="N40" s="0" t="n">
        <v>13313</v>
      </c>
      <c r="O40" s="0" t="n">
        <v>1.00133</v>
      </c>
      <c r="P40" s="0" t="n">
        <v>120.732</v>
      </c>
      <c r="Q40" s="0" t="n">
        <v>0.222439</v>
      </c>
      <c r="S40" s="0" t="n">
        <v>74948</v>
      </c>
      <c r="T40" s="0" t="n">
        <v>10268.1</v>
      </c>
      <c r="U40" s="0" t="n">
        <v>1.00103</v>
      </c>
      <c r="V40" s="0" t="n">
        <v>121.221</v>
      </c>
      <c r="W40" s="0" t="n">
        <v>0.22339</v>
      </c>
      <c r="Y40" s="0" t="n">
        <v>76013</v>
      </c>
      <c r="Z40" s="0" t="n">
        <v>11010.2</v>
      </c>
      <c r="AA40" s="0" t="n">
        <v>1.0011</v>
      </c>
      <c r="AB40" s="0" t="n">
        <v>122.953</v>
      </c>
      <c r="AC40" s="0" t="n">
        <v>0.226992</v>
      </c>
      <c r="AE40" s="0" t="n">
        <v>74673</v>
      </c>
      <c r="AF40" s="0" t="n">
        <v>2157.69</v>
      </c>
      <c r="AG40" s="0" t="n">
        <v>1.00022</v>
      </c>
      <c r="AH40" s="0" t="n">
        <v>120.678</v>
      </c>
      <c r="AI40" s="0" t="n">
        <v>0.22211</v>
      </c>
      <c r="AL40" s="0" t="n">
        <v>1</v>
      </c>
      <c r="AM40" s="0" t="n">
        <v>0</v>
      </c>
      <c r="AO40" s="0" t="n">
        <f aca="false">P40*AL40/E40</f>
        <v>97.1029645953641</v>
      </c>
      <c r="AP40" s="0" t="n">
        <f aca="false">SQRT(Q40*Q40*AL40*AL40 + P40*P40*AM40*AM40)/E40</f>
        <v>0.178904402657358</v>
      </c>
      <c r="AQ40" s="0" t="n">
        <f aca="false">AO40/(AP40*AP40)</f>
        <v>3033.82435052412</v>
      </c>
      <c r="AR40" s="0" t="n">
        <f aca="false">1/(AP40*AP40)</f>
        <v>31.2433751447889</v>
      </c>
      <c r="AS40" s="0" t="n">
        <f aca="false">V40*AL40/E40</f>
        <v>97.4962600736725</v>
      </c>
      <c r="AT40" s="0" t="n">
        <f aca="false">SQRT(W40*W40*AL40*AL40 + AM40*AM40*V40*V40)/E40</f>
        <v>0.179669277912719</v>
      </c>
      <c r="AU40" s="0" t="n">
        <f aca="false">AS40/(AT40*AT40)</f>
        <v>3020.232049709</v>
      </c>
      <c r="AV40" s="0" t="n">
        <f aca="false">1/(AT40*AT40)</f>
        <v>30.9779272294833</v>
      </c>
      <c r="AW40" s="0" t="n">
        <f aca="false">AB40*AL40/E40</f>
        <v>98.8892820950022</v>
      </c>
      <c r="AX40" s="0" t="n">
        <f aca="false">SQRT(AL40*AL40*AC40*AC40 + AM40*AM40*AB40*AB40)/E40</f>
        <v>0.182566313317355</v>
      </c>
      <c r="AY40" s="0" t="n">
        <f aca="false">AW40/(AX40*AX40)</f>
        <v>2966.93432311083</v>
      </c>
      <c r="AZ40" s="0" t="n">
        <f aca="false">1/(AX40*AX40)</f>
        <v>30.0025873406636</v>
      </c>
      <c r="BA40" s="0" t="n">
        <f aca="false">AH40*AL40/E40</f>
        <v>97.0595331928515</v>
      </c>
      <c r="BB40" s="0" t="n">
        <f aca="false">SQRT(AL40*AL40*AI40*AI40 + AM40*AM40*AH40*AH40)/E40</f>
        <v>0.178639792816124</v>
      </c>
      <c r="BC40" s="0" t="n">
        <f aca="false">BA40/(BB40*BB40)</f>
        <v>3041.45773319277</v>
      </c>
      <c r="BD40" s="0" t="n">
        <f aca="false">1/(BB40*BB40)</f>
        <v>31.3360020715283</v>
      </c>
    </row>
    <row r="41" customFormat="false" ht="12.8" hidden="false" customHeight="false" outlineLevel="0" collapsed="false">
      <c r="B41" s="1" t="n">
        <v>8035</v>
      </c>
      <c r="C41" s="0" t="n">
        <v>763.063</v>
      </c>
      <c r="D41" s="0" t="n">
        <v>0.0008241</v>
      </c>
      <c r="E41" s="0" t="n">
        <v>1.17516</v>
      </c>
      <c r="F41" s="0" t="n">
        <v>0.0105448</v>
      </c>
      <c r="G41" s="0" t="n">
        <v>0.008973</v>
      </c>
      <c r="I41" s="0" t="n">
        <v>1178690</v>
      </c>
      <c r="J41" s="0" t="n">
        <v>1049598</v>
      </c>
      <c r="K41" s="0" t="n">
        <v>1.12299</v>
      </c>
      <c r="M41" s="0" t="n">
        <v>76755</v>
      </c>
      <c r="N41" s="0" t="n">
        <v>12512.3</v>
      </c>
      <c r="O41" s="0" t="n">
        <v>1.00125</v>
      </c>
      <c r="P41" s="0" t="n">
        <v>113.101</v>
      </c>
      <c r="Q41" s="0" t="n">
        <v>0.189698</v>
      </c>
      <c r="S41" s="0" t="n">
        <v>77573</v>
      </c>
      <c r="T41" s="0" t="n">
        <v>9651.88</v>
      </c>
      <c r="U41" s="0" t="n">
        <v>1.00097</v>
      </c>
      <c r="V41" s="0" t="n">
        <v>114.274</v>
      </c>
      <c r="W41" s="0" t="n">
        <v>0.191858</v>
      </c>
      <c r="Y41" s="0" t="n">
        <v>77659</v>
      </c>
      <c r="Z41" s="0" t="n">
        <v>10358.2</v>
      </c>
      <c r="AA41" s="0" t="n">
        <v>1.00104</v>
      </c>
      <c r="AB41" s="0" t="n">
        <v>114.408</v>
      </c>
      <c r="AC41" s="0" t="n">
        <v>0.192124</v>
      </c>
      <c r="AE41" s="0" t="n">
        <v>78440</v>
      </c>
      <c r="AF41" s="0" t="n">
        <v>2029.78</v>
      </c>
      <c r="AG41" s="0" t="n">
        <v>1.0002</v>
      </c>
      <c r="AH41" s="0" t="n">
        <v>115.463</v>
      </c>
      <c r="AI41" s="0" t="n">
        <v>0.193972</v>
      </c>
      <c r="AL41" s="0" t="n">
        <v>1</v>
      </c>
      <c r="AM41" s="0" t="n">
        <v>0</v>
      </c>
      <c r="AO41" s="0" t="n">
        <f aca="false">P41*AL41/E41</f>
        <v>96.2430647741584</v>
      </c>
      <c r="AP41" s="0" t="n">
        <f aca="false">SQRT(Q41*Q41*AL41*AL41 + P41*P41*AM41*AM41)/E41</f>
        <v>0.161423125361653</v>
      </c>
      <c r="AQ41" s="0" t="n">
        <f aca="false">AO41/(AP41*AP41)</f>
        <v>3693.49862049418</v>
      </c>
      <c r="AR41" s="0" t="n">
        <f aca="false">1/(AP41*AP41)</f>
        <v>38.3767768530776</v>
      </c>
      <c r="AS41" s="0" t="n">
        <f aca="false">V41*AL41/E41</f>
        <v>97.2412267265734</v>
      </c>
      <c r="AT41" s="0" t="n">
        <f aca="false">SQRT(W41*W41*AL41*AL41 + AM41*AM41*V41*V41)/E41</f>
        <v>0.163261172946663</v>
      </c>
      <c r="AU41" s="0" t="n">
        <f aca="false">AS41/(AT41*AT41)</f>
        <v>3648.25011009896</v>
      </c>
      <c r="AV41" s="0" t="n">
        <f aca="false">1/(AT41*AT41)</f>
        <v>37.5175245408746</v>
      </c>
      <c r="AW41" s="0" t="n">
        <f aca="false">AB41*AL41/E41</f>
        <v>97.3552537526805</v>
      </c>
      <c r="AX41" s="0" t="n">
        <f aca="false">SQRT(AL41*AL41*AC41*AC41 + AM41*AM41*AB41*AB41)/E41</f>
        <v>0.163487525102965</v>
      </c>
      <c r="AY41" s="0" t="n">
        <f aca="false">AW41/(AX41*AX41)</f>
        <v>3642.42110868657</v>
      </c>
      <c r="AZ41" s="0" t="n">
        <f aca="false">1/(AX41*AX41)</f>
        <v>37.413708744879</v>
      </c>
      <c r="BA41" s="0" t="n">
        <f aca="false">AH41*AL41/E41</f>
        <v>98.2530038462848</v>
      </c>
      <c r="BB41" s="0" t="n">
        <f aca="false">SQRT(AL41*AL41*AI41*AI41 + AM41*AM41*AH41*AH41)/E41</f>
        <v>0.165060076925695</v>
      </c>
      <c r="BC41" s="0" t="n">
        <f aca="false">BA41/(BB41*BB41)</f>
        <v>3606.29915736813</v>
      </c>
      <c r="BD41" s="0" t="n">
        <f aca="false">1/(BB41*BB41)</f>
        <v>36.7042127588296</v>
      </c>
    </row>
    <row r="42" customFormat="false" ht="12.8" hidden="false" customHeight="false" outlineLevel="0" collapsed="false">
      <c r="B42" s="1" t="n">
        <v>8036</v>
      </c>
      <c r="C42" s="0" t="n">
        <v>695.151</v>
      </c>
      <c r="D42" s="0" t="n">
        <v>0.0008241</v>
      </c>
      <c r="E42" s="0" t="n">
        <v>1.25124</v>
      </c>
      <c r="F42" s="0" t="n">
        <v>0.0107242</v>
      </c>
      <c r="G42" s="0" t="n">
        <v>0.00857084</v>
      </c>
      <c r="I42" s="0" t="n">
        <v>1144676</v>
      </c>
      <c r="J42" s="0" t="n">
        <v>1012382</v>
      </c>
      <c r="K42" s="0" t="n">
        <v>1.13068</v>
      </c>
      <c r="M42" s="0" t="n">
        <v>74912</v>
      </c>
      <c r="N42" s="0" t="n">
        <v>13334.9</v>
      </c>
      <c r="O42" s="0" t="n">
        <v>1.00134</v>
      </c>
      <c r="P42" s="0" t="n">
        <v>122.009</v>
      </c>
      <c r="Q42" s="0" t="n">
        <v>0.226423</v>
      </c>
      <c r="S42" s="0" t="n">
        <v>75669</v>
      </c>
      <c r="T42" s="0" t="n">
        <v>10275.5</v>
      </c>
      <c r="U42" s="0" t="n">
        <v>1.00103</v>
      </c>
      <c r="V42" s="0" t="n">
        <v>123.204</v>
      </c>
      <c r="W42" s="0" t="n">
        <v>0.228854</v>
      </c>
      <c r="Y42" s="0" t="n">
        <v>75154</v>
      </c>
      <c r="Z42" s="0" t="n">
        <v>11029.9</v>
      </c>
      <c r="AA42" s="0" t="n">
        <v>1.0011</v>
      </c>
      <c r="AB42" s="0" t="n">
        <v>122.374</v>
      </c>
      <c r="AC42" s="0" t="n">
        <v>0.227139</v>
      </c>
      <c r="AE42" s="0" t="n">
        <v>75808</v>
      </c>
      <c r="AF42" s="0" t="n">
        <v>2163.5</v>
      </c>
      <c r="AG42" s="0" t="n">
        <v>1.00022</v>
      </c>
      <c r="AH42" s="0" t="n">
        <v>123.33</v>
      </c>
      <c r="AI42" s="0" t="n">
        <v>0.228954</v>
      </c>
      <c r="AL42" s="0" t="n">
        <v>1</v>
      </c>
      <c r="AM42" s="0" t="n">
        <v>0</v>
      </c>
      <c r="AO42" s="0" t="n">
        <f aca="false">P42*AL42/E42</f>
        <v>97.5104696141428</v>
      </c>
      <c r="AP42" s="0" t="n">
        <f aca="false">SQRT(Q42*Q42*AL42*AL42 + P42*P42*AM42*AM42)/E42</f>
        <v>0.180958888782328</v>
      </c>
      <c r="AQ42" s="0" t="n">
        <f aca="false">AO42/(AP42*AP42)</f>
        <v>2977.77175779766</v>
      </c>
      <c r="AR42" s="0" t="n">
        <f aca="false">1/(AP42*AP42)</f>
        <v>30.5379696106578</v>
      </c>
      <c r="AS42" s="0" t="n">
        <f aca="false">V42*AL42/E42</f>
        <v>98.4655222019756</v>
      </c>
      <c r="AT42" s="0" t="n">
        <f aca="false">SQRT(W42*W42*AL42*AL42 + AM42*AM42*V42*V42)/E42</f>
        <v>0.182901761452639</v>
      </c>
      <c r="AU42" s="0" t="n">
        <f aca="false">AS42/(AT42*AT42)</f>
        <v>2943.3940827623</v>
      </c>
      <c r="AV42" s="0" t="n">
        <f aca="false">1/(AT42*AT42)</f>
        <v>29.8926367010446</v>
      </c>
      <c r="AW42" s="0" t="n">
        <f aca="false">AB42*AL42/E42</f>
        <v>97.8021802372047</v>
      </c>
      <c r="AX42" s="0" t="n">
        <f aca="false">SQRT(AL42*AL42*AC42*AC42 + AM42*AM42*AB42*AB42)/E42</f>
        <v>0.181531121127841</v>
      </c>
      <c r="AY42" s="0" t="n">
        <f aca="false">AW42/(AX42*AX42)</f>
        <v>2967.88013301081</v>
      </c>
      <c r="AZ42" s="0" t="n">
        <f aca="false">1/(AX42*AX42)</f>
        <v>30.3457461358495</v>
      </c>
      <c r="BA42" s="0" t="n">
        <f aca="false">AH42*AL42/E42</f>
        <v>98.566222307471</v>
      </c>
      <c r="BB42" s="0" t="n">
        <f aca="false">SQRT(AL42*AL42*AI42*AI42 + AM42*AM42*AH42*AH42)/E42</f>
        <v>0.182981682171286</v>
      </c>
      <c r="BC42" s="0" t="n">
        <f aca="false">BA42/(BB42*BB42)</f>
        <v>2943.83104065937</v>
      </c>
      <c r="BD42" s="0" t="n">
        <f aca="false">1/(BB42*BB42)</f>
        <v>29.8665300520119</v>
      </c>
    </row>
    <row r="43" customFormat="false" ht="12.8" hidden="false" customHeight="false" outlineLevel="0" collapsed="false">
      <c r="B43" s="1" t="n">
        <v>8037</v>
      </c>
      <c r="C43" s="0" t="n">
        <v>723.598</v>
      </c>
      <c r="D43" s="0" t="n">
        <v>0.0008241</v>
      </c>
      <c r="E43" s="0" t="n">
        <v>1.19129</v>
      </c>
      <c r="F43" s="0" t="n">
        <v>0.0105821</v>
      </c>
      <c r="G43" s="0" t="n">
        <v>0.00888291</v>
      </c>
      <c r="I43" s="0" t="n">
        <v>1134821</v>
      </c>
      <c r="J43" s="0" t="n">
        <v>1009333</v>
      </c>
      <c r="K43" s="0" t="n">
        <v>1.12433</v>
      </c>
      <c r="M43" s="0" t="n">
        <v>76011</v>
      </c>
      <c r="N43" s="0" t="n">
        <v>12861.1</v>
      </c>
      <c r="O43" s="0" t="n">
        <v>1.00129</v>
      </c>
      <c r="P43" s="0" t="n">
        <v>118.258</v>
      </c>
      <c r="Q43" s="0" t="n">
        <v>0.210166</v>
      </c>
      <c r="S43" s="0" t="n">
        <v>74978</v>
      </c>
      <c r="T43" s="0" t="n">
        <v>9922.59</v>
      </c>
      <c r="U43" s="0" t="n">
        <v>1.00099</v>
      </c>
      <c r="V43" s="0" t="n">
        <v>116.617</v>
      </c>
      <c r="W43" s="0" t="n">
        <v>0.206837</v>
      </c>
      <c r="Y43" s="0" t="n">
        <v>75828</v>
      </c>
      <c r="Z43" s="0" t="n">
        <v>10629.4</v>
      </c>
      <c r="AA43" s="0" t="n">
        <v>1.00106</v>
      </c>
      <c r="AB43" s="0" t="n">
        <v>117.947</v>
      </c>
      <c r="AC43" s="0" t="n">
        <v>0.209503</v>
      </c>
      <c r="AE43" s="0" t="n">
        <v>74945</v>
      </c>
      <c r="AF43" s="0" t="n">
        <v>2086.1</v>
      </c>
      <c r="AG43" s="0" t="n">
        <v>1.00021</v>
      </c>
      <c r="AH43" s="0" t="n">
        <v>116.474</v>
      </c>
      <c r="AI43" s="0" t="n">
        <v>0.206411</v>
      </c>
      <c r="AL43" s="0" t="n">
        <v>1</v>
      </c>
      <c r="AM43" s="0" t="n">
        <v>0</v>
      </c>
      <c r="AO43" s="0" t="n">
        <f aca="false">P43*AL43/E43</f>
        <v>99.2688598074356</v>
      </c>
      <c r="AP43" s="0" t="n">
        <f aca="false">SQRT(Q43*Q43*AL43*AL43 + P43*P43*AM43*AM43)/E43</f>
        <v>0.176418840080921</v>
      </c>
      <c r="AQ43" s="0" t="n">
        <f aca="false">AO43/(AP43*AP43)</f>
        <v>3189.50369008534</v>
      </c>
      <c r="AR43" s="0" t="n">
        <f aca="false">1/(AP43*AP43)</f>
        <v>32.1299518929947</v>
      </c>
      <c r="AS43" s="0" t="n">
        <f aca="false">V43*AL43/E43</f>
        <v>97.8913614653023</v>
      </c>
      <c r="AT43" s="0" t="n">
        <f aca="false">SQRT(W43*W43*AL43*AL43 + AM43*AM43*V43*V43)/E43</f>
        <v>0.173624390366745</v>
      </c>
      <c r="AU43" s="0" t="n">
        <f aca="false">AS43/(AT43*AT43)</f>
        <v>3247.30365230119</v>
      </c>
      <c r="AV43" s="0" t="n">
        <f aca="false">1/(AT43*AT43)</f>
        <v>33.172525171715</v>
      </c>
      <c r="AW43" s="0" t="n">
        <f aca="false">AB43*AL43/E43</f>
        <v>99.0077982691033</v>
      </c>
      <c r="AX43" s="0" t="n">
        <f aca="false">SQRT(AL43*AL43*AC43*AC43 + AM43*AM43*AB43*AB43)/E43</f>
        <v>0.175862300531357</v>
      </c>
      <c r="AY43" s="0" t="n">
        <f aca="false">AW43/(AX43*AX43)</f>
        <v>3201.28177875479</v>
      </c>
      <c r="AZ43" s="0" t="n">
        <f aca="false">1/(AX43*AX43)</f>
        <v>32.3336326503667</v>
      </c>
      <c r="BA43" s="0" t="n">
        <f aca="false">AH43*AL43/E43</f>
        <v>97.7713235232395</v>
      </c>
      <c r="BB43" s="0" t="n">
        <f aca="false">SQRT(AL43*AL43*AI43*AI43 + AM43*AM43*AH43*AH43)/E43</f>
        <v>0.173266794819062</v>
      </c>
      <c r="BC43" s="0" t="n">
        <f aca="false">BA43/(BB43*BB43)</f>
        <v>3256.72292217104</v>
      </c>
      <c r="BD43" s="0" t="n">
        <f aca="false">1/(BB43*BB43)</f>
        <v>33.309592269117</v>
      </c>
    </row>
    <row r="44" s="31" customFormat="true" ht="12.8" hidden="false" customHeight="false" outlineLevel="0" collapsed="false">
      <c r="B44" s="32"/>
      <c r="F44" s="31" t="s">
        <v>79</v>
      </c>
      <c r="G44" s="31" t="n">
        <f aca="false">AVERAGE(G36:G43)</f>
        <v>0.00874192666666667</v>
      </c>
      <c r="M44" s="31" t="n">
        <f aca="false">AVERAGE(M38:M43)</f>
        <v>76877.5</v>
      </c>
      <c r="O44" s="74" t="s">
        <v>164</v>
      </c>
      <c r="P44" s="31" t="n">
        <f aca="false">SUM(AQ38:AQ43)/SUM(AR38:AR43)</f>
        <v>97.105524719333</v>
      </c>
      <c r="Q44" s="31" t="n">
        <f aca="false">1/SQRT(SUM(AR38:AR43))</f>
        <v>0.0694505011672178</v>
      </c>
      <c r="S44" s="31" t="n">
        <f aca="false">AVERAGE(S38:S43)</f>
        <v>77269.6666666667</v>
      </c>
      <c r="U44" s="74" t="s">
        <v>164</v>
      </c>
      <c r="V44" s="31" t="n">
        <f aca="false">SUM(AU38:AU43)/SUM(AV38:AV43)</f>
        <v>97.6027882361935</v>
      </c>
      <c r="W44" s="31" t="n">
        <f aca="false">1/SQRT(SUM(AV38:AV43))</f>
        <v>0.0698262473416685</v>
      </c>
      <c r="Y44" s="31" t="n">
        <f aca="false">AVERAGE(Y38:Y43)</f>
        <v>77905.1666666667</v>
      </c>
      <c r="AA44" s="74" t="s">
        <v>164</v>
      </c>
      <c r="AB44" s="31" t="n">
        <f aca="false">SUM(AY38:AY43)/SUM(AZ38:AZ43)</f>
        <v>98.411831810665</v>
      </c>
      <c r="AC44" s="31" t="n">
        <f aca="false">1/SQRT(SUM(AZ38:AZ43))</f>
        <v>0.070482713763147</v>
      </c>
      <c r="AE44" s="31" t="n">
        <f aca="false">AVERAGE(AE38:AE43)</f>
        <v>77362.3333333333</v>
      </c>
      <c r="AG44" s="74" t="s">
        <v>164</v>
      </c>
      <c r="AH44" s="31" t="n">
        <f aca="false">SUM(BC38:BC43)/SUM(BD38:BD43)</f>
        <v>97.6562417941261</v>
      </c>
      <c r="AI44" s="31" t="n">
        <f aca="false">1/SQRT(SUM(BD38:BD43))</f>
        <v>0.0698216846903911</v>
      </c>
      <c r="AMF44" s="0"/>
      <c r="AMG44" s="0"/>
      <c r="AMH44" s="0"/>
      <c r="AMI44" s="0"/>
      <c r="AMJ44" s="0"/>
    </row>
    <row r="45" customFormat="false" ht="12.8" hidden="false" customHeight="false" outlineLevel="0" collapsed="false">
      <c r="B45" s="15"/>
    </row>
    <row r="46" customFormat="false" ht="12.8" hidden="false" customHeight="false" outlineLevel="0" collapsed="false">
      <c r="B46" s="1"/>
    </row>
    <row r="47" customFormat="false" ht="12.8" hidden="false" customHeight="false" outlineLevel="0" collapsed="false">
      <c r="A47" s="0" t="n">
        <v>500</v>
      </c>
      <c r="B47" s="1" t="n">
        <v>8040</v>
      </c>
      <c r="C47" s="0" t="n">
        <v>1075.95</v>
      </c>
      <c r="D47" s="0" t="n">
        <v>0.0008241</v>
      </c>
      <c r="E47" s="0" t="n">
        <v>1.40687</v>
      </c>
      <c r="F47" s="0" t="n">
        <v>0.0111153</v>
      </c>
      <c r="G47" s="0" t="n">
        <v>0.00790076</v>
      </c>
      <c r="I47" s="0" t="n">
        <v>1650333</v>
      </c>
      <c r="J47" s="0" t="n">
        <v>1471946</v>
      </c>
      <c r="K47" s="0" t="n">
        <v>1.12119</v>
      </c>
      <c r="M47" s="0" t="n">
        <v>98663</v>
      </c>
      <c r="N47" s="0" t="n">
        <v>14830.1</v>
      </c>
      <c r="O47" s="0" t="n">
        <v>1.00149</v>
      </c>
      <c r="P47" s="0" t="n">
        <v>102.964</v>
      </c>
      <c r="Q47" s="0" t="n">
        <v>0.121079</v>
      </c>
      <c r="S47" s="0" t="n">
        <v>100176</v>
      </c>
      <c r="T47" s="0" t="n">
        <v>10868.3</v>
      </c>
      <c r="U47" s="0" t="n">
        <v>1.00109</v>
      </c>
      <c r="V47" s="0" t="n">
        <v>104.501</v>
      </c>
      <c r="W47" s="0" t="n">
        <v>0.12305</v>
      </c>
      <c r="Y47" s="0" t="n">
        <v>99821</v>
      </c>
      <c r="Z47" s="0" t="n">
        <v>11936.3</v>
      </c>
      <c r="AA47" s="0" t="n">
        <v>1.0012</v>
      </c>
      <c r="AB47" s="0" t="n">
        <v>104.142</v>
      </c>
      <c r="AC47" s="0" t="n">
        <v>0.122591</v>
      </c>
      <c r="AE47" s="0" t="n">
        <v>100532</v>
      </c>
      <c r="AF47" s="0" t="n">
        <v>2237.5</v>
      </c>
      <c r="AG47" s="0" t="n">
        <v>1.00022</v>
      </c>
      <c r="AH47" s="0" t="n">
        <v>104.782</v>
      </c>
      <c r="AI47" s="0" t="n">
        <v>0.123324</v>
      </c>
      <c r="AL47" s="0" t="n">
        <v>1</v>
      </c>
      <c r="AM47" s="0" t="n">
        <v>0</v>
      </c>
      <c r="AO47" s="0" t="n">
        <f aca="false">P47*AL47/E47</f>
        <v>73.186577295699</v>
      </c>
      <c r="AP47" s="0" t="n">
        <f aca="false">SQRT(Q47*Q47*AL47*AL47 + P47*P47*AM47*AM47)/E47</f>
        <v>0.0860626781436806</v>
      </c>
      <c r="AQ47" s="0" t="n">
        <f aca="false">AO47/(AP47*AP47)</f>
        <v>9881.01876209741</v>
      </c>
      <c r="AR47" s="0" t="n">
        <f aca="false">1/(AP47*AP47)</f>
        <v>135.011352179713</v>
      </c>
      <c r="AS47" s="0" t="n">
        <f aca="false">V47*AL47/E47</f>
        <v>74.2790734040814</v>
      </c>
      <c r="AT47" s="0" t="n">
        <f aca="false">SQRT(W47*W47*AL47*AL47 + AM47*AM47*V47*V47)/E47</f>
        <v>0.0874636604661412</v>
      </c>
      <c r="AU47" s="0" t="n">
        <f aca="false">AS47/(AT47*AT47)</f>
        <v>9709.82000194501</v>
      </c>
      <c r="AV47" s="0" t="n">
        <f aca="false">1/(AT47*AT47)</f>
        <v>130.720801390765</v>
      </c>
      <c r="AW47" s="0" t="n">
        <f aca="false">AB47*AL47/E47</f>
        <v>74.0238970196251</v>
      </c>
      <c r="AX47" s="0" t="n">
        <f aca="false">SQRT(AL47*AL47*AC47*AC47 + AM47*AM47*AB47*AB47)/E47</f>
        <v>0.0871374043088558</v>
      </c>
      <c r="AY47" s="0" t="n">
        <f aca="false">AW47/(AX47*AX47)</f>
        <v>9749.05919422278</v>
      </c>
      <c r="AZ47" s="0" t="n">
        <f aca="false">1/(AX47*AX47)</f>
        <v>131.701512440478</v>
      </c>
      <c r="BA47" s="0" t="n">
        <f aca="false">AH47*AL47/E47</f>
        <v>74.478807565731</v>
      </c>
      <c r="BB47" s="0" t="n">
        <f aca="false">SQRT(AL47*AL47*AI47*AI47 + AM47*AM47*AH47*AH47)/E47</f>
        <v>0.0876584190436927</v>
      </c>
      <c r="BC47" s="0" t="n">
        <f aca="false">BA47/(BB47*BB47)</f>
        <v>9692.71509508898</v>
      </c>
      <c r="BD47" s="0" t="n">
        <f aca="false">1/(BB47*BB47)</f>
        <v>130.140578399227</v>
      </c>
    </row>
    <row r="48" customFormat="false" ht="12.8" hidden="false" customHeight="false" outlineLevel="0" collapsed="false">
      <c r="A48" s="0" t="s">
        <v>21</v>
      </c>
      <c r="B48" s="1" t="n">
        <v>8041</v>
      </c>
      <c r="C48" s="0" t="n">
        <v>760.337</v>
      </c>
      <c r="D48" s="0" t="n">
        <v>0.0008241</v>
      </c>
      <c r="E48" s="0" t="n">
        <v>1.35523</v>
      </c>
      <c r="F48" s="0" t="n">
        <v>0.0109822</v>
      </c>
      <c r="G48" s="0" t="n">
        <v>0.00810355</v>
      </c>
      <c r="I48" s="0" t="n">
        <v>1124390</v>
      </c>
      <c r="J48" s="0" t="n">
        <v>1005849</v>
      </c>
      <c r="K48" s="0" t="n">
        <v>1.11785</v>
      </c>
      <c r="M48" s="0" t="n">
        <v>68737</v>
      </c>
      <c r="N48" s="0" t="n">
        <v>14435.2</v>
      </c>
      <c r="O48" s="0" t="n">
        <v>1.00145</v>
      </c>
      <c r="P48" s="0" t="n">
        <v>101.204</v>
      </c>
      <c r="Q48" s="0" t="n">
        <v>0.168297</v>
      </c>
      <c r="S48" s="0" t="n">
        <v>67893</v>
      </c>
      <c r="T48" s="0" t="n">
        <v>10589.1</v>
      </c>
      <c r="U48" s="0" t="n">
        <v>1.00106</v>
      </c>
      <c r="V48" s="0" t="n">
        <v>99.9224</v>
      </c>
      <c r="W48" s="0" t="n">
        <v>0.165869</v>
      </c>
      <c r="Y48" s="0" t="n">
        <v>69729</v>
      </c>
      <c r="Z48" s="0" t="n">
        <v>11625.8</v>
      </c>
      <c r="AA48" s="0" t="n">
        <v>1.00116</v>
      </c>
      <c r="AB48" s="0" t="n">
        <v>102.635</v>
      </c>
      <c r="AC48" s="0" t="n">
        <v>0.170912</v>
      </c>
      <c r="AE48" s="0" t="n">
        <v>68586</v>
      </c>
      <c r="AF48" s="0" t="n">
        <v>2177.96</v>
      </c>
      <c r="AG48" s="0" t="n">
        <v>1.00022</v>
      </c>
      <c r="AH48" s="0" t="n">
        <v>100.857</v>
      </c>
      <c r="AI48" s="0" t="n">
        <v>0.167473</v>
      </c>
      <c r="AL48" s="0" t="n">
        <v>1</v>
      </c>
      <c r="AM48" s="0" t="n">
        <v>0</v>
      </c>
      <c r="AO48" s="0" t="n">
        <f aca="false">P48*AL48/E48</f>
        <v>74.676623156217</v>
      </c>
      <c r="AP48" s="0" t="n">
        <f aca="false">SQRT(Q48*Q48*AL48*AL48 + P48*P48*AM48*AM48)/E48</f>
        <v>0.124183348951838</v>
      </c>
      <c r="AQ48" s="0" t="n">
        <f aca="false">AO48/(AP48*AP48)</f>
        <v>4842.36961560156</v>
      </c>
      <c r="AR48" s="0" t="n">
        <f aca="false">1/(AP48*AP48)</f>
        <v>64.8445177478331</v>
      </c>
      <c r="AS48" s="0" t="n">
        <f aca="false">V48*AL48/E48</f>
        <v>73.7309534175011</v>
      </c>
      <c r="AT48" s="0" t="n">
        <f aca="false">SQRT(W48*W48*AL48*AL48 + AM48*AM48*V48*V48)/E48</f>
        <v>0.122391771138478</v>
      </c>
      <c r="AU48" s="0" t="n">
        <f aca="false">AS48/(AT48*AT48)</f>
        <v>4922.04308254335</v>
      </c>
      <c r="AV48" s="0" t="n">
        <f aca="false">1/(AT48*AT48)</f>
        <v>66.7568077503666</v>
      </c>
      <c r="AW48" s="0" t="n">
        <f aca="false">AB48*AL48/E48</f>
        <v>75.7325324852608</v>
      </c>
      <c r="AX48" s="0" t="n">
        <f aca="false">SQRT(AL48*AL48*AC48*AC48 + AM48*AM48*AB48*AB48)/E48</f>
        <v>0.126112910723641</v>
      </c>
      <c r="AY48" s="0" t="n">
        <f aca="false">AW48/(AX48*AX48)</f>
        <v>4761.71480948623</v>
      </c>
      <c r="AZ48" s="0" t="n">
        <f aca="false">1/(AX48*AX48)</f>
        <v>62.8754202880111</v>
      </c>
      <c r="BA48" s="0" t="n">
        <f aca="false">AH48*AL48/E48</f>
        <v>74.4205780568612</v>
      </c>
      <c r="BB48" s="0" t="n">
        <f aca="false">SQRT(AL48*AL48*AI48*AI48 + AM48*AM48*AH48*AH48)/E48</f>
        <v>0.123575334076135</v>
      </c>
      <c r="BC48" s="0" t="n">
        <f aca="false">BA48/(BB48*BB48)</f>
        <v>4873.37075324663</v>
      </c>
      <c r="BD48" s="0" t="n">
        <f aca="false">1/(BB48*BB48)</f>
        <v>65.4841830108216</v>
      </c>
    </row>
    <row r="49" customFormat="false" ht="12.8" hidden="false" customHeight="false" outlineLevel="0" collapsed="false">
      <c r="A49" s="0" t="s">
        <v>16</v>
      </c>
      <c r="B49" s="1" t="n">
        <v>8042</v>
      </c>
      <c r="C49" s="0" t="n">
        <v>738.774</v>
      </c>
      <c r="D49" s="0" t="n">
        <v>0.0008241</v>
      </c>
      <c r="E49" s="0" t="n">
        <v>1.39734</v>
      </c>
      <c r="F49" s="0" t="n">
        <v>0.0110907</v>
      </c>
      <c r="G49" s="0" t="n">
        <v>0.00793704</v>
      </c>
      <c r="I49" s="0" t="n">
        <v>1126666</v>
      </c>
      <c r="J49" s="0" t="n">
        <v>1005257</v>
      </c>
      <c r="K49" s="0" t="n">
        <v>1.12077</v>
      </c>
      <c r="M49" s="0" t="n">
        <v>67213</v>
      </c>
      <c r="N49" s="0" t="n">
        <v>14712.1</v>
      </c>
      <c r="O49" s="0" t="n">
        <v>1.00147</v>
      </c>
      <c r="P49" s="0" t="n">
        <v>102.117</v>
      </c>
      <c r="Q49" s="0" t="n">
        <v>0.174777</v>
      </c>
      <c r="S49" s="0" t="n">
        <v>69207</v>
      </c>
      <c r="T49" s="0" t="n">
        <v>10797.1</v>
      </c>
      <c r="U49" s="0" t="n">
        <v>1.00108</v>
      </c>
      <c r="V49" s="0" t="n">
        <v>105.106</v>
      </c>
      <c r="W49" s="0" t="n">
        <v>0.18042</v>
      </c>
      <c r="Y49" s="0" t="n">
        <v>68548</v>
      </c>
      <c r="Z49" s="0" t="n">
        <v>11836.9</v>
      </c>
      <c r="AA49" s="0" t="n">
        <v>1.00119</v>
      </c>
      <c r="AB49" s="0" t="n">
        <v>104.116</v>
      </c>
      <c r="AC49" s="0" t="n">
        <v>0.178543</v>
      </c>
      <c r="AE49" s="0" t="n">
        <v>67601</v>
      </c>
      <c r="AF49" s="0" t="n">
        <v>2219.31</v>
      </c>
      <c r="AG49" s="0" t="n">
        <v>1.00022</v>
      </c>
      <c r="AH49" s="0" t="n">
        <v>102.578</v>
      </c>
      <c r="AI49" s="0" t="n">
        <v>0.17546</v>
      </c>
      <c r="AL49" s="0" t="n">
        <v>1</v>
      </c>
      <c r="AM49" s="0" t="n">
        <v>0</v>
      </c>
      <c r="AO49" s="0" t="n">
        <f aca="false">P49*AL49/E49</f>
        <v>73.0795654600885</v>
      </c>
      <c r="AP49" s="0" t="n">
        <f aca="false">SQRT(Q49*Q49*AL49*AL49 + P49*P49*AM49*AM49)/E49</f>
        <v>0.125078363175748</v>
      </c>
      <c r="AQ49" s="0" t="n">
        <f aca="false">AO49/(AP49*AP49)</f>
        <v>4671.23351052163</v>
      </c>
      <c r="AR49" s="0" t="n">
        <f aca="false">1/(AP49*AP49)</f>
        <v>63.9198315030044</v>
      </c>
      <c r="AS49" s="0" t="n">
        <f aca="false">V49*AL49/E49</f>
        <v>75.2186296821103</v>
      </c>
      <c r="AT49" s="0" t="n">
        <f aca="false">SQRT(W49*W49*AL49*AL49 + AM49*AM49*V49*V49)/E49</f>
        <v>0.129116750397183</v>
      </c>
      <c r="AU49" s="0" t="n">
        <f aca="false">AS49/(AT49*AT49)</f>
        <v>4511.90807526037</v>
      </c>
      <c r="AV49" s="0" t="n">
        <f aca="false">1/(AT49*AT49)</f>
        <v>59.9839174726879</v>
      </c>
      <c r="AW49" s="0" t="n">
        <f aca="false">AB49*AL49/E49</f>
        <v>74.5101406958936</v>
      </c>
      <c r="AX49" s="0" t="n">
        <f aca="false">SQRT(AL49*AL49*AC49*AC49 + AM49*AM49*AB49*AB49)/E49</f>
        <v>0.127773483905134</v>
      </c>
      <c r="AY49" s="0" t="n">
        <f aca="false">AW49/(AX49*AX49)</f>
        <v>4563.87677985529</v>
      </c>
      <c r="AZ49" s="0" t="n">
        <f aca="false">1/(AX49*AX49)</f>
        <v>61.251753616764</v>
      </c>
      <c r="BA49" s="0" t="n">
        <f aca="false">AH49*AL49/E49</f>
        <v>73.4094780082156</v>
      </c>
      <c r="BB49" s="0" t="n">
        <f aca="false">SQRT(AL49*AL49*AI49*AI49 + AM49*AM49*AH49*AH49)/E49</f>
        <v>0.125567149011694</v>
      </c>
      <c r="BC49" s="0" t="n">
        <f aca="false">BA49/(BB49*BB49)</f>
        <v>4655.86166892974</v>
      </c>
      <c r="BD49" s="0" t="n">
        <f aca="false">1/(BB49*BB49)</f>
        <v>63.4231681692203</v>
      </c>
    </row>
    <row r="50" customFormat="false" ht="12.8" hidden="false" customHeight="false" outlineLevel="0" collapsed="false">
      <c r="B50" s="1" t="n">
        <v>8043</v>
      </c>
      <c r="C50" s="0" t="n">
        <v>792.78</v>
      </c>
      <c r="D50" s="0" t="n">
        <v>0.0008241</v>
      </c>
      <c r="E50" s="0" t="n">
        <v>1.31019</v>
      </c>
      <c r="F50" s="0" t="n">
        <v>0.0108686</v>
      </c>
      <c r="G50" s="0" t="n">
        <v>0.00829543</v>
      </c>
      <c r="I50" s="0" t="n">
        <v>1131288</v>
      </c>
      <c r="J50" s="0" t="n">
        <v>1015794</v>
      </c>
      <c r="K50" s="0" t="n">
        <v>1.1137</v>
      </c>
      <c r="M50" s="0" t="n">
        <v>68960</v>
      </c>
      <c r="N50" s="0" t="n">
        <v>13906.6</v>
      </c>
      <c r="O50" s="0" t="n">
        <v>1.00139</v>
      </c>
      <c r="P50" s="0" t="n">
        <v>97.0099</v>
      </c>
      <c r="Q50" s="0" t="n">
        <v>0.154053</v>
      </c>
      <c r="S50" s="0" t="n">
        <v>70007</v>
      </c>
      <c r="T50" s="0" t="n">
        <v>10200.9</v>
      </c>
      <c r="U50" s="0" t="n">
        <v>1.00102</v>
      </c>
      <c r="V50" s="0" t="n">
        <v>98.4463</v>
      </c>
      <c r="W50" s="0" t="n">
        <v>0.156547</v>
      </c>
      <c r="Y50" s="0" t="n">
        <v>68385</v>
      </c>
      <c r="Z50" s="0" t="n">
        <v>11196.6</v>
      </c>
      <c r="AA50" s="0" t="n">
        <v>1.00112</v>
      </c>
      <c r="AB50" s="0" t="n">
        <v>96.175</v>
      </c>
      <c r="AC50" s="0" t="n">
        <v>0.15254</v>
      </c>
      <c r="AE50" s="0" t="n">
        <v>68944</v>
      </c>
      <c r="AF50" s="0" t="n">
        <v>2102.94</v>
      </c>
      <c r="AG50" s="0" t="n">
        <v>1.00021</v>
      </c>
      <c r="AH50" s="0" t="n">
        <v>96.8729</v>
      </c>
      <c r="AI50" s="0" t="n">
        <v>0.15365</v>
      </c>
      <c r="AL50" s="0" t="n">
        <v>1</v>
      </c>
      <c r="AM50" s="0" t="n">
        <v>0</v>
      </c>
      <c r="AO50" s="0" t="n">
        <f aca="false">P50*AL50/E50</f>
        <v>74.0426197727047</v>
      </c>
      <c r="AP50" s="0" t="n">
        <f aca="false">SQRT(Q50*Q50*AL50*AL50 + P50*P50*AM50*AM50)/E50</f>
        <v>0.117580656240698</v>
      </c>
      <c r="AQ50" s="0" t="n">
        <f aca="false">AO50/(AP50*AP50)</f>
        <v>5355.62323508875</v>
      </c>
      <c r="AR50" s="0" t="n">
        <f aca="false">1/(AP50*AP50)</f>
        <v>72.3316280748761</v>
      </c>
      <c r="AS50" s="0" t="n">
        <f aca="false">V50*AL50/E50</f>
        <v>75.1389493126951</v>
      </c>
      <c r="AT50" s="0" t="n">
        <f aca="false">SQRT(W50*W50*AL50*AL50 + AM50*AM50*V50*V50)/E50</f>
        <v>0.119484196948534</v>
      </c>
      <c r="AU50" s="0" t="n">
        <f aca="false">AS50/(AT50*AT50)</f>
        <v>5263.13100064686</v>
      </c>
      <c r="AV50" s="0" t="n">
        <f aca="false">1/(AT50*AT50)</f>
        <v>70.0453100394582</v>
      </c>
      <c r="AW50" s="0" t="n">
        <f aca="false">AB50*AL50/E50</f>
        <v>73.4053839519459</v>
      </c>
      <c r="AX50" s="0" t="n">
        <f aca="false">SQRT(AL50*AL50*AC50*AC50 + AM50*AM50*AB50*AB50)/E50</f>
        <v>0.116425861897893</v>
      </c>
      <c r="AY50" s="0" t="n">
        <f aca="false">AW50/(AX50*AX50)</f>
        <v>5415.38068007929</v>
      </c>
      <c r="AZ50" s="0" t="n">
        <f aca="false">1/(AX50*AX50)</f>
        <v>73.773616981888</v>
      </c>
      <c r="BA50" s="0" t="n">
        <f aca="false">AH50*AL50/E50</f>
        <v>73.9380547859471</v>
      </c>
      <c r="BB50" s="0" t="n">
        <f aca="false">SQRT(AL50*AL50*AI50*AI50 + AM50*AM50*AH50*AH50)/E50</f>
        <v>0.117273067265053</v>
      </c>
      <c r="BC50" s="0" t="n">
        <f aca="false">BA50/(BB50*BB50)</f>
        <v>5376.15092520868</v>
      </c>
      <c r="BD50" s="0" t="n">
        <f aca="false">1/(BB50*BB50)</f>
        <v>72.7115548383414</v>
      </c>
    </row>
    <row r="51" customFormat="false" ht="12.8" hidden="false" customHeight="false" outlineLevel="0" collapsed="false">
      <c r="B51" s="1" t="n">
        <v>8044</v>
      </c>
      <c r="C51" s="0" t="n">
        <v>1082.13</v>
      </c>
      <c r="D51" s="0" t="n">
        <v>0.0008241</v>
      </c>
      <c r="E51" s="0" t="n">
        <v>1.41835</v>
      </c>
      <c r="F51" s="0" t="n">
        <v>0.0111454</v>
      </c>
      <c r="G51" s="0" t="n">
        <v>0.00785805</v>
      </c>
      <c r="I51" s="0" t="n">
        <v>1669599</v>
      </c>
      <c r="J51" s="0" t="n">
        <v>1487878</v>
      </c>
      <c r="K51" s="0" t="n">
        <v>1.12213</v>
      </c>
      <c r="M51" s="0" t="n">
        <v>101403</v>
      </c>
      <c r="N51" s="0" t="n">
        <v>15114.3</v>
      </c>
      <c r="O51" s="0" t="n">
        <v>1.00151</v>
      </c>
      <c r="P51" s="0" t="n">
        <v>105.311</v>
      </c>
      <c r="Q51" s="0" t="n">
        <v>0.123466</v>
      </c>
      <c r="S51" s="0" t="n">
        <v>100739</v>
      </c>
      <c r="T51" s="0" t="n">
        <v>11093.4</v>
      </c>
      <c r="U51" s="0" t="n">
        <v>1.00111</v>
      </c>
      <c r="V51" s="0" t="n">
        <v>104.579</v>
      </c>
      <c r="W51" s="0" t="n">
        <v>0.122467</v>
      </c>
      <c r="Y51" s="0" t="n">
        <v>101583</v>
      </c>
      <c r="Z51" s="0" t="n">
        <v>12174.3</v>
      </c>
      <c r="AA51" s="0" t="n">
        <v>1.00122</v>
      </c>
      <c r="AB51" s="0" t="n">
        <v>105.467</v>
      </c>
      <c r="AC51" s="0" t="n">
        <v>0.123638</v>
      </c>
      <c r="AE51" s="0" t="n">
        <v>99349</v>
      </c>
      <c r="AF51" s="0" t="n">
        <v>2284.63</v>
      </c>
      <c r="AG51" s="0" t="n">
        <v>1.00023</v>
      </c>
      <c r="AH51" s="0" t="n">
        <v>103.046</v>
      </c>
      <c r="AI51" s="0" t="n">
        <v>0.120376</v>
      </c>
      <c r="AL51" s="0" t="n">
        <v>1</v>
      </c>
      <c r="AM51" s="0" t="n">
        <v>0</v>
      </c>
      <c r="AO51" s="0" t="n">
        <f aca="false">P51*AL51/E51</f>
        <v>74.2489512461663</v>
      </c>
      <c r="AP51" s="0" t="n">
        <f aca="false">SQRT(Q51*Q51*AL51*AL51 + P51*P51*AM51*AM51)/E51</f>
        <v>0.0870490358515176</v>
      </c>
      <c r="AQ51" s="0" t="n">
        <f aca="false">AO51/(AP51*AP51)</f>
        <v>9798.56308778523</v>
      </c>
      <c r="AR51" s="0" t="n">
        <f aca="false">1/(AP51*AP51)</f>
        <v>131.969043647484</v>
      </c>
      <c r="AS51" s="0" t="n">
        <f aca="false">V51*AL51/E51</f>
        <v>73.7328586033067</v>
      </c>
      <c r="AT51" s="0" t="n">
        <f aca="false">SQRT(W51*W51*AL51*AL51 + AM51*AM51*V51*V51)/E51</f>
        <v>0.0863446963020411</v>
      </c>
      <c r="AU51" s="0" t="n">
        <f aca="false">AS51/(AT51*AT51)</f>
        <v>9889.85078374271</v>
      </c>
      <c r="AV51" s="0" t="n">
        <f aca="false">1/(AT51*AT51)</f>
        <v>134.130847102396</v>
      </c>
      <c r="AW51" s="0" t="n">
        <f aca="false">AB51*AL51/E51</f>
        <v>74.3589382028413</v>
      </c>
      <c r="AX51" s="0" t="n">
        <f aca="false">SQRT(AL51*AL51*AC51*AC51 + AM51*AM51*AB51*AB51)/E51</f>
        <v>0.0871703035216977</v>
      </c>
      <c r="AY51" s="0" t="n">
        <f aca="false">AW51/(AX51*AX51)</f>
        <v>9785.79386776148</v>
      </c>
      <c r="AZ51" s="0" t="n">
        <f aca="false">1/(AX51*AX51)</f>
        <v>131.602119452905</v>
      </c>
      <c r="BA51" s="0" t="n">
        <f aca="false">AH51*AL51/E51</f>
        <v>72.6520252405965</v>
      </c>
      <c r="BB51" s="0" t="n">
        <f aca="false">SQRT(AL51*AL51*AI51*AI51 + AM51*AM51*AH51*AH51)/E51</f>
        <v>0.0848704480558395</v>
      </c>
      <c r="BC51" s="0" t="n">
        <f aca="false">BA51/(BB51*BB51)</f>
        <v>10086.3662803294</v>
      </c>
      <c r="BD51" s="0" t="n">
        <f aca="false">1/(BB51*BB51)</f>
        <v>138.831178441718</v>
      </c>
    </row>
    <row r="52" customFormat="false" ht="12.8" hidden="false" customHeight="false" outlineLevel="0" collapsed="false">
      <c r="B52" s="1" t="n">
        <v>8045</v>
      </c>
      <c r="C52" s="0" t="n">
        <v>771.112</v>
      </c>
      <c r="D52" s="0" t="n">
        <v>0.0008241</v>
      </c>
      <c r="E52" s="0" t="n">
        <v>1.33422</v>
      </c>
      <c r="F52" s="0" t="n">
        <v>0.0109289</v>
      </c>
      <c r="G52" s="0" t="n">
        <v>0.00819121</v>
      </c>
      <c r="I52" s="0" t="n">
        <v>1120134</v>
      </c>
      <c r="J52" s="0" t="n">
        <v>1004304</v>
      </c>
      <c r="K52" s="0" t="n">
        <v>1.11533</v>
      </c>
      <c r="M52" s="0" t="n">
        <v>69225</v>
      </c>
      <c r="N52" s="0" t="n">
        <v>14115.3</v>
      </c>
      <c r="O52" s="0" t="n">
        <v>1.00141</v>
      </c>
      <c r="P52" s="0" t="n">
        <v>100.268</v>
      </c>
      <c r="Q52" s="0" t="n">
        <v>0.164219</v>
      </c>
      <c r="S52" s="0" t="n">
        <v>68259</v>
      </c>
      <c r="T52" s="0" t="n">
        <v>10365.5</v>
      </c>
      <c r="U52" s="0" t="n">
        <v>1.00104</v>
      </c>
      <c r="V52" s="0" t="n">
        <v>98.8321</v>
      </c>
      <c r="W52" s="0" t="n">
        <v>0.161545</v>
      </c>
      <c r="Y52" s="0" t="n">
        <v>69988</v>
      </c>
      <c r="Z52" s="0" t="n">
        <v>11366.2</v>
      </c>
      <c r="AA52" s="0" t="n">
        <v>1.00114</v>
      </c>
      <c r="AB52" s="0" t="n">
        <v>101.346</v>
      </c>
      <c r="AC52" s="0" t="n">
        <v>0.166149</v>
      </c>
      <c r="AE52" s="0" t="n">
        <v>67826</v>
      </c>
      <c r="AF52" s="0" t="n">
        <v>2134.58</v>
      </c>
      <c r="AG52" s="0" t="n">
        <v>1.00021</v>
      </c>
      <c r="AH52" s="0" t="n">
        <v>98.1243</v>
      </c>
      <c r="AI52" s="0" t="n">
        <v>0.16014</v>
      </c>
      <c r="AL52" s="0" t="n">
        <v>1</v>
      </c>
      <c r="AM52" s="0" t="n">
        <v>0</v>
      </c>
      <c r="AO52" s="0" t="n">
        <f aca="false">P52*AL52/E52</f>
        <v>75.1510245686618</v>
      </c>
      <c r="AP52" s="0" t="n">
        <f aca="false">SQRT(Q52*Q52*AL52*AL52 + P52*P52*AM52*AM52)/E52</f>
        <v>0.123082400203864</v>
      </c>
      <c r="AQ52" s="0" t="n">
        <f aca="false">AO52/(AP52*AP52)</f>
        <v>4960.70032770345</v>
      </c>
      <c r="AR52" s="0" t="n">
        <f aca="false">1/(AP52*AP52)</f>
        <v>66.0097497828669</v>
      </c>
      <c r="AS52" s="0" t="n">
        <f aca="false">V52*AL52/E52</f>
        <v>74.0748152478602</v>
      </c>
      <c r="AT52" s="0" t="n">
        <f aca="false">SQRT(W52*W52*AL52*AL52 + AM52*AM52*V52*V52)/E52</f>
        <v>0.121078232975072</v>
      </c>
      <c r="AU52" s="0" t="n">
        <f aca="false">AS52/(AT52*AT52)</f>
        <v>5052.87353326975</v>
      </c>
      <c r="AV52" s="0" t="n">
        <f aca="false">1/(AT52*AT52)</f>
        <v>68.2131101692585</v>
      </c>
      <c r="AW52" s="0" t="n">
        <f aca="false">AB52*AL52/E52</f>
        <v>75.9589872734632</v>
      </c>
      <c r="AX52" s="0" t="n">
        <f aca="false">SQRT(AL52*AL52*AC52*AC52 + AM52*AM52*AB52*AB52)/E52</f>
        <v>0.12452893825606</v>
      </c>
      <c r="AY52" s="0" t="n">
        <f aca="false">AW52/(AX52*AX52)</f>
        <v>4898.22347422404</v>
      </c>
      <c r="AZ52" s="0" t="n">
        <f aca="false">1/(AX52*AX52)</f>
        <v>64.4851076883074</v>
      </c>
      <c r="BA52" s="0" t="n">
        <f aca="false">AH52*AL52/E52</f>
        <v>73.544318028511</v>
      </c>
      <c r="BB52" s="0" t="n">
        <f aca="false">SQRT(AL52*AL52*AI52*AI52 + AM52*AM52*AH52*AH52)/E52</f>
        <v>0.120025183253137</v>
      </c>
      <c r="BC52" s="0" t="n">
        <f aca="false">BA52/(BB52*BB52)</f>
        <v>5105.10136503358</v>
      </c>
      <c r="BD52" s="0" t="n">
        <f aca="false">1/(BB52*BB52)</f>
        <v>69.4153063334475</v>
      </c>
    </row>
    <row r="53" s="31" customFormat="true" ht="12.8" hidden="false" customHeight="false" outlineLevel="0" collapsed="false">
      <c r="B53" s="32"/>
      <c r="F53" s="31" t="s">
        <v>79</v>
      </c>
      <c r="G53" s="31" t="n">
        <f aca="false">AVERAGE(G45:G52)</f>
        <v>0.00804767333333333</v>
      </c>
      <c r="M53" s="31" t="n">
        <f aca="false">AVERAGE(M47:M52)</f>
        <v>79033.5</v>
      </c>
      <c r="O53" s="74" t="s">
        <v>164</v>
      </c>
      <c r="P53" s="31" t="n">
        <f aca="false">SUM(AQ47:AQ52)/SUM(AR47:AR52)</f>
        <v>73.9759129513068</v>
      </c>
      <c r="Q53" s="31" t="n">
        <f aca="false">1/SQRT(SUM(AR47:AR52))</f>
        <v>0.0432707430524194</v>
      </c>
      <c r="S53" s="31" t="n">
        <f aca="false">AVERAGE(S47:S52)</f>
        <v>79380.1666666667</v>
      </c>
      <c r="U53" s="74" t="s">
        <v>164</v>
      </c>
      <c r="V53" s="31" t="n">
        <f aca="false">SUM(AU47:AU52)/SUM(AV47:AV52)</f>
        <v>74.2654855453194</v>
      </c>
      <c r="W53" s="31" t="n">
        <f aca="false">1/SQRT(SUM(AV47:AV52))</f>
        <v>0.043443339810732</v>
      </c>
      <c r="Y53" s="31" t="n">
        <f aca="false">AVERAGE(Y47:Y52)</f>
        <v>79675.6666666667</v>
      </c>
      <c r="AA53" s="74" t="s">
        <v>164</v>
      </c>
      <c r="AB53" s="31" t="n">
        <f aca="false">SUM(AY47:AY52)/SUM(AZ47:AZ52)</f>
        <v>74.5193627324626</v>
      </c>
      <c r="AC53" s="31" t="n">
        <f aca="false">1/SQRT(SUM(AZ47:AZ52))</f>
        <v>0.0436149456988787</v>
      </c>
      <c r="AE53" s="31" t="n">
        <f aca="false">AVERAGE(AE47:AE52)</f>
        <v>78806.3333333333</v>
      </c>
      <c r="AG53" s="74" t="s">
        <v>164</v>
      </c>
      <c r="AH53" s="31" t="n">
        <f aca="false">SUM(BC47:BC52)/SUM(BD47:BD52)</f>
        <v>73.6835671415192</v>
      </c>
      <c r="AI53" s="31" t="n">
        <f aca="false">1/SQRT(SUM(BD47:BD52))</f>
        <v>0.0430329104476488</v>
      </c>
      <c r="AMF53" s="0"/>
      <c r="AMG53" s="0"/>
      <c r="AMH53" s="0"/>
      <c r="AMI53" s="0"/>
      <c r="AMJ53" s="0"/>
    </row>
    <row r="54" customFormat="false" ht="12.8" hidden="false" customHeight="false" outlineLevel="0" collapsed="false">
      <c r="B54" s="15"/>
    </row>
    <row r="55" customFormat="false" ht="12.8" hidden="false" customHeight="false" outlineLevel="0" collapsed="false">
      <c r="B55" s="1"/>
    </row>
    <row r="56" customFormat="false" ht="12.8" hidden="false" customHeight="false" outlineLevel="0" collapsed="false">
      <c r="A56" s="0" t="n">
        <v>350</v>
      </c>
      <c r="B56" s="1" t="n">
        <v>8048</v>
      </c>
      <c r="C56" s="0" t="n">
        <v>638.766</v>
      </c>
      <c r="D56" s="0" t="n">
        <v>0.0008241</v>
      </c>
      <c r="E56" s="0" t="n">
        <v>1.79801</v>
      </c>
      <c r="F56" s="0" t="n">
        <v>0.0122256</v>
      </c>
      <c r="G56" s="0" t="n">
        <v>0.00679949</v>
      </c>
      <c r="I56" s="0" t="n">
        <v>1152576</v>
      </c>
      <c r="J56" s="0" t="n">
        <v>1007822</v>
      </c>
      <c r="K56" s="0" t="n">
        <v>1.14363</v>
      </c>
      <c r="M56" s="0" t="n">
        <v>61888</v>
      </c>
      <c r="N56" s="0" t="n">
        <v>18774.8</v>
      </c>
      <c r="O56" s="0" t="n">
        <v>1.00188</v>
      </c>
      <c r="P56" s="0" t="n">
        <v>111.011</v>
      </c>
      <c r="Q56" s="0" t="n">
        <v>0.222045</v>
      </c>
      <c r="S56" s="0" t="n">
        <v>62199</v>
      </c>
      <c r="T56" s="0" t="n">
        <v>13304.2</v>
      </c>
      <c r="U56" s="0" t="n">
        <v>1.00133</v>
      </c>
      <c r="V56" s="0" t="n">
        <v>111.508</v>
      </c>
      <c r="W56" s="0" t="n">
        <v>0.223032</v>
      </c>
      <c r="Y56" s="0" t="n">
        <v>61003</v>
      </c>
      <c r="Z56" s="0" t="n">
        <v>15066.8</v>
      </c>
      <c r="AA56" s="0" t="n">
        <v>1.00151</v>
      </c>
      <c r="AB56" s="0" t="n">
        <v>109.383</v>
      </c>
      <c r="AC56" s="0" t="n">
        <v>0.218385</v>
      </c>
      <c r="AE56" s="0" t="n">
        <v>60208</v>
      </c>
      <c r="AF56" s="0" t="n">
        <v>2823.18</v>
      </c>
      <c r="AG56" s="0" t="n">
        <v>1.00028</v>
      </c>
      <c r="AH56" s="0" t="n">
        <v>107.825</v>
      </c>
      <c r="AI56" s="0" t="n">
        <v>0.214725</v>
      </c>
      <c r="AL56" s="0" t="n">
        <v>1</v>
      </c>
      <c r="AM56" s="0" t="n">
        <v>0</v>
      </c>
      <c r="AO56" s="0" t="n">
        <f aca="false">P56*AL56/E56</f>
        <v>61.7410359230483</v>
      </c>
      <c r="AP56" s="0" t="n">
        <f aca="false">SQRT(Q56*Q56*AL56*AL56 + P56*P56*AM56*AM56)/E56</f>
        <v>0.123494863766052</v>
      </c>
      <c r="AQ56" s="0" t="n">
        <f aca="false">AO56/(AP56*AP56)</f>
        <v>4048.33199900145</v>
      </c>
      <c r="AR56" s="0" t="n">
        <f aca="false">1/(AP56*AP56)</f>
        <v>65.5695509231032</v>
      </c>
      <c r="AS56" s="0" t="n">
        <f aca="false">V56*AL56/E56</f>
        <v>62.0174526281834</v>
      </c>
      <c r="AT56" s="0" t="n">
        <f aca="false">SQRT(W56*W56*AL56*AL56 + AM56*AM56*V56*V56)/E56</f>
        <v>0.124043803983293</v>
      </c>
      <c r="AU56" s="0" t="n">
        <f aca="false">AS56/(AT56*AT56)</f>
        <v>4030.54497405643</v>
      </c>
      <c r="AV56" s="0" t="n">
        <f aca="false">1/(AT56*AT56)</f>
        <v>64.9904954694121</v>
      </c>
      <c r="AW56" s="0" t="n">
        <f aca="false">AB56*AL56/E56</f>
        <v>60.8355904583401</v>
      </c>
      <c r="AX56" s="0" t="n">
        <f aca="false">SQRT(AL56*AL56*AC56*AC56 + AM56*AM56*AB56*AB56)/E56</f>
        <v>0.121459279981758</v>
      </c>
      <c r="AY56" s="0" t="n">
        <f aca="false">AW56/(AX56*AX56)</f>
        <v>4123.78792904144</v>
      </c>
      <c r="AZ56" s="0" t="n">
        <f aca="false">1/(AX56*AX56)</f>
        <v>67.7857796393937</v>
      </c>
      <c r="BA56" s="0" t="n">
        <f aca="false">AH56*AL56/E56</f>
        <v>59.9690769239326</v>
      </c>
      <c r="BB56" s="0" t="n">
        <f aca="false">SQRT(AL56*AL56*AI56*AI56 + AM56*AM56*AH56*AH56)/E56</f>
        <v>0.119423696197463</v>
      </c>
      <c r="BC56" s="0" t="n">
        <f aca="false">BA56/(BB56*BB56)</f>
        <v>4204.80971357264</v>
      </c>
      <c r="BD56" s="0" t="n">
        <f aca="false">1/(BB56*BB56)</f>
        <v>70.1162987535428</v>
      </c>
    </row>
    <row r="57" customFormat="false" ht="12.8" hidden="false" customHeight="false" outlineLevel="0" collapsed="false">
      <c r="A57" s="0" t="s">
        <v>22</v>
      </c>
      <c r="B57" s="1" t="n">
        <v>8049</v>
      </c>
      <c r="C57" s="0" t="n">
        <v>673.236</v>
      </c>
      <c r="D57" s="0" t="n">
        <v>0.0008241</v>
      </c>
      <c r="E57" s="0" t="n">
        <v>1.70153</v>
      </c>
      <c r="F57" s="0" t="n">
        <v>0.0119367</v>
      </c>
      <c r="G57" s="0" t="n">
        <v>0.0070153</v>
      </c>
      <c r="I57" s="0" t="n">
        <v>1146008</v>
      </c>
      <c r="J57" s="0" t="n">
        <v>1009661</v>
      </c>
      <c r="K57" s="0" t="n">
        <v>1.13504</v>
      </c>
      <c r="M57" s="0" t="n">
        <v>60783</v>
      </c>
      <c r="N57" s="0" t="n">
        <v>18144.7</v>
      </c>
      <c r="O57" s="0" t="n">
        <v>1.00182</v>
      </c>
      <c r="P57" s="0" t="n">
        <v>102.663</v>
      </c>
      <c r="Q57" s="0" t="n">
        <v>0.193036</v>
      </c>
      <c r="S57" s="0" t="n">
        <v>62604</v>
      </c>
      <c r="T57" s="0" t="n">
        <v>12853.5</v>
      </c>
      <c r="U57" s="0" t="n">
        <v>1.00129</v>
      </c>
      <c r="V57" s="0" t="n">
        <v>105.683</v>
      </c>
      <c r="W57" s="0" t="n">
        <v>0.199214</v>
      </c>
      <c r="Y57" s="0" t="n">
        <v>62248</v>
      </c>
      <c r="Z57" s="0" t="n">
        <v>14551</v>
      </c>
      <c r="AA57" s="0" t="n">
        <v>1.00146</v>
      </c>
      <c r="AB57" s="0" t="n">
        <v>105.1</v>
      </c>
      <c r="AC57" s="0" t="n">
        <v>0.19803</v>
      </c>
      <c r="AE57" s="0" t="n">
        <v>61612</v>
      </c>
      <c r="AF57" s="0" t="n">
        <v>2729.71</v>
      </c>
      <c r="AG57" s="0" t="n">
        <v>1.00027</v>
      </c>
      <c r="AH57" s="0" t="n">
        <v>103.903</v>
      </c>
      <c r="AI57" s="0" t="n">
        <v>0.195336</v>
      </c>
      <c r="AL57" s="0" t="n">
        <v>1</v>
      </c>
      <c r="AM57" s="0" t="n">
        <v>0</v>
      </c>
      <c r="AO57" s="0" t="n">
        <f aca="false">P57*AL57/E57</f>
        <v>60.3356978719153</v>
      </c>
      <c r="AP57" s="0" t="n">
        <f aca="false">SQRT(Q57*Q57*AL57*AL57 + P57*P57*AM57*AM57)/E57</f>
        <v>0.113448484599155</v>
      </c>
      <c r="AQ57" s="0" t="n">
        <f aca="false">AO57/(AP57*AP57)</f>
        <v>4687.88492216228</v>
      </c>
      <c r="AR57" s="0" t="n">
        <f aca="false">1/(AP57*AP57)</f>
        <v>77.6967050603118</v>
      </c>
      <c r="AS57" s="0" t="n">
        <f aca="false">V57*AL57/E57</f>
        <v>62.1105710742685</v>
      </c>
      <c r="AT57" s="0" t="n">
        <f aca="false">SQRT(W57*W57*AL57*AL57 + AM57*AM57*V57*V57)/E57</f>
        <v>0.11707933448132</v>
      </c>
      <c r="AU57" s="0" t="n">
        <f aca="false">AS57/(AT57*AT57)</f>
        <v>4531.11445173101</v>
      </c>
      <c r="AV57" s="0" t="n">
        <f aca="false">1/(AT57*AT57)</f>
        <v>72.9523875462834</v>
      </c>
      <c r="AW57" s="0" t="n">
        <f aca="false">AB57*AL57/E57</f>
        <v>61.7679382673241</v>
      </c>
      <c r="AX57" s="0" t="n">
        <f aca="false">SQRT(AL57*AL57*AC57*AC57 + AM57*AM57*AB57*AB57)/E57</f>
        <v>0.11638349015298</v>
      </c>
      <c r="AY57" s="0" t="n">
        <f aca="false">AW57/(AX57*AX57)</f>
        <v>4560.16284463981</v>
      </c>
      <c r="AZ57" s="0" t="n">
        <f aca="false">1/(AX57*AX57)</f>
        <v>73.8273442915317</v>
      </c>
      <c r="BA57" s="0" t="n">
        <f aca="false">AH57*AL57/E57</f>
        <v>61.0644537563252</v>
      </c>
      <c r="BB57" s="0" t="n">
        <f aca="false">SQRT(AL57*AL57*AI57*AI57 + AM57*AM57*AH57*AH57)/E57</f>
        <v>0.114800209223464</v>
      </c>
      <c r="BC57" s="0" t="n">
        <f aca="false">BA57/(BB57*BB57)</f>
        <v>4633.43545330362</v>
      </c>
      <c r="BD57" s="0" t="n">
        <f aca="false">1/(BB57*BB57)</f>
        <v>75.8777843455888</v>
      </c>
    </row>
    <row r="58" customFormat="false" ht="12.8" hidden="false" customHeight="false" outlineLevel="0" collapsed="false">
      <c r="A58" s="0" t="s">
        <v>16</v>
      </c>
      <c r="B58" s="1" t="n">
        <v>8050</v>
      </c>
      <c r="C58" s="0" t="n">
        <v>933.846</v>
      </c>
      <c r="D58" s="0" t="n">
        <v>0.0008241</v>
      </c>
      <c r="E58" s="0" t="n">
        <v>1.74354</v>
      </c>
      <c r="F58" s="0" t="n">
        <v>0.0120611</v>
      </c>
      <c r="G58" s="0" t="n">
        <v>0.00691759</v>
      </c>
      <c r="I58" s="0" t="n">
        <v>1627980</v>
      </c>
      <c r="J58" s="0" t="n">
        <v>1429764</v>
      </c>
      <c r="K58" s="0" t="n">
        <v>1.13864</v>
      </c>
      <c r="M58" s="0" t="n">
        <v>86786</v>
      </c>
      <c r="N58" s="0" t="n">
        <v>18424.6</v>
      </c>
      <c r="O58" s="0" t="n">
        <v>1.00185</v>
      </c>
      <c r="P58" s="0" t="n">
        <v>106.013</v>
      </c>
      <c r="Q58" s="0" t="n">
        <v>0.144264</v>
      </c>
      <c r="S58" s="0" t="n">
        <v>87444</v>
      </c>
      <c r="T58" s="0" t="n">
        <v>13050.8</v>
      </c>
      <c r="U58" s="0" t="n">
        <v>1.00131</v>
      </c>
      <c r="V58" s="0" t="n">
        <v>106.76</v>
      </c>
      <c r="W58" s="0" t="n">
        <v>0.145315</v>
      </c>
      <c r="Y58" s="0" t="n">
        <v>89603</v>
      </c>
      <c r="Z58" s="0" t="n">
        <v>14763.9</v>
      </c>
      <c r="AA58" s="0" t="n">
        <v>1.00148</v>
      </c>
      <c r="AB58" s="0" t="n">
        <v>109.414</v>
      </c>
      <c r="AC58" s="0" t="n">
        <v>0.149332</v>
      </c>
      <c r="AE58" s="0" t="n">
        <v>87561</v>
      </c>
      <c r="AF58" s="0" t="n">
        <v>2769.13</v>
      </c>
      <c r="AG58" s="0" t="n">
        <v>1.00028</v>
      </c>
      <c r="AH58" s="0" t="n">
        <v>106.792</v>
      </c>
      <c r="AI58" s="0" t="n">
        <v>0.14523</v>
      </c>
      <c r="AL58" s="0" t="n">
        <v>1</v>
      </c>
      <c r="AM58" s="0" t="n">
        <v>0</v>
      </c>
      <c r="AO58" s="0" t="n">
        <f aca="false">P58*AL58/E58</f>
        <v>60.8033082120284</v>
      </c>
      <c r="AP58" s="0" t="n">
        <f aca="false">SQRT(Q58*Q58*AL58*AL58 + P58*P58*AM58*AM58)/E58</f>
        <v>0.0827420076396297</v>
      </c>
      <c r="AQ58" s="0" t="n">
        <f aca="false">AO58/(AP58*AP58)</f>
        <v>8881.27055690513</v>
      </c>
      <c r="AR58" s="0" t="n">
        <f aca="false">1/(AP58*AP58)</f>
        <v>146.06558126632</v>
      </c>
      <c r="AS58" s="0" t="n">
        <f aca="false">V58*AL58/E58</f>
        <v>61.2317469057206</v>
      </c>
      <c r="AT58" s="0" t="n">
        <f aca="false">SQRT(W58*W58*AL58*AL58 + AM58*AM58*V58*V58)/E58</f>
        <v>0.0833448042488271</v>
      </c>
      <c r="AU58" s="0" t="n">
        <f aca="false">AS58/(AT58*AT58)</f>
        <v>8814.94461576554</v>
      </c>
      <c r="AV58" s="0" t="n">
        <f aca="false">1/(AT58*AT58)</f>
        <v>143.960364699999</v>
      </c>
      <c r="AW58" s="0" t="n">
        <f aca="false">AB58*AL58/E58</f>
        <v>62.7539373917432</v>
      </c>
      <c r="AX58" s="0" t="n">
        <f aca="false">SQRT(AL58*AL58*AC58*AC58 + AM58*AM58*AB58*AB58)/E58</f>
        <v>0.0856487376257499</v>
      </c>
      <c r="AY58" s="0" t="n">
        <f aca="false">AW58/(AX58*AX58)</f>
        <v>8554.58700146953</v>
      </c>
      <c r="AZ58" s="0" t="n">
        <f aca="false">1/(AX58*AX58)</f>
        <v>136.319526025391</v>
      </c>
      <c r="BA58" s="0" t="n">
        <f aca="false">AH58*AL58/E58</f>
        <v>61.2501003705106</v>
      </c>
      <c r="BB58" s="0" t="n">
        <f aca="false">SQRT(AL58*AL58*AI58*AI58 + AM58*AM58*AH58*AH58)/E58</f>
        <v>0.0832960528579786</v>
      </c>
      <c r="BC58" s="0" t="n">
        <f aca="false">BA58/(BB58*BB58)</f>
        <v>8827.91129607819</v>
      </c>
      <c r="BD58" s="0" t="n">
        <f aca="false">1/(BB58*BB58)</f>
        <v>144.12892783321</v>
      </c>
    </row>
    <row r="59" customFormat="false" ht="12.8" hidden="false" customHeight="false" outlineLevel="0" collapsed="false">
      <c r="B59" s="1" t="n">
        <v>8051</v>
      </c>
      <c r="C59" s="0" t="n">
        <v>698.939</v>
      </c>
      <c r="D59" s="0" t="n">
        <v>0.0008241</v>
      </c>
      <c r="E59" s="0" t="n">
        <v>1.62968</v>
      </c>
      <c r="F59" s="0" t="n">
        <v>0.0117277</v>
      </c>
      <c r="G59" s="0" t="n">
        <v>0.00719632</v>
      </c>
      <c r="I59" s="0" t="n">
        <v>1136948</v>
      </c>
      <c r="J59" s="0" t="n">
        <v>1007539</v>
      </c>
      <c r="K59" s="0" t="n">
        <v>1.12844</v>
      </c>
      <c r="M59" s="0" t="n">
        <v>61567</v>
      </c>
      <c r="N59" s="0" t="n">
        <v>17286.8</v>
      </c>
      <c r="O59" s="0" t="n">
        <v>1.00173</v>
      </c>
      <c r="P59" s="0" t="n">
        <v>99.5724</v>
      </c>
      <c r="Q59" s="0" t="n">
        <v>0.179599</v>
      </c>
      <c r="S59" s="0" t="n">
        <v>62214</v>
      </c>
      <c r="T59" s="0" t="n">
        <v>12248.1</v>
      </c>
      <c r="U59" s="0" t="n">
        <v>1.00123</v>
      </c>
      <c r="V59" s="0" t="n">
        <v>100.568</v>
      </c>
      <c r="W59" s="0" t="n">
        <v>0.181501</v>
      </c>
      <c r="Y59" s="0" t="n">
        <v>62395</v>
      </c>
      <c r="Z59" s="0" t="n">
        <v>13866.9</v>
      </c>
      <c r="AA59" s="0" t="n">
        <v>1.00139</v>
      </c>
      <c r="AB59" s="0" t="n">
        <v>100.877</v>
      </c>
      <c r="AC59" s="0" t="n">
        <v>0.182143</v>
      </c>
      <c r="AE59" s="0" t="n">
        <v>61996</v>
      </c>
      <c r="AF59" s="0" t="n">
        <v>2603.96</v>
      </c>
      <c r="AG59" s="0" t="n">
        <v>1.00026</v>
      </c>
      <c r="AH59" s="0" t="n">
        <v>100.119</v>
      </c>
      <c r="AI59" s="0" t="n">
        <v>0.18045</v>
      </c>
      <c r="AL59" s="0" t="n">
        <v>1</v>
      </c>
      <c r="AM59" s="0" t="n">
        <v>0</v>
      </c>
      <c r="AO59" s="0" t="n">
        <f aca="false">P59*AL59/E59</f>
        <v>61.0993569289677</v>
      </c>
      <c r="AP59" s="0" t="n">
        <f aca="false">SQRT(Q59*Q59*AL59*AL59 + P59*P59*AM59*AM59)/E59</f>
        <v>0.110205070934171</v>
      </c>
      <c r="AQ59" s="0" t="n">
        <f aca="false">AO59/(AP59*AP59)</f>
        <v>5030.75864813033</v>
      </c>
      <c r="AR59" s="0" t="n">
        <f aca="false">1/(AP59*AP59)</f>
        <v>82.3373420112907</v>
      </c>
      <c r="AS59" s="0" t="n">
        <f aca="false">V59*AL59/E59</f>
        <v>61.7102744097001</v>
      </c>
      <c r="AT59" s="0" t="n">
        <f aca="false">SQRT(W59*W59*AL59*AL59 + AM59*AM59*V59*V59)/E59</f>
        <v>0.111372171223799</v>
      </c>
      <c r="AU59" s="0" t="n">
        <f aca="false">AS59/(AT59*AT59)</f>
        <v>4975.12623649572</v>
      </c>
      <c r="AV59" s="0" t="n">
        <f aca="false">1/(AT59*AT59)</f>
        <v>80.6207116089844</v>
      </c>
      <c r="AW59" s="0" t="n">
        <f aca="false">AB59*AL59/E59</f>
        <v>61.8998821854597</v>
      </c>
      <c r="AX59" s="0" t="n">
        <f aca="false">SQRT(AL59*AL59*AC59*AC59 + AM59*AM59*AB59*AB59)/E59</f>
        <v>0.111766113592853</v>
      </c>
      <c r="AY59" s="0" t="n">
        <f aca="false">AW59/(AX59*AX59)</f>
        <v>4955.29510350329</v>
      </c>
      <c r="AZ59" s="0" t="n">
        <f aca="false">1/(AX59*AX59)</f>
        <v>80.0533850558327</v>
      </c>
      <c r="BA59" s="0" t="n">
        <f aca="false">AH59*AL59/E59</f>
        <v>61.4347601983211</v>
      </c>
      <c r="BB59" s="0" t="n">
        <f aca="false">SQRT(AL59*AL59*AI59*AI59 + AM59*AM59*AH59*AH59)/E59</f>
        <v>0.110727259339257</v>
      </c>
      <c r="BC59" s="0" t="n">
        <f aca="false">BA59/(BB59*BB59)</f>
        <v>5010.77689446836</v>
      </c>
      <c r="BD59" s="0" t="n">
        <f aca="false">1/(BB59*BB59)</f>
        <v>81.562569436143</v>
      </c>
    </row>
    <row r="60" customFormat="false" ht="12.8" hidden="false" customHeight="false" outlineLevel="0" collapsed="false">
      <c r="B60" s="1" t="n">
        <v>8052</v>
      </c>
      <c r="C60" s="0" t="n">
        <v>648.715</v>
      </c>
      <c r="D60" s="0" t="n">
        <v>0.0008241</v>
      </c>
      <c r="E60" s="0" t="n">
        <v>1.76954</v>
      </c>
      <c r="F60" s="0" t="n">
        <v>0.0121394</v>
      </c>
      <c r="G60" s="0" t="n">
        <v>0.00686021</v>
      </c>
      <c r="I60" s="0" t="n">
        <v>1149309</v>
      </c>
      <c r="J60" s="0" t="n">
        <v>1007715</v>
      </c>
      <c r="K60" s="0" t="n">
        <v>1.14051</v>
      </c>
      <c r="M60" s="0" t="n">
        <v>61468</v>
      </c>
      <c r="N60" s="0" t="n">
        <v>18596.1</v>
      </c>
      <c r="O60" s="0" t="n">
        <v>1.00186</v>
      </c>
      <c r="P60" s="0" t="n">
        <v>108.269</v>
      </c>
      <c r="Q60" s="0" t="n">
        <v>0.212534</v>
      </c>
      <c r="S60" s="0" t="n">
        <v>62269</v>
      </c>
      <c r="T60" s="0" t="n">
        <v>13179.1</v>
      </c>
      <c r="U60" s="0" t="n">
        <v>1.00132</v>
      </c>
      <c r="V60" s="0" t="n">
        <v>109.62</v>
      </c>
      <c r="W60" s="0" t="n">
        <v>0.215358</v>
      </c>
      <c r="Y60" s="0" t="n">
        <v>62504</v>
      </c>
      <c r="Z60" s="0" t="n">
        <v>14912.6</v>
      </c>
      <c r="AA60" s="0" t="n">
        <v>1.00149</v>
      </c>
      <c r="AB60" s="0" t="n">
        <v>110.053</v>
      </c>
      <c r="AC60" s="0" t="n">
        <v>0.21633</v>
      </c>
      <c r="AE60" s="0" t="n">
        <v>62950</v>
      </c>
      <c r="AF60" s="0" t="n">
        <v>2794.94</v>
      </c>
      <c r="AG60" s="0" t="n">
        <v>1.00028</v>
      </c>
      <c r="AH60" s="0" t="n">
        <v>110.704</v>
      </c>
      <c r="AI60" s="0" t="n">
        <v>0.217508</v>
      </c>
      <c r="AL60" s="0" t="n">
        <v>1</v>
      </c>
      <c r="AM60" s="0" t="n">
        <v>0</v>
      </c>
      <c r="AO60" s="0" t="n">
        <f aca="false">P60*AL60/E60</f>
        <v>61.1848276953332</v>
      </c>
      <c r="AP60" s="0" t="n">
        <f aca="false">SQRT(Q60*Q60*AL60*AL60 + P60*P60*AM60*AM60)/E60</f>
        <v>0.120106920442601</v>
      </c>
      <c r="AQ60" s="0" t="n">
        <f aca="false">AO60/(AP60*AP60)</f>
        <v>4241.3848215095</v>
      </c>
      <c r="AR60" s="0" t="n">
        <f aca="false">1/(AP60*AP60)</f>
        <v>69.3208591291498</v>
      </c>
      <c r="AS60" s="0" t="n">
        <f aca="false">V60*AL60/E60</f>
        <v>61.948302948789</v>
      </c>
      <c r="AT60" s="0" t="n">
        <f aca="false">SQRT(W60*W60*AL60*AL60 + AM60*AM60*V60*V60)/E60</f>
        <v>0.121702815420957</v>
      </c>
      <c r="AU60" s="0" t="n">
        <f aca="false">AS60/(AT60*AT60)</f>
        <v>4182.42501367389</v>
      </c>
      <c r="AV60" s="0" t="n">
        <f aca="false">1/(AT60*AT60)</f>
        <v>67.5147633524585</v>
      </c>
      <c r="AW60" s="0" t="n">
        <f aca="false">AB60*AL60/E60</f>
        <v>62.1929993105553</v>
      </c>
      <c r="AX60" s="0" t="n">
        <f aca="false">SQRT(AL60*AL60*AC60*AC60 + AM60*AM60*AB60*AB60)/E60</f>
        <v>0.12225211071804</v>
      </c>
      <c r="AY60" s="0" t="n">
        <f aca="false">AW60/(AX60*AX60)</f>
        <v>4161.29753681947</v>
      </c>
      <c r="AZ60" s="0" t="n">
        <f aca="false">1/(AX60*AX60)</f>
        <v>66.9094204002029</v>
      </c>
      <c r="BA60" s="0" t="n">
        <f aca="false">AH60*AL60/E60</f>
        <v>62.5608915311324</v>
      </c>
      <c r="BB60" s="0" t="n">
        <f aca="false">SQRT(AL60*AL60*AI60*AI60 + AM60*AM60*AH60*AH60)/E60</f>
        <v>0.122917820450513</v>
      </c>
      <c r="BC60" s="0" t="n">
        <f aca="false">BA60/(BB60*BB60)</f>
        <v>4140.69486118385</v>
      </c>
      <c r="BD60" s="0" t="n">
        <f aca="false">1/(BB60*BB60)</f>
        <v>66.1866344907075</v>
      </c>
    </row>
    <row r="61" customFormat="false" ht="12.8" hidden="false" customHeight="false" outlineLevel="0" collapsed="false">
      <c r="B61" s="1" t="n">
        <v>8053</v>
      </c>
      <c r="C61" s="0" t="n">
        <v>693.544</v>
      </c>
      <c r="D61" s="0" t="n">
        <v>0.0008241</v>
      </c>
      <c r="E61" s="0" t="n">
        <v>1.68601</v>
      </c>
      <c r="F61" s="0" t="n">
        <v>0.0118911</v>
      </c>
      <c r="G61" s="0" t="n">
        <v>0.00705281</v>
      </c>
      <c r="I61" s="0" t="n">
        <v>1167900</v>
      </c>
      <c r="J61" s="0" t="n">
        <v>1030021</v>
      </c>
      <c r="K61" s="0" t="n">
        <v>1.13386</v>
      </c>
      <c r="M61" s="0" t="n">
        <v>62622</v>
      </c>
      <c r="N61" s="0" t="n">
        <v>17760.7</v>
      </c>
      <c r="O61" s="0" t="n">
        <v>1.00178</v>
      </c>
      <c r="P61" s="0" t="n">
        <v>102.562</v>
      </c>
      <c r="Q61" s="0" t="n">
        <v>0.187193</v>
      </c>
      <c r="S61" s="0" t="n">
        <v>63210</v>
      </c>
      <c r="T61" s="0" t="n">
        <v>12593.8</v>
      </c>
      <c r="U61" s="0" t="n">
        <v>1.00126</v>
      </c>
      <c r="V61" s="0" t="n">
        <v>103.471</v>
      </c>
      <c r="W61" s="0" t="n">
        <v>0.188937</v>
      </c>
      <c r="Y61" s="0" t="n">
        <v>64050</v>
      </c>
      <c r="Z61" s="0" t="n">
        <v>14239.3</v>
      </c>
      <c r="AA61" s="0" t="n">
        <v>1.00143</v>
      </c>
      <c r="AB61" s="0" t="n">
        <v>104.863</v>
      </c>
      <c r="AC61" s="0" t="n">
        <v>0.191775</v>
      </c>
      <c r="AE61" s="0" t="n">
        <v>63521</v>
      </c>
      <c r="AF61" s="0" t="n">
        <v>2676.51</v>
      </c>
      <c r="AG61" s="0" t="n">
        <v>1.00027</v>
      </c>
      <c r="AH61" s="0" t="n">
        <v>103.877</v>
      </c>
      <c r="AI61" s="0" t="n">
        <v>0.189587</v>
      </c>
      <c r="AL61" s="0" t="n">
        <v>1</v>
      </c>
      <c r="AM61" s="0" t="n">
        <v>0</v>
      </c>
      <c r="AO61" s="0" t="n">
        <f aca="false">P61*AL61/E61</f>
        <v>60.8311931720452</v>
      </c>
      <c r="AP61" s="0" t="n">
        <f aca="false">SQRT(Q61*Q61*AL61*AL61 + P61*P61*AM61*AM61)/E61</f>
        <v>0.111027218106654</v>
      </c>
      <c r="AQ61" s="0" t="n">
        <f aca="false">AO61/(AP61*AP61)</f>
        <v>4934.77571060644</v>
      </c>
      <c r="AR61" s="0" t="n">
        <f aca="false">1/(AP61*AP61)</f>
        <v>81.1224546697565</v>
      </c>
      <c r="AS61" s="0" t="n">
        <f aca="false">V61*AL61/E61</f>
        <v>61.3703358817563</v>
      </c>
      <c r="AT61" s="0" t="n">
        <f aca="false">SQRT(W61*W61*AL61*AL61 + AM61*AM61*V61*V61)/E61</f>
        <v>0.112061612920445</v>
      </c>
      <c r="AU61" s="0" t="n">
        <f aca="false">AS61/(AT61*AT61)</f>
        <v>4887.02726633379</v>
      </c>
      <c r="AV61" s="0" t="n">
        <f aca="false">1/(AT61*AT61)</f>
        <v>79.6317503581818</v>
      </c>
      <c r="AW61" s="0" t="n">
        <f aca="false">AB61*AL61/E61</f>
        <v>62.1959537606539</v>
      </c>
      <c r="AX61" s="0" t="n">
        <f aca="false">SQRT(AL61*AL61*AC61*AC61 + AM61*AM61*AB61*AB61)/E61</f>
        <v>0.113744876958025</v>
      </c>
      <c r="AY61" s="0" t="n">
        <f aca="false">AW61/(AX61*AX61)</f>
        <v>4807.26918727697</v>
      </c>
      <c r="AZ61" s="0" t="n">
        <f aca="false">1/(AX61*AX61)</f>
        <v>77.2923139948394</v>
      </c>
      <c r="BA61" s="0" t="n">
        <f aca="false">AH61*AL61/E61</f>
        <v>61.6111410964348</v>
      </c>
      <c r="BB61" s="0" t="n">
        <f aca="false">SQRT(AL61*AL61*AI61*AI61 + AM61*AM61*AH61*AH61)/E61</f>
        <v>0.112447138510448</v>
      </c>
      <c r="BC61" s="0" t="n">
        <f aca="false">BA61/(BB61*BB61)</f>
        <v>4872.61879351077</v>
      </c>
      <c r="BD61" s="0" t="n">
        <f aca="false">1/(BB61*BB61)</f>
        <v>79.0866506738459</v>
      </c>
    </row>
    <row r="62" s="31" customFormat="true" ht="12.8" hidden="false" customHeight="false" outlineLevel="0" collapsed="false">
      <c r="B62" s="32"/>
      <c r="F62" s="31" t="s">
        <v>79</v>
      </c>
      <c r="G62" s="31" t="n">
        <f aca="false">AVERAGE(G54:G61)</f>
        <v>0.00697362</v>
      </c>
      <c r="M62" s="31" t="n">
        <f aca="false">AVERAGE(M56:M61)</f>
        <v>65852.3333333333</v>
      </c>
      <c r="O62" s="74" t="s">
        <v>164</v>
      </c>
      <c r="P62" s="31" t="n">
        <f aca="false">SUM(AQ56:AQ61)/SUM(AR56:AR61)</f>
        <v>60.9531606336455</v>
      </c>
      <c r="Q62" s="31" t="n">
        <f aca="false">1/SQRT(SUM(AR56:AR61))</f>
        <v>0.0437640955396288</v>
      </c>
      <c r="S62" s="31" t="n">
        <f aca="false">AVERAGE(S56:S61)</f>
        <v>66656.6666666667</v>
      </c>
      <c r="U62" s="74" t="s">
        <v>164</v>
      </c>
      <c r="V62" s="31" t="n">
        <f aca="false">SUM(AU56:AU61)/SUM(AV56:AV61)</f>
        <v>61.6499958707221</v>
      </c>
      <c r="W62" s="31" t="n">
        <f aca="false">1/SQRT(SUM(AV56:AV61))</f>
        <v>0.0442950568007109</v>
      </c>
      <c r="Y62" s="31" t="n">
        <f aca="false">AVERAGE(Y56:Y61)</f>
        <v>66967.1666666667</v>
      </c>
      <c r="AA62" s="74" t="s">
        <v>164</v>
      </c>
      <c r="AB62" s="31" t="n">
        <f aca="false">SUM(AY56:AY61)/SUM(AZ56:AZ61)</f>
        <v>62.0532826586681</v>
      </c>
      <c r="AC62" s="31" t="n">
        <f aca="false">1/SQRT(SUM(AZ56:AZ61))</f>
        <v>0.0446238394385625</v>
      </c>
      <c r="AE62" s="31" t="n">
        <f aca="false">AVERAGE(AE56:AE61)</f>
        <v>66308</v>
      </c>
      <c r="AG62" s="74" t="s">
        <v>164</v>
      </c>
      <c r="AH62" s="31" t="n">
        <f aca="false">SUM(BC56:BC61)/SUM(BD56:BD61)</f>
        <v>61.3012932459172</v>
      </c>
      <c r="AI62" s="31" t="n">
        <f aca="false">1/SQRT(SUM(BD56:BD61))</f>
        <v>0.0439816994229764</v>
      </c>
      <c r="AMF62" s="0"/>
      <c r="AMG62" s="0"/>
      <c r="AMH62" s="0"/>
      <c r="AMI62" s="0"/>
      <c r="AMJ62" s="0"/>
    </row>
    <row r="63" customFormat="false" ht="12.8" hidden="false" customHeight="false" outlineLevel="0" collapsed="false">
      <c r="B63" s="15"/>
    </row>
    <row r="64" customFormat="false" ht="12.8" hidden="false" customHeight="false" outlineLevel="0" collapsed="false">
      <c r="B64" s="1"/>
    </row>
    <row r="65" customFormat="false" ht="12.8" hidden="false" customHeight="false" outlineLevel="0" collapsed="false">
      <c r="A65" s="0" t="n">
        <v>350</v>
      </c>
      <c r="B65" s="1" t="n">
        <v>8060</v>
      </c>
      <c r="C65" s="0" t="n">
        <v>619.273</v>
      </c>
      <c r="D65" s="0" t="n">
        <v>0.0008241</v>
      </c>
      <c r="E65" s="0" t="n">
        <v>3.43022</v>
      </c>
      <c r="F65" s="0" t="n">
        <v>0.01805</v>
      </c>
      <c r="G65" s="0" t="n">
        <v>0.00526205</v>
      </c>
      <c r="I65" s="0" t="n">
        <v>1207276</v>
      </c>
      <c r="J65" s="0" t="n">
        <v>1043046</v>
      </c>
      <c r="K65" s="0" t="n">
        <v>1.15745</v>
      </c>
      <c r="M65" s="0" t="n">
        <v>111549</v>
      </c>
      <c r="N65" s="0" t="n">
        <v>37807.3</v>
      </c>
      <c r="O65" s="0" t="n">
        <v>1.0038</v>
      </c>
      <c r="P65" s="0" t="n">
        <v>209.282</v>
      </c>
      <c r="Q65" s="0" t="n">
        <v>0.470914</v>
      </c>
      <c r="S65" s="0" t="n">
        <v>113822</v>
      </c>
      <c r="T65" s="0" t="n">
        <v>22589.9</v>
      </c>
      <c r="U65" s="0" t="n">
        <v>1.00226</v>
      </c>
      <c r="V65" s="0" t="n">
        <v>213.221</v>
      </c>
      <c r="W65" s="0" t="n">
        <v>0.480667</v>
      </c>
      <c r="Y65" s="0" t="n">
        <v>114657</v>
      </c>
      <c r="Z65" s="0" t="n">
        <v>29120.3</v>
      </c>
      <c r="AA65" s="0" t="n">
        <v>1.00292</v>
      </c>
      <c r="AB65" s="0" t="n">
        <v>214.926</v>
      </c>
      <c r="AC65" s="0" t="n">
        <v>0.485429</v>
      </c>
      <c r="AE65" s="0" t="n">
        <v>111180</v>
      </c>
      <c r="AF65" s="0" t="n">
        <v>5866.3</v>
      </c>
      <c r="AG65" s="0" t="n">
        <v>1.00059</v>
      </c>
      <c r="AH65" s="0" t="n">
        <v>207.923</v>
      </c>
      <c r="AI65" s="0" t="n">
        <v>0.466104</v>
      </c>
      <c r="AL65" s="0" t="n">
        <v>1</v>
      </c>
      <c r="AM65" s="0" t="n">
        <v>0</v>
      </c>
      <c r="AO65" s="0" t="n">
        <f aca="false">P65*AL65/E65</f>
        <v>61.0112470920233</v>
      </c>
      <c r="AP65" s="0" t="n">
        <f aca="false">SQRT(Q65*Q65*AL65*AL65 + P65*P65*AM65*AM65)/E65</f>
        <v>0.137283905988537</v>
      </c>
      <c r="AQ65" s="0" t="n">
        <f aca="false">AO65/(AP65*AP65)</f>
        <v>3237.20831955315</v>
      </c>
      <c r="AR65" s="0" t="n">
        <f aca="false">1/(AP65*AP65)</f>
        <v>53.0592058652804</v>
      </c>
      <c r="AS65" s="0" t="n">
        <f aca="false">V65*AL65/E65</f>
        <v>62.1595699401205</v>
      </c>
      <c r="AT65" s="0" t="n">
        <f aca="false">SQRT(W65*W65*AL65*AL65 + AM65*AM65*V65*V65)/E65</f>
        <v>0.14012716385538</v>
      </c>
      <c r="AU65" s="0" t="n">
        <f aca="false">AS65/(AT65*AT65)</f>
        <v>3165.65320830455</v>
      </c>
      <c r="AV65" s="0" t="n">
        <f aca="false">1/(AT65*AT65)</f>
        <v>50.9278492652714</v>
      </c>
      <c r="AW65" s="0" t="n">
        <f aca="false">AB65*AL65/E65</f>
        <v>62.6566226072963</v>
      </c>
      <c r="AX65" s="0" t="n">
        <f aca="false">SQRT(AL65*AL65*AC65*AC65 + AM65*AM65*AB65*AB65)/E65</f>
        <v>0.14151541300558</v>
      </c>
      <c r="AY65" s="0" t="n">
        <f aca="false">AW65/(AX65*AX65)</f>
        <v>3128.66810610182</v>
      </c>
      <c r="AZ65" s="0" t="n">
        <f aca="false">1/(AX65*AX65)</f>
        <v>49.9335581126182</v>
      </c>
      <c r="BA65" s="0" t="n">
        <f aca="false">AH65*AL65/E65</f>
        <v>60.6150625907376</v>
      </c>
      <c r="BB65" s="0" t="n">
        <f aca="false">SQRT(AL65*AL65*AI65*AI65 + AM65*AM65*AH65*AH65)/E65</f>
        <v>0.135881663566768</v>
      </c>
      <c r="BC65" s="0" t="n">
        <f aca="false">BA65/(BB65*BB65)</f>
        <v>3282.90902275921</v>
      </c>
      <c r="BD65" s="0" t="n">
        <f aca="false">1/(BB65*BB65)</f>
        <v>54.1599543487208</v>
      </c>
    </row>
    <row r="66" customFormat="false" ht="12.8" hidden="false" customHeight="false" outlineLevel="0" collapsed="false">
      <c r="A66" s="0" t="s">
        <v>23</v>
      </c>
      <c r="B66" s="1" t="n">
        <v>8061</v>
      </c>
      <c r="C66" s="0" t="n">
        <v>661.633</v>
      </c>
      <c r="D66" s="0" t="n">
        <v>0.0008241</v>
      </c>
      <c r="E66" s="0" t="n">
        <v>3.39593</v>
      </c>
      <c r="F66" s="0" t="n">
        <v>0.0179154</v>
      </c>
      <c r="G66" s="0" t="n">
        <v>0.00527556</v>
      </c>
      <c r="I66" s="0" t="n">
        <v>1273174</v>
      </c>
      <c r="J66" s="0" t="n">
        <v>1105062</v>
      </c>
      <c r="K66" s="0" t="n">
        <v>1.15213</v>
      </c>
      <c r="M66" s="0" t="n">
        <v>119330</v>
      </c>
      <c r="N66" s="0" t="n">
        <v>37380.7</v>
      </c>
      <c r="O66" s="0" t="n">
        <v>1.00375</v>
      </c>
      <c r="P66" s="0" t="n">
        <v>208.574</v>
      </c>
      <c r="Q66" s="0" t="n">
        <v>0.438097</v>
      </c>
      <c r="S66" s="0" t="n">
        <v>119538</v>
      </c>
      <c r="T66" s="0" t="n">
        <v>22362.2</v>
      </c>
      <c r="U66" s="0" t="n">
        <v>1.00224</v>
      </c>
      <c r="V66" s="0" t="n">
        <v>208.623</v>
      </c>
      <c r="W66" s="0" t="n">
        <v>0.437669</v>
      </c>
      <c r="Y66" s="0" t="n">
        <v>118640</v>
      </c>
      <c r="Z66" s="0" t="n">
        <v>28761.4</v>
      </c>
      <c r="AA66" s="0" t="n">
        <v>1.00288</v>
      </c>
      <c r="AB66" s="0" t="n">
        <v>207.189</v>
      </c>
      <c r="AC66" s="0" t="n">
        <v>0.434389</v>
      </c>
      <c r="AE66" s="0" t="n">
        <v>118141</v>
      </c>
      <c r="AF66" s="0" t="n">
        <v>5800.98</v>
      </c>
      <c r="AG66" s="0" t="n">
        <v>1.00058</v>
      </c>
      <c r="AH66" s="0" t="n">
        <v>205.843</v>
      </c>
      <c r="AI66" s="0" t="n">
        <v>0.430274</v>
      </c>
      <c r="AL66" s="0" t="n">
        <v>1</v>
      </c>
      <c r="AM66" s="0" t="n">
        <v>0</v>
      </c>
      <c r="AO66" s="0" t="n">
        <f aca="false">P66*AL66/E66</f>
        <v>61.4188160533344</v>
      </c>
      <c r="AP66" s="0" t="n">
        <f aca="false">SQRT(Q66*Q66*AL66*AL66 + P66*P66*AM66*AM66)/E66</f>
        <v>0.129006487177298</v>
      </c>
      <c r="AQ66" s="0" t="n">
        <f aca="false">AO66/(AP66*AP66)</f>
        <v>3690.44163429706</v>
      </c>
      <c r="AR66" s="0" t="n">
        <f aca="false">1/(AP66*AP66)</f>
        <v>60.0864990802229</v>
      </c>
      <c r="AS66" s="0" t="n">
        <f aca="false">V66*AL66/E66</f>
        <v>61.4332450904465</v>
      </c>
      <c r="AT66" s="0" t="n">
        <f aca="false">SQRT(W66*W66*AL66*AL66 + AM66*AM66*V66*V66)/E66</f>
        <v>0.128880453955176</v>
      </c>
      <c r="AU66" s="0" t="n">
        <f aca="false">AS66/(AT66*AT66)</f>
        <v>3698.53167482682</v>
      </c>
      <c r="AV66" s="0" t="n">
        <f aca="false">1/(AT66*AT66)</f>
        <v>60.2040746729491</v>
      </c>
      <c r="AW66" s="0" t="n">
        <f aca="false">AB66*AL66/E66</f>
        <v>61.0109749023095</v>
      </c>
      <c r="AX66" s="0" t="n">
        <f aca="false">SQRT(AL66*AL66*AC66*AC66 + AM66*AM66*AB66*AB66)/E66</f>
        <v>0.127914591879102</v>
      </c>
      <c r="AY66" s="0" t="n">
        <f aca="false">AW66/(AX66*AX66)</f>
        <v>3728.78880168131</v>
      </c>
      <c r="AZ66" s="0" t="n">
        <f aca="false">1/(AX66*AX66)</f>
        <v>61.1166893768183</v>
      </c>
      <c r="BA66" s="0" t="n">
        <f aca="false">AH66*AL66/E66</f>
        <v>60.6146180869453</v>
      </c>
      <c r="BB66" s="0" t="n">
        <f aca="false">SQRT(AL66*AL66*AI66*AI66 + AM66*AM66*AH66*AH66)/E66</f>
        <v>0.126702847231833</v>
      </c>
      <c r="BC66" s="0" t="n">
        <f aca="false">BA66/(BB66*BB66)</f>
        <v>3775.76211431188</v>
      </c>
      <c r="BD66" s="0" t="n">
        <f aca="false">1/(BB66*BB66)</f>
        <v>62.291279454998</v>
      </c>
    </row>
    <row r="67" customFormat="false" ht="12.8" hidden="false" customHeight="false" outlineLevel="0" collapsed="false">
      <c r="A67" s="0" t="s">
        <v>24</v>
      </c>
      <c r="B67" s="1" t="n">
        <v>8062</v>
      </c>
      <c r="C67" s="0" t="n">
        <v>566.941</v>
      </c>
      <c r="D67" s="0" t="n">
        <v>0.0008241</v>
      </c>
      <c r="E67" s="0" t="n">
        <v>3.66433</v>
      </c>
      <c r="F67" s="0" t="n">
        <v>0.018977</v>
      </c>
      <c r="G67" s="0" t="n">
        <v>0.00517885</v>
      </c>
      <c r="I67" s="0" t="n">
        <v>1179063</v>
      </c>
      <c r="J67" s="0" t="n">
        <v>1012398</v>
      </c>
      <c r="K67" s="0" t="n">
        <v>1.16462</v>
      </c>
      <c r="M67" s="0" t="n">
        <v>109417</v>
      </c>
      <c r="N67" s="0" t="n">
        <v>39816.5</v>
      </c>
      <c r="O67" s="0" t="n">
        <v>1.004</v>
      </c>
      <c r="P67" s="0" t="n">
        <v>225.665</v>
      </c>
      <c r="Q67" s="0" t="n">
        <v>0.558913</v>
      </c>
      <c r="S67" s="0" t="n">
        <v>110521</v>
      </c>
      <c r="T67" s="0" t="n">
        <v>23841.1</v>
      </c>
      <c r="U67" s="0" t="n">
        <v>1.00239</v>
      </c>
      <c r="V67" s="0" t="n">
        <v>227.577</v>
      </c>
      <c r="W67" s="0" t="n">
        <v>0.563695</v>
      </c>
      <c r="Y67" s="0" t="n">
        <v>111153</v>
      </c>
      <c r="Z67" s="0" t="n">
        <v>30673.6</v>
      </c>
      <c r="AA67" s="0" t="n">
        <v>1.00308</v>
      </c>
      <c r="AB67" s="0" t="n">
        <v>229.036</v>
      </c>
      <c r="AC67" s="0" t="n">
        <v>0.568243</v>
      </c>
      <c r="AE67" s="0" t="n">
        <v>107979</v>
      </c>
      <c r="AF67" s="0" t="n">
        <v>6181.85</v>
      </c>
      <c r="AG67" s="0" t="n">
        <v>1.00062</v>
      </c>
      <c r="AH67" s="0" t="n">
        <v>221.95</v>
      </c>
      <c r="AI67" s="0" t="n">
        <v>0.546656</v>
      </c>
      <c r="AL67" s="0" t="n">
        <v>1</v>
      </c>
      <c r="AM67" s="0" t="n">
        <v>0</v>
      </c>
      <c r="AO67" s="0" t="n">
        <f aca="false">P67*AL67/E67</f>
        <v>61.5842459603802</v>
      </c>
      <c r="AP67" s="0" t="n">
        <f aca="false">SQRT(Q67*Q67*AL67*AL67 + P67*P67*AM67*AM67)/E67</f>
        <v>0.152528020129191</v>
      </c>
      <c r="AQ67" s="0" t="n">
        <f aca="false">AO67/(AP67*AP67)</f>
        <v>2647.10008688897</v>
      </c>
      <c r="AR67" s="0" t="n">
        <f aca="false">1/(AP67*AP67)</f>
        <v>42.9833968997844</v>
      </c>
      <c r="AS67" s="0" t="n">
        <f aca="false">V67*AL67/E67</f>
        <v>62.1060330265014</v>
      </c>
      <c r="AT67" s="0" t="n">
        <f aca="false">SQRT(W67*W67*AL67*AL67 + AM67*AM67*V67*V67)/E67</f>
        <v>0.153833033596865</v>
      </c>
      <c r="AU67" s="0" t="n">
        <f aca="false">AS67/(AT67*AT67)</f>
        <v>2624.42750714309</v>
      </c>
      <c r="AV67" s="0" t="n">
        <f aca="false">1/(AT67*AT67)</f>
        <v>42.2572072188738</v>
      </c>
      <c r="AW67" s="0" t="n">
        <f aca="false">AB67*AL67/E67</f>
        <v>62.5041958557226</v>
      </c>
      <c r="AX67" s="0" t="n">
        <f aca="false">SQRT(AL67*AL67*AC67*AC67 + AM67*AM67*AB67*AB67)/E67</f>
        <v>0.155074188187199</v>
      </c>
      <c r="AY67" s="0" t="n">
        <f aca="false">AW67/(AX67*AX67)</f>
        <v>2599.14279233312</v>
      </c>
      <c r="AZ67" s="0" t="n">
        <f aca="false">1/(AX67*AX67)</f>
        <v>41.5834930239351</v>
      </c>
      <c r="BA67" s="0" t="n">
        <f aca="false">AH67*AL67/E67</f>
        <v>60.5704180573256</v>
      </c>
      <c r="BB67" s="0" t="n">
        <f aca="false">SQRT(AL67*AL67*AI67*AI67 + AM67*AM67*AH67*AH67)/E67</f>
        <v>0.149183070302074</v>
      </c>
      <c r="BC67" s="0" t="n">
        <f aca="false">BA67/(BB67*BB67)</f>
        <v>2721.58240853759</v>
      </c>
      <c r="BD67" s="0" t="n">
        <f aca="false">1/(BB67*BB67)</f>
        <v>44.932534656799</v>
      </c>
    </row>
    <row r="68" customFormat="false" ht="12.8" hidden="false" customHeight="false" outlineLevel="0" collapsed="false">
      <c r="B68" s="1" t="n">
        <v>8063</v>
      </c>
      <c r="C68" s="0" t="n">
        <v>622.623</v>
      </c>
      <c r="D68" s="0" t="n">
        <v>0.0008241</v>
      </c>
      <c r="E68" s="0" t="n">
        <v>3.47076</v>
      </c>
      <c r="F68" s="0" t="n">
        <v>0.0182094</v>
      </c>
      <c r="G68" s="0" t="n">
        <v>0.00524653</v>
      </c>
      <c r="I68" s="0" t="n">
        <v>1228660</v>
      </c>
      <c r="J68" s="0" t="n">
        <v>1062786</v>
      </c>
      <c r="K68" s="0" t="n">
        <v>1.15607</v>
      </c>
      <c r="M68" s="0" t="n">
        <v>114155</v>
      </c>
      <c r="N68" s="0" t="n">
        <v>37910.8</v>
      </c>
      <c r="O68" s="0" t="n">
        <v>1.00381</v>
      </c>
      <c r="P68" s="0" t="n">
        <v>212.768</v>
      </c>
      <c r="Q68" s="0" t="n">
        <v>0.476007</v>
      </c>
      <c r="S68" s="0" t="n">
        <v>117172</v>
      </c>
      <c r="T68" s="0" t="n">
        <v>22737.8</v>
      </c>
      <c r="U68" s="0" t="n">
        <v>1.00228</v>
      </c>
      <c r="V68" s="0" t="n">
        <v>218.059</v>
      </c>
      <c r="W68" s="0" t="n">
        <v>0.489251</v>
      </c>
      <c r="Y68" s="0" t="n">
        <v>114821</v>
      </c>
      <c r="Z68" s="0" t="n">
        <v>29204.7</v>
      </c>
      <c r="AA68" s="0" t="n">
        <v>1.00293</v>
      </c>
      <c r="AB68" s="0" t="n">
        <v>213.822</v>
      </c>
      <c r="AC68" s="0" t="n">
        <v>0.478414</v>
      </c>
      <c r="AE68" s="0" t="n">
        <v>115129</v>
      </c>
      <c r="AF68" s="0" t="n">
        <v>5887.16</v>
      </c>
      <c r="AG68" s="0" t="n">
        <v>1.00059</v>
      </c>
      <c r="AH68" s="0" t="n">
        <v>213.895</v>
      </c>
      <c r="AI68" s="0" t="n">
        <v>0.477676</v>
      </c>
      <c r="AL68" s="0" t="n">
        <v>1</v>
      </c>
      <c r="AM68" s="0" t="n">
        <v>0</v>
      </c>
      <c r="AO68" s="0" t="n">
        <f aca="false">P68*AL68/E68</f>
        <v>61.302999919326</v>
      </c>
      <c r="AP68" s="0" t="n">
        <f aca="false">SQRT(Q68*Q68*AL68*AL68 + P68*P68*AM68*AM68)/E68</f>
        <v>0.137147771669606</v>
      </c>
      <c r="AQ68" s="0" t="n">
        <f aca="false">AO68/(AP68*AP68)</f>
        <v>3259.14900321016</v>
      </c>
      <c r="AR68" s="0" t="n">
        <f aca="false">1/(AP68*AP68)</f>
        <v>53.1645923935069</v>
      </c>
      <c r="AS68" s="0" t="n">
        <f aca="false">V68*AL68/E68</f>
        <v>62.8274498957001</v>
      </c>
      <c r="AT68" s="0" t="n">
        <f aca="false">SQRT(W68*W68*AL68*AL68 + AM68*AM68*V68*V68)/E68</f>
        <v>0.140963650612546</v>
      </c>
      <c r="AU68" s="0" t="n">
        <f aca="false">AS68/(AT68*AT68)</f>
        <v>3161.80553754519</v>
      </c>
      <c r="AV68" s="0" t="n">
        <f aca="false">1/(AT68*AT68)</f>
        <v>50.3252247671059</v>
      </c>
      <c r="AW68" s="0" t="n">
        <f aca="false">AB68*AL68/E68</f>
        <v>61.6066798049995</v>
      </c>
      <c r="AX68" s="0" t="n">
        <f aca="false">SQRT(AL68*AL68*AC68*AC68 + AM68*AM68*AB68*AB68)/E68</f>
        <v>0.137841279719716</v>
      </c>
      <c r="AY68" s="0" t="n">
        <f aca="false">AW68/(AX68*AX68)</f>
        <v>3242.41956197519</v>
      </c>
      <c r="AZ68" s="0" t="n">
        <f aca="false">1/(AX68*AX68)</f>
        <v>52.6309739826632</v>
      </c>
      <c r="BA68" s="0" t="n">
        <f aca="false">AH68*AL68/E68</f>
        <v>61.6277126623564</v>
      </c>
      <c r="BB68" s="0" t="n">
        <f aca="false">SQRT(AL68*AL68*AI68*AI68 + AM68*AM68*AH68*AH68)/E68</f>
        <v>0.137628646175477</v>
      </c>
      <c r="BC68" s="0" t="n">
        <f aca="false">BA68/(BB68*BB68)</f>
        <v>3253.55665301101</v>
      </c>
      <c r="BD68" s="0" t="n">
        <f aca="false">1/(BB68*BB68)</f>
        <v>52.7937272446971</v>
      </c>
    </row>
    <row r="69" s="31" customFormat="true" ht="12.8" hidden="false" customHeight="false" outlineLevel="0" collapsed="false">
      <c r="B69" s="32"/>
      <c r="F69" s="31" t="s">
        <v>79</v>
      </c>
      <c r="G69" s="31" t="n">
        <f aca="false">AVERAGE(G65:G68)</f>
        <v>0.0052407475</v>
      </c>
      <c r="M69" s="31" t="n">
        <f aca="false">AVERAGE(M65:M68)</f>
        <v>113612.75</v>
      </c>
      <c r="O69" s="74" t="s">
        <v>164</v>
      </c>
      <c r="P69" s="31" t="n">
        <f aca="false">SUM(AQ65:AQ68)/SUM(AR65:AR68)</f>
        <v>61.3200464095513</v>
      </c>
      <c r="Q69" s="31" t="n">
        <f aca="false">1/SQRT(SUM(AR65:AR65))</f>
        <v>0.137283905988537</v>
      </c>
      <c r="S69" s="31" t="n">
        <f aca="false">AVERAGE(S65:S68)</f>
        <v>115263.25</v>
      </c>
      <c r="U69" s="74" t="s">
        <v>164</v>
      </c>
      <c r="V69" s="31" t="n">
        <f aca="false">SUM(AU65:AU68)/SUM(AV65:AV68)</f>
        <v>62.0988043303474</v>
      </c>
      <c r="W69" s="31" t="n">
        <f aca="false">1/SQRT(SUM(AV65:AV68))</f>
        <v>0.070063073104195</v>
      </c>
      <c r="Y69" s="31" t="n">
        <f aca="false">AVERAGE(Y65:Y68)</f>
        <v>114817.75</v>
      </c>
      <c r="AA69" s="74" t="s">
        <v>164</v>
      </c>
      <c r="AB69" s="31" t="n">
        <f aca="false">SUM(AY65:AY68)/SUM(AZ65:AZ68)</f>
        <v>61.866547756491</v>
      </c>
      <c r="AC69" s="31" t="n">
        <f aca="false">1/SQRT(SUM(AZ65:AZ68))</f>
        <v>0.0697979793912411</v>
      </c>
      <c r="AE69" s="31" t="n">
        <f aca="false">AVERAGE(AE65:AE68)</f>
        <v>113107.25</v>
      </c>
      <c r="AG69" s="74" t="s">
        <v>164</v>
      </c>
      <c r="AH69" s="31" t="n">
        <f aca="false">SUM(BC65:BC68)/SUM(BD65:BD68)</f>
        <v>60.8551806794813</v>
      </c>
      <c r="AI69" s="31" t="n">
        <f aca="false">1/SQRT(SUM(BD65:BD68))</f>
        <v>0.0683302613611036</v>
      </c>
      <c r="AMF69" s="0"/>
      <c r="AMG69" s="0"/>
      <c r="AMH69" s="0"/>
      <c r="AMI69" s="0"/>
      <c r="AMJ69" s="0"/>
    </row>
    <row r="70" customFormat="false" ht="12.8" hidden="false" customHeight="false" outlineLevel="0" collapsed="false">
      <c r="B70" s="15"/>
    </row>
    <row r="71" customFormat="false" ht="12.8" hidden="false" customHeight="false" outlineLevel="0" collapsed="false">
      <c r="B71" s="1"/>
    </row>
    <row r="72" customFormat="false" ht="12.8" hidden="false" customHeight="false" outlineLevel="0" collapsed="false">
      <c r="A72" s="0" t="n">
        <v>225</v>
      </c>
      <c r="B72" s="1" t="n">
        <v>8066</v>
      </c>
      <c r="C72" s="0" t="n">
        <v>747.498</v>
      </c>
      <c r="D72" s="0" t="n">
        <v>0.0008241</v>
      </c>
      <c r="E72" s="0" t="n">
        <v>4.24967</v>
      </c>
      <c r="F72" s="0" t="n">
        <v>0.0213502</v>
      </c>
      <c r="G72" s="0" t="n">
        <v>0.00502396</v>
      </c>
      <c r="I72" s="0" t="n">
        <v>1143607</v>
      </c>
      <c r="J72" s="0" t="n">
        <v>1020418</v>
      </c>
      <c r="K72" s="0" t="n">
        <v>1.12072</v>
      </c>
      <c r="M72" s="0" t="n">
        <v>96528</v>
      </c>
      <c r="N72" s="0" t="n">
        <v>46782.5</v>
      </c>
      <c r="O72" s="0" t="n">
        <v>1.0047</v>
      </c>
      <c r="P72" s="0" t="n">
        <v>145.405</v>
      </c>
      <c r="Q72" s="0" t="n">
        <v>0.258237</v>
      </c>
      <c r="S72" s="0" t="n">
        <v>98886</v>
      </c>
      <c r="T72" s="0" t="n">
        <v>25688.7</v>
      </c>
      <c r="U72" s="0" t="n">
        <v>1.00258</v>
      </c>
      <c r="V72" s="0" t="n">
        <v>148.642</v>
      </c>
      <c r="W72" s="0" t="n">
        <v>0.264404</v>
      </c>
      <c r="Y72" s="0" t="n">
        <v>97005</v>
      </c>
      <c r="Z72" s="0" t="n">
        <v>36958.7</v>
      </c>
      <c r="AA72" s="0" t="n">
        <v>1.00371</v>
      </c>
      <c r="AB72" s="0" t="n">
        <v>145.979</v>
      </c>
      <c r="AC72" s="0" t="n">
        <v>0.259196</v>
      </c>
      <c r="AE72" s="0" t="n">
        <v>96935</v>
      </c>
      <c r="AF72" s="0" t="n">
        <v>7579.75</v>
      </c>
      <c r="AG72" s="0" t="n">
        <v>1.00076</v>
      </c>
      <c r="AH72" s="0" t="n">
        <v>145.445</v>
      </c>
      <c r="AI72" s="0" t="n">
        <v>0.25746</v>
      </c>
      <c r="AL72" s="0" t="n">
        <v>1</v>
      </c>
      <c r="AM72" s="0" t="n">
        <v>0</v>
      </c>
      <c r="AO72" s="0" t="n">
        <f aca="false">P72*AL72/E72</f>
        <v>34.2155979170147</v>
      </c>
      <c r="AP72" s="0" t="n">
        <f aca="false">SQRT(Q72*Q72*AL72*AL72 + P72*P72*AM72*AM72)/E72</f>
        <v>0.0607663653883713</v>
      </c>
      <c r="AQ72" s="0" t="n">
        <f aca="false">AO72/(AP72*AP72)</f>
        <v>9266.11342975367</v>
      </c>
      <c r="AR72" s="0" t="n">
        <f aca="false">1/(AP72*AP72)</f>
        <v>270.815475802216</v>
      </c>
      <c r="AS72" s="0" t="n">
        <f aca="false">V72*AL72/E72</f>
        <v>34.9773041200846</v>
      </c>
      <c r="AT72" s="0" t="n">
        <f aca="false">SQRT(W72*W72*AL72*AL72 + AM72*AM72*V72*V72)/E72</f>
        <v>0.0622175368910998</v>
      </c>
      <c r="AU72" s="0" t="n">
        <f aca="false">AS72/(AT72*AT72)</f>
        <v>9035.67715518238</v>
      </c>
      <c r="AV72" s="0" t="n">
        <f aca="false">1/(AT72*AT72)</f>
        <v>258.329719299148</v>
      </c>
      <c r="AW72" s="0" t="n">
        <f aca="false">AB72*AL72/E72</f>
        <v>34.3506672282789</v>
      </c>
      <c r="AX72" s="0" t="n">
        <f aca="false">SQRT(AL72*AL72*AC72*AC72 + AM72*AM72*AB72*AB72)/E72</f>
        <v>0.0609920299693859</v>
      </c>
      <c r="AY72" s="0" t="n">
        <f aca="false">AW72/(AX72*AX72)</f>
        <v>9233.98152265669</v>
      </c>
      <c r="AZ72" s="0" t="n">
        <f aca="false">1/(AX72*AX72)</f>
        <v>268.815201209684</v>
      </c>
      <c r="BA72" s="0" t="n">
        <f aca="false">AH72*AL72/E72</f>
        <v>34.2250104125732</v>
      </c>
      <c r="BB72" s="0" t="n">
        <f aca="false">SQRT(AL72*AL72*AI72*AI72 + AM72*AM72*AH72*AH72)/E72</f>
        <v>0.0605835276621479</v>
      </c>
      <c r="BC72" s="0" t="n">
        <f aca="false">BA72/(BB72*BB72)</f>
        <v>9324.69151664792</v>
      </c>
      <c r="BD72" s="0" t="n">
        <f aca="false">1/(BB72*BB72)</f>
        <v>272.452554557071</v>
      </c>
    </row>
    <row r="73" customFormat="false" ht="12.8" hidden="false" customHeight="false" outlineLevel="0" collapsed="false">
      <c r="A73" s="0" t="s">
        <v>25</v>
      </c>
      <c r="B73" s="1" t="n">
        <v>8067</v>
      </c>
      <c r="C73" s="0" t="n">
        <v>805.241</v>
      </c>
      <c r="D73" s="0" t="n">
        <v>0.0008241</v>
      </c>
      <c r="E73" s="0" t="n">
        <v>3.91473</v>
      </c>
      <c r="F73" s="0" t="n">
        <v>0.0199831</v>
      </c>
      <c r="G73" s="0" t="n">
        <v>0.00510459</v>
      </c>
      <c r="I73" s="0" t="n">
        <v>1133247</v>
      </c>
      <c r="J73" s="0" t="n">
        <v>1019592</v>
      </c>
      <c r="K73" s="0" t="n">
        <v>1.11147</v>
      </c>
      <c r="M73" s="0" t="n">
        <v>97233</v>
      </c>
      <c r="N73" s="0" t="n">
        <v>42690.8</v>
      </c>
      <c r="O73" s="0" t="n">
        <v>1.00429</v>
      </c>
      <c r="P73" s="0" t="n">
        <v>134.786</v>
      </c>
      <c r="Q73" s="0" t="n">
        <v>0.220691</v>
      </c>
      <c r="S73" s="0" t="n">
        <v>99330</v>
      </c>
      <c r="T73" s="0" t="n">
        <v>23442.5</v>
      </c>
      <c r="U73" s="0" t="n">
        <v>1.00235</v>
      </c>
      <c r="V73" s="0" t="n">
        <v>137.427</v>
      </c>
      <c r="W73" s="0" t="n">
        <v>0.225325</v>
      </c>
      <c r="Y73" s="0" t="n">
        <v>98432</v>
      </c>
      <c r="Z73" s="0" t="n">
        <v>33775.1</v>
      </c>
      <c r="AA73" s="0" t="n">
        <v>1.00339</v>
      </c>
      <c r="AB73" s="0" t="n">
        <v>136.326</v>
      </c>
      <c r="AC73" s="0" t="n">
        <v>0.223435</v>
      </c>
      <c r="AE73" s="0" t="n">
        <v>98587</v>
      </c>
      <c r="AF73" s="0" t="n">
        <v>6921.68</v>
      </c>
      <c r="AG73" s="0" t="n">
        <v>1.00069</v>
      </c>
      <c r="AH73" s="0" t="n">
        <v>136.174</v>
      </c>
      <c r="AI73" s="0" t="n">
        <v>0.22264</v>
      </c>
      <c r="AL73" s="0" t="n">
        <v>1</v>
      </c>
      <c r="AM73" s="0" t="n">
        <v>0</v>
      </c>
      <c r="AO73" s="0" t="n">
        <f aca="false">P73*AL73/E73</f>
        <v>34.4304715778611</v>
      </c>
      <c r="AP73" s="0" t="n">
        <f aca="false">SQRT(Q73*Q73*AL73*AL73 + P73*P73*AM73*AM73)/E73</f>
        <v>0.0563745136957083</v>
      </c>
      <c r="AQ73" s="0" t="n">
        <f aca="false">AO73/(AP73*AP73)</f>
        <v>10833.7136896149</v>
      </c>
      <c r="AR73" s="0" t="n">
        <f aca="false">1/(AP73*AP73)</f>
        <v>314.654815723787</v>
      </c>
      <c r="AS73" s="0" t="n">
        <f aca="false">V73*AL73/E73</f>
        <v>35.1051030339257</v>
      </c>
      <c r="AT73" s="0" t="n">
        <f aca="false">SQRT(W73*W73*AL73*AL73 + AM73*AM73*V73*V73)/E73</f>
        <v>0.0575582479506888</v>
      </c>
      <c r="AU73" s="0" t="n">
        <f aca="false">AS73/(AT73*AT73)</f>
        <v>10596.3213526072</v>
      </c>
      <c r="AV73" s="0" t="n">
        <f aca="false">1/(AT73*AT73)</f>
        <v>301.845613225144</v>
      </c>
      <c r="AW73" s="0" t="n">
        <f aca="false">AB73*AL73/E73</f>
        <v>34.8238575840479</v>
      </c>
      <c r="AX73" s="0" t="n">
        <f aca="false">SQRT(AL73*AL73*AC73*AC73 + AM73*AM73*AB73*AB73)/E73</f>
        <v>0.0570754560340049</v>
      </c>
      <c r="AY73" s="0" t="n">
        <f aca="false">AW73/(AX73*AX73)</f>
        <v>10690.0096601331</v>
      </c>
      <c r="AZ73" s="0" t="n">
        <f aca="false">1/(AX73*AX73)</f>
        <v>306.973735874396</v>
      </c>
      <c r="BA73" s="0" t="n">
        <f aca="false">AH73*AL73/E73</f>
        <v>34.7850298743464</v>
      </c>
      <c r="BB73" s="0" t="n">
        <f aca="false">SQRT(AL73*AL73*AI73*AI73 + AM73*AM73*AH73*AH73)/E73</f>
        <v>0.0568723768944474</v>
      </c>
      <c r="BC73" s="0" t="n">
        <f aca="false">BA73/(BB73*BB73)</f>
        <v>10754.4850965399</v>
      </c>
      <c r="BD73" s="0" t="n">
        <f aca="false">1/(BB73*BB73)</f>
        <v>309.169925550969</v>
      </c>
    </row>
    <row r="74" customFormat="false" ht="12.8" hidden="false" customHeight="false" outlineLevel="0" collapsed="false">
      <c r="A74" s="0" t="s">
        <v>24</v>
      </c>
      <c r="B74" s="1" t="n">
        <v>8068</v>
      </c>
      <c r="C74" s="0" t="n">
        <v>764.975</v>
      </c>
      <c r="D74" s="0" t="n">
        <v>0.0008241</v>
      </c>
      <c r="E74" s="0" t="n">
        <v>4.11298</v>
      </c>
      <c r="F74" s="0" t="n">
        <v>0.0207896</v>
      </c>
      <c r="G74" s="0" t="n">
        <v>0.00505465</v>
      </c>
      <c r="I74" s="0" t="n">
        <v>1134724</v>
      </c>
      <c r="J74" s="0" t="n">
        <v>1015218</v>
      </c>
      <c r="K74" s="0" t="n">
        <v>1.11771</v>
      </c>
      <c r="M74" s="0" t="n">
        <v>97579</v>
      </c>
      <c r="N74" s="0" t="n">
        <v>44978.8</v>
      </c>
      <c r="O74" s="0" t="n">
        <v>1.00452</v>
      </c>
      <c r="P74" s="0" t="n">
        <v>143.218</v>
      </c>
      <c r="Q74" s="0" t="n">
        <v>0.248484</v>
      </c>
      <c r="S74" s="0" t="n">
        <v>97854</v>
      </c>
      <c r="T74" s="0" t="n">
        <v>24647.5</v>
      </c>
      <c r="U74" s="0" t="n">
        <v>1.00247</v>
      </c>
      <c r="V74" s="0" t="n">
        <v>143.329</v>
      </c>
      <c r="W74" s="0" t="n">
        <v>0.248277</v>
      </c>
      <c r="Y74" s="0" t="n">
        <v>96705</v>
      </c>
      <c r="Z74" s="0" t="n">
        <v>35551.9</v>
      </c>
      <c r="AA74" s="0" t="n">
        <v>1.00357</v>
      </c>
      <c r="AB74" s="0" t="n">
        <v>141.801</v>
      </c>
      <c r="AC74" s="0" t="n">
        <v>0.245453</v>
      </c>
      <c r="AE74" s="0" t="n">
        <v>97474</v>
      </c>
      <c r="AF74" s="0" t="n">
        <v>7289.41</v>
      </c>
      <c r="AG74" s="0" t="n">
        <v>1.00073</v>
      </c>
      <c r="AH74" s="0" t="n">
        <v>142.524</v>
      </c>
      <c r="AI74" s="0" t="n">
        <v>0.246306</v>
      </c>
      <c r="AL74" s="0" t="n">
        <v>1</v>
      </c>
      <c r="AM74" s="0" t="n">
        <v>0</v>
      </c>
      <c r="AO74" s="0" t="n">
        <f aca="false">P74*AL74/E74</f>
        <v>34.8209813808966</v>
      </c>
      <c r="AP74" s="0" t="n">
        <f aca="false">SQRT(Q74*Q74*AL74*AL74 + P74*P74*AM74*AM74)/E74</f>
        <v>0.0604145899080472</v>
      </c>
      <c r="AQ74" s="0" t="n">
        <f aca="false">AO74/(AP74*AP74)</f>
        <v>9540.19701054354</v>
      </c>
      <c r="AR74" s="0" t="n">
        <f aca="false">1/(AP74*AP74)</f>
        <v>273.978407046778</v>
      </c>
      <c r="AS74" s="0" t="n">
        <f aca="false">V74*AL74/E74</f>
        <v>34.8479691124197</v>
      </c>
      <c r="AT74" s="0" t="n">
        <f aca="false">SQRT(W74*W74*AL74*AL74 + AM74*AM74*V74*V74)/E74</f>
        <v>0.0603642614357473</v>
      </c>
      <c r="AU74" s="0" t="n">
        <f aca="false">AS74/(AT74*AT74)</f>
        <v>9563.51823821255</v>
      </c>
      <c r="AV74" s="0" t="n">
        <f aca="false">1/(AT74*AT74)</f>
        <v>274.435454397948</v>
      </c>
      <c r="AW74" s="0" t="n">
        <f aca="false">AB74*AL74/E74</f>
        <v>34.4764623217229</v>
      </c>
      <c r="AX74" s="0" t="n">
        <f aca="false">SQRT(AL74*AL74*AC74*AC74 + AM74*AM74*AB74*AB74)/E74</f>
        <v>0.0596776546445643</v>
      </c>
      <c r="AY74" s="0" t="n">
        <f aca="false">AW74/(AX74*AX74)</f>
        <v>9680.53149308277</v>
      </c>
      <c r="AZ74" s="0" t="n">
        <f aca="false">1/(AX74*AX74)</f>
        <v>280.786682889539</v>
      </c>
      <c r="BA74" s="0" t="n">
        <f aca="false">AH74*AL74/E74</f>
        <v>34.6522472756979</v>
      </c>
      <c r="BB74" s="0" t="n">
        <f aca="false">SQRT(AL74*AL74*AI74*AI74 + AM74*AM74*AH74*AH74)/E74</f>
        <v>0.0598850468516745</v>
      </c>
      <c r="BC74" s="0" t="n">
        <f aca="false">BA74/(BB74*BB74)</f>
        <v>9662.61370436057</v>
      </c>
      <c r="BD74" s="0" t="n">
        <f aca="false">1/(BB74*BB74)</f>
        <v>278.845225462104</v>
      </c>
    </row>
    <row r="75" customFormat="false" ht="12.8" hidden="false" customHeight="false" outlineLevel="0" collapsed="false">
      <c r="B75" s="1" t="n">
        <v>8069</v>
      </c>
      <c r="C75" s="0" t="n">
        <v>839.842</v>
      </c>
      <c r="D75" s="0" t="n">
        <v>0.0008241</v>
      </c>
      <c r="E75" s="0" t="n">
        <v>4.00554</v>
      </c>
      <c r="F75" s="0" t="n">
        <v>0.0203515</v>
      </c>
      <c r="G75" s="0" t="n">
        <v>0.00508083</v>
      </c>
      <c r="I75" s="0" t="n">
        <v>1209446</v>
      </c>
      <c r="J75" s="0" t="n">
        <v>1085784</v>
      </c>
      <c r="K75" s="0" t="n">
        <v>1.11389</v>
      </c>
      <c r="M75" s="0" t="n">
        <v>103950</v>
      </c>
      <c r="N75" s="0" t="n">
        <v>44187.6</v>
      </c>
      <c r="O75" s="0" t="n">
        <v>1.00444</v>
      </c>
      <c r="P75" s="0" t="n">
        <v>138.482</v>
      </c>
      <c r="Q75" s="0" t="n">
        <v>0.218004</v>
      </c>
      <c r="S75" s="0" t="n">
        <v>105473</v>
      </c>
      <c r="T75" s="0" t="n">
        <v>24198.3</v>
      </c>
      <c r="U75" s="0" t="n">
        <v>1.00243</v>
      </c>
      <c r="V75" s="0" t="n">
        <v>140.229</v>
      </c>
      <c r="W75" s="0" t="n">
        <v>0.220809</v>
      </c>
      <c r="Y75" s="0" t="n">
        <v>104173</v>
      </c>
      <c r="Z75" s="0" t="n">
        <v>34890.5</v>
      </c>
      <c r="AA75" s="0" t="n">
        <v>1.0035</v>
      </c>
      <c r="AB75" s="0" t="n">
        <v>138.65</v>
      </c>
      <c r="AC75" s="0" t="n">
        <v>0.218136</v>
      </c>
      <c r="AE75" s="0" t="n">
        <v>105395</v>
      </c>
      <c r="AF75" s="0" t="n">
        <v>7158.01</v>
      </c>
      <c r="AG75" s="0" t="n">
        <v>1.00072</v>
      </c>
      <c r="AH75" s="0" t="n">
        <v>139.887</v>
      </c>
      <c r="AI75" s="0" t="n">
        <v>0.219868</v>
      </c>
      <c r="AL75" s="0" t="n">
        <v>1</v>
      </c>
      <c r="AM75" s="0" t="n">
        <v>0</v>
      </c>
      <c r="AO75" s="0" t="n">
        <f aca="false">P75*AL75/E75</f>
        <v>34.5726169255581</v>
      </c>
      <c r="AP75" s="0" t="n">
        <f aca="false">SQRT(Q75*Q75*AL75*AL75 + P75*P75*AM75*AM75)/E75</f>
        <v>0.0544256205155859</v>
      </c>
      <c r="AQ75" s="0" t="n">
        <f aca="false">AO75/(AP75*AP75)</f>
        <v>11671.4677858227</v>
      </c>
      <c r="AR75" s="0" t="n">
        <f aca="false">1/(AP75*AP75)</f>
        <v>337.592835710231</v>
      </c>
      <c r="AS75" s="0" t="n">
        <f aca="false">V75*AL75/E75</f>
        <v>35.0087628634341</v>
      </c>
      <c r="AT75" s="0" t="n">
        <f aca="false">SQRT(W75*W75*AL75*AL75 + AM75*AM75*V75*V75)/E75</f>
        <v>0.0551259006276307</v>
      </c>
      <c r="AU75" s="0" t="n">
        <f aca="false">AS75/(AT75*AT75)</f>
        <v>11520.3418990235</v>
      </c>
      <c r="AV75" s="0" t="n">
        <f aca="false">1/(AT75*AT75)</f>
        <v>329.070237184994</v>
      </c>
      <c r="AW75" s="0" t="n">
        <f aca="false">AB75*AL75/E75</f>
        <v>34.6145588360121</v>
      </c>
      <c r="AX75" s="0" t="n">
        <f aca="false">SQRT(AL75*AL75*AC75*AC75 + AM75*AM75*AB75*AB75)/E75</f>
        <v>0.0544585748737998</v>
      </c>
      <c r="AY75" s="0" t="n">
        <f aca="false">AW75/(AX75*AX75)</f>
        <v>11671.4887746352</v>
      </c>
      <c r="AZ75" s="0" t="n">
        <f aca="false">1/(AX75*AX75)</f>
        <v>337.184386197997</v>
      </c>
      <c r="BA75" s="0" t="n">
        <f aca="false">AH75*AL75/E75</f>
        <v>34.9233811171527</v>
      </c>
      <c r="BB75" s="0" t="n">
        <f aca="false">SQRT(AL75*AL75*AI75*AI75 + AM75*AM75*AH75*AH75)/E75</f>
        <v>0.0548909759982424</v>
      </c>
      <c r="BC75" s="0" t="n">
        <f aca="false">BA75/(BB75*BB75)</f>
        <v>11590.8257682246</v>
      </c>
      <c r="BD75" s="0" t="n">
        <f aca="false">1/(BB75*BB75)</f>
        <v>331.893001119864</v>
      </c>
    </row>
    <row r="76" customFormat="false" ht="12.8" hidden="false" customHeight="false" outlineLevel="0" collapsed="false">
      <c r="B76" s="1" t="n">
        <v>8070</v>
      </c>
      <c r="C76" s="0" t="n">
        <v>742.12</v>
      </c>
      <c r="D76" s="0" t="n">
        <v>0.0008241</v>
      </c>
      <c r="E76" s="0" t="n">
        <v>4.22194</v>
      </c>
      <c r="F76" s="0" t="n">
        <v>0.0212362</v>
      </c>
      <c r="G76" s="0" t="n">
        <v>0.00502997</v>
      </c>
      <c r="I76" s="0" t="n">
        <v>1131463</v>
      </c>
      <c r="J76" s="0" t="n">
        <v>1009773</v>
      </c>
      <c r="K76" s="0" t="n">
        <v>1.12051</v>
      </c>
      <c r="M76" s="0" t="n">
        <v>94313</v>
      </c>
      <c r="N76" s="0" t="n">
        <v>46936.4</v>
      </c>
      <c r="O76" s="0" t="n">
        <v>1.00472</v>
      </c>
      <c r="P76" s="0" t="n">
        <v>143.073</v>
      </c>
      <c r="Q76" s="0" t="n">
        <v>0.255404</v>
      </c>
      <c r="S76" s="0" t="n">
        <v>96856</v>
      </c>
      <c r="T76" s="0" t="n">
        <v>25717.8</v>
      </c>
      <c r="U76" s="0" t="n">
        <v>1.00258</v>
      </c>
      <c r="V76" s="0" t="n">
        <v>146.618</v>
      </c>
      <c r="W76" s="0" t="n">
        <v>0.262234</v>
      </c>
      <c r="Y76" s="0" t="n">
        <v>96470</v>
      </c>
      <c r="Z76" s="0" t="n">
        <v>37053.4</v>
      </c>
      <c r="AA76" s="0" t="n">
        <v>1.00372</v>
      </c>
      <c r="AB76" s="0" t="n">
        <v>146.2</v>
      </c>
      <c r="AC76" s="0" t="n">
        <v>0.261623</v>
      </c>
      <c r="AE76" s="0" t="n">
        <v>96151</v>
      </c>
      <c r="AF76" s="0" t="n">
        <v>7600.37</v>
      </c>
      <c r="AG76" s="0" t="n">
        <v>1.00076</v>
      </c>
      <c r="AH76" s="0" t="n">
        <v>145.287</v>
      </c>
      <c r="AI76" s="0" t="n">
        <v>0.259092</v>
      </c>
      <c r="AL76" s="0" t="n">
        <v>1</v>
      </c>
      <c r="AM76" s="0" t="n">
        <v>0</v>
      </c>
      <c r="AO76" s="0" t="n">
        <f aca="false">P76*AL76/E76</f>
        <v>33.8879756699527</v>
      </c>
      <c r="AP76" s="0" t="n">
        <f aca="false">SQRT(Q76*Q76*AL76*AL76 + P76*P76*AM76*AM76)/E76</f>
        <v>0.0604944646300042</v>
      </c>
      <c r="AQ76" s="0" t="n">
        <f aca="false">AO76/(AP76*AP76)</f>
        <v>9260.07174235043</v>
      </c>
      <c r="AR76" s="0" t="n">
        <f aca="false">1/(AP76*AP76)</f>
        <v>273.255382160848</v>
      </c>
      <c r="AS76" s="0" t="n">
        <f aca="false">V76*AL76/E76</f>
        <v>34.7276370578454</v>
      </c>
      <c r="AT76" s="0" t="n">
        <f aca="false">SQRT(W76*W76*AL76*AL76 + AM76*AM76*V76*V76)/E76</f>
        <v>0.0621122043420797</v>
      </c>
      <c r="AU76" s="0" t="n">
        <f aca="false">AS76/(AT76*AT76)</f>
        <v>9001.63396184176</v>
      </c>
      <c r="AV76" s="0" t="n">
        <f aca="false">1/(AT76*AT76)</f>
        <v>259.206635534915</v>
      </c>
      <c r="AW76" s="0" t="n">
        <f aca="false">AB76*AL76/E76</f>
        <v>34.6286304400347</v>
      </c>
      <c r="AX76" s="0" t="n">
        <f aca="false">SQRT(AL76*AL76*AC76*AC76 + AM76*AM76*AB76*AB76)/E76</f>
        <v>0.0619674841423611</v>
      </c>
      <c r="AY76" s="0" t="n">
        <f aca="false">AW76/(AX76*AX76)</f>
        <v>9017.94509799399</v>
      </c>
      <c r="AZ76" s="0" t="n">
        <f aca="false">1/(AX76*AX76)</f>
        <v>260.418762838747</v>
      </c>
      <c r="BA76" s="0" t="n">
        <f aca="false">AH76*AL76/E76</f>
        <v>34.4123791432375</v>
      </c>
      <c r="BB76" s="0" t="n">
        <f aca="false">SQRT(AL76*AL76*AI76*AI76 + AM76*AM76*AH76*AH76)/E76</f>
        <v>0.0613679967029375</v>
      </c>
      <c r="BC76" s="0" t="n">
        <f aca="false">BA76/(BB76*BB76)</f>
        <v>9137.5718804737</v>
      </c>
      <c r="BD76" s="0" t="n">
        <f aca="false">1/(BB76*BB76)</f>
        <v>265.531535684866</v>
      </c>
    </row>
    <row r="77" customFormat="false" ht="12.8" hidden="false" customHeight="false" outlineLevel="0" collapsed="false">
      <c r="B77" s="1" t="n">
        <v>8071</v>
      </c>
      <c r="C77" s="0" t="n">
        <v>807.584</v>
      </c>
      <c r="D77" s="0" t="n">
        <v>0.0008241</v>
      </c>
      <c r="E77" s="0" t="n">
        <v>3.83388</v>
      </c>
      <c r="F77" s="0" t="n">
        <v>0.0196565</v>
      </c>
      <c r="G77" s="0" t="n">
        <v>0.00512706</v>
      </c>
      <c r="I77" s="0" t="n">
        <v>1116251</v>
      </c>
      <c r="J77" s="0" t="n">
        <v>1006152</v>
      </c>
      <c r="K77" s="0" t="n">
        <v>1.10943</v>
      </c>
      <c r="M77" s="0" t="n">
        <v>94736</v>
      </c>
      <c r="N77" s="0" t="n">
        <v>42423.3</v>
      </c>
      <c r="O77" s="0" t="n">
        <v>1.00426</v>
      </c>
      <c r="P77" s="0" t="n">
        <v>130.699</v>
      </c>
      <c r="Q77" s="0" t="n">
        <v>0.212595</v>
      </c>
      <c r="S77" s="0" t="n">
        <v>97095</v>
      </c>
      <c r="T77" s="0" t="n">
        <v>23303.7</v>
      </c>
      <c r="U77" s="0" t="n">
        <v>1.00234</v>
      </c>
      <c r="V77" s="0" t="n">
        <v>133.697</v>
      </c>
      <c r="W77" s="0" t="n">
        <v>0.217875</v>
      </c>
      <c r="Y77" s="0" t="n">
        <v>96443</v>
      </c>
      <c r="Z77" s="0" t="n">
        <v>33543.6</v>
      </c>
      <c r="AA77" s="0" t="n">
        <v>1.00337</v>
      </c>
      <c r="AB77" s="0" t="n">
        <v>132.935</v>
      </c>
      <c r="AC77" s="0" t="n">
        <v>0.216631</v>
      </c>
      <c r="AE77" s="0" t="n">
        <v>98211</v>
      </c>
      <c r="AF77" s="0" t="n">
        <v>6884.27</v>
      </c>
      <c r="AG77" s="0" t="n">
        <v>1.00069</v>
      </c>
      <c r="AH77" s="0" t="n">
        <v>135.011</v>
      </c>
      <c r="AI77" s="0" t="n">
        <v>0.220047</v>
      </c>
      <c r="AL77" s="0" t="n">
        <v>1</v>
      </c>
      <c r="AM77" s="0" t="n">
        <v>0</v>
      </c>
      <c r="AO77" s="0" t="n">
        <f aca="false">P77*AL77/E77</f>
        <v>34.0905296983734</v>
      </c>
      <c r="AP77" s="0" t="n">
        <f aca="false">SQRT(Q77*Q77*AL77*AL77 + P77*P77*AM77*AM77)/E77</f>
        <v>0.0554516573288679</v>
      </c>
      <c r="AQ77" s="0" t="n">
        <f aca="false">AO77/(AP77*AP77)</f>
        <v>11086.7610593044</v>
      </c>
      <c r="AR77" s="0" t="n">
        <f aca="false">1/(AP77*AP77)</f>
        <v>325.215277010886</v>
      </c>
      <c r="AS77" s="0" t="n">
        <f aca="false">V77*AL77/E77</f>
        <v>34.8725051383977</v>
      </c>
      <c r="AT77" s="0" t="n">
        <f aca="false">SQRT(W77*W77*AL77*AL77 + AM77*AM77*V77*V77)/E77</f>
        <v>0.0568288522332467</v>
      </c>
      <c r="AU77" s="0" t="n">
        <f aca="false">AS77/(AT77*AT77)</f>
        <v>10798.0510778595</v>
      </c>
      <c r="AV77" s="0" t="n">
        <f aca="false">1/(AT77*AT77)</f>
        <v>309.643687340658</v>
      </c>
      <c r="AW77" s="0" t="n">
        <f aca="false">AB77*AL77/E77</f>
        <v>34.6737508737884</v>
      </c>
      <c r="AX77" s="0" t="n">
        <f aca="false">SQRT(AL77*AL77*AC77*AC77 + AM77*AM77*AB77*AB77)/E77</f>
        <v>0.0565043767671393</v>
      </c>
      <c r="AY77" s="0" t="n">
        <f aca="false">AW77/(AX77*AX77)</f>
        <v>10860.1705694393</v>
      </c>
      <c r="AZ77" s="0" t="n">
        <f aca="false">1/(AX77*AX77)</f>
        <v>313.210145881537</v>
      </c>
      <c r="BA77" s="0" t="n">
        <f aca="false">AH77*AL77/E77</f>
        <v>35.2152388702828</v>
      </c>
      <c r="BB77" s="0" t="n">
        <f aca="false">SQRT(AL77*AL77*AI77*AI77 + AM77*AM77*AH77*AH77)/E77</f>
        <v>0.0573953801370935</v>
      </c>
      <c r="BC77" s="0" t="n">
        <f aca="false">BA77/(BB77*BB77)</f>
        <v>10689.9768666165</v>
      </c>
      <c r="BD77" s="0" t="n">
        <f aca="false">1/(BB77*BB77)</f>
        <v>303.561106201597</v>
      </c>
    </row>
    <row r="78" s="31" customFormat="true" ht="12.8" hidden="false" customHeight="false" outlineLevel="0" collapsed="false">
      <c r="B78" s="32"/>
      <c r="F78" s="31" t="s">
        <v>79</v>
      </c>
      <c r="G78" s="31" t="n">
        <f aca="false">AVERAGE(G70:G77)</f>
        <v>0.00507017666666667</v>
      </c>
      <c r="M78" s="31" t="n">
        <f aca="false">AVERAGE(M72:M77)</f>
        <v>97389.8333333333</v>
      </c>
      <c r="O78" s="74" t="s">
        <v>164</v>
      </c>
      <c r="P78" s="31" t="n">
        <f aca="false">SUM(AQ72:AQ77)/SUM(AR72:AR77)</f>
        <v>34.3402428243903</v>
      </c>
      <c r="Q78" s="31" t="n">
        <f aca="false">1/SQRT(SUM(AR72:AR77))</f>
        <v>0.0235996640462284</v>
      </c>
      <c r="S78" s="31" t="n">
        <f aca="false">AVERAGE(S72:S77)</f>
        <v>99249</v>
      </c>
      <c r="U78" s="74" t="s">
        <v>164</v>
      </c>
      <c r="V78" s="31" t="n">
        <f aca="false">SUM(AU72:AU77)/SUM(AV72:AV77)</f>
        <v>34.9289747571461</v>
      </c>
      <c r="W78" s="31" t="n">
        <f aca="false">1/SQRT(SUM(AV72:AV77))</f>
        <v>0.0240247816600458</v>
      </c>
      <c r="Y78" s="31" t="n">
        <f aca="false">AVERAGE(Y72:Y77)</f>
        <v>98204.6666666667</v>
      </c>
      <c r="AA78" s="74" t="s">
        <v>164</v>
      </c>
      <c r="AB78" s="31" t="n">
        <f aca="false">SUM(AY72:AY77)/SUM(AZ72:AZ77)</f>
        <v>34.6013979168142</v>
      </c>
      <c r="AC78" s="31" t="n">
        <f aca="false">1/SQRT(SUM(AZ72:AZ77))</f>
        <v>0.0237866858349073</v>
      </c>
      <c r="AE78" s="31" t="n">
        <f aca="false">AVERAGE(AE72:AE77)</f>
        <v>98792.1666666667</v>
      </c>
      <c r="AG78" s="74" t="s">
        <v>164</v>
      </c>
      <c r="AH78" s="31" t="n">
        <f aca="false">SUM(BC72:BC77)/SUM(BD72:BD77)</f>
        <v>34.7214218771619</v>
      </c>
      <c r="AI78" s="31" t="n">
        <f aca="false">1/SQRT(SUM(BD72:BD77))</f>
        <v>0.0238267291069894</v>
      </c>
      <c r="AMF78" s="0"/>
      <c r="AMG78" s="0"/>
      <c r="AMH78" s="0"/>
      <c r="AMI78" s="0"/>
      <c r="AMJ78" s="0"/>
    </row>
    <row r="79" customFormat="false" ht="12.8" hidden="false" customHeight="false" outlineLevel="0" collapsed="false">
      <c r="B79" s="15"/>
    </row>
    <row r="80" customFormat="false" ht="12.8" hidden="false" customHeight="false" outlineLevel="0" collapsed="false">
      <c r="B80" s="1"/>
    </row>
    <row r="81" customFormat="false" ht="12.8" hidden="false" customHeight="false" outlineLevel="0" collapsed="false">
      <c r="A81" s="0" t="n">
        <v>50</v>
      </c>
      <c r="B81" s="1" t="n">
        <v>8074</v>
      </c>
      <c r="C81" s="0" t="n">
        <v>1622.88</v>
      </c>
      <c r="D81" s="0" t="n">
        <v>0.0008241</v>
      </c>
      <c r="E81" s="0" t="n">
        <v>4.24702</v>
      </c>
      <c r="F81" s="0" t="n">
        <v>0.0213387</v>
      </c>
      <c r="G81" s="0" t="n">
        <v>0.00502438</v>
      </c>
      <c r="I81" s="0" t="n">
        <v>1056408</v>
      </c>
      <c r="J81" s="0" t="n">
        <v>1004877</v>
      </c>
      <c r="K81" s="0" t="n">
        <v>1.05128</v>
      </c>
      <c r="M81" s="0" t="n">
        <v>46842</v>
      </c>
      <c r="N81" s="0" t="n">
        <v>45674.3</v>
      </c>
      <c r="O81" s="0" t="n">
        <v>1.00459</v>
      </c>
      <c r="P81" s="0" t="n">
        <v>30.4828</v>
      </c>
      <c r="Q81" s="0" t="n">
        <v>0.0216412</v>
      </c>
      <c r="S81" s="0" t="n">
        <v>46996</v>
      </c>
      <c r="T81" s="0" t="n">
        <v>21886.9</v>
      </c>
      <c r="U81" s="0" t="n">
        <v>1.00219</v>
      </c>
      <c r="V81" s="0" t="n">
        <v>30.5101</v>
      </c>
      <c r="W81" s="0" t="n">
        <v>0.0216149</v>
      </c>
      <c r="Y81" s="0" t="n">
        <v>46913</v>
      </c>
      <c r="Z81" s="0" t="n">
        <v>35122.4</v>
      </c>
      <c r="AA81" s="0" t="n">
        <v>1.00352</v>
      </c>
      <c r="AB81" s="0" t="n">
        <v>30.4967</v>
      </c>
      <c r="AC81" s="0" t="n">
        <v>0.0216309</v>
      </c>
      <c r="AE81" s="0" t="n">
        <v>47900</v>
      </c>
      <c r="AF81" s="0" t="n">
        <v>6614.87</v>
      </c>
      <c r="AG81" s="0" t="n">
        <v>1.00066</v>
      </c>
      <c r="AH81" s="0" t="n">
        <v>31.0495</v>
      </c>
      <c r="AI81" s="0" t="n">
        <v>0.0219987</v>
      </c>
      <c r="AL81" s="0" t="n">
        <v>1</v>
      </c>
      <c r="AM81" s="0" t="n">
        <v>0</v>
      </c>
      <c r="AO81" s="0" t="n">
        <f aca="false">P81*AL81/E81</f>
        <v>7.17745619281284</v>
      </c>
      <c r="AP81" s="0" t="n">
        <f aca="false">SQRT(Q81*Q81*AL81*AL81 + P81*P81*AM81*AM81)/E81</f>
        <v>0.00509561998766194</v>
      </c>
      <c r="AQ81" s="0" t="n">
        <f aca="false">AO81/(AP81*AP81)</f>
        <v>276424.469978996</v>
      </c>
      <c r="AR81" s="0" t="n">
        <f aca="false">1/(AP81*AP81)</f>
        <v>38512.8745551654</v>
      </c>
      <c r="AS81" s="0" t="n">
        <f aca="false">V81*AL81/E81</f>
        <v>7.18388422941262</v>
      </c>
      <c r="AT81" s="0" t="n">
        <f aca="false">SQRT(W81*W81*AL81*AL81 + AM81*AM81*V81*V81)/E81</f>
        <v>0.00508942741027827</v>
      </c>
      <c r="AU81" s="0" t="n">
        <f aca="false">AS81/(AT81*AT81)</f>
        <v>277345.724949075</v>
      </c>
      <c r="AV81" s="0" t="n">
        <f aca="false">1/(AT81*AT81)</f>
        <v>38606.6529042258</v>
      </c>
      <c r="AW81" s="0" t="n">
        <f aca="false">AB81*AL81/E81</f>
        <v>7.18072907591676</v>
      </c>
      <c r="AX81" s="0" t="n">
        <f aca="false">SQRT(AL81*AL81*AC81*AC81 + AM81*AM81*AB81*AB81)/E81</f>
        <v>0.00509319475773601</v>
      </c>
      <c r="AY81" s="0" t="n">
        <f aca="false">AW81/(AX81*AX81)</f>
        <v>276813.951307335</v>
      </c>
      <c r="AZ81" s="0" t="n">
        <f aca="false">1/(AX81*AX81)</f>
        <v>38549.5606895591</v>
      </c>
      <c r="BA81" s="0" t="n">
        <f aca="false">AH81*AL81/E81</f>
        <v>7.31089093058191</v>
      </c>
      <c r="BB81" s="0" t="n">
        <f aca="false">SQRT(AL81*AL81*AI81*AI81 + AM81*AM81*AH81*AH81)/E81</f>
        <v>0.00517979665742097</v>
      </c>
      <c r="BC81" s="0" t="n">
        <f aca="false">BA81/(BB81*BB81)</f>
        <v>272486.432341793</v>
      </c>
      <c r="BD81" s="0" t="n">
        <f aca="false">1/(BB81*BB81)</f>
        <v>37271.3031734567</v>
      </c>
    </row>
    <row r="82" customFormat="false" ht="12.8" hidden="false" customHeight="false" outlineLevel="0" collapsed="false">
      <c r="A82" s="0" t="s">
        <v>26</v>
      </c>
      <c r="B82" s="1" t="n">
        <v>8075</v>
      </c>
      <c r="C82" s="0" t="n">
        <v>1653.68</v>
      </c>
      <c r="D82" s="0" t="n">
        <v>0.0008241</v>
      </c>
      <c r="E82" s="0" t="n">
        <v>4.21207</v>
      </c>
      <c r="F82" s="0" t="n">
        <v>0.021195</v>
      </c>
      <c r="G82" s="0" t="n">
        <v>0.00503197</v>
      </c>
      <c r="I82" s="0" t="n">
        <v>1057751</v>
      </c>
      <c r="J82" s="0" t="n">
        <v>1006086</v>
      </c>
      <c r="K82" s="0" t="n">
        <v>1.05135</v>
      </c>
      <c r="M82" s="0" t="n">
        <v>47464</v>
      </c>
      <c r="N82" s="0" t="n">
        <v>44886.6</v>
      </c>
      <c r="O82" s="0" t="n">
        <v>1.00451</v>
      </c>
      <c r="P82" s="0" t="n">
        <v>30.312</v>
      </c>
      <c r="Q82" s="0" t="n">
        <v>0.0211401</v>
      </c>
      <c r="S82" s="0" t="n">
        <v>48668</v>
      </c>
      <c r="T82" s="0" t="n">
        <v>21517.1</v>
      </c>
      <c r="U82" s="0" t="n">
        <v>1.00216</v>
      </c>
      <c r="V82" s="0" t="n">
        <v>31.0081</v>
      </c>
      <c r="W82" s="0" t="n">
        <v>0.0216211</v>
      </c>
      <c r="Y82" s="0" t="n">
        <v>48428</v>
      </c>
      <c r="Z82" s="0" t="n">
        <v>34450</v>
      </c>
      <c r="AA82" s="0" t="n">
        <v>1.00346</v>
      </c>
      <c r="AB82" s="0" t="n">
        <v>30.8953</v>
      </c>
      <c r="AC82" s="0" t="n">
        <v>0.0215612</v>
      </c>
      <c r="AE82" s="0" t="n">
        <v>48978</v>
      </c>
      <c r="AF82" s="0" t="n">
        <v>6484.82</v>
      </c>
      <c r="AG82" s="0" t="n">
        <v>1.00065</v>
      </c>
      <c r="AH82" s="0" t="n">
        <v>31.1587</v>
      </c>
      <c r="AI82" s="0" t="n">
        <v>0.0217053</v>
      </c>
      <c r="AL82" s="0" t="n">
        <v>1</v>
      </c>
      <c r="AM82" s="0" t="n">
        <v>0</v>
      </c>
      <c r="AO82" s="0" t="n">
        <f aca="false">P82*AL82/E82</f>
        <v>7.1964615972669</v>
      </c>
      <c r="AP82" s="0" t="n">
        <f aca="false">SQRT(Q82*Q82*AL82*AL82 + P82*P82*AM82*AM82)/E82</f>
        <v>0.00501893368343831</v>
      </c>
      <c r="AQ82" s="0" t="n">
        <f aca="false">AO82/(AP82*AP82)</f>
        <v>285690.696382093</v>
      </c>
      <c r="AR82" s="0" t="n">
        <f aca="false">1/(AP82*AP82)</f>
        <v>39698.7731429837</v>
      </c>
      <c r="AS82" s="0" t="n">
        <f aca="false">V82*AL82/E82</f>
        <v>7.36172475766072</v>
      </c>
      <c r="AT82" s="0" t="n">
        <f aca="false">SQRT(W82*W82*AL82*AL82 + AM82*AM82*V82*V82)/E82</f>
        <v>0.00513312931646435</v>
      </c>
      <c r="AU82" s="0" t="n">
        <f aca="false">AS82/(AT82*AT82)</f>
        <v>279392.771090193</v>
      </c>
      <c r="AV82" s="0" t="n">
        <f aca="false">1/(AT82*AT82)</f>
        <v>37952.0805636549</v>
      </c>
      <c r="AW82" s="0" t="n">
        <f aca="false">AB82*AL82/E82</f>
        <v>7.33494457594484</v>
      </c>
      <c r="AX82" s="0" t="n">
        <f aca="false">SQRT(AL82*AL82*AC82*AC82 + AM82*AM82*AB82*AB82)/E82</f>
        <v>0.00511890828025175</v>
      </c>
      <c r="AY82" s="0" t="n">
        <f aca="false">AW82/(AX82*AX82)</f>
        <v>279925.292434918</v>
      </c>
      <c r="AZ82" s="0" t="n">
        <f aca="false">1/(AX82*AX82)</f>
        <v>38163.2457527956</v>
      </c>
      <c r="BA82" s="0" t="n">
        <f aca="false">AH82*AL82/E82</f>
        <v>7.39747914920692</v>
      </c>
      <c r="BB82" s="0" t="n">
        <f aca="false">SQRT(AL82*AL82*AI82*AI82 + AM82*AM82*AH82*AH82)/E82</f>
        <v>0.00515311948756787</v>
      </c>
      <c r="BC82" s="0" t="n">
        <f aca="false">BA82/(BB82*BB82)</f>
        <v>278575.760129673</v>
      </c>
      <c r="BD82" s="0" t="n">
        <f aca="false">1/(BB82*BB82)</f>
        <v>37658.201464419</v>
      </c>
    </row>
    <row r="83" customFormat="false" ht="12.8" hidden="false" customHeight="false" outlineLevel="0" collapsed="false">
      <c r="A83" s="0" t="s">
        <v>24</v>
      </c>
      <c r="B83" s="1" t="n">
        <v>8078</v>
      </c>
      <c r="C83" s="0" t="n">
        <v>1745.47</v>
      </c>
      <c r="D83" s="0" t="n">
        <v>0.0008241</v>
      </c>
      <c r="E83" s="0" t="n">
        <v>3.98258</v>
      </c>
      <c r="F83" s="0" t="n">
        <v>0.0202576</v>
      </c>
      <c r="G83" s="0" t="n">
        <v>0.00508655</v>
      </c>
      <c r="I83" s="0" t="n">
        <v>1055937</v>
      </c>
      <c r="J83" s="0" t="n">
        <v>1007692</v>
      </c>
      <c r="K83" s="0" t="n">
        <v>1.04788</v>
      </c>
      <c r="M83" s="0" t="n">
        <v>46860</v>
      </c>
      <c r="N83" s="0" t="n">
        <v>42373.9</v>
      </c>
      <c r="O83" s="0" t="n">
        <v>1.00426</v>
      </c>
      <c r="P83" s="0" t="n">
        <v>28.2517</v>
      </c>
      <c r="Q83" s="0" t="n">
        <v>0.0185808</v>
      </c>
      <c r="S83" s="0" t="n">
        <v>47918</v>
      </c>
      <c r="T83" s="0" t="n">
        <v>20177.1</v>
      </c>
      <c r="U83" s="0" t="n">
        <v>1.00202</v>
      </c>
      <c r="V83" s="0" t="n">
        <v>28.8253</v>
      </c>
      <c r="W83" s="0" t="n">
        <v>0.0189514</v>
      </c>
      <c r="Y83" s="0" t="n">
        <v>47510</v>
      </c>
      <c r="Z83" s="0" t="n">
        <v>32420.5</v>
      </c>
      <c r="AA83" s="0" t="n">
        <v>1.00325</v>
      </c>
      <c r="AB83" s="0" t="n">
        <v>28.615</v>
      </c>
      <c r="AC83" s="0" t="n">
        <v>0.0188226</v>
      </c>
      <c r="AE83" s="0" t="n">
        <v>48040</v>
      </c>
      <c r="AF83" s="0" t="n">
        <v>6114.57</v>
      </c>
      <c r="AG83" s="0" t="n">
        <v>1.00061</v>
      </c>
      <c r="AH83" s="0" t="n">
        <v>28.858</v>
      </c>
      <c r="AI83" s="0" t="n">
        <v>0.0189504</v>
      </c>
      <c r="AL83" s="0" t="n">
        <v>1</v>
      </c>
      <c r="AM83" s="0" t="n">
        <v>0</v>
      </c>
      <c r="AO83" s="0" t="n">
        <f aca="false">P83*AL83/E83</f>
        <v>7.09381857991553</v>
      </c>
      <c r="AP83" s="0" t="n">
        <f aca="false">SQRT(Q83*Q83*AL83*AL83 + P83*P83*AM83*AM83)/E83</f>
        <v>0.00466551833233733</v>
      </c>
      <c r="AQ83" s="0" t="n">
        <f aca="false">AO83/(AP83*AP83)</f>
        <v>325896.935699815</v>
      </c>
      <c r="AR83" s="0" t="n">
        <f aca="false">1/(AP83*AP83)</f>
        <v>45940.9741070225</v>
      </c>
      <c r="AS83" s="0" t="n">
        <f aca="false">V83*AL83/E83</f>
        <v>7.23784581853974</v>
      </c>
      <c r="AT83" s="0" t="n">
        <f aca="false">SQRT(W83*W83*AL83*AL83 + AM83*AM83*V83*V83)/E83</f>
        <v>0.00475857358797563</v>
      </c>
      <c r="AU83" s="0" t="n">
        <f aca="false">AS83/(AT83*AT83)</f>
        <v>319636.044747611</v>
      </c>
      <c r="AV83" s="0" t="n">
        <f aca="false">1/(AT83*AT83)</f>
        <v>44161.7648069904</v>
      </c>
      <c r="AW83" s="0" t="n">
        <f aca="false">AB83*AL83/E83</f>
        <v>7.18504085291444</v>
      </c>
      <c r="AX83" s="0" t="n">
        <f aca="false">SQRT(AL83*AL83*AC83*AC83 + AM83*AM83*AB83*AB83)/E83</f>
        <v>0.00472623274359837</v>
      </c>
      <c r="AY83" s="0" t="n">
        <f aca="false">AW83/(AX83*AX83)</f>
        <v>321661.462663192</v>
      </c>
      <c r="AZ83" s="0" t="n">
        <f aca="false">1/(AX83*AX83)</f>
        <v>44768.216249281</v>
      </c>
      <c r="BA83" s="0" t="n">
        <f aca="false">AH83*AL83/E83</f>
        <v>7.24605657639018</v>
      </c>
      <c r="BB83" s="0" t="n">
        <f aca="false">SQRT(AL83*AL83*AI83*AI83 + AM83*AM83*AH83*AH83)/E83</f>
        <v>0.00475832249446339</v>
      </c>
      <c r="BC83" s="0" t="n">
        <f aca="false">BA83/(BB83*BB83)</f>
        <v>320032.419427089</v>
      </c>
      <c r="BD83" s="0" t="n">
        <f aca="false">1/(BB83*BB83)</f>
        <v>44166.4257038581</v>
      </c>
    </row>
    <row r="84" customFormat="false" ht="12.8" hidden="false" customHeight="false" outlineLevel="0" collapsed="false">
      <c r="B84" s="1" t="n">
        <v>8079</v>
      </c>
      <c r="C84" s="0" t="n">
        <v>1912.29</v>
      </c>
      <c r="D84" s="0" t="n">
        <v>0.0008241</v>
      </c>
      <c r="E84" s="0" t="n">
        <v>3.6335</v>
      </c>
      <c r="F84" s="0" t="n">
        <v>0.018853</v>
      </c>
      <c r="G84" s="0" t="n">
        <v>0.00518867</v>
      </c>
      <c r="I84" s="0" t="n">
        <v>1048102</v>
      </c>
      <c r="J84" s="0" t="n">
        <v>1004214</v>
      </c>
      <c r="K84" s="0" t="n">
        <v>1.0437</v>
      </c>
      <c r="M84" s="0" t="n">
        <v>47715</v>
      </c>
      <c r="N84" s="0" t="n">
        <v>38129.3</v>
      </c>
      <c r="O84" s="0" t="n">
        <v>1.00383</v>
      </c>
      <c r="P84" s="0" t="n">
        <v>26.1419</v>
      </c>
      <c r="Q84" s="0" t="n">
        <v>0.0156551</v>
      </c>
      <c r="S84" s="0" t="n">
        <v>49087</v>
      </c>
      <c r="T84" s="0" t="n">
        <v>18190</v>
      </c>
      <c r="U84" s="0" t="n">
        <v>1.00182</v>
      </c>
      <c r="V84" s="0" t="n">
        <v>26.8399</v>
      </c>
      <c r="W84" s="0" t="n">
        <v>0.0160803</v>
      </c>
      <c r="Y84" s="0" t="n">
        <v>47383</v>
      </c>
      <c r="Z84" s="0" t="n">
        <v>29195.7</v>
      </c>
      <c r="AA84" s="0" t="n">
        <v>1.00293</v>
      </c>
      <c r="AB84" s="0" t="n">
        <v>25.9368</v>
      </c>
      <c r="AC84" s="0" t="n">
        <v>0.0155092</v>
      </c>
      <c r="AE84" s="0" t="n">
        <v>48463</v>
      </c>
      <c r="AF84" s="0" t="n">
        <v>5496.91</v>
      </c>
      <c r="AG84" s="0" t="n">
        <v>1.00055</v>
      </c>
      <c r="AH84" s="0" t="n">
        <v>26.4651</v>
      </c>
      <c r="AI84" s="0" t="n">
        <v>0.015818</v>
      </c>
      <c r="AL84" s="0" t="n">
        <v>1</v>
      </c>
      <c r="AM84" s="0" t="n">
        <v>0</v>
      </c>
      <c r="AO84" s="0" t="n">
        <f aca="false">P84*AL84/E84</f>
        <v>7.19468831704968</v>
      </c>
      <c r="AP84" s="0" t="n">
        <f aca="false">SQRT(Q84*Q84*AL84*AL84 + P84*P84*AM84*AM84)/E84</f>
        <v>0.00430854547956516</v>
      </c>
      <c r="AQ84" s="0" t="n">
        <f aca="false">AO84/(AP84*AP84)</f>
        <v>387570.418003522</v>
      </c>
      <c r="AR84" s="0" t="n">
        <f aca="false">1/(AP84*AP84)</f>
        <v>53868.9656763967</v>
      </c>
      <c r="AS84" s="0" t="n">
        <f aca="false">V84*AL84/E84</f>
        <v>7.38678959680749</v>
      </c>
      <c r="AT84" s="0" t="n">
        <f aca="false">SQRT(W84*W84*AL84*AL84 + AM84*AM84*V84*V84)/E84</f>
        <v>0.00442556763451218</v>
      </c>
      <c r="AU84" s="0" t="n">
        <f aca="false">AS84/(AT84*AT84)</f>
        <v>377153.171650517</v>
      </c>
      <c r="AV84" s="0" t="n">
        <f aca="false">1/(AT84*AT84)</f>
        <v>51057.7926591437</v>
      </c>
      <c r="AW84" s="0" t="n">
        <f aca="false">AB84*AL84/E84</f>
        <v>7.138241365075</v>
      </c>
      <c r="AX84" s="0" t="n">
        <f aca="false">SQRT(AL84*AL84*AC84*AC84 + AM84*AM84*AB84*AB84)/E84</f>
        <v>0.00426839135819458</v>
      </c>
      <c r="AY84" s="0" t="n">
        <f aca="false">AW84/(AX84*AX84)</f>
        <v>391798.496179251</v>
      </c>
      <c r="AZ84" s="0" t="n">
        <f aca="false">1/(AX84*AX84)</f>
        <v>54887.2580991991</v>
      </c>
      <c r="BA84" s="0" t="n">
        <f aca="false">AH84*AL84/E84</f>
        <v>7.28363836521261</v>
      </c>
      <c r="BB84" s="0" t="n">
        <f aca="false">SQRT(AL84*AL84*AI84*AI84 + AM84*AM84*AH84*AH84)/E84</f>
        <v>0.00435337828539975</v>
      </c>
      <c r="BC84" s="0" t="n">
        <f aca="false">BA84/(BB84*BB84)</f>
        <v>384322.279350613</v>
      </c>
      <c r="BD84" s="0" t="n">
        <f aca="false">1/(BB84*BB84)</f>
        <v>52765.1511621135</v>
      </c>
    </row>
    <row r="85" customFormat="false" ht="12.8" hidden="false" customHeight="false" outlineLevel="0" collapsed="false">
      <c r="B85" s="1" t="n">
        <v>8080</v>
      </c>
      <c r="C85" s="0" t="n">
        <v>1771.38</v>
      </c>
      <c r="D85" s="0" t="n">
        <v>0.0008241</v>
      </c>
      <c r="E85" s="0" t="n">
        <v>3.92416</v>
      </c>
      <c r="F85" s="0" t="n">
        <v>0.0200207</v>
      </c>
      <c r="G85" s="0" t="n">
        <v>0.0051019</v>
      </c>
      <c r="I85" s="0" t="n">
        <v>1054418</v>
      </c>
      <c r="J85" s="0" t="n">
        <v>1007107</v>
      </c>
      <c r="K85" s="0" t="n">
        <v>1.04698</v>
      </c>
      <c r="M85" s="0" t="n">
        <v>47373</v>
      </c>
      <c r="N85" s="0" t="n">
        <v>41823</v>
      </c>
      <c r="O85" s="0" t="n">
        <v>1.0042</v>
      </c>
      <c r="P85" s="0" t="n">
        <v>28.1175</v>
      </c>
      <c r="Q85" s="0" t="n">
        <v>0.0182236</v>
      </c>
      <c r="S85" s="0" t="n">
        <v>48314</v>
      </c>
      <c r="T85" s="0" t="n">
        <v>19940.9</v>
      </c>
      <c r="U85" s="0" t="n">
        <v>1.002</v>
      </c>
      <c r="V85" s="0" t="n">
        <v>28.6132</v>
      </c>
      <c r="W85" s="0" t="n">
        <v>0.0185351</v>
      </c>
      <c r="Y85" s="0" t="n">
        <v>48426</v>
      </c>
      <c r="Z85" s="0" t="n">
        <v>32038.4</v>
      </c>
      <c r="AA85" s="0" t="n">
        <v>1.00321</v>
      </c>
      <c r="AB85" s="0" t="n">
        <v>28.7143</v>
      </c>
      <c r="AC85" s="0" t="n">
        <v>0.0186269</v>
      </c>
      <c r="AE85" s="0" t="n">
        <v>48518</v>
      </c>
      <c r="AF85" s="0" t="n">
        <v>6034.69</v>
      </c>
      <c r="AG85" s="0" t="n">
        <v>1.0006</v>
      </c>
      <c r="AH85" s="0" t="n">
        <v>28.694</v>
      </c>
      <c r="AI85" s="0" t="n">
        <v>0.0185683</v>
      </c>
      <c r="AL85" s="0" t="n">
        <v>1</v>
      </c>
      <c r="AM85" s="0" t="n">
        <v>0</v>
      </c>
      <c r="AO85" s="0" t="n">
        <f aca="false">P85*AL85/E85</f>
        <v>7.16522771752426</v>
      </c>
      <c r="AP85" s="0" t="n">
        <f aca="false">SQRT(Q85*Q85*AL85*AL85 + P85*P85*AM85*AM85)/E85</f>
        <v>0.00464394927831689</v>
      </c>
      <c r="AQ85" s="0" t="n">
        <f aca="false">AO85/(AP85*AP85)</f>
        <v>332242.405019509</v>
      </c>
      <c r="AR85" s="0" t="n">
        <f aca="false">1/(AP85*AP85)</f>
        <v>46368.7154292294</v>
      </c>
      <c r="AS85" s="0" t="n">
        <f aca="false">V85*AL85/E85</f>
        <v>7.29154774524994</v>
      </c>
      <c r="AT85" s="0" t="n">
        <f aca="false">SQRT(W85*W85*AL85*AL85 + AM85*AM85*V85*V85)/E85</f>
        <v>0.00472332932398271</v>
      </c>
      <c r="AU85" s="0" t="n">
        <f aca="false">AS85/(AT85*AT85)</f>
        <v>326831.020617788</v>
      </c>
      <c r="AV85" s="0" t="n">
        <f aca="false">1/(AT85*AT85)</f>
        <v>44823.2710031559</v>
      </c>
      <c r="AW85" s="0" t="n">
        <f aca="false">AB85*AL85/E85</f>
        <v>7.31731122074533</v>
      </c>
      <c r="AX85" s="0" t="n">
        <f aca="false">SQRT(AL85*AL85*AC85*AC85 + AM85*AM85*AB85*AB85)/E85</f>
        <v>0.00474672286553046</v>
      </c>
      <c r="AY85" s="0" t="n">
        <f aca="false">AW85/(AX85*AX85)</f>
        <v>324760.928205884</v>
      </c>
      <c r="AZ85" s="0" t="n">
        <f aca="false">1/(AX85*AX85)</f>
        <v>44382.5496017107</v>
      </c>
      <c r="BA85" s="0" t="n">
        <f aca="false">AH85*AL85/E85</f>
        <v>7.31213813911767</v>
      </c>
      <c r="BB85" s="0" t="n">
        <f aca="false">SQRT(AL85*AL85*AI85*AI85 + AM85*AM85*AH85*AH85)/E85</f>
        <v>0.00473178973334421</v>
      </c>
      <c r="BC85" s="0" t="n">
        <f aca="false">BA85/(BB85*BB85)</f>
        <v>326582.953352896</v>
      </c>
      <c r="BD85" s="0" t="n">
        <f aca="false">1/(BB85*BB85)</f>
        <v>44663.1268637799</v>
      </c>
    </row>
    <row r="86" customFormat="false" ht="12.8" hidden="false" customHeight="false" outlineLevel="0" collapsed="false">
      <c r="B86" s="1" t="n">
        <v>8081</v>
      </c>
      <c r="C86" s="0" t="n">
        <v>1743.18</v>
      </c>
      <c r="D86" s="0" t="n">
        <v>0.0008241</v>
      </c>
      <c r="E86" s="0" t="n">
        <v>4.05076</v>
      </c>
      <c r="F86" s="0" t="n">
        <v>0.020535</v>
      </c>
      <c r="G86" s="0" t="n">
        <v>0.00506943</v>
      </c>
      <c r="I86" s="0" t="n">
        <v>1075849</v>
      </c>
      <c r="J86" s="0" t="n">
        <v>1025592</v>
      </c>
      <c r="K86" s="0" t="n">
        <v>1.049</v>
      </c>
      <c r="M86" s="0" t="n">
        <v>47673</v>
      </c>
      <c r="N86" s="0" t="n">
        <v>42938</v>
      </c>
      <c r="O86" s="0" t="n">
        <v>1.00431</v>
      </c>
      <c r="P86" s="0" t="n">
        <v>28.8122</v>
      </c>
      <c r="Q86" s="0" t="n">
        <v>0.0189943</v>
      </c>
      <c r="S86" s="0" t="n">
        <v>49099</v>
      </c>
      <c r="T86" s="0" t="n">
        <v>20413.1</v>
      </c>
      <c r="U86" s="0" t="n">
        <v>1.00205</v>
      </c>
      <c r="V86" s="0" t="n">
        <v>29.607</v>
      </c>
      <c r="W86" s="0" t="n">
        <v>0.0195227</v>
      </c>
      <c r="Y86" s="0" t="n">
        <v>47610</v>
      </c>
      <c r="Z86" s="0" t="n">
        <v>32830.2</v>
      </c>
      <c r="AA86" s="0" t="n">
        <v>1.00329</v>
      </c>
      <c r="AB86" s="0" t="n">
        <v>28.7449</v>
      </c>
      <c r="AC86" s="0" t="n">
        <v>0.0189287</v>
      </c>
      <c r="AE86" s="0" t="n">
        <v>48901</v>
      </c>
      <c r="AF86" s="0" t="n">
        <v>6188.35</v>
      </c>
      <c r="AG86" s="0" t="n">
        <v>1.00062</v>
      </c>
      <c r="AH86" s="0" t="n">
        <v>29.4457</v>
      </c>
      <c r="AI86" s="0" t="n">
        <v>0.019382</v>
      </c>
      <c r="AL86" s="0" t="n">
        <v>1</v>
      </c>
      <c r="AM86" s="0" t="n">
        <v>0</v>
      </c>
      <c r="AO86" s="0" t="n">
        <f aca="false">P86*AL86/E86</f>
        <v>7.11278871125418</v>
      </c>
      <c r="AP86" s="0" t="n">
        <f aca="false">SQRT(Q86*Q86*AL86*AL86 + P86*P86*AM86*AM86)/E86</f>
        <v>0.00468907069290701</v>
      </c>
      <c r="AQ86" s="0" t="n">
        <f aca="false">AO86/(AP86*AP86)</f>
        <v>323494.087482066</v>
      </c>
      <c r="AR86" s="0" t="n">
        <f aca="false">1/(AP86*AP86)</f>
        <v>45480.626602927</v>
      </c>
      <c r="AS86" s="0" t="n">
        <f aca="false">V86*AL86/E86</f>
        <v>7.30899880516249</v>
      </c>
      <c r="AT86" s="0" t="n">
        <f aca="false">SQRT(W86*W86*AL86*AL86 + AM86*AM86*V86*V86)/E86</f>
        <v>0.00481951535020589</v>
      </c>
      <c r="AU86" s="0" t="n">
        <f aca="false">AS86/(AT86*AT86)</f>
        <v>314666.967807123</v>
      </c>
      <c r="AV86" s="0" t="n">
        <f aca="false">1/(AT86*AT86)</f>
        <v>43051.993329766</v>
      </c>
      <c r="AW86" s="0" t="n">
        <f aca="false">AB86*AL86/E86</f>
        <v>7.09617454502365</v>
      </c>
      <c r="AX86" s="0" t="n">
        <f aca="false">SQRT(AL86*AL86*AC86*AC86 + AM86*AM86*AB86*AB86)/E86</f>
        <v>0.00467287620100919</v>
      </c>
      <c r="AY86" s="0" t="n">
        <f aca="false">AW86/(AX86*AX86)</f>
        <v>324979.329711221</v>
      </c>
      <c r="AZ86" s="0" t="n">
        <f aca="false">1/(AX86*AX86)</f>
        <v>45796.411524167</v>
      </c>
      <c r="BA86" s="0" t="n">
        <f aca="false">AH86*AL86/E86</f>
        <v>7.2691791170052</v>
      </c>
      <c r="BB86" s="0" t="n">
        <f aca="false">SQRT(AL86*AL86*AI86*AI86 + AM86*AM86*AH86*AH86)/E86</f>
        <v>0.00478478112749212</v>
      </c>
      <c r="BC86" s="0" t="n">
        <f aca="false">BA86/(BB86*BB86)</f>
        <v>317512.78506469</v>
      </c>
      <c r="BD86" s="0" t="n">
        <f aca="false">1/(BB86*BB86)</f>
        <v>43679.3178368538</v>
      </c>
    </row>
    <row r="87" customFormat="false" ht="12.8" hidden="false" customHeight="false" outlineLevel="0" collapsed="false">
      <c r="B87" s="1" t="n">
        <v>8082</v>
      </c>
      <c r="C87" s="0" t="n">
        <v>1690.67</v>
      </c>
      <c r="D87" s="0" t="n">
        <v>0.0008241</v>
      </c>
      <c r="E87" s="0" t="n">
        <v>4.11507</v>
      </c>
      <c r="F87" s="0" t="n">
        <v>0.0207976</v>
      </c>
      <c r="G87" s="0" t="n">
        <v>0.005054</v>
      </c>
      <c r="I87" s="0" t="n">
        <v>1056532</v>
      </c>
      <c r="J87" s="0" t="n">
        <v>1006873</v>
      </c>
      <c r="K87" s="0" t="n">
        <v>1.04932</v>
      </c>
      <c r="M87" s="0" t="n">
        <v>46896</v>
      </c>
      <c r="N87" s="0" t="n">
        <v>43819.5</v>
      </c>
      <c r="O87" s="0" t="n">
        <v>1.0044</v>
      </c>
      <c r="P87" s="0" t="n">
        <v>29.2342</v>
      </c>
      <c r="Q87" s="0" t="n">
        <v>0.0198819</v>
      </c>
      <c r="S87" s="0" t="n">
        <v>48906</v>
      </c>
      <c r="T87" s="0" t="n">
        <v>20902.8</v>
      </c>
      <c r="U87" s="0" t="n">
        <v>1.00209</v>
      </c>
      <c r="V87" s="0" t="n">
        <v>30.4172</v>
      </c>
      <c r="W87" s="0" t="n">
        <v>0.0207127</v>
      </c>
      <c r="Y87" s="0" t="n">
        <v>47029</v>
      </c>
      <c r="Z87" s="0" t="n">
        <v>33474.3</v>
      </c>
      <c r="AA87" s="0" t="n">
        <v>1.00336</v>
      </c>
      <c r="AB87" s="0" t="n">
        <v>29.2867</v>
      </c>
      <c r="AC87" s="0" t="n">
        <v>0.0199016</v>
      </c>
      <c r="AE87" s="0" t="n">
        <v>48125</v>
      </c>
      <c r="AF87" s="0" t="n">
        <v>6314.47</v>
      </c>
      <c r="AG87" s="0" t="n">
        <v>1.00063</v>
      </c>
      <c r="AH87" s="0" t="n">
        <v>29.8878</v>
      </c>
      <c r="AI87" s="0" t="n">
        <v>0.0202943</v>
      </c>
      <c r="AL87" s="0" t="n">
        <v>1</v>
      </c>
      <c r="AM87" s="0" t="n">
        <v>0</v>
      </c>
      <c r="AO87" s="0" t="n">
        <f aca="false">P87*AL87/E87</f>
        <v>7.10418048781673</v>
      </c>
      <c r="AP87" s="0" t="n">
        <f aca="false">SQRT(Q87*Q87*AL87*AL87 + P87*P87*AM87*AM87)/E87</f>
        <v>0.00483148524812458</v>
      </c>
      <c r="AQ87" s="0" t="n">
        <f aca="false">AO87/(AP87*AP87)</f>
        <v>304335.53932085</v>
      </c>
      <c r="AR87" s="0" t="n">
        <f aca="false">1/(AP87*AP87)</f>
        <v>42838.936854542</v>
      </c>
      <c r="AS87" s="0" t="n">
        <f aca="false">V87*AL87/E87</f>
        <v>7.39166040917895</v>
      </c>
      <c r="AT87" s="0" t="n">
        <f aca="false">SQRT(W87*W87*AL87*AL87 + AM87*AM87*V87*V87)/E87</f>
        <v>0.00503337731800431</v>
      </c>
      <c r="AU87" s="0" t="n">
        <f aca="false">AS87/(AT87*AT87)</f>
        <v>291758.172965862</v>
      </c>
      <c r="AV87" s="0" t="n">
        <f aca="false">1/(AT87*AT87)</f>
        <v>39471.2631283166</v>
      </c>
      <c r="AW87" s="0" t="n">
        <f aca="false">AB87*AL87/E87</f>
        <v>7.11693847249257</v>
      </c>
      <c r="AX87" s="0" t="n">
        <f aca="false">SQRT(AL87*AL87*AC87*AC87 + AM87*AM87*AB87*AB87)/E87</f>
        <v>0.00483627252999341</v>
      </c>
      <c r="AY87" s="0" t="n">
        <f aca="false">AW87/(AX87*AX87)</f>
        <v>304278.789214285</v>
      </c>
      <c r="AZ87" s="0" t="n">
        <f aca="false">1/(AX87*AX87)</f>
        <v>42754.1688593126</v>
      </c>
      <c r="BA87" s="0" t="n">
        <f aca="false">AH87*AL87/E87</f>
        <v>7.26301132180011</v>
      </c>
      <c r="BB87" s="0" t="n">
        <f aca="false">SQRT(AL87*AL87*AI87*AI87 + AM87*AM87*AH87*AH87)/E87</f>
        <v>0.00493170225536868</v>
      </c>
      <c r="BC87" s="0" t="n">
        <f aca="false">BA87/(BB87*BB87)</f>
        <v>298622.841470837</v>
      </c>
      <c r="BD87" s="0" t="n">
        <f aca="false">1/(BB87*BB87)</f>
        <v>41115.5687689089</v>
      </c>
    </row>
    <row r="88" customFormat="false" ht="12.8" hidden="false" customHeight="false" outlineLevel="0" collapsed="false">
      <c r="B88" s="1" t="n">
        <v>8083</v>
      </c>
      <c r="C88" s="0" t="n">
        <v>1709.88</v>
      </c>
      <c r="D88" s="0" t="n">
        <v>0.0008241</v>
      </c>
      <c r="E88" s="0" t="n">
        <v>4.05317</v>
      </c>
      <c r="F88" s="0" t="n">
        <v>0.0205449</v>
      </c>
      <c r="G88" s="0" t="n">
        <v>0.00506884</v>
      </c>
      <c r="I88" s="0" t="n">
        <v>1053572</v>
      </c>
      <c r="J88" s="0" t="n">
        <v>1004628</v>
      </c>
      <c r="K88" s="0" t="n">
        <v>1.04872</v>
      </c>
      <c r="M88" s="0" t="n">
        <v>47727</v>
      </c>
      <c r="N88" s="0" t="n">
        <v>43323.3</v>
      </c>
      <c r="O88" s="0" t="n">
        <v>1.00435</v>
      </c>
      <c r="P88" s="0" t="n">
        <v>29.3998</v>
      </c>
      <c r="Q88" s="0" t="n">
        <v>0.019791</v>
      </c>
      <c r="S88" s="0" t="n">
        <v>47865</v>
      </c>
      <c r="T88" s="0" t="n">
        <v>20628.6</v>
      </c>
      <c r="U88" s="0" t="n">
        <v>1.00207</v>
      </c>
      <c r="V88" s="0" t="n">
        <v>29.4177</v>
      </c>
      <c r="W88" s="0" t="n">
        <v>0.0197629</v>
      </c>
      <c r="Y88" s="0" t="n">
        <v>47688</v>
      </c>
      <c r="Z88" s="0" t="n">
        <v>33121.2</v>
      </c>
      <c r="AA88" s="0" t="n">
        <v>1.00332</v>
      </c>
      <c r="AB88" s="0" t="n">
        <v>29.3457</v>
      </c>
      <c r="AC88" s="0" t="n">
        <v>0.019733</v>
      </c>
      <c r="AE88" s="0" t="n">
        <v>48071</v>
      </c>
      <c r="AF88" s="0" t="n">
        <v>6253.2</v>
      </c>
      <c r="AG88" s="0" t="n">
        <v>1.00063</v>
      </c>
      <c r="AH88" s="0" t="n">
        <v>29.5018</v>
      </c>
      <c r="AI88" s="0" t="n">
        <v>0.0197981</v>
      </c>
      <c r="AL88" s="0" t="n">
        <v>1</v>
      </c>
      <c r="AM88" s="0" t="n">
        <v>0</v>
      </c>
      <c r="AO88" s="0" t="n">
        <f aca="false">P88*AL88/E88</f>
        <v>7.25353242030312</v>
      </c>
      <c r="AP88" s="0" t="n">
        <f aca="false">SQRT(Q88*Q88*AL88*AL88 + P88*P88*AM88*AM88)/E88</f>
        <v>0.00488284478568627</v>
      </c>
      <c r="AQ88" s="0" t="n">
        <f aca="false">AO88/(AP88*AP88)</f>
        <v>304231.177213635</v>
      </c>
      <c r="AR88" s="0" t="n">
        <f aca="false">1/(AP88*AP88)</f>
        <v>41942.4853416346</v>
      </c>
      <c r="AS88" s="0" t="n">
        <f aca="false">V88*AL88/E88</f>
        <v>7.25794871668349</v>
      </c>
      <c r="AT88" s="0" t="n">
        <f aca="false">SQRT(W88*W88*AL88*AL88 + AM88*AM88*V88*V88)/E88</f>
        <v>0.0048759119405305</v>
      </c>
      <c r="AU88" s="0" t="n">
        <f aca="false">AS88/(AT88*AT88)</f>
        <v>305282.695745655</v>
      </c>
      <c r="AV88" s="0" t="n">
        <f aca="false">1/(AT88*AT88)</f>
        <v>42061.842493309</v>
      </c>
      <c r="AW88" s="0" t="n">
        <f aca="false">AB88*AL88/E88</f>
        <v>7.24018484297476</v>
      </c>
      <c r="AX88" s="0" t="n">
        <f aca="false">SQRT(AL88*AL88*AC88*AC88 + AM88*AM88*AB88*AB88)/E88</f>
        <v>0.00486853499853201</v>
      </c>
      <c r="AY88" s="0" t="n">
        <f aca="false">AW88/(AX88*AX88)</f>
        <v>305459.095334308</v>
      </c>
      <c r="AZ88" s="0" t="n">
        <f aca="false">1/(AX88*AX88)</f>
        <v>42189.4056518044</v>
      </c>
      <c r="BA88" s="0" t="n">
        <f aca="false">AH88*AL88/E88</f>
        <v>7.27869790805715</v>
      </c>
      <c r="BB88" s="0" t="n">
        <f aca="false">SQRT(AL88*AL88*AI88*AI88 + AM88*AM88*AH88*AH88)/E88</f>
        <v>0.00488459650101032</v>
      </c>
      <c r="BC88" s="0" t="n">
        <f aca="false">BA88/(BB88*BB88)</f>
        <v>305067.755592889</v>
      </c>
      <c r="BD88" s="0" t="n">
        <f aca="false">1/(BB88*BB88)</f>
        <v>41912.4078848216</v>
      </c>
    </row>
    <row r="89" s="31" customFormat="true" ht="12.8" hidden="false" customHeight="false" outlineLevel="0" collapsed="false">
      <c r="B89" s="32"/>
      <c r="F89" s="31" t="s">
        <v>79</v>
      </c>
      <c r="G89" s="31" t="n">
        <f aca="false">AVERAGE(G81:G88)</f>
        <v>0.0050782175</v>
      </c>
      <c r="M89" s="31" t="n">
        <f aca="false">AVERAGE(M81:M88)</f>
        <v>47318.75</v>
      </c>
      <c r="O89" s="74" t="s">
        <v>164</v>
      </c>
      <c r="P89" s="31" t="n">
        <f aca="false">SUM(AQ81:AQ88)/SUM(AR81:AR88)</f>
        <v>7.16162099829543</v>
      </c>
      <c r="Q89" s="31" t="n">
        <f aca="false">1/SQRT(SUM(AR81:AR88))</f>
        <v>0.00167918512339067</v>
      </c>
      <c r="S89" s="31" t="n">
        <f aca="false">AVERAGE(S81:S88)</f>
        <v>48356.625</v>
      </c>
      <c r="U89" s="74" t="s">
        <v>164</v>
      </c>
      <c r="V89" s="31" t="n">
        <f aca="false">SUM(AU81:AU88)/SUM(AV81:AV88)</f>
        <v>7.30411488855884</v>
      </c>
      <c r="W89" s="31" t="n">
        <f aca="false">1/SQRT(SUM(AV81:AV88))</f>
        <v>0.00171200085890132</v>
      </c>
      <c r="Y89" s="31" t="n">
        <f aca="false">AVERAGE(Y81:Y88)</f>
        <v>47623.375</v>
      </c>
      <c r="AA89" s="74" t="s">
        <v>164</v>
      </c>
      <c r="AB89" s="31" t="n">
        <f aca="false">SUM(AY81:AY88)/SUM(AZ81:AZ88)</f>
        <v>7.19699413702834</v>
      </c>
      <c r="AC89" s="31" t="n">
        <f aca="false">1/SQRT(SUM(AZ81:AZ88))</f>
        <v>0.00168672005524761</v>
      </c>
      <c r="AE89" s="31" t="n">
        <f aca="false">AVERAGE(AE81:AE88)</f>
        <v>48374.5</v>
      </c>
      <c r="AG89" s="74" t="s">
        <v>164</v>
      </c>
      <c r="AH89" s="31" t="n">
        <f aca="false">SUM(BC81:BC88)/SUM(BD81:BD88)</f>
        <v>7.29304625561876</v>
      </c>
      <c r="AI89" s="31" t="n">
        <f aca="false">1/SQRT(SUM(BD81:BD88))</f>
        <v>0.00170689351759845</v>
      </c>
      <c r="AMF89" s="0"/>
      <c r="AMG89" s="0"/>
      <c r="AMH89" s="0"/>
      <c r="AMI89" s="0"/>
      <c r="AMJ89" s="0"/>
    </row>
    <row r="90" customFormat="false" ht="12.8" hidden="false" customHeight="false" outlineLevel="0" collapsed="false">
      <c r="B90" s="15"/>
    </row>
    <row r="91" customFormat="false" ht="12.8" hidden="false" customHeight="false" outlineLevel="0" collapsed="false">
      <c r="B91" s="1"/>
    </row>
    <row r="92" customFormat="false" ht="12.8" hidden="false" customHeight="false" outlineLevel="0" collapsed="false">
      <c r="A92" s="0" t="n">
        <v>50</v>
      </c>
      <c r="B92" s="1" t="n">
        <v>8086</v>
      </c>
      <c r="C92" s="0" t="n">
        <v>1676.48</v>
      </c>
      <c r="D92" s="0" t="n">
        <v>0.0008241</v>
      </c>
      <c r="E92" s="0" t="n">
        <v>4.09215</v>
      </c>
      <c r="F92" s="0" t="n">
        <v>0.0207039</v>
      </c>
      <c r="G92" s="0" t="n">
        <v>0.00505942</v>
      </c>
      <c r="I92" s="0" t="n">
        <v>1058323</v>
      </c>
      <c r="J92" s="0" t="n">
        <v>1007798</v>
      </c>
      <c r="K92" s="0" t="n">
        <v>1.05013</v>
      </c>
      <c r="M92" s="0" t="n">
        <v>47292</v>
      </c>
      <c r="N92" s="0" t="n">
        <v>43723</v>
      </c>
      <c r="O92" s="0" t="n">
        <v>1.00439</v>
      </c>
      <c r="P92" s="0" t="n">
        <v>29.7535</v>
      </c>
      <c r="Q92" s="0" t="n">
        <v>0.0204341</v>
      </c>
      <c r="S92" s="0" t="n">
        <v>48981</v>
      </c>
      <c r="T92" s="0" t="n">
        <v>22360.2</v>
      </c>
      <c r="U92" s="0" t="n">
        <v>1.00224</v>
      </c>
      <c r="V92" s="0" t="n">
        <v>30.7501</v>
      </c>
      <c r="W92" s="0" t="n">
        <v>0.0211366</v>
      </c>
      <c r="Y92" s="0" t="n">
        <v>49176</v>
      </c>
      <c r="Z92" s="0" t="n">
        <v>32978.9</v>
      </c>
      <c r="AA92" s="0" t="n">
        <v>1.00331</v>
      </c>
      <c r="AB92" s="0" t="n">
        <v>30.9054</v>
      </c>
      <c r="AC92" s="0" t="n">
        <v>0.0212733</v>
      </c>
      <c r="AE92" s="0" t="n">
        <v>49197</v>
      </c>
      <c r="AF92" s="0" t="n">
        <v>6439.65</v>
      </c>
      <c r="AG92" s="0" t="n">
        <v>1.00064</v>
      </c>
      <c r="AH92" s="0" t="n">
        <v>30.8365</v>
      </c>
      <c r="AI92" s="0" t="n">
        <v>0.0211703</v>
      </c>
      <c r="AL92" s="0" t="n">
        <v>1</v>
      </c>
      <c r="AM92" s="0" t="n">
        <v>0</v>
      </c>
      <c r="AO92" s="0" t="n">
        <f aca="false">P92*AL92/E92</f>
        <v>7.27087227985289</v>
      </c>
      <c r="AP92" s="0" t="n">
        <f aca="false">SQRT(Q92*Q92*AL92*AL92 + P92*P92*AM92*AM92)/E92</f>
        <v>0.00499348753100448</v>
      </c>
      <c r="AQ92" s="0" t="n">
        <f aca="false">AO92/(AP92*AP92)</f>
        <v>291593.995249126</v>
      </c>
      <c r="AR92" s="0" t="n">
        <f aca="false">1/(AP92*AP92)</f>
        <v>40104.4034368632</v>
      </c>
      <c r="AS92" s="0" t="n">
        <f aca="false">V92*AL92/E92</f>
        <v>7.51441173955011</v>
      </c>
      <c r="AT92" s="0" t="n">
        <f aca="false">SQRT(W92*W92*AL92*AL92 + AM92*AM92*V92*V92)/E92</f>
        <v>0.00516515767994819</v>
      </c>
      <c r="AU92" s="0" t="n">
        <f aca="false">AS92/(AT92*AT92)</f>
        <v>281661.715279865</v>
      </c>
      <c r="AV92" s="0" t="n">
        <f aca="false">1/(AT92*AT92)</f>
        <v>37482.8695900989</v>
      </c>
      <c r="AW92" s="0" t="n">
        <f aca="false">AB92*AL92/E92</f>
        <v>7.55236245005682</v>
      </c>
      <c r="AX92" s="0" t="n">
        <f aca="false">SQRT(AL92*AL92*AC92*AC92 + AM92*AM92*AB92*AB92)/E92</f>
        <v>0.00519856310252557</v>
      </c>
      <c r="AY92" s="0" t="n">
        <f aca="false">AW92/(AX92*AX92)</f>
        <v>279457.766846347</v>
      </c>
      <c r="AZ92" s="0" t="n">
        <f aca="false">1/(AX92*AX92)</f>
        <v>37002.6953412762</v>
      </c>
      <c r="BA92" s="0" t="n">
        <f aca="false">AH92*AL92/E92</f>
        <v>7.5355253350928</v>
      </c>
      <c r="BB92" s="0" t="n">
        <f aca="false">SQRT(AL92*AL92*AI92*AI92 + AM92*AM92*AH92*AH92)/E92</f>
        <v>0.00517339295969112</v>
      </c>
      <c r="BC92" s="0" t="n">
        <f aca="false">BA92/(BB92*BB92)</f>
        <v>281554.581639565</v>
      </c>
      <c r="BD92" s="0" t="n">
        <f aca="false">1/(BB92*BB92)</f>
        <v>37363.6301544062</v>
      </c>
    </row>
    <row r="93" customFormat="false" ht="12.8" hidden="false" customHeight="false" outlineLevel="0" collapsed="false">
      <c r="A93" s="0" t="s">
        <v>27</v>
      </c>
      <c r="B93" s="1" t="n">
        <v>8087</v>
      </c>
      <c r="C93" s="0" t="n">
        <v>1741.82</v>
      </c>
      <c r="D93" s="0" t="n">
        <v>0.0008241</v>
      </c>
      <c r="E93" s="0" t="n">
        <v>3.97321</v>
      </c>
      <c r="F93" s="0" t="n">
        <v>0.0202195</v>
      </c>
      <c r="G93" s="0" t="n">
        <v>0.00508897</v>
      </c>
      <c r="I93" s="0" t="n">
        <v>1074888</v>
      </c>
      <c r="J93" s="0" t="n">
        <v>1024782</v>
      </c>
      <c r="K93" s="0" t="n">
        <v>1.04889</v>
      </c>
      <c r="M93" s="0" t="n">
        <v>49114</v>
      </c>
      <c r="N93" s="0" t="n">
        <v>42663.7</v>
      </c>
      <c r="O93" s="0" t="n">
        <v>1.00428</v>
      </c>
      <c r="P93" s="0" t="n">
        <v>29.7023</v>
      </c>
      <c r="Q93" s="0" t="n">
        <v>0.0196444</v>
      </c>
      <c r="S93" s="0" t="n">
        <v>49080</v>
      </c>
      <c r="T93" s="0" t="n">
        <v>24366.4</v>
      </c>
      <c r="U93" s="0" t="n">
        <v>1.00244</v>
      </c>
      <c r="V93" s="0" t="n">
        <v>29.6273</v>
      </c>
      <c r="W93" s="0" t="n">
        <v>0.0195577</v>
      </c>
      <c r="Y93" s="0" t="n">
        <v>49207</v>
      </c>
      <c r="Z93" s="0" t="n">
        <v>32183.8</v>
      </c>
      <c r="AA93" s="0" t="n">
        <v>1.00323</v>
      </c>
      <c r="AB93" s="0" t="n">
        <v>29.7272</v>
      </c>
      <c r="AC93" s="0" t="n">
        <v>0.0196435</v>
      </c>
      <c r="AE93" s="0" t="n">
        <v>48703</v>
      </c>
      <c r="AF93" s="0" t="n">
        <v>6288.67</v>
      </c>
      <c r="AG93" s="0" t="n">
        <v>1.00063</v>
      </c>
      <c r="AH93" s="0" t="n">
        <v>29.3465</v>
      </c>
      <c r="AI93" s="0" t="n">
        <v>0.0193246</v>
      </c>
      <c r="AL93" s="0" t="n">
        <v>1</v>
      </c>
      <c r="AM93" s="0" t="n">
        <v>0</v>
      </c>
      <c r="AO93" s="0" t="n">
        <f aca="false">P93*AL93/E93</f>
        <v>7.47564311979483</v>
      </c>
      <c r="AP93" s="0" t="n">
        <f aca="false">SQRT(Q93*Q93*AL93*AL93 + P93*P93*AM93*AM93)/E93</f>
        <v>0.00494421387241047</v>
      </c>
      <c r="AQ93" s="0" t="n">
        <f aca="false">AO93/(AP93*AP93)</f>
        <v>305811.67589658</v>
      </c>
      <c r="AR93" s="0" t="n">
        <f aca="false">1/(AP93*AP93)</f>
        <v>40907.7414472634</v>
      </c>
      <c r="AS93" s="0" t="n">
        <f aca="false">V93*AL93/E93</f>
        <v>7.45676669493936</v>
      </c>
      <c r="AT93" s="0" t="n">
        <f aca="false">SQRT(W93*W93*AL93*AL93 + AM93*AM93*V93*V93)/E93</f>
        <v>0.00492239272527755</v>
      </c>
      <c r="AU93" s="0" t="n">
        <f aca="false">AS93/(AT93*AT93)</f>
        <v>307749.980964893</v>
      </c>
      <c r="AV93" s="0" t="n">
        <f aca="false">1/(AT93*AT93)</f>
        <v>41271.2363890575</v>
      </c>
      <c r="AW93" s="0" t="n">
        <f aca="false">AB93*AL93/E93</f>
        <v>7.48191009284684</v>
      </c>
      <c r="AX93" s="0" t="n">
        <f aca="false">SQRT(AL93*AL93*AC93*AC93 + AM93*AM93*AB93*AB93)/E93</f>
        <v>0.0049439873553122</v>
      </c>
      <c r="AY93" s="0" t="n">
        <f aca="false">AW93/(AX93*AX93)</f>
        <v>306096.090297008</v>
      </c>
      <c r="AZ93" s="0" t="n">
        <f aca="false">1/(AX93*AX93)</f>
        <v>40911.4900471278</v>
      </c>
      <c r="BA93" s="0" t="n">
        <f aca="false">AH93*AL93/E93</f>
        <v>7.38609336028048</v>
      </c>
      <c r="BB93" s="0" t="n">
        <f aca="false">SQRT(AL93*AL93*AI93*AI93 + AM93*AM93*AH93*AH93)/E93</f>
        <v>0.00486372479682675</v>
      </c>
      <c r="BC93" s="0" t="n">
        <f aca="false">BA93/(BB93*BB93)</f>
        <v>312231.56516933</v>
      </c>
      <c r="BD93" s="0" t="n">
        <f aca="false">1/(BB93*BB93)</f>
        <v>42272.8971784177</v>
      </c>
    </row>
    <row r="94" customFormat="false" ht="12.8" hidden="false" customHeight="false" outlineLevel="0" collapsed="false">
      <c r="A94" s="0" t="s">
        <v>24</v>
      </c>
      <c r="B94" s="1" t="n">
        <v>8088</v>
      </c>
      <c r="C94" s="0" t="n">
        <v>1667.61</v>
      </c>
      <c r="D94" s="0" t="n">
        <v>0.0008241</v>
      </c>
      <c r="E94" s="0" t="n">
        <v>4.09411</v>
      </c>
      <c r="F94" s="0" t="n">
        <v>0.0207119</v>
      </c>
      <c r="G94" s="0" t="n">
        <v>0.00505896</v>
      </c>
      <c r="I94" s="0" t="n">
        <v>1065310</v>
      </c>
      <c r="J94" s="0" t="n">
        <v>1013915</v>
      </c>
      <c r="K94" s="0" t="n">
        <v>1.05069</v>
      </c>
      <c r="M94" s="0" t="n">
        <v>48256</v>
      </c>
      <c r="N94" s="0" t="n">
        <v>43728.5</v>
      </c>
      <c r="O94" s="0" t="n">
        <v>1.00439</v>
      </c>
      <c r="P94" s="0" t="n">
        <v>30.5376</v>
      </c>
      <c r="Q94" s="0" t="n">
        <v>0.02112</v>
      </c>
      <c r="S94" s="0" t="n">
        <v>47747</v>
      </c>
      <c r="T94" s="0" t="n">
        <v>24970.7</v>
      </c>
      <c r="U94" s="0" t="n">
        <v>1.0025</v>
      </c>
      <c r="V94" s="0" t="n">
        <v>30.1586</v>
      </c>
      <c r="W94" s="0" t="n">
        <v>0.0208001</v>
      </c>
      <c r="Y94" s="0" t="n">
        <v>48619</v>
      </c>
      <c r="Z94" s="0" t="n">
        <v>33012.7</v>
      </c>
      <c r="AA94" s="0" t="n">
        <v>1.00331</v>
      </c>
      <c r="AB94" s="0" t="n">
        <v>30.7342</v>
      </c>
      <c r="AC94" s="0" t="n">
        <v>0.0212467</v>
      </c>
      <c r="AE94" s="0" t="n">
        <v>48024</v>
      </c>
      <c r="AF94" s="0" t="n">
        <v>6452.49</v>
      </c>
      <c r="AG94" s="0" t="n">
        <v>1.00065</v>
      </c>
      <c r="AH94" s="0" t="n">
        <v>30.2774</v>
      </c>
      <c r="AI94" s="0" t="n">
        <v>0.0208535</v>
      </c>
      <c r="AL94" s="0" t="n">
        <v>1</v>
      </c>
      <c r="AM94" s="0" t="n">
        <v>0</v>
      </c>
      <c r="AO94" s="0" t="n">
        <f aca="false">P94*AL94/E94</f>
        <v>7.45891048359717</v>
      </c>
      <c r="AP94" s="0" t="n">
        <f aca="false">SQRT(Q94*Q94*AL94*AL94 + P94*P94*AM94*AM94)/E94</f>
        <v>0.00515863032502791</v>
      </c>
      <c r="AQ94" s="0" t="n">
        <f aca="false">AO94/(AP94*AP94)</f>
        <v>280289.340349518</v>
      </c>
      <c r="AR94" s="0" t="n">
        <f aca="false">1/(AP94*AP94)</f>
        <v>37577.7857859938</v>
      </c>
      <c r="AS94" s="0" t="n">
        <f aca="false">V94*AL94/E94</f>
        <v>7.36633847160921</v>
      </c>
      <c r="AT94" s="0" t="n">
        <f aca="false">SQRT(W94*W94*AL94*AL94 + AM94*AM94*V94*V94)/E94</f>
        <v>0.00508049368483016</v>
      </c>
      <c r="AU94" s="0" t="n">
        <f aca="false">AS94/(AT94*AT94)</f>
        <v>285390.714260759</v>
      </c>
      <c r="AV94" s="0" t="n">
        <f aca="false">1/(AT94*AT94)</f>
        <v>38742.5469737361</v>
      </c>
      <c r="AW94" s="0" t="n">
        <f aca="false">AB94*AL94/E94</f>
        <v>7.50693068823261</v>
      </c>
      <c r="AX94" s="0" t="n">
        <f aca="false">SQRT(AL94*AL94*AC94*AC94 + AM94*AM94*AB94*AB94)/E94</f>
        <v>0.00518957722191148</v>
      </c>
      <c r="AY94" s="0" t="n">
        <f aca="false">AW94/(AX94*AX94)</f>
        <v>278739.456299567</v>
      </c>
      <c r="AZ94" s="0" t="n">
        <f aca="false">1/(AX94*AX94)</f>
        <v>37130.9484362899</v>
      </c>
      <c r="BA94" s="0" t="n">
        <f aca="false">AH94*AL94/E94</f>
        <v>7.3953557671875</v>
      </c>
      <c r="BB94" s="0" t="n">
        <f aca="false">SQRT(AL94*AL94*AI94*AI94 + AM94*AM94*AH94*AH94)/E94</f>
        <v>0.0050935368126406</v>
      </c>
      <c r="BC94" s="0" t="n">
        <f aca="false">BA94/(BB94*BB94)</f>
        <v>285049.427297254</v>
      </c>
      <c r="BD94" s="0" t="n">
        <f aca="false">1/(BB94*BB94)</f>
        <v>38544.383295526</v>
      </c>
    </row>
    <row r="95" customFormat="false" ht="12.8" hidden="false" customHeight="false" outlineLevel="0" collapsed="false">
      <c r="B95" s="1" t="n">
        <v>8089</v>
      </c>
      <c r="C95" s="0" t="n">
        <v>1745.91</v>
      </c>
      <c r="D95" s="0" t="n">
        <v>0.0008241</v>
      </c>
      <c r="E95" s="0" t="n">
        <v>3.94951</v>
      </c>
      <c r="F95" s="0" t="n">
        <v>0.0201234</v>
      </c>
      <c r="G95" s="0" t="n">
        <v>0.00509516</v>
      </c>
      <c r="I95" s="0" t="n">
        <v>1070451</v>
      </c>
      <c r="J95" s="0" t="n">
        <v>1021501</v>
      </c>
      <c r="K95" s="0" t="n">
        <v>1.04792</v>
      </c>
      <c r="M95" s="0" t="n">
        <v>48290</v>
      </c>
      <c r="N95" s="0" t="n">
        <v>42379.2</v>
      </c>
      <c r="O95" s="0" t="n">
        <v>1.00426</v>
      </c>
      <c r="P95" s="0" t="n">
        <v>29.1076</v>
      </c>
      <c r="Q95" s="0" t="n">
        <v>0.019166</v>
      </c>
      <c r="S95" s="0" t="n">
        <v>49131</v>
      </c>
      <c r="T95" s="0" t="n">
        <v>24215.6</v>
      </c>
      <c r="U95" s="0" t="n">
        <v>1.00243</v>
      </c>
      <c r="V95" s="0" t="n">
        <v>29.5606</v>
      </c>
      <c r="W95" s="0" t="n">
        <v>0.0194575</v>
      </c>
      <c r="Y95" s="0" t="n">
        <v>49082</v>
      </c>
      <c r="Z95" s="0" t="n">
        <v>31985.6</v>
      </c>
      <c r="AA95" s="0" t="n">
        <v>1.00321</v>
      </c>
      <c r="AB95" s="0" t="n">
        <v>29.5542</v>
      </c>
      <c r="AC95" s="0" t="n">
        <v>0.0194667</v>
      </c>
      <c r="AE95" s="0" t="n">
        <v>49040</v>
      </c>
      <c r="AF95" s="0" t="n">
        <v>6254.25</v>
      </c>
      <c r="AG95" s="0" t="n">
        <v>1.00063</v>
      </c>
      <c r="AH95" s="0" t="n">
        <v>29.4528</v>
      </c>
      <c r="AI95" s="0" t="n">
        <v>0.0193486</v>
      </c>
      <c r="AL95" s="0" t="n">
        <v>1</v>
      </c>
      <c r="AM95" s="0" t="n">
        <v>0</v>
      </c>
      <c r="AO95" s="0" t="n">
        <f aca="false">P95*AL95/E95</f>
        <v>7.36992690232459</v>
      </c>
      <c r="AP95" s="0" t="n">
        <f aca="false">SQRT(Q95*Q95*AL95*AL95 + P95*P95*AM95*AM95)/E95</f>
        <v>0.00485275388592509</v>
      </c>
      <c r="AQ95" s="0" t="n">
        <f aca="false">AO95/(AP95*AP95)</f>
        <v>312958.425609091</v>
      </c>
      <c r="AR95" s="0" t="n">
        <f aca="false">1/(AP95*AP95)</f>
        <v>42464.2509697591</v>
      </c>
      <c r="AS95" s="0" t="n">
        <f aca="false">V95*AL95/E95</f>
        <v>7.48462467495968</v>
      </c>
      <c r="AT95" s="0" t="n">
        <f aca="false">SQRT(W95*W95*AL95*AL95 + AM95*AM95*V95*V95)/E95</f>
        <v>0.00492656051003795</v>
      </c>
      <c r="AU95" s="0" t="n">
        <f aca="false">AS95/(AT95*AT95)</f>
        <v>308377.287715747</v>
      </c>
      <c r="AV95" s="0" t="n">
        <f aca="false">1/(AT95*AT95)</f>
        <v>41201.4364257228</v>
      </c>
      <c r="AW95" s="0" t="n">
        <f aca="false">AB95*AL95/E95</f>
        <v>7.48300422077675</v>
      </c>
      <c r="AX95" s="0" t="n">
        <f aca="false">SQRT(AL95*AL95*AC95*AC95 + AM95*AM95*AB95*AB95)/E95</f>
        <v>0.00492888991292591</v>
      </c>
      <c r="AY95" s="0" t="n">
        <f aca="false">AW95/(AX95*AX95)</f>
        <v>308019.175241296</v>
      </c>
      <c r="AZ95" s="0" t="n">
        <f aca="false">1/(AX95*AX95)</f>
        <v>41162.5018713837</v>
      </c>
      <c r="BA95" s="0" t="n">
        <f aca="false">AH95*AL95/E95</f>
        <v>7.45733014981605</v>
      </c>
      <c r="BB95" s="0" t="n">
        <f aca="false">SQRT(AL95*AL95*AI95*AI95 + AM95*AM95*AH95*AH95)/E95</f>
        <v>0.00489898746933164</v>
      </c>
      <c r="BC95" s="0" t="n">
        <f aca="false">BA95/(BB95*BB95)</f>
        <v>310721.076823452</v>
      </c>
      <c r="BD95" s="0" t="n">
        <f aca="false">1/(BB95*BB95)</f>
        <v>41666.5308603933</v>
      </c>
    </row>
    <row r="96" customFormat="false" ht="12.8" hidden="false" customHeight="false" outlineLevel="0" collapsed="false">
      <c r="B96" s="1" t="n">
        <v>8090</v>
      </c>
      <c r="C96" s="0" t="n">
        <v>1995.92</v>
      </c>
      <c r="D96" s="0" t="n">
        <v>0.0008241</v>
      </c>
      <c r="E96" s="0" t="n">
        <v>4.15351</v>
      </c>
      <c r="F96" s="0" t="n">
        <v>0.0209548</v>
      </c>
      <c r="G96" s="0" t="n">
        <v>0.00504508</v>
      </c>
      <c r="I96" s="0" t="n">
        <v>1290300</v>
      </c>
      <c r="J96" s="0" t="n">
        <v>1227117</v>
      </c>
      <c r="K96" s="0" t="n">
        <v>1.05149</v>
      </c>
      <c r="M96" s="0" t="n">
        <v>57143</v>
      </c>
      <c r="N96" s="0" t="n">
        <v>44211.3</v>
      </c>
      <c r="O96" s="0" t="n">
        <v>1.00444</v>
      </c>
      <c r="P96" s="0" t="n">
        <v>30.2377</v>
      </c>
      <c r="Q96" s="0" t="n">
        <v>0.0174542</v>
      </c>
      <c r="S96" s="0" t="n">
        <v>58451</v>
      </c>
      <c r="T96" s="0" t="n">
        <v>25241.5</v>
      </c>
      <c r="U96" s="0" t="n">
        <v>1.00253</v>
      </c>
      <c r="V96" s="0" t="n">
        <v>30.871</v>
      </c>
      <c r="W96" s="0" t="n">
        <v>0.0178198</v>
      </c>
      <c r="Y96" s="0" t="n">
        <v>59385</v>
      </c>
      <c r="Z96" s="0" t="n">
        <v>33342</v>
      </c>
      <c r="AA96" s="0" t="n">
        <v>1.00335</v>
      </c>
      <c r="AB96" s="0" t="n">
        <v>31.3898</v>
      </c>
      <c r="AC96" s="0" t="n">
        <v>0.0181586</v>
      </c>
      <c r="AE96" s="0" t="n">
        <v>59144</v>
      </c>
      <c r="AF96" s="0" t="n">
        <v>6526.59</v>
      </c>
      <c r="AG96" s="0" t="n">
        <v>1.00065</v>
      </c>
      <c r="AH96" s="0" t="n">
        <v>31.1785</v>
      </c>
      <c r="AI96" s="0" t="n">
        <v>0.0179817</v>
      </c>
      <c r="AL96" s="0" t="n">
        <v>1</v>
      </c>
      <c r="AM96" s="0" t="n">
        <v>0</v>
      </c>
      <c r="AO96" s="0" t="n">
        <f aca="false">P96*AL96/E96</f>
        <v>7.28003543990504</v>
      </c>
      <c r="AP96" s="0" t="n">
        <f aca="false">SQRT(Q96*Q96*AL96*AL96 + P96*P96*AM96*AM96)/E96</f>
        <v>0.00420227711020318</v>
      </c>
      <c r="AQ96" s="0" t="n">
        <f aca="false">AO96/(AP96*AP96)</f>
        <v>412253.278607807</v>
      </c>
      <c r="AR96" s="0" t="n">
        <f aca="false">1/(AP96*AP96)</f>
        <v>56627.9219395097</v>
      </c>
      <c r="AS96" s="0" t="n">
        <f aca="false">V96*AL96/E96</f>
        <v>7.43250889007129</v>
      </c>
      <c r="AT96" s="0" t="n">
        <f aca="false">SQRT(W96*W96*AL96*AL96 + AM96*AM96*V96*V96)/E96</f>
        <v>0.00429029904827483</v>
      </c>
      <c r="AU96" s="0" t="n">
        <f aca="false">AS96/(AT96*AT96)</f>
        <v>403794.414529492</v>
      </c>
      <c r="AV96" s="0" t="n">
        <f aca="false">1/(AT96*AT96)</f>
        <v>54328.1441706582</v>
      </c>
      <c r="AW96" s="0" t="n">
        <f aca="false">AB96*AL96/E96</f>
        <v>7.55741529453402</v>
      </c>
      <c r="AX96" s="0" t="n">
        <f aca="false">SQRT(AL96*AL96*AC96*AC96 + AM96*AM96*AB96*AB96)/E96</f>
        <v>0.00437186861233029</v>
      </c>
      <c r="AY96" s="0" t="n">
        <f aca="false">AW96/(AX96*AX96)</f>
        <v>395402.203232165</v>
      </c>
      <c r="AZ96" s="0" t="n">
        <f aca="false">1/(AX96*AX96)</f>
        <v>52319.7664574745</v>
      </c>
      <c r="BA96" s="0" t="n">
        <f aca="false">AH96*AL96/E96</f>
        <v>7.50654265910038</v>
      </c>
      <c r="BB96" s="0" t="n">
        <f aca="false">SQRT(AL96*AL96*AI96*AI96 + AM96*AM96*AH96*AH96)/E96</f>
        <v>0.00432927812861893</v>
      </c>
      <c r="BC96" s="0" t="n">
        <f aca="false">BA96/(BB96*BB96)</f>
        <v>400505.95905984</v>
      </c>
      <c r="BD96" s="0" t="n">
        <f aca="false">1/(BB96*BB96)</f>
        <v>53354.2507181113</v>
      </c>
    </row>
    <row r="97" customFormat="false" ht="12.8" hidden="false" customHeight="false" outlineLevel="0" collapsed="false">
      <c r="B97" s="1" t="n">
        <v>8091</v>
      </c>
      <c r="C97" s="0" t="n">
        <v>1668.36</v>
      </c>
      <c r="D97" s="0" t="n">
        <v>0.0008241</v>
      </c>
      <c r="E97" s="0" t="n">
        <v>3.93519</v>
      </c>
      <c r="F97" s="0" t="n">
        <v>0.0200654</v>
      </c>
      <c r="G97" s="0" t="n">
        <v>0.00509896</v>
      </c>
      <c r="I97" s="0" t="n">
        <v>1016028</v>
      </c>
      <c r="J97" s="0" t="n">
        <v>969210</v>
      </c>
      <c r="K97" s="0" t="n">
        <v>1.04831</v>
      </c>
      <c r="M97" s="0" t="n">
        <v>45588</v>
      </c>
      <c r="N97" s="0" t="n">
        <v>42305.4</v>
      </c>
      <c r="O97" s="0" t="n">
        <v>1.00425</v>
      </c>
      <c r="P97" s="0" t="n">
        <v>28.7667</v>
      </c>
      <c r="Q97" s="0" t="n">
        <v>0.0198205</v>
      </c>
      <c r="S97" s="0" t="n">
        <v>47162</v>
      </c>
      <c r="T97" s="0" t="n">
        <v>24180.1</v>
      </c>
      <c r="U97" s="0" t="n">
        <v>1.00242</v>
      </c>
      <c r="V97" s="0" t="n">
        <v>29.7058</v>
      </c>
      <c r="W97" s="0" t="n">
        <v>0.0204897</v>
      </c>
      <c r="Y97" s="0" t="n">
        <v>46246</v>
      </c>
      <c r="Z97" s="0" t="n">
        <v>31925.9</v>
      </c>
      <c r="AA97" s="0" t="n">
        <v>1.0032</v>
      </c>
      <c r="AB97" s="0" t="n">
        <v>29.1515</v>
      </c>
      <c r="AC97" s="0" t="n">
        <v>0.0200891</v>
      </c>
      <c r="AE97" s="0" t="n">
        <v>45753</v>
      </c>
      <c r="AF97" s="0" t="n">
        <v>6254.9</v>
      </c>
      <c r="AG97" s="0" t="n">
        <v>1.00063</v>
      </c>
      <c r="AH97" s="0" t="n">
        <v>28.7667</v>
      </c>
      <c r="AI97" s="0" t="n">
        <v>0.019755</v>
      </c>
      <c r="AL97" s="0" t="n">
        <v>1</v>
      </c>
      <c r="AM97" s="0" t="n">
        <v>0</v>
      </c>
      <c r="AO97" s="0" t="n">
        <f aca="false">P97*AL97/E97</f>
        <v>7.31011717350369</v>
      </c>
      <c r="AP97" s="0" t="n">
        <f aca="false">SQRT(Q97*Q97*AL97*AL97 + P97*P97*AM97*AM97)/E97</f>
        <v>0.00503673266093886</v>
      </c>
      <c r="AQ97" s="0" t="n">
        <f aca="false">AO97/(AP97*AP97)</f>
        <v>288155.251104248</v>
      </c>
      <c r="AR97" s="0" t="n">
        <f aca="false">1/(AP97*AP97)</f>
        <v>39418.6911461143</v>
      </c>
      <c r="AS97" s="0" t="n">
        <f aca="false">V97*AL97/E97</f>
        <v>7.54875876387163</v>
      </c>
      <c r="AT97" s="0" t="n">
        <f aca="false">SQRT(W97*W97*AL97*AL97 + AM97*AM97*V97*V97)/E97</f>
        <v>0.00520678798228294</v>
      </c>
      <c r="AU97" s="0" t="n">
        <f aca="false">AS97/(AT97*AT97)</f>
        <v>278442.650549307</v>
      </c>
      <c r="AV97" s="0" t="n">
        <f aca="false">1/(AT97*AT97)</f>
        <v>36885.8853831618</v>
      </c>
      <c r="AW97" s="0" t="n">
        <f aca="false">AB97*AL97/E97</f>
        <v>7.4079015244499</v>
      </c>
      <c r="AX97" s="0" t="n">
        <f aca="false">SQRT(AL97*AL97*AC97*AC97 + AM97*AM97*AB97*AB97)/E97</f>
        <v>0.00510498857742574</v>
      </c>
      <c r="AY97" s="0" t="n">
        <f aca="false">AW97/(AX97*AX97)</f>
        <v>284253.388932991</v>
      </c>
      <c r="AZ97" s="0" t="n">
        <f aca="false">1/(AX97*AX97)</f>
        <v>38371.6478944553</v>
      </c>
      <c r="BA97" s="0" t="n">
        <f aca="false">AH97*AL97/E97</f>
        <v>7.31011717350369</v>
      </c>
      <c r="BB97" s="0" t="n">
        <f aca="false">SQRT(AL97*AL97*AI97*AI97 + AM97*AM97*AH97*AH97)/E97</f>
        <v>0.00502008797542177</v>
      </c>
      <c r="BC97" s="0" t="n">
        <f aca="false">BA97/(BB97*BB97)</f>
        <v>290069.243379462</v>
      </c>
      <c r="BD97" s="0" t="n">
        <f aca="false">1/(BB97*BB97)</f>
        <v>39680.5189978143</v>
      </c>
    </row>
    <row r="98" customFormat="false" ht="12.8" hidden="false" customHeight="false" outlineLevel="0" collapsed="false">
      <c r="B98" s="1" t="n">
        <v>8092</v>
      </c>
      <c r="C98" s="0" t="n">
        <v>1672.43</v>
      </c>
      <c r="D98" s="0" t="n">
        <v>0.0008241</v>
      </c>
      <c r="E98" s="0" t="n">
        <v>4.08586</v>
      </c>
      <c r="F98" s="0" t="n">
        <v>0.0206783</v>
      </c>
      <c r="G98" s="0" t="n">
        <v>0.00506092</v>
      </c>
      <c r="I98" s="0" t="n">
        <v>1062134</v>
      </c>
      <c r="J98" s="0" t="n">
        <v>1011280</v>
      </c>
      <c r="K98" s="0" t="n">
        <v>1.05029</v>
      </c>
      <c r="M98" s="0" t="n">
        <v>47074</v>
      </c>
      <c r="N98" s="0" t="n">
        <v>43762.5</v>
      </c>
      <c r="O98" s="0" t="n">
        <v>1.0044</v>
      </c>
      <c r="P98" s="0" t="n">
        <v>29.6925</v>
      </c>
      <c r="Q98" s="0" t="n">
        <v>0.0204308</v>
      </c>
      <c r="S98" s="0" t="n">
        <v>48392</v>
      </c>
      <c r="T98" s="0" t="n">
        <v>24938.4</v>
      </c>
      <c r="U98" s="0" t="n">
        <v>1.0025</v>
      </c>
      <c r="V98" s="0" t="n">
        <v>30.4662</v>
      </c>
      <c r="W98" s="0" t="n">
        <v>0.0209724</v>
      </c>
      <c r="Y98" s="0" t="n">
        <v>47278</v>
      </c>
      <c r="Z98" s="0" t="n">
        <v>33021.9</v>
      </c>
      <c r="AA98" s="0" t="n">
        <v>1.00331</v>
      </c>
      <c r="AB98" s="0" t="n">
        <v>29.789</v>
      </c>
      <c r="AC98" s="0" t="n">
        <v>0.0204825</v>
      </c>
      <c r="AE98" s="0" t="n">
        <v>47530</v>
      </c>
      <c r="AF98" s="0" t="n">
        <v>6472.8</v>
      </c>
      <c r="AG98" s="0" t="n">
        <v>1.00065</v>
      </c>
      <c r="AH98" s="0" t="n">
        <v>29.8682</v>
      </c>
      <c r="AI98" s="0" t="n">
        <v>0.0204915</v>
      </c>
      <c r="AL98" s="0" t="n">
        <v>1</v>
      </c>
      <c r="AM98" s="0" t="n">
        <v>0</v>
      </c>
      <c r="AO98" s="0" t="n">
        <f aca="false">P98*AL98/E98</f>
        <v>7.26713592732007</v>
      </c>
      <c r="AP98" s="0" t="n">
        <f aca="false">SQRT(Q98*Q98*AL98*AL98 + P98*P98*AM98*AM98)/E98</f>
        <v>0.00500036711977405</v>
      </c>
      <c r="AQ98" s="0" t="n">
        <f aca="false">AO98/(AP98*AP98)</f>
        <v>290642.755244872</v>
      </c>
      <c r="AR98" s="0" t="n">
        <f aca="false">1/(AP98*AP98)</f>
        <v>39994.1267304811</v>
      </c>
      <c r="AS98" s="0" t="n">
        <f aca="false">V98*AL98/E98</f>
        <v>7.45649630677507</v>
      </c>
      <c r="AT98" s="0" t="n">
        <f aca="false">SQRT(W98*W98*AL98*AL98 + AM98*AM98*V98*V98)/E98</f>
        <v>0.00513292183285771</v>
      </c>
      <c r="AU98" s="0" t="n">
        <f aca="false">AS98/(AT98*AT98)</f>
        <v>283012.427097381</v>
      </c>
      <c r="AV98" s="0" t="n">
        <f aca="false">1/(AT98*AT98)</f>
        <v>37955.1488331365</v>
      </c>
      <c r="AW98" s="0" t="n">
        <f aca="false">AB98*AL98/E98</f>
        <v>7.29075396611729</v>
      </c>
      <c r="AX98" s="0" t="n">
        <f aca="false">SQRT(AL98*AL98*AC98*AC98 + AM98*AM98*AB98*AB98)/E98</f>
        <v>0.00501302051465297</v>
      </c>
      <c r="AY98" s="0" t="n">
        <f aca="false">AW98/(AX98*AX98)</f>
        <v>290117.201150345</v>
      </c>
      <c r="AZ98" s="0" t="n">
        <f aca="false">1/(AX98*AX98)</f>
        <v>39792.4827114757</v>
      </c>
      <c r="BA98" s="0" t="n">
        <f aca="false">AH98*AL98/E98</f>
        <v>7.31013789018713</v>
      </c>
      <c r="BB98" s="0" t="n">
        <f aca="false">SQRT(AL98*AL98*AI98*AI98 + AM98*AM98*AH98*AH98)/E98</f>
        <v>0.00501522323329727</v>
      </c>
      <c r="BC98" s="0" t="n">
        <f aca="false">BA98/(BB98*BB98)</f>
        <v>290633.071455474</v>
      </c>
      <c r="BD98" s="0" t="n">
        <f aca="false">1/(BB98*BB98)</f>
        <v>39757.5361534027</v>
      </c>
    </row>
    <row r="99" customFormat="false" ht="12.8" hidden="false" customHeight="false" outlineLevel="0" collapsed="false">
      <c r="B99" s="1" t="n">
        <v>8093</v>
      </c>
      <c r="C99" s="0" t="n">
        <v>1752.85</v>
      </c>
      <c r="D99" s="0" t="n">
        <v>0.0008241</v>
      </c>
      <c r="E99" s="0" t="n">
        <v>3.98742</v>
      </c>
      <c r="F99" s="0" t="n">
        <v>0.0202773</v>
      </c>
      <c r="G99" s="0" t="n">
        <v>0.00508531</v>
      </c>
      <c r="I99" s="0" t="n">
        <v>1083820</v>
      </c>
      <c r="J99" s="0" t="n">
        <v>1033124</v>
      </c>
      <c r="K99" s="0" t="n">
        <v>1.04907</v>
      </c>
      <c r="M99" s="0" t="n">
        <v>47788</v>
      </c>
      <c r="N99" s="0" t="n">
        <v>42695.9</v>
      </c>
      <c r="O99" s="0" t="n">
        <v>1.00429</v>
      </c>
      <c r="P99" s="0" t="n">
        <v>28.7235</v>
      </c>
      <c r="Q99" s="0" t="n">
        <v>0.0188244</v>
      </c>
      <c r="S99" s="0" t="n">
        <v>49466</v>
      </c>
      <c r="T99" s="0" t="n">
        <v>24382.3</v>
      </c>
      <c r="U99" s="0" t="n">
        <v>1.00244</v>
      </c>
      <c r="V99" s="0" t="n">
        <v>29.6775</v>
      </c>
      <c r="W99" s="0" t="n">
        <v>0.0194704</v>
      </c>
      <c r="Y99" s="0" t="n">
        <v>49347</v>
      </c>
      <c r="Z99" s="0" t="n">
        <v>32249.4</v>
      </c>
      <c r="AA99" s="0" t="n">
        <v>1.00324</v>
      </c>
      <c r="AB99" s="0" t="n">
        <v>29.6295</v>
      </c>
      <c r="AC99" s="0" t="n">
        <v>0.0194503</v>
      </c>
      <c r="AE99" s="0" t="n">
        <v>49661</v>
      </c>
      <c r="AF99" s="0" t="n">
        <v>6323.77</v>
      </c>
      <c r="AG99" s="0" t="n">
        <v>1.00063</v>
      </c>
      <c r="AH99" s="0" t="n">
        <v>29.7407</v>
      </c>
      <c r="AI99" s="0" t="n">
        <v>0.0194832</v>
      </c>
      <c r="AL99" s="0" t="n">
        <v>1</v>
      </c>
      <c r="AM99" s="0" t="n">
        <v>0</v>
      </c>
      <c r="AO99" s="0" t="n">
        <f aca="false">P99*AL99/E99</f>
        <v>7.20353010217133</v>
      </c>
      <c r="AP99" s="0" t="n">
        <f aca="false">SQRT(Q99*Q99*AL99*AL99 + P99*P99*AM99*AM99)/E99</f>
        <v>0.00472094737950855</v>
      </c>
      <c r="AQ99" s="0" t="n">
        <f aca="false">AO99/(AP99*AP99)</f>
        <v>323211.686885113</v>
      </c>
      <c r="AR99" s="0" t="n">
        <f aca="false">1/(AP99*AP99)</f>
        <v>44868.513395632</v>
      </c>
      <c r="AS99" s="0" t="n">
        <f aca="false">V99*AL99/E99</f>
        <v>7.44278255112328</v>
      </c>
      <c r="AT99" s="0" t="n">
        <f aca="false">SQRT(W99*W99*AL99*AL99 + AM99*AM99*V99*V99)/E99</f>
        <v>0.00488295689944877</v>
      </c>
      <c r="AU99" s="0" t="n">
        <f aca="false">AS99/(AT99*AT99)</f>
        <v>312154.463287744</v>
      </c>
      <c r="AV99" s="0" t="n">
        <f aca="false">1/(AT99*AT99)</f>
        <v>41940.5593464011</v>
      </c>
      <c r="AW99" s="0" t="n">
        <f aca="false">AB99*AL99/E99</f>
        <v>7.43074469205652</v>
      </c>
      <c r="AX99" s="0" t="n">
        <f aca="false">SQRT(AL99*AL99*AC99*AC99 + AM99*AM99*AB99*AB99)/E99</f>
        <v>0.00487791604596456</v>
      </c>
      <c r="AY99" s="0" t="n">
        <f aca="false">AW99/(AX99*AX99)</f>
        <v>312294.040854704</v>
      </c>
      <c r="AZ99" s="0" t="n">
        <f aca="false">1/(AX99*AX99)</f>
        <v>42027.2871423705</v>
      </c>
      <c r="BA99" s="0" t="n">
        <f aca="false">AH99*AL99/E99</f>
        <v>7.45863239889452</v>
      </c>
      <c r="BB99" s="0" t="n">
        <f aca="false">SQRT(AL99*AL99*AI99*AI99 + AM99*AM99*AH99*AH99)/E99</f>
        <v>0.0048861669951999</v>
      </c>
      <c r="BC99" s="0" t="n">
        <f aca="false">BA99/(BB99*BB99)</f>
        <v>312408.32018741</v>
      </c>
      <c r="BD99" s="0" t="n">
        <f aca="false">1/(BB99*BB99)</f>
        <v>41885.4695444855</v>
      </c>
    </row>
    <row r="100" s="31" customFormat="true" ht="12.8" hidden="false" customHeight="false" outlineLevel="0" collapsed="false">
      <c r="B100" s="32"/>
      <c r="F100" s="31" t="s">
        <v>79</v>
      </c>
      <c r="G100" s="31" t="n">
        <f aca="false">AVERAGE(G92:G99)</f>
        <v>0.0050740975</v>
      </c>
      <c r="M100" s="31" t="n">
        <f aca="false">AVERAGE(M92:M99)</f>
        <v>48818.125</v>
      </c>
      <c r="O100" s="74" t="s">
        <v>164</v>
      </c>
      <c r="P100" s="31" t="n">
        <f aca="false">SUM(AQ92:AQ99)/SUM(AR92:AR99)</f>
        <v>7.32510015298354</v>
      </c>
      <c r="Q100" s="31" t="n">
        <f aca="false">1/SQRT(SUM(AR92:AR99))</f>
        <v>0.00171005533841473</v>
      </c>
      <c r="S100" s="31" t="n">
        <f aca="false">AVERAGE(S92:S99)</f>
        <v>49801.25</v>
      </c>
      <c r="U100" s="74" t="s">
        <v>164</v>
      </c>
      <c r="V100" s="31" t="n">
        <f aca="false">SUM(AU92:AU99)/SUM(AV92:AV99)</f>
        <v>7.46065875765222</v>
      </c>
      <c r="W100" s="31" t="n">
        <f aca="false">1/SQRT(SUM(AV92:AV99))</f>
        <v>0.00174128364476607</v>
      </c>
      <c r="Y100" s="31" t="n">
        <f aca="false">AVERAGE(Y92:Y99)</f>
        <v>49792.5</v>
      </c>
      <c r="AA100" s="74" t="s">
        <v>164</v>
      </c>
      <c r="AB100" s="31" t="n">
        <f aca="false">SUM(AY92:AY99)/SUM(AZ92:AZ99)</f>
        <v>7.46650077287097</v>
      </c>
      <c r="AC100" s="31" t="n">
        <f aca="false">1/SQRT(SUM(AZ92:AZ99))</f>
        <v>0.00174416559492312</v>
      </c>
      <c r="AE100" s="31" t="n">
        <f aca="false">AVERAGE(AE92:AE99)</f>
        <v>49631.5</v>
      </c>
      <c r="AG100" s="74" t="s">
        <v>164</v>
      </c>
      <c r="AH100" s="31" t="n">
        <f aca="false">SUM(BC92:BC99)/SUM(BD92:BD99)</f>
        <v>7.42297775935709</v>
      </c>
      <c r="AI100" s="31" t="n">
        <f aca="false">1/SQRT(SUM(BD92:BD99))</f>
        <v>0.00172896248283545</v>
      </c>
      <c r="AMF100" s="0"/>
      <c r="AMG100" s="0"/>
      <c r="AMH100" s="0"/>
      <c r="AMI100" s="0"/>
      <c r="AMJ100" s="0"/>
    </row>
    <row r="101" customFormat="false" ht="12.8" hidden="false" customHeight="false" outlineLevel="0" collapsed="false">
      <c r="B101" s="15"/>
    </row>
    <row r="102" customFormat="false" ht="12.8" hidden="false" customHeight="false" outlineLevel="0" collapsed="false">
      <c r="B102" s="1"/>
    </row>
    <row r="103" customFormat="false" ht="12.8" hidden="false" customHeight="false" outlineLevel="0" collapsed="false">
      <c r="A103" s="0" t="n">
        <v>1000</v>
      </c>
      <c r="B103" s="1" t="n">
        <v>8022</v>
      </c>
      <c r="C103" s="0" t="n">
        <v>608.472</v>
      </c>
      <c r="D103" s="0" t="n">
        <v>0.0008241</v>
      </c>
      <c r="E103" s="0" t="n">
        <v>1.01196</v>
      </c>
      <c r="F103" s="0" t="n">
        <v>0.0101891</v>
      </c>
      <c r="G103" s="0" t="n">
        <v>0.0100687</v>
      </c>
      <c r="I103" s="0" t="n">
        <v>1365169</v>
      </c>
      <c r="J103" s="0" t="n">
        <v>1159400</v>
      </c>
      <c r="K103" s="0" t="n">
        <v>1.17748</v>
      </c>
      <c r="M103" s="0" t="n">
        <v>96055</v>
      </c>
      <c r="N103" s="0" t="n">
        <v>11966.8</v>
      </c>
      <c r="O103" s="0" t="n">
        <v>1.0012</v>
      </c>
      <c r="P103" s="0" t="n">
        <v>186.103</v>
      </c>
      <c r="Q103" s="0" t="n">
        <v>0.415808</v>
      </c>
      <c r="S103" s="0" t="n">
        <v>98615</v>
      </c>
      <c r="T103" s="0" t="n">
        <v>10363</v>
      </c>
      <c r="U103" s="0" t="n">
        <v>1.00104</v>
      </c>
      <c r="V103" s="0" t="n">
        <v>191.032</v>
      </c>
      <c r="W103" s="0" t="n">
        <v>0.428264</v>
      </c>
      <c r="Y103" s="0" t="n">
        <v>99364</v>
      </c>
      <c r="Z103" s="0" t="n">
        <v>9266.82</v>
      </c>
      <c r="AA103" s="0" t="n">
        <v>1.00093</v>
      </c>
      <c r="AB103" s="0" t="n">
        <v>192.462</v>
      </c>
      <c r="AC103" s="0" t="n">
        <v>0.431868</v>
      </c>
      <c r="AE103" s="0" t="n">
        <v>96952</v>
      </c>
      <c r="AF103" s="0" t="n">
        <v>1952.22</v>
      </c>
      <c r="AG103" s="0" t="n">
        <v>1.0002</v>
      </c>
      <c r="AH103" s="0" t="n">
        <v>187.652</v>
      </c>
      <c r="AI103" s="0" t="n">
        <v>0.419371</v>
      </c>
      <c r="AL103" s="0" t="n">
        <v>1</v>
      </c>
      <c r="AM103" s="0" t="n">
        <v>0</v>
      </c>
      <c r="AO103" s="0" t="n">
        <f aca="false">P103*AL103/E103</f>
        <v>183.903513972884</v>
      </c>
      <c r="AP103" s="0" t="n">
        <f aca="false">SQRT(Q103*Q103*AL103*AL103 + P103*P103*AM103*AM103)/E103</f>
        <v>0.410893711213882</v>
      </c>
      <c r="AQ103" s="0" t="n">
        <f aca="false">AO103/(AP103*AP103)</f>
        <v>1089.2587039338</v>
      </c>
      <c r="AR103" s="0" t="n">
        <f aca="false">1/(AP103*AP103)</f>
        <v>5.92299016153878</v>
      </c>
      <c r="AS103" s="0" t="n">
        <f aca="false">V103*AL103/E103</f>
        <v>188.774259852168</v>
      </c>
      <c r="AT103" s="0" t="n">
        <f aca="false">SQRT(W103*W103*AL103*AL103 + AM103*AM103*V103*V103)/E103</f>
        <v>0.423202498122455</v>
      </c>
      <c r="AU103" s="0" t="n">
        <f aca="false">AS103/(AT103*AT103)</f>
        <v>1054.01388214203</v>
      </c>
      <c r="AV103" s="0" t="n">
        <f aca="false">1/(AT103*AT103)</f>
        <v>5.58346187116532</v>
      </c>
      <c r="AW103" s="0" t="n">
        <f aca="false">AB103*AL103/E103</f>
        <v>190.187359184157</v>
      </c>
      <c r="AX103" s="0" t="n">
        <f aca="false">SQRT(AL103*AL103*AC103*AC103 + AM103*AM103*AB103*AB103)/E103</f>
        <v>0.426763903711609</v>
      </c>
      <c r="AY103" s="0" t="n">
        <f aca="false">AW103/(AX103*AX103)</f>
        <v>1044.25434265788</v>
      </c>
      <c r="AZ103" s="0" t="n">
        <f aca="false">1/(AX103*AX103)</f>
        <v>5.49066114139968</v>
      </c>
      <c r="BA103" s="0" t="n">
        <f aca="false">AH103*AL103/E103</f>
        <v>185.434206885648</v>
      </c>
      <c r="BB103" s="0" t="n">
        <f aca="false">SQRT(AL103*AL103*AI103*AI103 + AM103*AM103*AH103*AH103)/E103</f>
        <v>0.414414601367643</v>
      </c>
      <c r="BC103" s="0" t="n">
        <f aca="false">BA103/(BB103*BB103)</f>
        <v>1079.74139963688</v>
      </c>
      <c r="BD103" s="0" t="n">
        <f aca="false">1/(BB103*BB103)</f>
        <v>5.8227735743639</v>
      </c>
    </row>
    <row r="104" customFormat="false" ht="12.8" hidden="false" customHeight="false" outlineLevel="0" collapsed="false">
      <c r="A104" s="0" t="s">
        <v>15</v>
      </c>
      <c r="B104" s="1" t="n">
        <v>8023</v>
      </c>
      <c r="C104" s="0" t="n">
        <v>559.472</v>
      </c>
      <c r="D104" s="0" t="n">
        <v>0.0008241</v>
      </c>
      <c r="E104" s="0" t="n">
        <v>1.08154</v>
      </c>
      <c r="F104" s="0" t="n">
        <v>0.0103359</v>
      </c>
      <c r="G104" s="0" t="n">
        <v>0.00955665</v>
      </c>
      <c r="I104" s="0" t="n">
        <v>1339851</v>
      </c>
      <c r="J104" s="0" t="n">
        <v>1125526</v>
      </c>
      <c r="K104" s="0" t="n">
        <v>1.19042</v>
      </c>
      <c r="M104" s="0" t="n">
        <v>94691</v>
      </c>
      <c r="N104" s="0" t="n">
        <v>12854.8</v>
      </c>
      <c r="O104" s="0" t="n">
        <v>1.00129</v>
      </c>
      <c r="P104" s="0" t="n">
        <v>201.739</v>
      </c>
      <c r="Q104" s="0" t="n">
        <v>0.496339</v>
      </c>
      <c r="S104" s="0" t="n">
        <v>96532</v>
      </c>
      <c r="T104" s="0" t="n">
        <v>11139.3</v>
      </c>
      <c r="U104" s="0" t="n">
        <v>1.00112</v>
      </c>
      <c r="V104" s="0" t="n">
        <v>205.626</v>
      </c>
      <c r="W104" s="0" t="n">
        <v>0.507134</v>
      </c>
      <c r="Y104" s="0" t="n">
        <v>94777</v>
      </c>
      <c r="Z104" s="0" t="n">
        <v>9948.24</v>
      </c>
      <c r="AA104" s="0" t="n">
        <v>1.001</v>
      </c>
      <c r="AB104" s="0" t="n">
        <v>201.863</v>
      </c>
      <c r="AC104" s="0" t="n">
        <v>0.496561</v>
      </c>
      <c r="AE104" s="0" t="n">
        <v>92762</v>
      </c>
      <c r="AF104" s="0" t="n">
        <v>2098.76</v>
      </c>
      <c r="AG104" s="0" t="n">
        <v>1.00021</v>
      </c>
      <c r="AH104" s="0" t="n">
        <v>197.417</v>
      </c>
      <c r="AI104" s="0" t="n">
        <v>0.483857</v>
      </c>
      <c r="AL104" s="0" t="n">
        <v>1</v>
      </c>
      <c r="AM104" s="0" t="n">
        <v>0</v>
      </c>
      <c r="AO104" s="0" t="n">
        <f aca="false">P104*AL104/E104</f>
        <v>186.529393272556</v>
      </c>
      <c r="AP104" s="0" t="n">
        <f aca="false">SQRT(Q104*Q104*AL104*AL104 + P104*P104*AM104*AM104)/E104</f>
        <v>0.458918763984689</v>
      </c>
      <c r="AQ104" s="0" t="n">
        <f aca="false">AO104/(AP104*AP104)</f>
        <v>885.677571937338</v>
      </c>
      <c r="AR104" s="0" t="n">
        <f aca="false">1/(AP104*AP104)</f>
        <v>4.74819306704756</v>
      </c>
      <c r="AS104" s="0" t="n">
        <f aca="false">V104*AL104/E104</f>
        <v>190.123342641049</v>
      </c>
      <c r="AT104" s="0" t="n">
        <f aca="false">SQRT(W104*W104*AL104*AL104 + AM104*AM104*V104*V104)/E104</f>
        <v>0.468899901991605</v>
      </c>
      <c r="AU104" s="0" t="n">
        <f aca="false">AS104/(AT104*AT104)</f>
        <v>864.719309984231</v>
      </c>
      <c r="AV104" s="0" t="n">
        <f aca="false">1/(AT104*AT104)</f>
        <v>4.54820169881409</v>
      </c>
      <c r="AW104" s="0" t="n">
        <f aca="false">AB104*AL104/E104</f>
        <v>186.644044603066</v>
      </c>
      <c r="AX104" s="0" t="n">
        <f aca="false">SQRT(AL104*AL104*AC104*AC104 + AM104*AM104*AB104*AB104)/E104</f>
        <v>0.459124026850602</v>
      </c>
      <c r="AY104" s="0" t="n">
        <f aca="false">AW104/(AX104*AX104)</f>
        <v>885.429720392649</v>
      </c>
      <c r="AZ104" s="0" t="n">
        <f aca="false">1/(AX104*AX104)</f>
        <v>4.74394841944024</v>
      </c>
      <c r="BA104" s="0" t="n">
        <f aca="false">AH104*AL104/E104</f>
        <v>182.533239639773</v>
      </c>
      <c r="BB104" s="0" t="n">
        <f aca="false">SQRT(AL104*AL104*AI104*AI104 + AM104*AM104*AH104*AH104)/E104</f>
        <v>0.447377813118331</v>
      </c>
      <c r="BC104" s="0" t="n">
        <f aca="false">BA104/(BB104*BB104)</f>
        <v>911.996301937568</v>
      </c>
      <c r="BD104" s="0" t="n">
        <f aca="false">1/(BB104*BB104)</f>
        <v>4.99633000398931</v>
      </c>
    </row>
    <row r="105" customFormat="false" ht="12.8" hidden="false" customHeight="false" outlineLevel="0" collapsed="false">
      <c r="A105" s="0" t="s">
        <v>16</v>
      </c>
      <c r="B105" s="1" t="n">
        <v>8030</v>
      </c>
      <c r="C105" s="0" t="n">
        <v>534.738</v>
      </c>
      <c r="D105" s="0" t="n">
        <v>0.0008241</v>
      </c>
      <c r="E105" s="0" t="n">
        <v>1.00679</v>
      </c>
      <c r="F105" s="0" t="n">
        <v>0.0101786</v>
      </c>
      <c r="G105" s="0" t="n">
        <v>0.01011</v>
      </c>
      <c r="I105" s="0" t="n">
        <v>1191918</v>
      </c>
      <c r="J105" s="0" t="n">
        <v>1012073</v>
      </c>
      <c r="K105" s="0" t="n">
        <v>1.1777</v>
      </c>
      <c r="M105" s="0" t="n">
        <v>83284</v>
      </c>
      <c r="N105" s="0" t="n">
        <v>12022.5</v>
      </c>
      <c r="O105" s="0" t="n">
        <v>1.0012</v>
      </c>
      <c r="P105" s="0" t="n">
        <v>183.644</v>
      </c>
      <c r="Q105" s="0" t="n">
        <v>0.46656</v>
      </c>
      <c r="S105" s="0" t="n">
        <v>85529</v>
      </c>
      <c r="T105" s="0" t="n">
        <v>10423.9</v>
      </c>
      <c r="U105" s="0" t="n">
        <v>1.00104</v>
      </c>
      <c r="V105" s="0" t="n">
        <v>188.564</v>
      </c>
      <c r="W105" s="0" t="n">
        <v>0.480688</v>
      </c>
      <c r="Y105" s="0" t="n">
        <v>86528</v>
      </c>
      <c r="Z105" s="0" t="n">
        <v>9310.05</v>
      </c>
      <c r="AA105" s="0" t="n">
        <v>1.00093</v>
      </c>
      <c r="AB105" s="0" t="n">
        <v>190.746</v>
      </c>
      <c r="AC105" s="0" t="n">
        <v>0.486962</v>
      </c>
      <c r="AE105" s="0" t="n">
        <v>84365</v>
      </c>
      <c r="AF105" s="0" t="n">
        <v>1964.17</v>
      </c>
      <c r="AG105" s="0" t="n">
        <v>1.0002</v>
      </c>
      <c r="AH105" s="0" t="n">
        <v>185.841</v>
      </c>
      <c r="AI105" s="0" t="n">
        <v>0.472474</v>
      </c>
      <c r="AL105" s="0" t="n">
        <v>1</v>
      </c>
      <c r="AM105" s="0" t="n">
        <v>0</v>
      </c>
      <c r="AO105" s="0" t="n">
        <f aca="false">P105*AL105/E105</f>
        <v>182.405466879886</v>
      </c>
      <c r="AP105" s="0" t="n">
        <f aca="false">SQRT(Q105*Q105*AL105*AL105 + P105*P105*AM105*AM105)/E105</f>
        <v>0.463413422858789</v>
      </c>
      <c r="AQ105" s="0" t="n">
        <f aca="false">AO105/(AP105*AP105)</f>
        <v>849.377265251752</v>
      </c>
      <c r="AR105" s="0" t="n">
        <f aca="false">1/(AP105*AP105)</f>
        <v>4.65653403804541</v>
      </c>
      <c r="AS105" s="0" t="n">
        <f aca="false">V105*AL105/E105</f>
        <v>187.292285382254</v>
      </c>
      <c r="AT105" s="0" t="n">
        <f aca="false">SQRT(W105*W105*AL105*AL105 + AM105*AM105*V105*V105)/E105</f>
        <v>0.477446140704616</v>
      </c>
      <c r="AU105" s="0" t="n">
        <f aca="false">AS105/(AT105*AT105)</f>
        <v>821.620212383365</v>
      </c>
      <c r="AV105" s="0" t="n">
        <f aca="false">1/(AT105*AT105)</f>
        <v>4.38683425057513</v>
      </c>
      <c r="AW105" s="0" t="n">
        <f aca="false">AB105*AL105/E105</f>
        <v>189.459569522939</v>
      </c>
      <c r="AX105" s="0" t="n">
        <f aca="false">SQRT(AL105*AL105*AC105*AC105 + AM105*AM105*AB105*AB105)/E105</f>
        <v>0.483677827550929</v>
      </c>
      <c r="AY105" s="0" t="n">
        <f aca="false">AW105/(AX105*AX105)</f>
        <v>809.849256484864</v>
      </c>
      <c r="AZ105" s="0" t="n">
        <f aca="false">1/(AX105*AX105)</f>
        <v>4.27452283631844</v>
      </c>
      <c r="BA105" s="0" t="n">
        <f aca="false">AH105*AL105/E105</f>
        <v>184.587649857468</v>
      </c>
      <c r="BB105" s="0" t="n">
        <f aca="false">SQRT(AL105*AL105*AI105*AI105 + AM105*AM105*AH105*AH105)/E105</f>
        <v>0.469287537619563</v>
      </c>
      <c r="BC105" s="0" t="n">
        <f aca="false">BA105/(BB105*BB105)</f>
        <v>838.155497568297</v>
      </c>
      <c r="BD105" s="0" t="n">
        <f aca="false">1/(BB105*BB105)</f>
        <v>4.54069109290623</v>
      </c>
    </row>
    <row r="106" customFormat="false" ht="12.8" hidden="false" customHeight="false" outlineLevel="0" collapsed="false">
      <c r="B106" s="1" t="n">
        <v>8031</v>
      </c>
      <c r="C106" s="0" t="n">
        <v>544.714</v>
      </c>
      <c r="D106" s="0" t="n">
        <v>0.0008241</v>
      </c>
      <c r="E106" s="0" t="n">
        <v>1.05852</v>
      </c>
      <c r="F106" s="0" t="n">
        <v>0.0102865</v>
      </c>
      <c r="G106" s="0" t="n">
        <v>0.00971782</v>
      </c>
      <c r="I106" s="0" t="n">
        <v>1277423</v>
      </c>
      <c r="J106" s="0" t="n">
        <v>1076547</v>
      </c>
      <c r="K106" s="0" t="n">
        <v>1.18659</v>
      </c>
      <c r="M106" s="0" t="n">
        <v>91521</v>
      </c>
      <c r="N106" s="0" t="n">
        <v>12547.8</v>
      </c>
      <c r="O106" s="0" t="n">
        <v>1.00126</v>
      </c>
      <c r="P106" s="0" t="n">
        <v>199.618</v>
      </c>
      <c r="Q106" s="0" t="n">
        <v>0.503597</v>
      </c>
      <c r="S106" s="0" t="n">
        <v>90835</v>
      </c>
      <c r="T106" s="0" t="n">
        <v>10837.8</v>
      </c>
      <c r="U106" s="0" t="n">
        <v>1.00108</v>
      </c>
      <c r="V106" s="0" t="n">
        <v>198.088</v>
      </c>
      <c r="W106" s="0" t="n">
        <v>0.499144</v>
      </c>
      <c r="Y106" s="0" t="n">
        <v>91449</v>
      </c>
      <c r="Z106" s="0" t="n">
        <v>9689.63</v>
      </c>
      <c r="AA106" s="0" t="n">
        <v>1.00097</v>
      </c>
      <c r="AB106" s="0" t="n">
        <v>199.404</v>
      </c>
      <c r="AC106" s="0" t="n">
        <v>0.502859</v>
      </c>
      <c r="AE106" s="0" t="n">
        <v>91053</v>
      </c>
      <c r="AF106" s="0" t="n">
        <v>2047.37</v>
      </c>
      <c r="AG106" s="0" t="n">
        <v>1.0002</v>
      </c>
      <c r="AH106" s="0" t="n">
        <v>198.388</v>
      </c>
      <c r="AI106" s="0" t="n">
        <v>0.499623</v>
      </c>
      <c r="AL106" s="0" t="n">
        <v>1</v>
      </c>
      <c r="AM106" s="0" t="n">
        <v>0</v>
      </c>
      <c r="AO106" s="0" t="n">
        <f aca="false">P106*AL106/E106</f>
        <v>188.58217133356</v>
      </c>
      <c r="AP106" s="0" t="n">
        <f aca="false">SQRT(Q106*Q106*AL106*AL106 + P106*P106*AM106*AM106)/E106</f>
        <v>0.475755772210256</v>
      </c>
      <c r="AQ106" s="0" t="n">
        <f aca="false">AO106/(AP106*AP106)</f>
        <v>833.167843048936</v>
      </c>
      <c r="AR106" s="0" t="n">
        <f aca="false">1/(AP106*AP106)</f>
        <v>4.41806262573595</v>
      </c>
      <c r="AS106" s="0" t="n">
        <f aca="false">V106*AL106/E106</f>
        <v>187.136756981446</v>
      </c>
      <c r="AT106" s="0" t="n">
        <f aca="false">SQRT(W106*W106*AL106*AL106 + AM106*AM106*V106*V106)/E106</f>
        <v>0.471548955144919</v>
      </c>
      <c r="AU106" s="0" t="n">
        <f aca="false">AS106/(AT106*AT106)</f>
        <v>841.599609421333</v>
      </c>
      <c r="AV106" s="0" t="n">
        <f aca="false">1/(AT106*AT106)</f>
        <v>4.49724374300649</v>
      </c>
      <c r="AW106" s="0" t="n">
        <f aca="false">AB106*AL106/E106</f>
        <v>188.380002267317</v>
      </c>
      <c r="AX106" s="0" t="n">
        <f aca="false">SQRT(AL106*AL106*AC106*AC106 + AM106*AM106*AB106*AB106)/E106</f>
        <v>0.475058572346295</v>
      </c>
      <c r="AY106" s="0" t="n">
        <f aca="false">AW106/(AX106*AX106)</f>
        <v>834.719346289415</v>
      </c>
      <c r="AZ106" s="0" t="n">
        <f aca="false">1/(AX106*AX106)</f>
        <v>4.43104011170423</v>
      </c>
      <c r="BA106" s="0" t="n">
        <f aca="false">AH106*AL106/E106</f>
        <v>187.420171560292</v>
      </c>
      <c r="BB106" s="0" t="n">
        <f aca="false">SQRT(AL106*AL106*AI106*AI106 + AM106*AM106*AH106*AH106)/E106</f>
        <v>0.47200147375581</v>
      </c>
      <c r="BC106" s="0" t="n">
        <f aca="false">BA106/(BB106*BB106)</f>
        <v>841.258803045904</v>
      </c>
      <c r="BD106" s="0" t="n">
        <f aca="false">1/(BB106*BB106)</f>
        <v>4.4886246557259</v>
      </c>
    </row>
    <row r="107" customFormat="false" ht="12.8" hidden="false" customHeight="false" outlineLevel="0" collapsed="false">
      <c r="B107" s="1" t="n">
        <v>8038</v>
      </c>
      <c r="C107" s="0" t="n">
        <v>578.582</v>
      </c>
      <c r="D107" s="0" t="n">
        <v>0.0008241</v>
      </c>
      <c r="E107" s="0" t="n">
        <v>0.993733</v>
      </c>
      <c r="F107" s="0" t="n">
        <v>0.010152</v>
      </c>
      <c r="G107" s="0" t="n">
        <v>0.010216</v>
      </c>
      <c r="I107" s="0" t="n">
        <v>1284629</v>
      </c>
      <c r="J107" s="0" t="n">
        <v>1093242</v>
      </c>
      <c r="K107" s="0" t="n">
        <v>1.17506</v>
      </c>
      <c r="M107" s="0" t="n">
        <v>92546</v>
      </c>
      <c r="N107" s="0" t="n">
        <v>11663.4</v>
      </c>
      <c r="O107" s="0" t="n">
        <v>1.00117</v>
      </c>
      <c r="P107" s="0" t="n">
        <v>188.175</v>
      </c>
      <c r="Q107" s="0" t="n">
        <v>0.442571</v>
      </c>
      <c r="S107" s="0" t="n">
        <v>93117</v>
      </c>
      <c r="T107" s="0" t="n">
        <v>10106.7</v>
      </c>
      <c r="U107" s="0" t="n">
        <v>1.00101</v>
      </c>
      <c r="V107" s="0" t="n">
        <v>189.306</v>
      </c>
      <c r="W107" s="0" t="n">
        <v>0.445535</v>
      </c>
      <c r="Y107" s="0" t="n">
        <v>92848</v>
      </c>
      <c r="Z107" s="0" t="n">
        <v>9002.88</v>
      </c>
      <c r="AA107" s="0" t="n">
        <v>1.0009</v>
      </c>
      <c r="AB107" s="0" t="n">
        <v>188.738</v>
      </c>
      <c r="AC107" s="0" t="n">
        <v>0.443975</v>
      </c>
      <c r="AE107" s="0" t="n">
        <v>93069</v>
      </c>
      <c r="AF107" s="0" t="n">
        <v>1904.54</v>
      </c>
      <c r="AG107" s="0" t="n">
        <v>1.00019</v>
      </c>
      <c r="AH107" s="0" t="n">
        <v>189.053</v>
      </c>
      <c r="AI107" s="0" t="n">
        <v>0.444543</v>
      </c>
      <c r="AL107" s="0" t="n">
        <v>1</v>
      </c>
      <c r="AM107" s="0" t="n">
        <v>0</v>
      </c>
      <c r="AO107" s="0" t="n">
        <f aca="false">P107*AL107/E107</f>
        <v>189.36172996167</v>
      </c>
      <c r="AP107" s="0" t="n">
        <f aca="false">SQRT(Q107*Q107*AL107*AL107 + P107*P107*AM107*AM107)/E107</f>
        <v>0.445362084181566</v>
      </c>
      <c r="AQ107" s="0" t="n">
        <f aca="false">AO107/(AP107*AP107)</f>
        <v>954.697380969389</v>
      </c>
      <c r="AR107" s="0" t="n">
        <f aca="false">1/(AP107*AP107)</f>
        <v>5.04165958540111</v>
      </c>
      <c r="AS107" s="0" t="n">
        <f aca="false">V107*AL107/E107</f>
        <v>190.49986263916</v>
      </c>
      <c r="AT107" s="0" t="n">
        <f aca="false">SQRT(W107*W107*AL107*AL107 + AM107*AM107*V107*V107)/E107</f>
        <v>0.448344776715677</v>
      </c>
      <c r="AU107" s="0" t="n">
        <f aca="false">AS107/(AT107*AT107)</f>
        <v>947.699033697508</v>
      </c>
      <c r="AV107" s="0" t="n">
        <f aca="false">1/(AT107*AT107)</f>
        <v>4.97480166425431</v>
      </c>
      <c r="AW107" s="0" t="n">
        <f aca="false">AB107*AL107/E107</f>
        <v>189.928280534107</v>
      </c>
      <c r="AX107" s="0" t="n">
        <f aca="false">SQRT(AL107*AL107*AC107*AC107 + AM107*AM107*AB107*AB107)/E107</f>
        <v>0.446774938539829</v>
      </c>
      <c r="AY107" s="0" t="n">
        <f aca="false">AW107/(AX107*AX107)</f>
        <v>951.507090621296</v>
      </c>
      <c r="AZ107" s="0" t="n">
        <f aca="false">1/(AX107*AX107)</f>
        <v>5.00982311820817</v>
      </c>
      <c r="BA107" s="0" t="n">
        <f aca="false">AH107*AL107/E107</f>
        <v>190.245267088846</v>
      </c>
      <c r="BB107" s="0" t="n">
        <f aca="false">SQRT(AL107*AL107*AI107*AI107 + AM107*AM107*AH107*AH107)/E107</f>
        <v>0.447346520644881</v>
      </c>
      <c r="BC107" s="0" t="n">
        <f aca="false">BA107/(BB107*BB107)</f>
        <v>950.661122093495</v>
      </c>
      <c r="BD107" s="0" t="n">
        <f aca="false">1/(BB107*BB107)</f>
        <v>4.9970290280574</v>
      </c>
    </row>
    <row r="108" customFormat="false" ht="12.8" hidden="false" customHeight="false" outlineLevel="0" collapsed="false">
      <c r="B108" s="1" t="n">
        <v>8039</v>
      </c>
      <c r="C108" s="0" t="n">
        <v>568.551</v>
      </c>
      <c r="D108" s="0" t="n">
        <v>0.0008241</v>
      </c>
      <c r="E108" s="0" t="n">
        <v>0.96118</v>
      </c>
      <c r="F108" s="0" t="n">
        <v>0.010087</v>
      </c>
      <c r="G108" s="0" t="n">
        <v>0.0104944</v>
      </c>
      <c r="I108" s="0" t="n">
        <v>1217884</v>
      </c>
      <c r="J108" s="0" t="n">
        <v>1029010</v>
      </c>
      <c r="K108" s="0" t="n">
        <v>1.18355</v>
      </c>
      <c r="M108" s="0" t="n">
        <v>84705</v>
      </c>
      <c r="N108" s="0" t="n">
        <v>11517.8</v>
      </c>
      <c r="O108" s="0" t="n">
        <v>1.00115</v>
      </c>
      <c r="P108" s="0" t="n">
        <v>176.533</v>
      </c>
      <c r="Q108" s="0" t="n">
        <v>0.423786</v>
      </c>
      <c r="S108" s="0" t="n">
        <v>86430</v>
      </c>
      <c r="T108" s="0" t="n">
        <v>9962.41</v>
      </c>
      <c r="U108" s="0" t="n">
        <v>1.001</v>
      </c>
      <c r="V108" s="0" t="n">
        <v>180.1</v>
      </c>
      <c r="W108" s="0" t="n">
        <v>0.433442</v>
      </c>
      <c r="Y108" s="0" t="n">
        <v>88097</v>
      </c>
      <c r="Z108" s="0" t="n">
        <v>8896.44</v>
      </c>
      <c r="AA108" s="0" t="n">
        <v>1.00089</v>
      </c>
      <c r="AB108" s="0" t="n">
        <v>183.554</v>
      </c>
      <c r="AC108" s="0" t="n">
        <v>0.442851</v>
      </c>
      <c r="AE108" s="0" t="n">
        <v>86580</v>
      </c>
      <c r="AF108" s="0" t="n">
        <v>1876.87</v>
      </c>
      <c r="AG108" s="0" t="n">
        <v>1.00019</v>
      </c>
      <c r="AH108" s="0" t="n">
        <v>180.267</v>
      </c>
      <c r="AI108" s="0" t="n">
        <v>0.433593</v>
      </c>
      <c r="AL108" s="0" t="n">
        <v>1</v>
      </c>
      <c r="AM108" s="0" t="n">
        <v>0</v>
      </c>
      <c r="AO108" s="0" t="n">
        <f aca="false">P108*AL108/E108</f>
        <v>183.662789487921</v>
      </c>
      <c r="AP108" s="0" t="n">
        <f aca="false">SQRT(Q108*Q108*AL108*AL108 + P108*P108*AM108*AM108)/E108</f>
        <v>0.440901808194095</v>
      </c>
      <c r="AQ108" s="0" t="n">
        <f aca="false">AO108/(AP108*AP108)</f>
        <v>944.794630224954</v>
      </c>
      <c r="AR108" s="0" t="n">
        <f aca="false">1/(AP108*AP108)</f>
        <v>5.14418098984111</v>
      </c>
      <c r="AS108" s="0" t="n">
        <f aca="false">V108*AL108/E108</f>
        <v>187.373852972388</v>
      </c>
      <c r="AT108" s="0" t="n">
        <f aca="false">SQRT(W108*W108*AL108*AL108 + AM108*AM108*V108*V108)/E108</f>
        <v>0.450947793337356</v>
      </c>
      <c r="AU108" s="0" t="n">
        <f aca="false">AS108/(AT108*AT108)</f>
        <v>921.417497399195</v>
      </c>
      <c r="AV108" s="0" t="n">
        <f aca="false">1/(AT108*AT108)</f>
        <v>4.91753509244952</v>
      </c>
      <c r="AW108" s="0" t="n">
        <f aca="false">AB108*AL108/E108</f>
        <v>190.96735262906</v>
      </c>
      <c r="AX108" s="0" t="n">
        <f aca="false">SQRT(AL108*AL108*AC108*AC108 + AM108*AM108*AB108*AB108)/E108</f>
        <v>0.460736802680039</v>
      </c>
      <c r="AY108" s="0" t="n">
        <f aca="false">AW108/(AX108*AX108)</f>
        <v>899.608021447986</v>
      </c>
      <c r="AZ108" s="0" t="n">
        <f aca="false">1/(AX108*AX108)</f>
        <v>4.71079485086337</v>
      </c>
      <c r="BA108" s="0" t="n">
        <f aca="false">AH108*AL108/E108</f>
        <v>187.547597744439</v>
      </c>
      <c r="BB108" s="0" t="n">
        <f aca="false">SQRT(AL108*AL108*AI108*AI108 + AM108*AM108*AH108*AH108)/E108</f>
        <v>0.451104891903702</v>
      </c>
      <c r="BC108" s="0" t="n">
        <f aca="false">BA108/(BB108*BB108)</f>
        <v>921.629637626805</v>
      </c>
      <c r="BD108" s="0" t="n">
        <f aca="false">1/(BB108*BB108)</f>
        <v>4.91411059758099</v>
      </c>
    </row>
    <row r="109" customFormat="false" ht="12.8" hidden="false" customHeight="false" outlineLevel="0" collapsed="false">
      <c r="B109" s="1" t="n">
        <v>8046</v>
      </c>
      <c r="C109" s="0" t="n">
        <v>516.446</v>
      </c>
      <c r="D109" s="0" t="n">
        <v>0.0008241</v>
      </c>
      <c r="E109" s="0" t="n">
        <v>1.03772</v>
      </c>
      <c r="F109" s="0" t="n">
        <v>0.0102427</v>
      </c>
      <c r="G109" s="0" t="n">
        <v>0.00987032</v>
      </c>
      <c r="I109" s="0" t="n">
        <v>1198853</v>
      </c>
      <c r="J109" s="0" t="n">
        <v>1012830</v>
      </c>
      <c r="K109" s="0" t="n">
        <v>1.18367</v>
      </c>
      <c r="M109" s="0" t="n">
        <v>85494</v>
      </c>
      <c r="N109" s="0" t="n">
        <v>12427</v>
      </c>
      <c r="O109" s="0" t="n">
        <v>1.00124</v>
      </c>
      <c r="P109" s="0" t="n">
        <v>196.192</v>
      </c>
      <c r="Q109" s="0" t="n">
        <v>0.520331</v>
      </c>
      <c r="S109" s="0" t="n">
        <v>86955</v>
      </c>
      <c r="T109" s="0" t="n">
        <v>10791.1</v>
      </c>
      <c r="U109" s="0" t="n">
        <v>1.00108</v>
      </c>
      <c r="V109" s="0" t="n">
        <v>199.512</v>
      </c>
      <c r="W109" s="0" t="n">
        <v>0.530267</v>
      </c>
      <c r="Y109" s="0" t="n">
        <v>86057</v>
      </c>
      <c r="Z109" s="0" t="n">
        <v>9592.67</v>
      </c>
      <c r="AA109" s="0" t="n">
        <v>1.00096</v>
      </c>
      <c r="AB109" s="0" t="n">
        <v>197.428</v>
      </c>
      <c r="AC109" s="0" t="n">
        <v>0.523924</v>
      </c>
      <c r="AE109" s="0" t="n">
        <v>84546</v>
      </c>
      <c r="AF109" s="0" t="n">
        <v>2031.96</v>
      </c>
      <c r="AG109" s="0" t="n">
        <v>1.0002</v>
      </c>
      <c r="AH109" s="0" t="n">
        <v>193.814</v>
      </c>
      <c r="AI109" s="0" t="n">
        <v>0.512724</v>
      </c>
      <c r="AL109" s="0" t="n">
        <v>1</v>
      </c>
      <c r="AM109" s="0" t="n">
        <v>0</v>
      </c>
      <c r="AO109" s="0" t="n">
        <f aca="false">P109*AL109/E109</f>
        <v>189.06063292603</v>
      </c>
      <c r="AP109" s="0" t="n">
        <f aca="false">SQRT(Q109*Q109*AL109*AL109 + P109*P109*AM109*AM109)/E109</f>
        <v>0.501417530740469</v>
      </c>
      <c r="AQ109" s="0" t="n">
        <f aca="false">AO109/(AP109*AP109)</f>
        <v>751.972709938789</v>
      </c>
      <c r="AR109" s="0" t="n">
        <f aca="false">1/(AP109*AP109)</f>
        <v>3.97741559573112</v>
      </c>
      <c r="AS109" s="0" t="n">
        <f aca="false">V109*AL109/E109</f>
        <v>192.259954515669</v>
      </c>
      <c r="AT109" s="0" t="n">
        <f aca="false">SQRT(W109*W109*AL109*AL109 + AM109*AM109*V109*V109)/E109</f>
        <v>0.510992367883437</v>
      </c>
      <c r="AU109" s="0" t="n">
        <f aca="false">AS109/(AT109*AT109)</f>
        <v>736.308828852041</v>
      </c>
      <c r="AV109" s="0" t="n">
        <f aca="false">1/(AT109*AT109)</f>
        <v>3.82975659547466</v>
      </c>
      <c r="AW109" s="0" t="n">
        <f aca="false">AB109*AL109/E109</f>
        <v>190.251705662414</v>
      </c>
      <c r="AX109" s="0" t="n">
        <f aca="false">SQRT(AL109*AL109*AC109*AC109 + AM109*AM109*AB109*AB109)/E109</f>
        <v>0.50487992907528</v>
      </c>
      <c r="AY109" s="0" t="n">
        <f aca="false">AW109/(AX109*AX109)</f>
        <v>746.366858270616</v>
      </c>
      <c r="AZ109" s="0" t="n">
        <f aca="false">1/(AX109*AX109)</f>
        <v>3.92304949735895</v>
      </c>
      <c r="BA109" s="0" t="n">
        <f aca="false">AH109*AL109/E109</f>
        <v>186.769070654897</v>
      </c>
      <c r="BB109" s="0" t="n">
        <f aca="false">SQRT(AL109*AL109*AI109*AI109 + AM109*AM109*AH109*AH109)/E109</f>
        <v>0.494087036965655</v>
      </c>
      <c r="BC109" s="0" t="n">
        <f aca="false">BA109/(BB109*BB109)</f>
        <v>765.064478335843</v>
      </c>
      <c r="BD109" s="0" t="n">
        <f aca="false">1/(BB109*BB109)</f>
        <v>4.09631249785192</v>
      </c>
    </row>
    <row r="110" customFormat="false" ht="12.8" hidden="false" customHeight="false" outlineLevel="0" collapsed="false">
      <c r="B110" s="1" t="n">
        <v>8047</v>
      </c>
      <c r="C110" s="0" t="n">
        <v>492.491</v>
      </c>
      <c r="D110" s="0" t="n">
        <v>0.0008241</v>
      </c>
      <c r="E110" s="0" t="n">
        <v>1.09276</v>
      </c>
      <c r="F110" s="0" t="n">
        <v>0.0103603</v>
      </c>
      <c r="G110" s="0" t="n">
        <v>0.00948091</v>
      </c>
      <c r="I110" s="0" t="n">
        <v>1204126</v>
      </c>
      <c r="J110" s="0" t="n">
        <v>1008975</v>
      </c>
      <c r="K110" s="0" t="n">
        <v>1.19342</v>
      </c>
      <c r="M110" s="0" t="n">
        <v>85653</v>
      </c>
      <c r="N110" s="0" t="n">
        <v>13008.9</v>
      </c>
      <c r="O110" s="0" t="n">
        <v>1.0013</v>
      </c>
      <c r="P110" s="0" t="n">
        <v>207.827</v>
      </c>
      <c r="Q110" s="0" t="n">
        <v>0.582944</v>
      </c>
      <c r="S110" s="0" t="n">
        <v>85696</v>
      </c>
      <c r="T110" s="0" t="n">
        <v>11291.9</v>
      </c>
      <c r="U110" s="0" t="n">
        <v>1.00113</v>
      </c>
      <c r="V110" s="0" t="n">
        <v>207.895</v>
      </c>
      <c r="W110" s="0" t="n">
        <v>0.583076</v>
      </c>
      <c r="Y110" s="0" t="n">
        <v>86439</v>
      </c>
      <c r="Z110" s="0" t="n">
        <v>10056.7</v>
      </c>
      <c r="AA110" s="0" t="n">
        <v>1.00101</v>
      </c>
      <c r="AB110" s="0" t="n">
        <v>209.672</v>
      </c>
      <c r="AC110" s="0" t="n">
        <v>0.588674</v>
      </c>
      <c r="AE110" s="0" t="n">
        <v>84635</v>
      </c>
      <c r="AF110" s="0" t="n">
        <v>2128.82</v>
      </c>
      <c r="AG110" s="0" t="n">
        <v>1.00021</v>
      </c>
      <c r="AH110" s="0" t="n">
        <v>205.133</v>
      </c>
      <c r="AI110" s="0" t="n">
        <v>0.573841</v>
      </c>
      <c r="AL110" s="0" t="n">
        <v>1</v>
      </c>
      <c r="AM110" s="0" t="n">
        <v>0</v>
      </c>
      <c r="AO110" s="0" t="n">
        <f aca="false">P110*AL110/E110</f>
        <v>190.185402101102</v>
      </c>
      <c r="AP110" s="0" t="n">
        <f aca="false">SQRT(Q110*Q110*AL110*AL110 + P110*P110*AM110*AM110)/E110</f>
        <v>0.533460229144551</v>
      </c>
      <c r="AQ110" s="0" t="n">
        <f aca="false">AO110/(AP110*AP110)</f>
        <v>668.302498474925</v>
      </c>
      <c r="AR110" s="0" t="n">
        <f aca="false">1/(AP110*AP110)</f>
        <v>3.51395265405101</v>
      </c>
      <c r="AS110" s="0" t="n">
        <f aca="false">V110*AL110/E110</f>
        <v>190.24762985468</v>
      </c>
      <c r="AT110" s="0" t="n">
        <f aca="false">SQRT(W110*W110*AL110*AL110 + AM110*AM110*V110*V110)/E110</f>
        <v>0.533581024195615</v>
      </c>
      <c r="AU110" s="0" t="n">
        <f aca="false">AS110/(AT110*AT110)</f>
        <v>668.218511010354</v>
      </c>
      <c r="AV110" s="0" t="n">
        <f aca="false">1/(AT110*AT110)</f>
        <v>3.51236181770449</v>
      </c>
      <c r="AW110" s="0" t="n">
        <f aca="false">AB110*AL110/E110</f>
        <v>191.873787473919</v>
      </c>
      <c r="AX110" s="0" t="n">
        <f aca="false">SQRT(AL110*AL110*AC110*AC110 + AM110*AM110*AB110*AB110)/E110</f>
        <v>0.538703832497529</v>
      </c>
      <c r="AY110" s="0" t="n">
        <f aca="false">AW110/(AX110*AX110)</f>
        <v>661.173620611865</v>
      </c>
      <c r="AZ110" s="0" t="n">
        <f aca="false">1/(AX110*AX110)</f>
        <v>3.44587777891097</v>
      </c>
      <c r="BA110" s="0" t="n">
        <f aca="false">AH110*AL110/E110</f>
        <v>187.720084922581</v>
      </c>
      <c r="BB110" s="0" t="n">
        <f aca="false">SQRT(AL110*AL110*AI110*AI110 + AM110*AM110*AH110*AH110)/E110</f>
        <v>0.525129946191295</v>
      </c>
      <c r="BC110" s="0" t="n">
        <f aca="false">BA110/(BB110*BB110)</f>
        <v>680.733575530185</v>
      </c>
      <c r="BD110" s="0" t="n">
        <f aca="false">1/(BB110*BB110)</f>
        <v>3.62632254194286</v>
      </c>
    </row>
    <row r="111" customFormat="false" ht="12.8" hidden="false" customHeight="false" outlineLevel="0" collapsed="false">
      <c r="B111" s="1" t="n">
        <v>8054</v>
      </c>
      <c r="C111" s="0" t="n">
        <v>487.148</v>
      </c>
      <c r="D111" s="0" t="n">
        <v>0.0008241</v>
      </c>
      <c r="E111" s="0" t="n">
        <v>1.10346</v>
      </c>
      <c r="F111" s="0" t="n">
        <v>0.0103838</v>
      </c>
      <c r="G111" s="0" t="n">
        <v>0.00941018</v>
      </c>
      <c r="I111" s="0" t="n">
        <v>1204945</v>
      </c>
      <c r="J111" s="0" t="n">
        <v>1007422</v>
      </c>
      <c r="K111" s="0" t="n">
        <v>1.19607</v>
      </c>
      <c r="M111" s="0" t="n">
        <v>84482</v>
      </c>
      <c r="N111" s="0" t="n">
        <v>13095.1</v>
      </c>
      <c r="O111" s="0" t="n">
        <v>1.00131</v>
      </c>
      <c r="P111" s="0" t="n">
        <v>207.696</v>
      </c>
      <c r="Q111" s="0" t="n">
        <v>0.589233</v>
      </c>
      <c r="S111" s="0" t="n">
        <v>85177</v>
      </c>
      <c r="T111" s="0" t="n">
        <v>11385.3</v>
      </c>
      <c r="U111" s="0" t="n">
        <v>1.00114</v>
      </c>
      <c r="V111" s="0" t="n">
        <v>209.369</v>
      </c>
      <c r="W111" s="0" t="n">
        <v>0.594529</v>
      </c>
      <c r="Y111" s="0" t="n">
        <v>86267</v>
      </c>
      <c r="Z111" s="0" t="n">
        <v>10131.6</v>
      </c>
      <c r="AA111" s="0" t="n">
        <v>1.00101</v>
      </c>
      <c r="AB111" s="0" t="n">
        <v>212.021</v>
      </c>
      <c r="AC111" s="0" t="n">
        <v>0.603021</v>
      </c>
      <c r="AE111" s="0" t="n">
        <v>84313</v>
      </c>
      <c r="AF111" s="0" t="n">
        <v>2149.24</v>
      </c>
      <c r="AG111" s="0" t="n">
        <v>1.00021</v>
      </c>
      <c r="AH111" s="0" t="n">
        <v>207.054</v>
      </c>
      <c r="AI111" s="0" t="n">
        <v>0.586611</v>
      </c>
      <c r="AL111" s="0" t="n">
        <v>1</v>
      </c>
      <c r="AM111" s="0" t="n">
        <v>0</v>
      </c>
      <c r="AO111" s="0" t="n">
        <f aca="false">P111*AL111/E111</f>
        <v>188.222500135936</v>
      </c>
      <c r="AP111" s="0" t="n">
        <f aca="false">SQRT(Q111*Q111*AL111*AL111 + P111*P111*AM111*AM111)/E111</f>
        <v>0.533986732640966</v>
      </c>
      <c r="AQ111" s="0" t="n">
        <f aca="false">AO111/(AP111*AP111)</f>
        <v>660.101324718764</v>
      </c>
      <c r="AR111" s="0" t="n">
        <f aca="false">1/(AP111*AP111)</f>
        <v>3.50702665325364</v>
      </c>
      <c r="AS111" s="0" t="n">
        <f aca="false">V111*AL111/E111</f>
        <v>189.738640276947</v>
      </c>
      <c r="AT111" s="0" t="n">
        <f aca="false">SQRT(W111*W111*AL111*AL111 + AM111*AM111*V111*V111)/E111</f>
        <v>0.53878618164682</v>
      </c>
      <c r="AU111" s="0" t="n">
        <f aca="false">AS111/(AT111*AT111)</f>
        <v>653.616318484428</v>
      </c>
      <c r="AV111" s="0" t="n">
        <f aca="false">1/(AT111*AT111)</f>
        <v>3.44482450981199</v>
      </c>
      <c r="AW111" s="0" t="n">
        <f aca="false">AB111*AL111/E111</f>
        <v>192.141989741359</v>
      </c>
      <c r="AX111" s="0" t="n">
        <f aca="false">SQRT(AL111*AL111*AC111*AC111 + AM111*AM111*AB111*AB111)/E111</f>
        <v>0.546481974879017</v>
      </c>
      <c r="AY111" s="0" t="n">
        <f aca="false">AW111/(AX111*AX111)</f>
        <v>643.384509239833</v>
      </c>
      <c r="AZ111" s="0" t="n">
        <f aca="false">1/(AX111*AX111)</f>
        <v>3.34848468107304</v>
      </c>
      <c r="BA111" s="0" t="n">
        <f aca="false">AH111*AL111/E111</f>
        <v>187.640693817628</v>
      </c>
      <c r="BB111" s="0" t="n">
        <f aca="false">SQRT(AL111*AL111*AI111*AI111 + AM111*AM111*AH111*AH111)/E111</f>
        <v>0.53161057038769</v>
      </c>
      <c r="BC111" s="0" t="n">
        <f aca="false">BA111/(BB111*BB111)</f>
        <v>663.956786996571</v>
      </c>
      <c r="BD111" s="0" t="n">
        <f aca="false">1/(BB111*BB111)</f>
        <v>3.53844772947751</v>
      </c>
    </row>
    <row r="112" customFormat="false" ht="12.8" hidden="false" customHeight="false" outlineLevel="0" collapsed="false">
      <c r="B112" s="1" t="n">
        <v>8055</v>
      </c>
      <c r="C112" s="0" t="n">
        <v>484.324</v>
      </c>
      <c r="D112" s="0" t="n">
        <v>0.0008241</v>
      </c>
      <c r="E112" s="0" t="n">
        <v>1.17394</v>
      </c>
      <c r="F112" s="0" t="n">
        <v>0.0105423</v>
      </c>
      <c r="G112" s="0" t="n">
        <v>0.00898029</v>
      </c>
      <c r="I112" s="0" t="n">
        <v>1271414</v>
      </c>
      <c r="J112" s="0" t="n">
        <v>1052400</v>
      </c>
      <c r="K112" s="0" t="n">
        <v>1.20811</v>
      </c>
      <c r="M112" s="0" t="n">
        <v>86430</v>
      </c>
      <c r="N112" s="0" t="n">
        <v>13750.8</v>
      </c>
      <c r="O112" s="0" t="n">
        <v>1.00138</v>
      </c>
      <c r="P112" s="0" t="n">
        <v>215.89</v>
      </c>
      <c r="Q112" s="0" t="n">
        <v>0.620208</v>
      </c>
      <c r="S112" s="0" t="n">
        <v>90231</v>
      </c>
      <c r="T112" s="0" t="n">
        <v>11971.7</v>
      </c>
      <c r="U112" s="0" t="n">
        <v>1.0012</v>
      </c>
      <c r="V112" s="0" t="n">
        <v>225.344</v>
      </c>
      <c r="W112" s="0" t="n">
        <v>0.650968</v>
      </c>
      <c r="Y112" s="0" t="n">
        <v>90965</v>
      </c>
      <c r="Z112" s="0" t="n">
        <v>10643.4</v>
      </c>
      <c r="AA112" s="0" t="n">
        <v>1.00107</v>
      </c>
      <c r="AB112" s="0" t="n">
        <v>227.147</v>
      </c>
      <c r="AC112" s="0" t="n">
        <v>0.656812</v>
      </c>
      <c r="AE112" s="0" t="n">
        <v>90294</v>
      </c>
      <c r="AF112" s="0" t="n">
        <v>2255.29</v>
      </c>
      <c r="AG112" s="0" t="n">
        <v>1.00023</v>
      </c>
      <c r="AH112" s="0" t="n">
        <v>225.282</v>
      </c>
      <c r="AI112" s="0" t="n">
        <v>0.650218</v>
      </c>
      <c r="AL112" s="0" t="n">
        <v>1</v>
      </c>
      <c r="AM112" s="0" t="n">
        <v>0</v>
      </c>
      <c r="AO112" s="0" t="n">
        <f aca="false">P112*AL112/E112</f>
        <v>183.902073359797</v>
      </c>
      <c r="AP112" s="0" t="n">
        <f aca="false">SQRT(Q112*Q112*AL112*AL112 + P112*P112*AM112*AM112)/E112</f>
        <v>0.52831320169685</v>
      </c>
      <c r="AQ112" s="0" t="n">
        <f aca="false">AO112/(AP112*AP112)</f>
        <v>658.876016628978</v>
      </c>
      <c r="AR112" s="0" t="n">
        <f aca="false">1/(AP112*AP112)</f>
        <v>3.58275469434167</v>
      </c>
      <c r="AS112" s="0" t="n">
        <f aca="false">V112*AL112/E112</f>
        <v>191.955295841355</v>
      </c>
      <c r="AT112" s="0" t="n">
        <f aca="false">SQRT(W112*W112*AL112*AL112 + AM112*AM112*V112*V112)/E112</f>
        <v>0.554515562975961</v>
      </c>
      <c r="AU112" s="0" t="n">
        <f aca="false">AS112/(AT112*AT112)</f>
        <v>624.27022190904</v>
      </c>
      <c r="AV112" s="0" t="n">
        <f aca="false">1/(AT112*AT112)</f>
        <v>3.25216462079265</v>
      </c>
      <c r="AW112" s="0" t="n">
        <f aca="false">AB112*AL112/E112</f>
        <v>193.491149462494</v>
      </c>
      <c r="AX112" s="0" t="n">
        <f aca="false">SQRT(AL112*AL112*AC112*AC112 + AM112*AM112*AB112*AB112)/E112</f>
        <v>0.559493670886076</v>
      </c>
      <c r="AY112" s="0" t="n">
        <f aca="false">AW112/(AX112*AX112)</f>
        <v>618.117085950034</v>
      </c>
      <c r="AZ112" s="0" t="n">
        <f aca="false">1/(AX112*AX112)</f>
        <v>3.19454966114535</v>
      </c>
      <c r="BA112" s="0" t="n">
        <f aca="false">AH112*AL112/E112</f>
        <v>191.902482239297</v>
      </c>
      <c r="BB112" s="0" t="n">
        <f aca="false">SQRT(AL112*AL112*AI112*AI112 + AM112*AM112*AH112*AH112)/E112</f>
        <v>0.553876688757517</v>
      </c>
      <c r="BC112" s="0" t="n">
        <f aca="false">BA112/(BB112*BB112)</f>
        <v>625.539038079269</v>
      </c>
      <c r="BD112" s="0" t="n">
        <f aca="false">1/(BB112*BB112)</f>
        <v>3.25967142675747</v>
      </c>
    </row>
    <row r="113" s="31" customFormat="true" ht="12.8" hidden="false" customHeight="false" outlineLevel="0" collapsed="false">
      <c r="B113" s="32"/>
      <c r="F113" s="31" t="s">
        <v>79</v>
      </c>
      <c r="G113" s="31" t="n">
        <f aca="false">AVERAGE(G103:G112)</f>
        <v>0.009790527</v>
      </c>
      <c r="M113" s="31" t="n">
        <f aca="false">AVERAGE(M103:M112)</f>
        <v>88486.1</v>
      </c>
      <c r="O113" s="74" t="s">
        <v>164</v>
      </c>
      <c r="P113" s="31" t="n">
        <f aca="false">SUM(AQ103:AQ112)/SUM(AR103:AR112)</f>
        <v>186.378559074517</v>
      </c>
      <c r="Q113" s="31" t="n">
        <f aca="false">1/SQRT(SUM(AR103:AR112))</f>
        <v>0.149884833284964</v>
      </c>
      <c r="S113" s="31" t="n">
        <f aca="false">AVERAGE(S103:S112)</f>
        <v>89911.7</v>
      </c>
      <c r="U113" s="74" t="s">
        <v>164</v>
      </c>
      <c r="V113" s="31" t="n">
        <f aca="false">SUM(AU103:AU112)/SUM(AV103:AV112)</f>
        <v>189.383384770086</v>
      </c>
      <c r="W113" s="31" t="n">
        <f aca="false">1/SQRT(SUM(AV103:AV112))</f>
        <v>0.152592308786787</v>
      </c>
      <c r="Y113" s="31" t="n">
        <f aca="false">AVERAGE(Y103:Y112)</f>
        <v>90279.1</v>
      </c>
      <c r="AA113" s="74" t="s">
        <v>164</v>
      </c>
      <c r="AB113" s="31" t="n">
        <f aca="false">SUM(AY103:AY112)/SUM(AZ103:AZ112)</f>
        <v>190.131233086212</v>
      </c>
      <c r="AC113" s="31" t="n">
        <f aca="false">1/SQRT(SUM(AZ103:AZ112))</f>
        <v>0.153261875944507</v>
      </c>
      <c r="AE113" s="31" t="n">
        <f aca="false">AVERAGE(AE103:AE112)</f>
        <v>88856.9</v>
      </c>
      <c r="AG113" s="74" t="s">
        <v>164</v>
      </c>
      <c r="AH113" s="31" t="n">
        <f aca="false">SUM(BC103:BC112)/SUM(BD103:BD112)</f>
        <v>186.962016575137</v>
      </c>
      <c r="AI113" s="31" t="n">
        <f aca="false">1/SQRT(SUM(BD103:BD112))</f>
        <v>0.150277741062582</v>
      </c>
      <c r="AMF113" s="0"/>
      <c r="AMG113" s="0"/>
      <c r="AMH113" s="0"/>
      <c r="AMI113" s="0"/>
      <c r="AMJ113" s="0"/>
    </row>
    <row r="114" customFormat="false" ht="12.8" hidden="false" customHeight="false" outlineLevel="0" collapsed="false">
      <c r="B114" s="15"/>
    </row>
    <row r="115" customFormat="false" ht="12.8" hidden="false" customHeight="false" outlineLevel="0" collapsed="false">
      <c r="B115" s="1"/>
    </row>
    <row r="116" customFormat="false" ht="12.8" hidden="false" customHeight="false" outlineLevel="0" collapsed="false">
      <c r="A116" s="0" t="n">
        <v>1000</v>
      </c>
      <c r="B116" s="1" t="n">
        <v>8058</v>
      </c>
      <c r="C116" s="0" t="n">
        <v>640.545</v>
      </c>
      <c r="D116" s="0" t="n">
        <v>0.0008241</v>
      </c>
      <c r="E116" s="0" t="n">
        <v>1.14239</v>
      </c>
      <c r="F116" s="0" t="n">
        <v>0.0104702</v>
      </c>
      <c r="G116" s="0" t="n">
        <v>0.00916516</v>
      </c>
      <c r="I116" s="0" t="n">
        <v>1158513</v>
      </c>
      <c r="J116" s="0" t="n">
        <v>1013955</v>
      </c>
      <c r="K116" s="0" t="n">
        <v>1.14257</v>
      </c>
      <c r="M116" s="0" t="n">
        <v>119632</v>
      </c>
      <c r="N116" s="0" t="n">
        <v>13978</v>
      </c>
      <c r="O116" s="0" t="n">
        <v>1.0014</v>
      </c>
      <c r="P116" s="0" t="n">
        <v>213.692</v>
      </c>
      <c r="Q116" s="0" t="n">
        <v>0.466156</v>
      </c>
      <c r="S116" s="0" t="n">
        <v>121289</v>
      </c>
      <c r="T116" s="0" t="n">
        <v>10179.9</v>
      </c>
      <c r="U116" s="0" t="n">
        <v>1.00102</v>
      </c>
      <c r="V116" s="0" t="n">
        <v>216.569</v>
      </c>
      <c r="W116" s="0" t="n">
        <v>0.473439</v>
      </c>
      <c r="Y116" s="0" t="n">
        <v>121246</v>
      </c>
      <c r="Z116" s="0" t="n">
        <v>10440.5</v>
      </c>
      <c r="AA116" s="0" t="n">
        <v>1.00105</v>
      </c>
      <c r="AB116" s="0" t="n">
        <v>216.498</v>
      </c>
      <c r="AC116" s="0" t="n">
        <v>0.473265</v>
      </c>
      <c r="AE116" s="0" t="n">
        <v>121888</v>
      </c>
      <c r="AF116" s="0" t="n">
        <v>2323.51</v>
      </c>
      <c r="AG116" s="0" t="n">
        <v>1.00023</v>
      </c>
      <c r="AH116" s="0" t="n">
        <v>217.468</v>
      </c>
      <c r="AI116" s="0" t="n">
        <v>0.475459</v>
      </c>
      <c r="AL116" s="0" t="n">
        <v>1</v>
      </c>
      <c r="AM116" s="0" t="n">
        <v>0</v>
      </c>
      <c r="AO116" s="0" t="n">
        <f aca="false">P116*AL116/E116</f>
        <v>187.056959532209</v>
      </c>
      <c r="AP116" s="0" t="n">
        <f aca="false">SQRT(Q116*Q116*AL116*AL116 + P116*P116*AM116*AM116)/E116</f>
        <v>0.408053291783016</v>
      </c>
      <c r="AQ116" s="0" t="n">
        <f aca="false">AO116/(AP116*AP116)</f>
        <v>1123.41469280869</v>
      </c>
      <c r="AR116" s="0" t="n">
        <f aca="false">1/(AP116*AP116)</f>
        <v>6.00573587648445</v>
      </c>
      <c r="AS116" s="0" t="n">
        <f aca="false">V116*AL116/E116</f>
        <v>189.575363930006</v>
      </c>
      <c r="AT116" s="0" t="n">
        <f aca="false">SQRT(W116*W116*AL116*AL116 + AM116*AM116*V116*V116)/E116</f>
        <v>0.414428522658637</v>
      </c>
      <c r="AU116" s="0" t="n">
        <f aca="false">AS116/(AT116*AT116)</f>
        <v>1103.78026035481</v>
      </c>
      <c r="AV116" s="0" t="n">
        <f aca="false">1/(AT116*AT116)</f>
        <v>5.82238238910799</v>
      </c>
      <c r="AW116" s="0" t="n">
        <f aca="false">AB116*AL116/E116</f>
        <v>189.513213526029</v>
      </c>
      <c r="AX116" s="0" t="n">
        <f aca="false">SQRT(AL116*AL116*AC116*AC116 + AM116*AM116*AB116*AB116)/E116</f>
        <v>0.414276210401001</v>
      </c>
      <c r="AY116" s="0" t="n">
        <f aca="false">AW116/(AX116*AX116)</f>
        <v>1104.22990886118</v>
      </c>
      <c r="AZ116" s="0" t="n">
        <f aca="false">1/(AX116*AX116)</f>
        <v>5.82666447534813</v>
      </c>
      <c r="BA116" s="0" t="n">
        <f aca="false">AH116*AL116/E116</f>
        <v>190.362310594455</v>
      </c>
      <c r="BB116" s="0" t="n">
        <f aca="false">SQRT(AL116*AL116*AI116*AI116 + AM116*AM116*AH116*AH116)/E116</f>
        <v>0.41619674541969</v>
      </c>
      <c r="BC116" s="0" t="n">
        <f aca="false">BA116/(BB116*BB116)</f>
        <v>1098.96435935819</v>
      </c>
      <c r="BD116" s="0" t="n">
        <f aca="false">1/(BB116*BB116)</f>
        <v>5.77301439516252</v>
      </c>
    </row>
    <row r="117" customFormat="false" ht="12.8" hidden="false" customHeight="false" outlineLevel="0" collapsed="false">
      <c r="A117" s="0" t="s">
        <v>15</v>
      </c>
      <c r="B117" s="1" t="n">
        <v>8059</v>
      </c>
      <c r="C117" s="0" t="n">
        <v>657.42</v>
      </c>
      <c r="D117" s="0" t="n">
        <v>0.0008241</v>
      </c>
      <c r="E117" s="0" t="n">
        <v>1.21211</v>
      </c>
      <c r="F117" s="0" t="n">
        <v>0.0106309</v>
      </c>
      <c r="G117" s="0" t="n">
        <v>0.00877062</v>
      </c>
      <c r="I117" s="0" t="n">
        <v>1259867</v>
      </c>
      <c r="J117" s="0" t="n">
        <v>1095146</v>
      </c>
      <c r="K117" s="0" t="n">
        <v>1.15041</v>
      </c>
      <c r="M117" s="0" t="n">
        <v>130097</v>
      </c>
      <c r="N117" s="0" t="n">
        <v>14849.8</v>
      </c>
      <c r="O117" s="0" t="n">
        <v>1.00149</v>
      </c>
      <c r="P117" s="0" t="n">
        <v>227.993</v>
      </c>
      <c r="Q117" s="0" t="n">
        <v>0.48828</v>
      </c>
      <c r="S117" s="0" t="n">
        <v>131631</v>
      </c>
      <c r="T117" s="0" t="n">
        <v>10816.2</v>
      </c>
      <c r="U117" s="0" t="n">
        <v>1.00108</v>
      </c>
      <c r="V117" s="0" t="n">
        <v>230.589</v>
      </c>
      <c r="W117" s="0" t="n">
        <v>0.494696</v>
      </c>
      <c r="Y117" s="0" t="n">
        <v>131872</v>
      </c>
      <c r="Z117" s="0" t="n">
        <v>11087.1</v>
      </c>
      <c r="AA117" s="0" t="n">
        <v>1.00111</v>
      </c>
      <c r="AB117" s="0" t="n">
        <v>231.017</v>
      </c>
      <c r="AC117" s="0" t="n">
        <v>0.495795</v>
      </c>
      <c r="AE117" s="0" t="n">
        <v>129716</v>
      </c>
      <c r="AF117" s="0" t="n">
        <v>2460.68</v>
      </c>
      <c r="AG117" s="0" t="n">
        <v>1.00025</v>
      </c>
      <c r="AH117" s="0" t="n">
        <v>227.044</v>
      </c>
      <c r="AI117" s="0" t="n">
        <v>0.485386</v>
      </c>
      <c r="AL117" s="0" t="n">
        <v>1</v>
      </c>
      <c r="AM117" s="0" t="n">
        <v>0</v>
      </c>
      <c r="AO117" s="0" t="n">
        <f aca="false">P117*AL117/E117</f>
        <v>188.095964887675</v>
      </c>
      <c r="AP117" s="0" t="n">
        <f aca="false">SQRT(Q117*Q117*AL117*AL117 + P117*P117*AM117*AM117)/E117</f>
        <v>0.402834726221218</v>
      </c>
      <c r="AQ117" s="0" t="n">
        <f aca="false">AO117/(AP117*AP117)</f>
        <v>1159.11273023315</v>
      </c>
      <c r="AR117" s="0" t="n">
        <f aca="false">1/(AP117*AP117)</f>
        <v>6.1623476661253</v>
      </c>
      <c r="AS117" s="0" t="n">
        <f aca="false">V117*AL117/E117</f>
        <v>190.237684698583</v>
      </c>
      <c r="AT117" s="0" t="n">
        <f aca="false">SQRT(W117*W117*AL117*AL117 + AM117*AM117*V117*V117)/E117</f>
        <v>0.40812797518377</v>
      </c>
      <c r="AU117" s="0" t="n">
        <f aca="false">AS117/(AT117*AT117)</f>
        <v>1142.09918748383</v>
      </c>
      <c r="AV117" s="0" t="n">
        <f aca="false">1/(AT117*AT117)</f>
        <v>6.00353809653119</v>
      </c>
      <c r="AW117" s="0" t="n">
        <f aca="false">AB117*AL117/E117</f>
        <v>190.590787964789</v>
      </c>
      <c r="AX117" s="0" t="n">
        <f aca="false">SQRT(AL117*AL117*AC117*AC117 + AM117*AM117*AB117*AB117)/E117</f>
        <v>0.409034658570592</v>
      </c>
      <c r="AY117" s="0" t="n">
        <f aca="false">AW117/(AX117*AX117)</f>
        <v>1139.15203057555</v>
      </c>
      <c r="AZ117" s="0" t="n">
        <f aca="false">1/(AX117*AX117)</f>
        <v>5.97695220603214</v>
      </c>
      <c r="BA117" s="0" t="n">
        <f aca="false">AH117*AL117/E117</f>
        <v>187.313032645552</v>
      </c>
      <c r="BB117" s="0" t="n">
        <f aca="false">SQRT(AL117*AL117*AI117*AI117 + AM117*AM117*AH117*AH117)/E117</f>
        <v>0.400447154136176</v>
      </c>
      <c r="BC117" s="0" t="n">
        <f aca="false">BA117/(BB117*BB117)</f>
        <v>1168.09340531804</v>
      </c>
      <c r="BD117" s="0" t="n">
        <f aca="false">1/(BB117*BB117)</f>
        <v>6.23604982963676</v>
      </c>
    </row>
    <row r="118" customFormat="false" ht="12.8" hidden="false" customHeight="false" outlineLevel="0" collapsed="false">
      <c r="A118" s="0" t="s">
        <v>24</v>
      </c>
      <c r="B118" s="1" t="n">
        <v>8064</v>
      </c>
      <c r="C118" s="0" t="n">
        <v>640.093</v>
      </c>
      <c r="D118" s="0" t="n">
        <v>0.0008241</v>
      </c>
      <c r="E118" s="0" t="n">
        <v>1.1466</v>
      </c>
      <c r="F118" s="0" t="n">
        <v>0.0104797</v>
      </c>
      <c r="G118" s="0" t="n">
        <v>0.00913981</v>
      </c>
      <c r="I118" s="0" t="n">
        <v>1158761</v>
      </c>
      <c r="J118" s="0" t="n">
        <v>1013732</v>
      </c>
      <c r="K118" s="0" t="n">
        <v>1.14306</v>
      </c>
      <c r="M118" s="0" t="n">
        <v>117431</v>
      </c>
      <c r="N118" s="0" t="n">
        <v>14063</v>
      </c>
      <c r="O118" s="0" t="n">
        <v>1.00141</v>
      </c>
      <c r="P118" s="0" t="n">
        <v>210.001</v>
      </c>
      <c r="Q118" s="0" t="n">
        <v>0.457105</v>
      </c>
      <c r="S118" s="0" t="n">
        <v>122533</v>
      </c>
      <c r="T118" s="0" t="n">
        <v>10278.5</v>
      </c>
      <c r="U118" s="0" t="n">
        <v>1.00103</v>
      </c>
      <c r="V118" s="0" t="n">
        <v>219.042</v>
      </c>
      <c r="W118" s="0" t="n">
        <v>0.480298</v>
      </c>
      <c r="Y118" s="0" t="n">
        <v>119808</v>
      </c>
      <c r="Z118" s="0" t="n">
        <v>10487</v>
      </c>
      <c r="AA118" s="0" t="n">
        <v>1.00105</v>
      </c>
      <c r="AB118" s="0" t="n">
        <v>214.175</v>
      </c>
      <c r="AC118" s="0" t="n">
        <v>0.467707</v>
      </c>
      <c r="AE118" s="0" t="n">
        <v>121344</v>
      </c>
      <c r="AF118" s="0" t="n">
        <v>2331.8</v>
      </c>
      <c r="AG118" s="0" t="n">
        <v>1.00023</v>
      </c>
      <c r="AH118" s="0" t="n">
        <v>216.744</v>
      </c>
      <c r="AI118" s="0" t="n">
        <v>0.47403</v>
      </c>
      <c r="AL118" s="0" t="n">
        <v>1</v>
      </c>
      <c r="AM118" s="0" t="n">
        <v>0</v>
      </c>
      <c r="AO118" s="0" t="n">
        <f aca="false">P118*AL118/E118</f>
        <v>183.151055293912</v>
      </c>
      <c r="AP118" s="0" t="n">
        <f aca="false">SQRT(Q118*Q118*AL118*AL118 + P118*P118*AM118*AM118)/E118</f>
        <v>0.398661259375545</v>
      </c>
      <c r="AQ118" s="0" t="n">
        <f aca="false">AO118/(AP118*AP118)</f>
        <v>1152.3949769877</v>
      </c>
      <c r="AR118" s="0" t="n">
        <f aca="false">1/(AP118*AP118)</f>
        <v>6.29204661222611</v>
      </c>
      <c r="AS118" s="0" t="n">
        <f aca="false">V118*AL118/E118</f>
        <v>191.036106750392</v>
      </c>
      <c r="AT118" s="0" t="n">
        <f aca="false">SQRT(W118*W118*AL118*AL118 + AM118*AM118*V118*V118)/E118</f>
        <v>0.418888888888889</v>
      </c>
      <c r="AU118" s="0" t="n">
        <f aca="false">AS118/(AT118*AT118)</f>
        <v>1088.72395125427</v>
      </c>
      <c r="AV118" s="0" t="n">
        <f aca="false">1/(AT118*AT118)</f>
        <v>5.69904804790015</v>
      </c>
      <c r="AW118" s="0" t="n">
        <f aca="false">AB118*AL118/E118</f>
        <v>186.791383219955</v>
      </c>
      <c r="AX118" s="0" t="n">
        <f aca="false">SQRT(AL118*AL118*AC118*AC118 + AM118*AM118*AB118*AB118)/E118</f>
        <v>0.407907727193441</v>
      </c>
      <c r="AY118" s="0" t="n">
        <f aca="false">AW118/(AX118*AX118)</f>
        <v>1122.62051215561</v>
      </c>
      <c r="AZ118" s="0" t="n">
        <f aca="false">1/(AX118*AX118)</f>
        <v>6.01002301499997</v>
      </c>
      <c r="BA118" s="0" t="n">
        <f aca="false">AH118*AL118/E118</f>
        <v>189.031920460492</v>
      </c>
      <c r="BB118" s="0" t="n">
        <f aca="false">SQRT(AL118*AL118*AI118*AI118 + AM118*AM118*AH118*AH118)/E118</f>
        <v>0.413422291993721</v>
      </c>
      <c r="BC118" s="0" t="n">
        <f aca="false">BA118/(BB118*BB118)</f>
        <v>1105.98023521305</v>
      </c>
      <c r="BD118" s="0" t="n">
        <f aca="false">1/(BB118*BB118)</f>
        <v>5.85075913379512</v>
      </c>
    </row>
    <row r="119" customFormat="false" ht="12.8" hidden="false" customHeight="false" outlineLevel="0" collapsed="false">
      <c r="B119" s="1" t="n">
        <v>8065</v>
      </c>
      <c r="C119" s="0" t="n">
        <v>671.645</v>
      </c>
      <c r="D119" s="0" t="n">
        <v>0.0008241</v>
      </c>
      <c r="E119" s="0" t="n">
        <v>1.07945</v>
      </c>
      <c r="F119" s="0" t="n">
        <v>0.0103312</v>
      </c>
      <c r="G119" s="0" t="n">
        <v>0.00957079</v>
      </c>
      <c r="I119" s="0" t="n">
        <v>1147583</v>
      </c>
      <c r="J119" s="0" t="n">
        <v>1010169</v>
      </c>
      <c r="K119" s="0" t="n">
        <v>1.13603</v>
      </c>
      <c r="M119" s="0" t="n">
        <v>119164</v>
      </c>
      <c r="N119" s="0" t="n">
        <v>13143.4</v>
      </c>
      <c r="O119" s="0" t="n">
        <v>1.00132</v>
      </c>
      <c r="P119" s="0" t="n">
        <v>201.821</v>
      </c>
      <c r="Q119" s="0" t="n">
        <v>0.417628</v>
      </c>
      <c r="S119" s="0" t="n">
        <v>120660</v>
      </c>
      <c r="T119" s="0" t="n">
        <v>9617.79</v>
      </c>
      <c r="U119" s="0" t="n">
        <v>1.00096</v>
      </c>
      <c r="V119" s="0" t="n">
        <v>204.283</v>
      </c>
      <c r="W119" s="0" t="n">
        <v>0.423536</v>
      </c>
      <c r="Y119" s="0" t="n">
        <v>119574</v>
      </c>
      <c r="Z119" s="0" t="n">
        <v>9824</v>
      </c>
      <c r="AA119" s="0" t="n">
        <v>1.00098</v>
      </c>
      <c r="AB119" s="0" t="n">
        <v>202.448</v>
      </c>
      <c r="AC119" s="0" t="n">
        <v>0.419048</v>
      </c>
      <c r="AE119" s="0" t="n">
        <v>120396</v>
      </c>
      <c r="AF119" s="0" t="n">
        <v>2184.57</v>
      </c>
      <c r="AG119" s="0" t="n">
        <v>1.00022</v>
      </c>
      <c r="AH119" s="0" t="n">
        <v>203.684</v>
      </c>
      <c r="AI119" s="0" t="n">
        <v>0.421812</v>
      </c>
      <c r="AL119" s="0" t="n">
        <v>1</v>
      </c>
      <c r="AM119" s="0" t="n">
        <v>0</v>
      </c>
      <c r="AO119" s="0" t="n">
        <f aca="false">P119*AL119/E119</f>
        <v>186.966510723053</v>
      </c>
      <c r="AP119" s="0" t="n">
        <f aca="false">SQRT(Q119*Q119*AL119*AL119 + P119*P119*AM119*AM119)/E119</f>
        <v>0.386889619713743</v>
      </c>
      <c r="AQ119" s="0" t="n">
        <f aca="false">AO119/(AP119*AP119)</f>
        <v>1249.0783118513</v>
      </c>
      <c r="AR119" s="0" t="n">
        <f aca="false">1/(AP119*AP119)</f>
        <v>6.68075960245903</v>
      </c>
      <c r="AS119" s="0" t="n">
        <f aca="false">V119*AL119/E119</f>
        <v>189.247301866691</v>
      </c>
      <c r="AT119" s="0" t="n">
        <f aca="false">SQRT(W119*W119*AL119*AL119 + AM119*AM119*V119*V119)/E119</f>
        <v>0.392362777340312</v>
      </c>
      <c r="AU119" s="0" t="n">
        <f aca="false">AS119/(AT119*AT119)</f>
        <v>1229.28928557041</v>
      </c>
      <c r="AV119" s="0" t="n">
        <f aca="false">1/(AT119*AT119)</f>
        <v>6.49567668043341</v>
      </c>
      <c r="AW119" s="0" t="n">
        <f aca="false">AB119*AL119/E119</f>
        <v>187.547362082542</v>
      </c>
      <c r="AX119" s="0" t="n">
        <f aca="false">SQRT(AL119*AL119*AC119*AC119 + AM119*AM119*AB119*AB119)/E119</f>
        <v>0.388205104451341</v>
      </c>
      <c r="AY119" s="0" t="n">
        <f aca="false">AW119/(AX119*AX119)</f>
        <v>1244.48159161302</v>
      </c>
      <c r="AZ119" s="0" t="n">
        <f aca="false">1/(AX119*AX119)</f>
        <v>6.6355590278327</v>
      </c>
      <c r="BA119" s="0" t="n">
        <f aca="false">AH119*AL119/E119</f>
        <v>188.692389642874</v>
      </c>
      <c r="BB119" s="0" t="n">
        <f aca="false">SQRT(AL119*AL119*AI119*AI119 + AM119*AM119*AH119*AH119)/E119</f>
        <v>0.390765667701144</v>
      </c>
      <c r="BC119" s="0" t="n">
        <f aca="false">BA119/(BB119*BB119)</f>
        <v>1235.72429285931</v>
      </c>
      <c r="BD119" s="0" t="n">
        <f aca="false">1/(BB119*BB119)</f>
        <v>6.5488825235511</v>
      </c>
    </row>
    <row r="120" customFormat="false" ht="12.8" hidden="false" customHeight="false" outlineLevel="0" collapsed="false">
      <c r="B120" s="1" t="n">
        <v>8072</v>
      </c>
      <c r="C120" s="0" t="n">
        <v>699.357</v>
      </c>
      <c r="D120" s="0" t="n">
        <v>0.0008241</v>
      </c>
      <c r="E120" s="0" t="n">
        <v>1.02897</v>
      </c>
      <c r="F120" s="0" t="n">
        <v>0.0102242</v>
      </c>
      <c r="G120" s="0" t="n">
        <v>0.00993634</v>
      </c>
      <c r="I120" s="0" t="n">
        <v>1144970</v>
      </c>
      <c r="J120" s="0" t="n">
        <v>1013712</v>
      </c>
      <c r="K120" s="0" t="n">
        <v>1.12948</v>
      </c>
      <c r="M120" s="0" t="n">
        <v>121488</v>
      </c>
      <c r="N120" s="0" t="n">
        <v>12441.4</v>
      </c>
      <c r="O120" s="0" t="n">
        <v>1.00125</v>
      </c>
      <c r="P120" s="0" t="n">
        <v>196.451</v>
      </c>
      <c r="Q120" s="0" t="n">
        <v>0.389447</v>
      </c>
      <c r="S120" s="0" t="n">
        <v>122062</v>
      </c>
      <c r="T120" s="0" t="n">
        <v>9106.19</v>
      </c>
      <c r="U120" s="0" t="n">
        <v>1.00091</v>
      </c>
      <c r="V120" s="0" t="n">
        <v>197.313</v>
      </c>
      <c r="W120" s="0" t="n">
        <v>0.391367</v>
      </c>
      <c r="Y120" s="0" t="n">
        <v>121379</v>
      </c>
      <c r="Z120" s="0" t="n">
        <v>9272.25</v>
      </c>
      <c r="AA120" s="0" t="n">
        <v>1.00093</v>
      </c>
      <c r="AB120" s="0" t="n">
        <v>196.213</v>
      </c>
      <c r="AC120" s="0" t="n">
        <v>0.388787</v>
      </c>
      <c r="AE120" s="0" t="n">
        <v>121724</v>
      </c>
      <c r="AF120" s="0" t="n">
        <v>2067.48</v>
      </c>
      <c r="AG120" s="0" t="n">
        <v>1.00021</v>
      </c>
      <c r="AH120" s="0" t="n">
        <v>196.629</v>
      </c>
      <c r="AI120" s="0" t="n">
        <v>0.389534</v>
      </c>
      <c r="AL120" s="0" t="n">
        <v>1</v>
      </c>
      <c r="AM120" s="0" t="n">
        <v>0</v>
      </c>
      <c r="AO120" s="0" t="n">
        <f aca="false">P120*AL120/E120</f>
        <v>190.920046259852</v>
      </c>
      <c r="AP120" s="0" t="n">
        <f aca="false">SQRT(Q120*Q120*AL120*AL120 + P120*P120*AM120*AM120)/E120</f>
        <v>0.378482365861007</v>
      </c>
      <c r="AQ120" s="0" t="n">
        <f aca="false">AO120/(AP120*AP120)</f>
        <v>1332.78541454922</v>
      </c>
      <c r="AR120" s="0" t="n">
        <f aca="false">1/(AP120*AP120)</f>
        <v>6.98085633572094</v>
      </c>
      <c r="AS120" s="0" t="n">
        <f aca="false">V120*AL120/E120</f>
        <v>191.75777719467</v>
      </c>
      <c r="AT120" s="0" t="n">
        <f aca="false">SQRT(W120*W120*AL120*AL120 + AM120*AM120*V120*V120)/E120</f>
        <v>0.380348309474523</v>
      </c>
      <c r="AU120" s="0" t="n">
        <f aca="false">AS120/(AT120*AT120)</f>
        <v>1325.5313579122</v>
      </c>
      <c r="AV120" s="0" t="n">
        <f aca="false">1/(AT120*AT120)</f>
        <v>6.91252984522516</v>
      </c>
      <c r="AW120" s="0" t="n">
        <f aca="false">AB120*AL120/E120</f>
        <v>190.688746999427</v>
      </c>
      <c r="AX120" s="0" t="n">
        <f aca="false">SQRT(AL120*AL120*AC120*AC120 + AM120*AM120*AB120*AB120)/E120</f>
        <v>0.37784094774386</v>
      </c>
      <c r="AY120" s="0" t="n">
        <f aca="false">AW120/(AX120*AX120)</f>
        <v>1335.69414179066</v>
      </c>
      <c r="AZ120" s="0" t="n">
        <f aca="false">1/(AX120*AX120)</f>
        <v>7.00457768383512</v>
      </c>
      <c r="BA120" s="0" t="n">
        <f aca="false">AH120*AL120/E120</f>
        <v>191.093034782355</v>
      </c>
      <c r="BB120" s="0" t="n">
        <f aca="false">SQRT(AL120*AL120*AI120*AI120 + AM120*AM120*AH120*AH120)/E120</f>
        <v>0.378566916430994</v>
      </c>
      <c r="BC120" s="0" t="n">
        <f aca="false">BA120/(BB120*BB120)</f>
        <v>1333.39721099967</v>
      </c>
      <c r="BD120" s="0" t="n">
        <f aca="false">1/(BB120*BB120)</f>
        <v>6.97773842211641</v>
      </c>
    </row>
    <row r="121" customFormat="false" ht="12.8" hidden="false" customHeight="false" outlineLevel="0" collapsed="false">
      <c r="B121" s="1" t="n">
        <v>8073</v>
      </c>
      <c r="C121" s="0" t="n">
        <v>715.02</v>
      </c>
      <c r="D121" s="0" t="n">
        <v>0.0008241</v>
      </c>
      <c r="E121" s="0" t="n">
        <v>1.01561</v>
      </c>
      <c r="F121" s="0" t="n">
        <v>0.0101965</v>
      </c>
      <c r="G121" s="0" t="n">
        <v>0.0100398</v>
      </c>
      <c r="I121" s="0" t="n">
        <v>1153225</v>
      </c>
      <c r="J121" s="0" t="n">
        <v>1021947</v>
      </c>
      <c r="K121" s="0" t="n">
        <v>1.12846</v>
      </c>
      <c r="M121" s="0" t="n">
        <v>120578</v>
      </c>
      <c r="N121" s="0" t="n">
        <v>12285</v>
      </c>
      <c r="O121" s="0" t="n">
        <v>1.00123</v>
      </c>
      <c r="P121" s="0" t="n">
        <v>190.533</v>
      </c>
      <c r="Q121" s="0" t="n">
        <v>0.368074</v>
      </c>
      <c r="S121" s="0" t="n">
        <v>123078</v>
      </c>
      <c r="T121" s="0" t="n">
        <v>8999.4</v>
      </c>
      <c r="U121" s="0" t="n">
        <v>1.0009</v>
      </c>
      <c r="V121" s="0" t="n">
        <v>194.419</v>
      </c>
      <c r="W121" s="0" t="n">
        <v>0.376876</v>
      </c>
      <c r="Y121" s="0" t="n">
        <v>123521</v>
      </c>
      <c r="Z121" s="0" t="n">
        <v>9178.32</v>
      </c>
      <c r="AA121" s="0" t="n">
        <v>1.00092</v>
      </c>
      <c r="AB121" s="0" t="n">
        <v>195.122</v>
      </c>
      <c r="AC121" s="0" t="n">
        <v>0.378498</v>
      </c>
      <c r="AE121" s="0" t="n">
        <v>121599</v>
      </c>
      <c r="AF121" s="0" t="n">
        <v>2045.69</v>
      </c>
      <c r="AG121" s="0" t="n">
        <v>1.0002</v>
      </c>
      <c r="AH121" s="0" t="n">
        <v>191.949</v>
      </c>
      <c r="AI121" s="0" t="n">
        <v>0.371002</v>
      </c>
      <c r="AL121" s="0" t="n">
        <v>1</v>
      </c>
      <c r="AM121" s="0" t="n">
        <v>0</v>
      </c>
      <c r="AO121" s="0" t="n">
        <f aca="false">P121*AL121/E121</f>
        <v>187.604493850986</v>
      </c>
      <c r="AP121" s="0" t="n">
        <f aca="false">SQRT(Q121*Q121*AL121*AL121 + P121*P121*AM121*AM121)/E121</f>
        <v>0.362416675692441</v>
      </c>
      <c r="AQ121" s="0" t="n">
        <f aca="false">AO121/(AP121*AP121)</f>
        <v>1428.32452181105</v>
      </c>
      <c r="AR121" s="0" t="n">
        <f aca="false">1/(AP121*AP121)</f>
        <v>7.61348778215068</v>
      </c>
      <c r="AS121" s="0" t="n">
        <f aca="false">V121*AL121/E121</f>
        <v>191.430765746694</v>
      </c>
      <c r="AT121" s="0" t="n">
        <f aca="false">SQRT(W121*W121*AL121*AL121 + AM121*AM121*V121*V121)/E121</f>
        <v>0.371083388308504</v>
      </c>
      <c r="AU121" s="0" t="n">
        <f aca="false">AS121/(AT121*AT121)</f>
        <v>1390.17255301679</v>
      </c>
      <c r="AV121" s="0" t="n">
        <f aca="false">1/(AT121*AT121)</f>
        <v>7.26201218280818</v>
      </c>
      <c r="AW121" s="0" t="n">
        <f aca="false">AB121*AL121/E121</f>
        <v>192.122960585264</v>
      </c>
      <c r="AX121" s="0" t="n">
        <f aca="false">SQRT(AL121*AL121*AC121*AC121 + AM121*AM121*AB121*AB121)/E121</f>
        <v>0.372680458049842</v>
      </c>
      <c r="AY121" s="0" t="n">
        <f aca="false">AW121/(AX121*AX121)</f>
        <v>1383.26704125314</v>
      </c>
      <c r="AZ121" s="0" t="n">
        <f aca="false">1/(AX121*AX121)</f>
        <v>7.19990487883016</v>
      </c>
      <c r="BA121" s="0" t="n">
        <f aca="false">AH121*AL121/E121</f>
        <v>188.998729827394</v>
      </c>
      <c r="BB121" s="0" t="n">
        <f aca="false">SQRT(AL121*AL121*AI121*AI121 + AM121*AM121*AH121*AH121)/E121</f>
        <v>0.365299672118234</v>
      </c>
      <c r="BC121" s="0" t="n">
        <f aca="false">BA121/(BB121*BB121)</f>
        <v>1416.31651957353</v>
      </c>
      <c r="BD121" s="0" t="n">
        <f aca="false">1/(BB121*BB121)</f>
        <v>7.49378856073264</v>
      </c>
    </row>
    <row r="122" customFormat="false" ht="12.8" hidden="false" customHeight="false" outlineLevel="0" collapsed="false">
      <c r="B122" s="1" t="n">
        <v>8084</v>
      </c>
      <c r="C122" s="0" t="n">
        <v>752.317</v>
      </c>
      <c r="D122" s="0" t="n">
        <v>0.0008241</v>
      </c>
      <c r="E122" s="0" t="n">
        <v>1.09495</v>
      </c>
      <c r="F122" s="0" t="n">
        <v>0.0103648</v>
      </c>
      <c r="G122" s="0" t="n">
        <v>0.00946597</v>
      </c>
      <c r="I122" s="0" t="n">
        <v>1308959</v>
      </c>
      <c r="J122" s="0" t="n">
        <v>1150411</v>
      </c>
      <c r="K122" s="0" t="n">
        <v>1.13782</v>
      </c>
      <c r="M122" s="0" t="n">
        <v>137699</v>
      </c>
      <c r="N122" s="0" t="n">
        <v>13240.5</v>
      </c>
      <c r="O122" s="0" t="n">
        <v>1.00133</v>
      </c>
      <c r="P122" s="0" t="n">
        <v>208.535</v>
      </c>
      <c r="Q122" s="0" t="n">
        <v>0.386834</v>
      </c>
      <c r="S122" s="0" t="n">
        <v>139303</v>
      </c>
      <c r="T122" s="0" t="n">
        <v>9690.33</v>
      </c>
      <c r="U122" s="0" t="n">
        <v>1.00097</v>
      </c>
      <c r="V122" s="0" t="n">
        <v>210.889</v>
      </c>
      <c r="W122" s="0" t="n">
        <v>0.391898</v>
      </c>
      <c r="Y122" s="0" t="n">
        <v>136350</v>
      </c>
      <c r="Z122" s="0" t="n">
        <v>9831.74</v>
      </c>
      <c r="AA122" s="0" t="n">
        <v>1.00098</v>
      </c>
      <c r="AB122" s="0" t="n">
        <v>206.421</v>
      </c>
      <c r="AC122" s="0" t="n">
        <v>0.382094</v>
      </c>
      <c r="AE122" s="0" t="n">
        <v>136972</v>
      </c>
      <c r="AF122" s="0" t="n">
        <v>2207.1</v>
      </c>
      <c r="AG122" s="0" t="n">
        <v>1.00022</v>
      </c>
      <c r="AH122" s="0" t="n">
        <v>207.205</v>
      </c>
      <c r="AI122" s="0" t="n">
        <v>0.38357</v>
      </c>
      <c r="AL122" s="0" t="n">
        <v>1</v>
      </c>
      <c r="AM122" s="0" t="n">
        <v>0</v>
      </c>
      <c r="AO122" s="0" t="n">
        <f aca="false">P122*AL122/E122</f>
        <v>190.451618795379</v>
      </c>
      <c r="AP122" s="0" t="n">
        <f aca="false">SQRT(Q122*Q122*AL122*AL122 + P122*P122*AM122*AM122)/E122</f>
        <v>0.353289191287273</v>
      </c>
      <c r="AQ122" s="0" t="n">
        <f aca="false">AO122/(AP122*AP122)</f>
        <v>1525.892601189</v>
      </c>
      <c r="AR122" s="0" t="n">
        <f aca="false">1/(AP122*AP122)</f>
        <v>8.01196971094488</v>
      </c>
      <c r="AS122" s="0" t="n">
        <f aca="false">V122*AL122/E122</f>
        <v>192.60148865245</v>
      </c>
      <c r="AT122" s="0" t="n">
        <f aca="false">SQRT(W122*W122*AL122*AL122 + AM122*AM122*V122*V122)/E122</f>
        <v>0.35791406000274</v>
      </c>
      <c r="AU122" s="0" t="n">
        <f aca="false">AS122/(AT122*AT122)</f>
        <v>1503.49546043715</v>
      </c>
      <c r="AV122" s="0" t="n">
        <f aca="false">1/(AT122*AT122)</f>
        <v>7.80625046543752</v>
      </c>
      <c r="AW122" s="0" t="n">
        <f aca="false">AB122*AL122/E122</f>
        <v>188.520937029088</v>
      </c>
      <c r="AX122" s="0" t="n">
        <f aca="false">SQRT(AL122*AL122*AC122*AC122 + AM122*AM122*AB122*AB122)/E122</f>
        <v>0.34896022649436</v>
      </c>
      <c r="AY122" s="0" t="n">
        <f aca="false">AW122/(AX122*AX122)</f>
        <v>1548.13107980241</v>
      </c>
      <c r="AZ122" s="0" t="n">
        <f aca="false">1/(AX122*AX122)</f>
        <v>8.21198485536669</v>
      </c>
      <c r="BA122" s="0" t="n">
        <f aca="false">AH122*AL122/E122</f>
        <v>189.236951458971</v>
      </c>
      <c r="BB122" s="0" t="n">
        <f aca="false">SQRT(AL122*AL122*AI122*AI122 + AM122*AM122*AH122*AH122)/E122</f>
        <v>0.35030823325266</v>
      </c>
      <c r="BC122" s="0" t="n">
        <f aca="false">BA122/(BB122*BB122)</f>
        <v>1542.07413861782</v>
      </c>
      <c r="BD122" s="0" t="n">
        <f aca="false">1/(BB122*BB122)</f>
        <v>8.1489060499485</v>
      </c>
    </row>
    <row r="123" customFormat="false" ht="12.8" hidden="false" customHeight="false" outlineLevel="0" collapsed="false">
      <c r="B123" s="1" t="n">
        <v>8085</v>
      </c>
      <c r="C123" s="0" t="n">
        <v>708.44</v>
      </c>
      <c r="D123" s="0" t="n">
        <v>0.0008241</v>
      </c>
      <c r="E123" s="0" t="n">
        <v>1.07172</v>
      </c>
      <c r="F123" s="0" t="n">
        <v>0.0103145</v>
      </c>
      <c r="G123" s="0" t="n">
        <v>0.00962428</v>
      </c>
      <c r="I123" s="0" t="n">
        <v>1207740</v>
      </c>
      <c r="J123" s="0" t="n">
        <v>1064365</v>
      </c>
      <c r="K123" s="0" t="n">
        <v>1.1347</v>
      </c>
      <c r="M123" s="0" t="n">
        <v>124199</v>
      </c>
      <c r="N123" s="0" t="n">
        <v>13077.5</v>
      </c>
      <c r="O123" s="0" t="n">
        <v>1.00131</v>
      </c>
      <c r="P123" s="0" t="n">
        <v>199.189</v>
      </c>
      <c r="Q123" s="0" t="n">
        <v>0.389587</v>
      </c>
      <c r="S123" s="0" t="n">
        <v>129575</v>
      </c>
      <c r="T123" s="0" t="n">
        <v>9582.85</v>
      </c>
      <c r="U123" s="0" t="n">
        <v>1.00096</v>
      </c>
      <c r="V123" s="0" t="n">
        <v>207.739</v>
      </c>
      <c r="W123" s="0" t="n">
        <v>0.409331</v>
      </c>
      <c r="Y123" s="0" t="n">
        <v>126483</v>
      </c>
      <c r="Z123" s="0" t="n">
        <v>9722.04</v>
      </c>
      <c r="AA123" s="0" t="n">
        <v>1.00097</v>
      </c>
      <c r="AB123" s="0" t="n">
        <v>202.784</v>
      </c>
      <c r="AC123" s="0" t="n">
        <v>0.397798</v>
      </c>
      <c r="AE123" s="0" t="n">
        <v>129702</v>
      </c>
      <c r="AF123" s="0" t="n">
        <v>2181.98</v>
      </c>
      <c r="AG123" s="0" t="n">
        <v>1.00022</v>
      </c>
      <c r="AH123" s="0" t="n">
        <v>207.788</v>
      </c>
      <c r="AI123" s="0" t="n">
        <v>0.409201</v>
      </c>
      <c r="AL123" s="0" t="n">
        <v>1</v>
      </c>
      <c r="AM123" s="0" t="n">
        <v>0</v>
      </c>
      <c r="AO123" s="0" t="n">
        <f aca="false">P123*AL123/E123</f>
        <v>185.859179636472</v>
      </c>
      <c r="AP123" s="0" t="n">
        <f aca="false">SQRT(Q123*Q123*AL123*AL123 + P123*P123*AM123*AM123)/E123</f>
        <v>0.363515657074609</v>
      </c>
      <c r="AQ123" s="0" t="n">
        <f aca="false">AO123/(AP123*AP123)</f>
        <v>1406.49364258915</v>
      </c>
      <c r="AR123" s="0" t="n">
        <f aca="false">1/(AP123*AP123)</f>
        <v>7.56752313950892</v>
      </c>
      <c r="AS123" s="0" t="n">
        <f aca="false">V123*AL123/E123</f>
        <v>193.837009666704</v>
      </c>
      <c r="AT123" s="0" t="n">
        <f aca="false">SQRT(W123*W123*AL123*AL123 + AM123*AM123*V123*V123)/E123</f>
        <v>0.381938379427462</v>
      </c>
      <c r="AU123" s="0" t="n">
        <f aca="false">AS123/(AT123*AT123)</f>
        <v>1328.77087149712</v>
      </c>
      <c r="AV123" s="0" t="n">
        <f aca="false">1/(AT123*AT123)</f>
        <v>6.85509373974503</v>
      </c>
      <c r="AW123" s="0" t="n">
        <f aca="false">AB123*AL123/E123</f>
        <v>189.213600567312</v>
      </c>
      <c r="AX123" s="0" t="n">
        <f aca="false">SQRT(AL123*AL123*AC123*AC123 + AM123*AM123*AB123*AB123)/E123</f>
        <v>0.371177173142239</v>
      </c>
      <c r="AY123" s="0" t="n">
        <f aca="false">AW123/(AX123*AX123)</f>
        <v>1373.37719063884</v>
      </c>
      <c r="AZ123" s="0" t="n">
        <f aca="false">1/(AX123*AX123)</f>
        <v>7.25834288085576</v>
      </c>
      <c r="BA123" s="0" t="n">
        <f aca="false">AH123*AL123/E123</f>
        <v>193.882730563953</v>
      </c>
      <c r="BB123" s="0" t="n">
        <f aca="false">SQRT(AL123*AL123*AI123*AI123 + AM123*AM123*AH123*AH123)/E123</f>
        <v>0.381817079087821</v>
      </c>
      <c r="BC123" s="0" t="n">
        <f aca="false">BA123/(BB123*BB123)</f>
        <v>1329.92890632303</v>
      </c>
      <c r="BD123" s="0" t="n">
        <f aca="false">1/(BB123*BB123)</f>
        <v>6.85945005238279</v>
      </c>
    </row>
    <row r="124" customFormat="false" ht="12.8" hidden="false" customHeight="false" outlineLevel="0" collapsed="false">
      <c r="B124" s="1" t="n">
        <v>8094</v>
      </c>
      <c r="C124" s="0" t="n">
        <v>671.617</v>
      </c>
      <c r="D124" s="0" t="n">
        <v>0.0008241</v>
      </c>
      <c r="E124" s="0" t="n">
        <v>1.07431</v>
      </c>
      <c r="F124" s="0" t="n">
        <v>0.0103201</v>
      </c>
      <c r="G124" s="0" t="n">
        <v>0.00960627</v>
      </c>
      <c r="I124" s="0" t="n">
        <v>1149059</v>
      </c>
      <c r="J124" s="0" t="n">
        <v>1011956</v>
      </c>
      <c r="K124" s="0" t="n">
        <v>1.13548</v>
      </c>
      <c r="M124" s="0" t="n">
        <v>118829</v>
      </c>
      <c r="N124" s="0" t="n">
        <v>13038.2</v>
      </c>
      <c r="O124" s="0" t="n">
        <v>1.00131</v>
      </c>
      <c r="P124" s="0" t="n">
        <v>201.163</v>
      </c>
      <c r="Q124" s="0" t="n">
        <v>0.41575</v>
      </c>
      <c r="S124" s="0" t="n">
        <v>122773</v>
      </c>
      <c r="T124" s="0" t="n">
        <v>11546</v>
      </c>
      <c r="U124" s="0" t="n">
        <v>1.00116</v>
      </c>
      <c r="V124" s="0" t="n">
        <v>207.809</v>
      </c>
      <c r="W124" s="0" t="n">
        <v>0.431999</v>
      </c>
      <c r="Y124" s="0" t="n">
        <v>120572</v>
      </c>
      <c r="Z124" s="0" t="n">
        <v>9699.23</v>
      </c>
      <c r="AA124" s="0" t="n">
        <v>1.00097</v>
      </c>
      <c r="AB124" s="0" t="n">
        <v>204.046</v>
      </c>
      <c r="AC124" s="0" t="n">
        <v>0.422685</v>
      </c>
      <c r="AE124" s="0" t="n">
        <v>119316</v>
      </c>
      <c r="AF124" s="0" t="n">
        <v>2187.34</v>
      </c>
      <c r="AG124" s="0" t="n">
        <v>1.00022</v>
      </c>
      <c r="AH124" s="0" t="n">
        <v>201.768</v>
      </c>
      <c r="AI124" s="0" t="n">
        <v>0.416857</v>
      </c>
      <c r="AL124" s="0" t="n">
        <v>1</v>
      </c>
      <c r="AM124" s="0" t="n">
        <v>0</v>
      </c>
      <c r="AO124" s="0" t="n">
        <f aca="false">P124*AL124/E124</f>
        <v>187.248559540542</v>
      </c>
      <c r="AP124" s="0" t="n">
        <f aca="false">SQRT(Q124*Q124*AL124*AL124 + P124*P124*AM124*AM124)/E124</f>
        <v>0.386992581284732</v>
      </c>
      <c r="AQ124" s="0" t="n">
        <f aca="false">AO124/(AP124*AP124)</f>
        <v>1250.29704935223</v>
      </c>
      <c r="AR124" s="0" t="n">
        <f aca="false">1/(AP124*AP124)</f>
        <v>6.67720516739955</v>
      </c>
      <c r="AS124" s="0" t="n">
        <f aca="false">V124*AL124/E124</f>
        <v>193.434855860971</v>
      </c>
      <c r="AT124" s="0" t="n">
        <f aca="false">SQRT(W124*W124*AL124*AL124 + AM124*AM124*V124*V124)/E124</f>
        <v>0.40211763829807</v>
      </c>
      <c r="AU124" s="0" t="n">
        <f aca="false">AS124/(AT124*AT124)</f>
        <v>1196.26800606761</v>
      </c>
      <c r="AV124" s="0" t="n">
        <f aca="false">1/(AT124*AT124)</f>
        <v>6.18434563276129</v>
      </c>
      <c r="AW124" s="0" t="n">
        <f aca="false">AB124*AL124/E124</f>
        <v>189.93214249146</v>
      </c>
      <c r="AX124" s="0" t="n">
        <f aca="false">SQRT(AL124*AL124*AC124*AC124 + AM124*AM124*AB124*AB124)/E124</f>
        <v>0.393447887481267</v>
      </c>
      <c r="AY124" s="0" t="n">
        <f aca="false">AW124/(AX124*AX124)</f>
        <v>1226.94199536702</v>
      </c>
      <c r="AZ124" s="0" t="n">
        <f aca="false">1/(AX124*AX124)</f>
        <v>6.45989656765017</v>
      </c>
      <c r="BA124" s="0" t="n">
        <f aca="false">AH124*AL124/E124</f>
        <v>187.811711703326</v>
      </c>
      <c r="BB124" s="0" t="n">
        <f aca="false">SQRT(AL124*AL124*AI124*AI124 + AM124*AM124*AH124*AH124)/E124</f>
        <v>0.388023010118122</v>
      </c>
      <c r="BC124" s="0" t="n">
        <f aca="false">BA124/(BB124*BB124)</f>
        <v>1247.40565915914</v>
      </c>
      <c r="BD124" s="0" t="n">
        <f aca="false">1/(BB124*BB124)</f>
        <v>6.64178845848331</v>
      </c>
    </row>
    <row r="125" customFormat="false" ht="12.8" hidden="false" customHeight="false" outlineLevel="0" collapsed="false">
      <c r="B125" s="1" t="n">
        <v>8095</v>
      </c>
      <c r="C125" s="0" t="n">
        <v>731.419</v>
      </c>
      <c r="D125" s="0" t="n">
        <v>0.0008241</v>
      </c>
      <c r="E125" s="0" t="n">
        <v>1.01217</v>
      </c>
      <c r="F125" s="0" t="n">
        <v>0.0101894</v>
      </c>
      <c r="G125" s="0" t="n">
        <v>0.0100669</v>
      </c>
      <c r="I125" s="0" t="n">
        <v>1182916</v>
      </c>
      <c r="J125" s="0" t="n">
        <v>1047728</v>
      </c>
      <c r="K125" s="0" t="n">
        <v>1.12903</v>
      </c>
      <c r="M125" s="0" t="n">
        <v>123492</v>
      </c>
      <c r="N125" s="0" t="n">
        <v>12267.8</v>
      </c>
      <c r="O125" s="0" t="n">
        <v>1.00123</v>
      </c>
      <c r="P125" s="0" t="n">
        <v>190.858</v>
      </c>
      <c r="Q125" s="0" t="n">
        <v>0.360535</v>
      </c>
      <c r="S125" s="0" t="n">
        <v>126028</v>
      </c>
      <c r="T125" s="0" t="n">
        <v>10841.8</v>
      </c>
      <c r="U125" s="0" t="n">
        <v>1.00109</v>
      </c>
      <c r="V125" s="0" t="n">
        <v>194.75</v>
      </c>
      <c r="W125" s="0" t="n">
        <v>0.369207</v>
      </c>
      <c r="Y125" s="0" t="n">
        <v>124668</v>
      </c>
      <c r="Z125" s="0" t="n">
        <v>9123.58</v>
      </c>
      <c r="AA125" s="0" t="n">
        <v>1.00091</v>
      </c>
      <c r="AB125" s="0" t="n">
        <v>192.615</v>
      </c>
      <c r="AC125" s="0" t="n">
        <v>0.364369</v>
      </c>
      <c r="AE125" s="0" t="n">
        <v>126571</v>
      </c>
      <c r="AF125" s="0" t="n">
        <v>2052.88</v>
      </c>
      <c r="AG125" s="0" t="n">
        <v>1.00021</v>
      </c>
      <c r="AH125" s="0" t="n">
        <v>195.417</v>
      </c>
      <c r="AI125" s="0" t="n">
        <v>0.370441</v>
      </c>
      <c r="AL125" s="0" t="n">
        <v>1</v>
      </c>
      <c r="AM125" s="0" t="n">
        <v>0</v>
      </c>
      <c r="AO125" s="0" t="n">
        <f aca="false">P125*AL125/E125</f>
        <v>188.563186026063</v>
      </c>
      <c r="AP125" s="0" t="n">
        <f aca="false">SQRT(Q125*Q125*AL125*AL125 + P125*P125*AM125*AM125)/E125</f>
        <v>0.356200045446911</v>
      </c>
      <c r="AQ125" s="0" t="n">
        <f aca="false">AO125/(AP125*AP125)</f>
        <v>1486.17162938954</v>
      </c>
      <c r="AR125" s="0" t="n">
        <f aca="false">1/(AP125*AP125)</f>
        <v>7.88155769273078</v>
      </c>
      <c r="AS125" s="0" t="n">
        <f aca="false">V125*AL125/E125</f>
        <v>192.408389894978</v>
      </c>
      <c r="AT125" s="0" t="n">
        <f aca="false">SQRT(W125*W125*AL125*AL125 + AM125*AM125*V125*V125)/E125</f>
        <v>0.364767776164083</v>
      </c>
      <c r="AU125" s="0" t="n">
        <f aca="false">AS125/(AT125*AT125)</f>
        <v>1446.07585368227</v>
      </c>
      <c r="AV125" s="0" t="n">
        <f aca="false">1/(AT125*AT125)</f>
        <v>7.51565903374371</v>
      </c>
      <c r="AW125" s="0" t="n">
        <f aca="false">AB125*AL125/E125</f>
        <v>190.299060434512</v>
      </c>
      <c r="AX125" s="0" t="n">
        <f aca="false">SQRT(AL125*AL125*AC125*AC125 + AM125*AM125*AB125*AB125)/E125</f>
        <v>0.359987946688797</v>
      </c>
      <c r="AY125" s="0" t="n">
        <f aca="false">AW125/(AX125*AX125)</f>
        <v>1468.45527808687</v>
      </c>
      <c r="AZ125" s="0" t="n">
        <f aca="false">1/(AX125*AX125)</f>
        <v>7.71656609724677</v>
      </c>
      <c r="BA125" s="0" t="n">
        <f aca="false">AH125*AL125/E125</f>
        <v>193.067370105812</v>
      </c>
      <c r="BB125" s="0" t="n">
        <f aca="false">SQRT(AL125*AL125*AI125*AI125 + AM125*AM125*AH125*AH125)/E125</f>
        <v>0.365986938952943</v>
      </c>
      <c r="BC125" s="0" t="n">
        <f aca="false">BA125/(BB125*BB125)</f>
        <v>1441.37739569155</v>
      </c>
      <c r="BD125" s="0" t="n">
        <f aca="false">1/(BB125*BB125)</f>
        <v>7.46567063560035</v>
      </c>
    </row>
    <row r="126" s="31" customFormat="true" ht="12.8" hidden="false" customHeight="false" outlineLevel="0" collapsed="false">
      <c r="B126" s="32"/>
      <c r="F126" s="31" t="s">
        <v>79</v>
      </c>
      <c r="G126" s="31" t="n">
        <f aca="false">AVERAGE(G116:G125)</f>
        <v>0.009538594</v>
      </c>
      <c r="M126" s="31" t="n">
        <f aca="false">AVERAGE(M116:M125)</f>
        <v>123260.9</v>
      </c>
      <c r="O126" s="74" t="s">
        <v>164</v>
      </c>
      <c r="P126" s="31" t="n">
        <f aca="false">SUM(AQ116:AQ125)/SUM(AR116:AR125)</f>
        <v>187.681560610583</v>
      </c>
      <c r="Q126" s="31" t="n">
        <f aca="false">1/SQRT(SUM(AR116:AR125))</f>
        <v>0.11963101388669</v>
      </c>
      <c r="S126" s="31" t="n">
        <f aca="false">AVERAGE(S116:S125)</f>
        <v>125893.2</v>
      </c>
      <c r="U126" s="74" t="s">
        <v>164</v>
      </c>
      <c r="V126" s="31" t="n">
        <f aca="false">SUM(AU116:AU125)/SUM(AV116:AV125)</f>
        <v>191.629666025428</v>
      </c>
      <c r="W126" s="31" t="n">
        <f aca="false">1/SQRT(SUM(AV116:AV125))</f>
        <v>0.122575774020179</v>
      </c>
      <c r="Y126" s="31" t="n">
        <f aca="false">AVERAGE(Y116:Y125)</f>
        <v>124547.3</v>
      </c>
      <c r="AA126" s="74" t="s">
        <v>164</v>
      </c>
      <c r="AB126" s="31" t="n">
        <f aca="false">SUM(AY116:AY125)/SUM(AZ116:AZ125)</f>
        <v>189.549946730739</v>
      </c>
      <c r="AC126" s="31" t="n">
        <f aca="false">1/SQRT(SUM(AZ116:AZ125))</f>
        <v>0.121000774045397</v>
      </c>
      <c r="AE126" s="31" t="n">
        <f aca="false">AVERAGE(AE116:AE125)</f>
        <v>124922.8</v>
      </c>
      <c r="AG126" s="74" t="s">
        <v>164</v>
      </c>
      <c r="AH126" s="31" t="n">
        <f aca="false">SUM(BC116:BC125)/SUM(BD116:BD125)</f>
        <v>190.000191061773</v>
      </c>
      <c r="AI126" s="31" t="n">
        <f aca="false">1/SQRT(SUM(BD116:BD125))</f>
        <v>0.121271336516976</v>
      </c>
      <c r="AMF126" s="0"/>
      <c r="AMG126" s="0"/>
      <c r="AMH126" s="0"/>
      <c r="AMI126" s="0"/>
      <c r="AMJ126" s="0"/>
    </row>
    <row r="131" customFormat="false" ht="12.8" hidden="false" customHeight="false" outlineLevel="0" collapsed="false">
      <c r="H131" s="2"/>
    </row>
    <row r="134" s="33" customFormat="true" ht="90.75" hidden="false" customHeight="true" outlineLevel="0" collapsed="false">
      <c r="C134" s="34" t="s">
        <v>28</v>
      </c>
      <c r="D134" s="34" t="s">
        <v>81</v>
      </c>
      <c r="E134" s="34" t="s">
        <v>82</v>
      </c>
      <c r="F134" s="34" t="s">
        <v>83</v>
      </c>
      <c r="G134" s="34" t="s">
        <v>84</v>
      </c>
      <c r="H134" s="35" t="s">
        <v>87</v>
      </c>
      <c r="I134" s="35" t="s">
        <v>88</v>
      </c>
      <c r="J134" s="35" t="s">
        <v>86</v>
      </c>
      <c r="K134" s="35" t="s">
        <v>165</v>
      </c>
      <c r="L134" s="35" t="s">
        <v>166</v>
      </c>
      <c r="M134" s="35" t="s">
        <v>167</v>
      </c>
      <c r="N134" s="34" t="s">
        <v>166</v>
      </c>
      <c r="O134" s="34" t="s">
        <v>168</v>
      </c>
      <c r="P134" s="34" t="s">
        <v>166</v>
      </c>
      <c r="Q134" s="71" t="s">
        <v>169</v>
      </c>
      <c r="R134" s="71" t="s">
        <v>166</v>
      </c>
      <c r="S134" s="71" t="s">
        <v>170</v>
      </c>
      <c r="T134" s="71" t="s">
        <v>166</v>
      </c>
      <c r="W134" s="75"/>
      <c r="X134" s="75"/>
      <c r="Y134" s="75"/>
      <c r="Z134" s="75"/>
      <c r="AA134" s="75" t="s">
        <v>171</v>
      </c>
      <c r="AB134" s="75" t="s">
        <v>172</v>
      </c>
      <c r="AC134" s="75" t="s">
        <v>173</v>
      </c>
      <c r="AD134" s="75" t="s">
        <v>174</v>
      </c>
      <c r="AMF134" s="0"/>
      <c r="AMG134" s="0"/>
      <c r="AMH134" s="0"/>
      <c r="AMI134" s="0"/>
      <c r="AMJ134" s="0"/>
    </row>
    <row r="135" s="36" customFormat="true" ht="13.05" hidden="false" customHeight="false" outlineLevel="0" collapsed="false">
      <c r="C135" s="37" t="s">
        <v>92</v>
      </c>
      <c r="D135" s="37" t="s">
        <v>93</v>
      </c>
      <c r="E135" s="37" t="s">
        <v>94</v>
      </c>
      <c r="F135" s="37" t="s">
        <v>95</v>
      </c>
      <c r="G135" s="37" t="s">
        <v>96</v>
      </c>
      <c r="H135" s="38" t="s">
        <v>100</v>
      </c>
      <c r="I135" s="37"/>
      <c r="J135" s="37" t="s">
        <v>175</v>
      </c>
      <c r="K135" s="38" t="s">
        <v>176</v>
      </c>
      <c r="L135" s="38" t="s">
        <v>176</v>
      </c>
      <c r="M135" s="38" t="s">
        <v>176</v>
      </c>
      <c r="N135" s="38" t="s">
        <v>176</v>
      </c>
      <c r="O135" s="38" t="s">
        <v>176</v>
      </c>
      <c r="P135" s="38" t="s">
        <v>176</v>
      </c>
      <c r="Q135" s="38" t="s">
        <v>176</v>
      </c>
      <c r="R135" s="38" t="s">
        <v>176</v>
      </c>
      <c r="S135" s="38" t="s">
        <v>176</v>
      </c>
      <c r="T135" s="38" t="s">
        <v>176</v>
      </c>
      <c r="AMF135" s="0"/>
      <c r="AMG135" s="0"/>
      <c r="AMH135" s="0"/>
      <c r="AMI135" s="0"/>
      <c r="AMJ135" s="0"/>
    </row>
    <row r="136" s="36" customFormat="true" ht="12.8" hidden="false" customHeight="false" outlineLevel="0" collapsed="false"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76"/>
      <c r="R136" s="76"/>
      <c r="S136" s="76"/>
      <c r="T136" s="76"/>
      <c r="AMF136" s="0"/>
      <c r="AMG136" s="0"/>
      <c r="AMH136" s="0"/>
      <c r="AMI136" s="0"/>
      <c r="AMJ136" s="0"/>
    </row>
    <row r="137" s="36" customFormat="true" ht="12.8" hidden="false" customHeight="false" outlineLevel="0" collapsed="false">
      <c r="C137" s="37" t="s">
        <v>16</v>
      </c>
      <c r="D137" s="37" t="n">
        <v>15</v>
      </c>
      <c r="E137" s="37" t="n">
        <v>1000</v>
      </c>
      <c r="F137" s="40" t="n">
        <v>943.7</v>
      </c>
      <c r="G137" s="40" t="n">
        <v>59.8</v>
      </c>
      <c r="H137" s="43" t="n">
        <v>0.01549</v>
      </c>
      <c r="I137" s="41"/>
      <c r="J137" s="42" t="n">
        <f aca="false">G17</f>
        <v>0.00996206</v>
      </c>
      <c r="K137" s="41" t="n">
        <f aca="false">P17</f>
        <v>186.167962981684</v>
      </c>
      <c r="L137" s="41" t="n">
        <f aca="false">K137*SQRT((AA137/K137)*(AA137/K137) + J137*J137 + H137*H137)</f>
        <v>3.43399132147308</v>
      </c>
      <c r="M137" s="41" t="n">
        <f aca="false">V17</f>
        <v>187.84257908391</v>
      </c>
      <c r="N137" s="41" t="n">
        <f aca="false">M137*SQRT((AB137/M137)*(AB137/M137) + J137*J137 + H137*H137)</f>
        <v>3.46489211471844</v>
      </c>
      <c r="O137" s="41" t="n">
        <f aca="false">AB17</f>
        <v>187.534744510024</v>
      </c>
      <c r="P137" s="41" t="n">
        <f aca="false">O137*SQRT((AC137/O137)*(AC137/O137) + J137*J137 + H137*H137)</f>
        <v>3.45921056611652</v>
      </c>
      <c r="Q137" s="41" t="n">
        <f aca="false">AH17</f>
        <v>185.500558766904</v>
      </c>
      <c r="R137" s="41" t="n">
        <f aca="false">Q137*SQRT((AD137/Q137)*(AD137/Q137) + J137*J137 + H137*H137)</f>
        <v>3.4216661486136</v>
      </c>
      <c r="S137" s="41" t="n">
        <v>186.769048866489</v>
      </c>
      <c r="T137" s="41" t="n">
        <v>3.44105304907904</v>
      </c>
      <c r="U137" s="0"/>
      <c r="V137" s="0"/>
      <c r="W137" s="77"/>
      <c r="X137" s="0"/>
      <c r="Y137" s="0"/>
      <c r="Z137" s="0"/>
      <c r="AA137" s="43" t="n">
        <f aca="false">Q17</f>
        <v>0.191645192019765</v>
      </c>
      <c r="AB137" s="43" t="n">
        <f aca="false">W17</f>
        <v>0.193573072464937</v>
      </c>
      <c r="AC137" s="43" t="n">
        <f aca="false">AC17</f>
        <v>0.193196456823668</v>
      </c>
      <c r="AD137" s="43" t="n">
        <f aca="false">AI17</f>
        <v>0.190698870175251</v>
      </c>
      <c r="AE137" s="0"/>
      <c r="AF137" s="0"/>
      <c r="AG137" s="0"/>
      <c r="AH137" s="0"/>
      <c r="AI137" s="0"/>
      <c r="AMF137" s="0"/>
      <c r="AMG137" s="0"/>
      <c r="AMH137" s="0"/>
      <c r="AMI137" s="0"/>
      <c r="AMJ137" s="0"/>
    </row>
    <row r="138" s="36" customFormat="true" ht="12.8" hidden="false" customHeight="false" outlineLevel="0" collapsed="false">
      <c r="C138" s="37" t="s">
        <v>16</v>
      </c>
      <c r="D138" s="37" t="n">
        <v>3</v>
      </c>
      <c r="E138" s="37" t="n">
        <v>870</v>
      </c>
      <c r="F138" s="40" t="n">
        <v>836.8</v>
      </c>
      <c r="G138" s="40" t="n">
        <v>44.2</v>
      </c>
      <c r="H138" s="43" t="n">
        <v>0.01549</v>
      </c>
      <c r="I138" s="41"/>
      <c r="J138" s="42" t="n">
        <f aca="false">G26</f>
        <v>0.01127885</v>
      </c>
      <c r="K138" s="41" t="n">
        <f aca="false">P26</f>
        <v>157.533972736043</v>
      </c>
      <c r="L138" s="41" t="n">
        <f aca="false">K138*SQRT((AA138/K138)*(AA138/K138) + J138*J138 + H138*H138)</f>
        <v>3.02065998320562</v>
      </c>
      <c r="M138" s="41" t="n">
        <f aca="false">V26</f>
        <v>159.200310834334</v>
      </c>
      <c r="N138" s="41" t="n">
        <f aca="false">M138*SQRT((AB138/M138)*(AB138/M138) + J138*J138 + H138*H138)</f>
        <v>3.05261671850177</v>
      </c>
      <c r="O138" s="41" t="n">
        <f aca="false">AB26</f>
        <v>160.033032586926</v>
      </c>
      <c r="P138" s="41" t="n">
        <f aca="false">O138*SQRT((AC138/O138)*(AC138/O138) + J138*J138 + H138*H138)</f>
        <v>3.06858706362023</v>
      </c>
      <c r="Q138" s="41" t="n">
        <f aca="false">AH26</f>
        <v>160.009862028914</v>
      </c>
      <c r="R138" s="41" t="n">
        <f aca="false">Q138*SQRT((AD138/Q138)*(AD138/Q138) + J138*J138 + H138*H138)</f>
        <v>3.06814037288046</v>
      </c>
      <c r="S138" s="41" t="n">
        <v>159.211161542236</v>
      </c>
      <c r="T138" s="41" t="n">
        <v>3.05121700669605</v>
      </c>
      <c r="U138" s="0"/>
      <c r="V138" s="0"/>
      <c r="W138" s="77"/>
      <c r="X138" s="0"/>
      <c r="Y138" s="0"/>
      <c r="Z138" s="0"/>
      <c r="AA138" s="43" t="n">
        <f aca="false">Q26</f>
        <v>0.113044834386736</v>
      </c>
      <c r="AB138" s="43" t="n">
        <f aca="false">W26</f>
        <v>0.114381391240646</v>
      </c>
      <c r="AC138" s="43" t="n">
        <f aca="false">AC26</f>
        <v>0.115064066230752</v>
      </c>
      <c r="AD138" s="43" t="n">
        <f aca="false">AI26</f>
        <v>0.114983331011115</v>
      </c>
      <c r="AE138" s="0"/>
      <c r="AF138" s="0"/>
      <c r="AG138" s="0"/>
      <c r="AH138" s="0"/>
      <c r="AI138" s="0"/>
      <c r="AMF138" s="0"/>
      <c r="AMG138" s="0"/>
      <c r="AMH138" s="0"/>
      <c r="AMI138" s="0"/>
      <c r="AMJ138" s="0"/>
    </row>
    <row r="139" s="36" customFormat="true" ht="12.8" hidden="false" customHeight="false" outlineLevel="0" collapsed="false">
      <c r="C139" s="37" t="s">
        <v>16</v>
      </c>
      <c r="D139" s="37" t="n">
        <v>4</v>
      </c>
      <c r="E139" s="37" t="n">
        <v>750</v>
      </c>
      <c r="F139" s="40" t="n">
        <v>774.6</v>
      </c>
      <c r="G139" s="40" t="n">
        <v>41.9</v>
      </c>
      <c r="H139" s="43" t="n">
        <v>0.01549</v>
      </c>
      <c r="I139" s="41"/>
      <c r="J139" s="42" t="n">
        <f aca="false">G35</f>
        <v>0.00991408833333333</v>
      </c>
      <c r="K139" s="41" t="n">
        <f aca="false">P35</f>
        <v>135.109788933045</v>
      </c>
      <c r="L139" s="41" t="n">
        <f aca="false">K139*SQRT((AA139/K139)*(AA139/K139) + J139*J139 + H139*H139)</f>
        <v>2.48711156504342</v>
      </c>
      <c r="M139" s="41" t="n">
        <f aca="false">V35</f>
        <v>135.897170500281</v>
      </c>
      <c r="N139" s="41" t="n">
        <f aca="false">M139*SQRT((AB139/M139)*(AB139/M139) + J139*J139 + H139*H139)</f>
        <v>2.50160839451927</v>
      </c>
      <c r="O139" s="41" t="n">
        <f aca="false">AB35</f>
        <v>137.109585224174</v>
      </c>
      <c r="P139" s="41" t="n">
        <f aca="false">O139*SQRT((AC139/O139)*(AC139/O139) + J139*J139 + H139*H139)</f>
        <v>2.52393258401381</v>
      </c>
      <c r="Q139" s="41" t="n">
        <f aca="false">AH35</f>
        <v>134.840792434044</v>
      </c>
      <c r="R139" s="41" t="n">
        <f aca="false">Q139*SQRT((AD139/Q139)*(AD139/Q139) + J139*J139 + H139*H139)</f>
        <v>2.48215488303272</v>
      </c>
      <c r="S139" s="41" t="n">
        <v>135.751679873386</v>
      </c>
      <c r="T139" s="41" t="n">
        <v>2.49719039970183</v>
      </c>
      <c r="U139" s="0"/>
      <c r="V139" s="0"/>
      <c r="W139" s="77"/>
      <c r="X139" s="0"/>
      <c r="Y139" s="0"/>
      <c r="Z139" s="0"/>
      <c r="AA139" s="43" t="n">
        <f aca="false">Q35</f>
        <v>0.10707796752911</v>
      </c>
      <c r="AB139" s="43" t="n">
        <f aca="false">W35</f>
        <v>0.107763475101225</v>
      </c>
      <c r="AC139" s="43" t="n">
        <f aca="false">AC35</f>
        <v>0.108862714728738</v>
      </c>
      <c r="AD139" s="43" t="n">
        <f aca="false">AI35</f>
        <v>0.106749200546407</v>
      </c>
      <c r="AE139" s="0"/>
      <c r="AF139" s="0"/>
      <c r="AG139" s="0"/>
      <c r="AH139" s="0"/>
      <c r="AI139" s="0"/>
      <c r="AMF139" s="0"/>
      <c r="AMG139" s="0"/>
      <c r="AMH139" s="0"/>
      <c r="AMI139" s="0"/>
      <c r="AMJ139" s="0"/>
    </row>
    <row r="140" s="36" customFormat="true" ht="12.8" hidden="false" customHeight="false" outlineLevel="0" collapsed="false">
      <c r="C140" s="37" t="s">
        <v>16</v>
      </c>
      <c r="D140" s="37" t="n">
        <v>2</v>
      </c>
      <c r="E140" s="37" t="n">
        <v>625</v>
      </c>
      <c r="F140" s="40" t="n">
        <v>561.2</v>
      </c>
      <c r="G140" s="40" t="n">
        <v>31</v>
      </c>
      <c r="H140" s="43" t="n">
        <v>0.01549</v>
      </c>
      <c r="I140" s="41"/>
      <c r="J140" s="42" t="n">
        <f aca="false">G44</f>
        <v>0.00874192666666667</v>
      </c>
      <c r="K140" s="41" t="n">
        <f aca="false">P44</f>
        <v>97.105524719333</v>
      </c>
      <c r="L140" s="41" t="n">
        <f aca="false">K140*SQRT((AA140/K140)*(AA140/K140) + J140*J140 + H140*H140)</f>
        <v>1.72856808435662</v>
      </c>
      <c r="M140" s="41" t="n">
        <f aca="false">V44</f>
        <v>97.6027882361935</v>
      </c>
      <c r="N140" s="41" t="n">
        <f aca="false">M140*SQRT((AB140/M140)*(AB140/M140) + J140*J140 + H140*H140)</f>
        <v>1.73742064222298</v>
      </c>
      <c r="O140" s="41" t="n">
        <f aca="false">AB44</f>
        <v>98.411831810665</v>
      </c>
      <c r="P140" s="41" t="n">
        <f aca="false">O140*SQRT((AC140/O140)*(AC140/O140) + J140*J140 + H140*H140)</f>
        <v>1.75182549536562</v>
      </c>
      <c r="Q140" s="41" t="n">
        <f aca="false">AH44</f>
        <v>97.6562417941261</v>
      </c>
      <c r="R140" s="41" t="n">
        <f aca="false">Q140*SQRT((AD140/Q140)*(AD140/Q140) + J140*J140 + H140*H140)</f>
        <v>1.73837044564869</v>
      </c>
      <c r="S140" s="41" t="n">
        <v>97.7023399720824</v>
      </c>
      <c r="T140" s="41" t="n">
        <v>1.73813905959684</v>
      </c>
      <c r="U140" s="0"/>
      <c r="V140" s="0"/>
      <c r="W140" s="77"/>
      <c r="X140" s="0"/>
      <c r="Y140" s="0"/>
      <c r="Z140" s="0"/>
      <c r="AA140" s="43" t="n">
        <f aca="false">Q44</f>
        <v>0.0694505011672178</v>
      </c>
      <c r="AB140" s="43" t="n">
        <f aca="false">W44</f>
        <v>0.0698262473416685</v>
      </c>
      <c r="AC140" s="43" t="n">
        <f aca="false">AC44</f>
        <v>0.070482713763147</v>
      </c>
      <c r="AD140" s="43" t="n">
        <f aca="false">AI44</f>
        <v>0.0698216846903911</v>
      </c>
      <c r="AE140" s="0"/>
      <c r="AF140" s="0"/>
      <c r="AG140" s="0"/>
      <c r="AH140" s="0"/>
      <c r="AI140" s="0"/>
      <c r="AMF140" s="0"/>
      <c r="AMG140" s="0"/>
      <c r="AMH140" s="0"/>
      <c r="AMI140" s="0"/>
      <c r="AMJ140" s="0"/>
    </row>
    <row r="141" s="36" customFormat="true" ht="12.8" hidden="false" customHeight="false" outlineLevel="0" collapsed="false">
      <c r="C141" s="37" t="s">
        <v>16</v>
      </c>
      <c r="D141" s="37" t="n">
        <v>5</v>
      </c>
      <c r="E141" s="37" t="n">
        <v>500</v>
      </c>
      <c r="F141" s="40" t="n">
        <v>482</v>
      </c>
      <c r="G141" s="40" t="n">
        <v>27.7</v>
      </c>
      <c r="H141" s="43" t="n">
        <v>0.01549</v>
      </c>
      <c r="I141" s="41"/>
      <c r="J141" s="42" t="n">
        <f aca="false">G53</f>
        <v>0.00804767333333333</v>
      </c>
      <c r="K141" s="41" t="n">
        <f aca="false">P53</f>
        <v>73.9759129513068</v>
      </c>
      <c r="L141" s="41" t="n">
        <f aca="false">K141*SQRT((AA141/K141)*(AA141/K141) + J141*J141 + H141*H141)</f>
        <v>1.2920339297658</v>
      </c>
      <c r="M141" s="41" t="n">
        <f aca="false">V53</f>
        <v>74.2654855453194</v>
      </c>
      <c r="N141" s="41" t="n">
        <f aca="false">M141*SQRT((AB141/M141)*(AB141/M141) + J141*J141 + H141*H141)</f>
        <v>1.29709159748571</v>
      </c>
      <c r="O141" s="41" t="n">
        <f aca="false">AB53</f>
        <v>74.5193627324626</v>
      </c>
      <c r="P141" s="41" t="n">
        <f aca="false">O141*SQRT((AC141/O141)*(AC141/O141) + J141*J141 + H141*H141)</f>
        <v>1.30152648972929</v>
      </c>
      <c r="Q141" s="41" t="n">
        <f aca="false">AH53</f>
        <v>73.6835671415192</v>
      </c>
      <c r="R141" s="41" t="n">
        <f aca="false">Q141*SQRT((AD141/Q141)*(AD141/Q141) + J141*J141 + H141*H141)</f>
        <v>1.28692569744829</v>
      </c>
      <c r="S141" s="41" t="n">
        <v>74.1227722961084</v>
      </c>
      <c r="T141" s="41" t="n">
        <v>1.29405422330224</v>
      </c>
      <c r="U141" s="0"/>
      <c r="V141" s="0"/>
      <c r="W141" s="77"/>
      <c r="X141" s="0"/>
      <c r="Y141" s="0"/>
      <c r="Z141" s="0"/>
      <c r="AA141" s="43" t="n">
        <f aca="false">Q53</f>
        <v>0.0432707430524194</v>
      </c>
      <c r="AB141" s="43" t="n">
        <f aca="false">W53</f>
        <v>0.043443339810732</v>
      </c>
      <c r="AC141" s="43" t="n">
        <f aca="false">AC53</f>
        <v>0.0436149456988787</v>
      </c>
      <c r="AD141" s="43" t="n">
        <f aca="false">AI53</f>
        <v>0.0430329104476488</v>
      </c>
      <c r="AE141" s="0"/>
      <c r="AF141" s="0"/>
      <c r="AG141" s="0"/>
      <c r="AH141" s="0"/>
      <c r="AI141" s="0"/>
      <c r="AMF141" s="0"/>
      <c r="AMG141" s="0"/>
      <c r="AMH141" s="0"/>
      <c r="AMI141" s="0"/>
      <c r="AMJ141" s="0"/>
    </row>
    <row r="142" s="36" customFormat="true" ht="12.8" hidden="false" customHeight="false" outlineLevel="0" collapsed="false">
      <c r="C142" s="37" t="s">
        <v>16</v>
      </c>
      <c r="D142" s="37" t="n">
        <v>14</v>
      </c>
      <c r="E142" s="37" t="n">
        <v>350</v>
      </c>
      <c r="F142" s="40" t="n">
        <v>389.4</v>
      </c>
      <c r="G142" s="40" t="n">
        <v>22.1</v>
      </c>
      <c r="H142" s="43" t="n">
        <v>0.01549</v>
      </c>
      <c r="I142" s="41"/>
      <c r="J142" s="42" t="n">
        <f aca="false">G62</f>
        <v>0.00697362</v>
      </c>
      <c r="K142" s="41" t="n">
        <f aca="false">P62</f>
        <v>60.9531606336455</v>
      </c>
      <c r="L142" s="41" t="n">
        <f aca="false">K142*SQRT((AA142/K142)*(AA142/K142) + J142*J142 + H142*H142)</f>
        <v>1.03635967568385</v>
      </c>
      <c r="M142" s="41" t="n">
        <f aca="false">V62</f>
        <v>61.6499958707221</v>
      </c>
      <c r="N142" s="41" t="n">
        <f aca="false">M142*SQRT((AB142/M142)*(AB142/M142) + J142*J142 + H142*H142)</f>
        <v>1.04820895171801</v>
      </c>
      <c r="O142" s="41" t="n">
        <f aca="false">AB62</f>
        <v>62.0532826586681</v>
      </c>
      <c r="P142" s="41" t="n">
        <f aca="false">O142*SQRT((AC142/O142)*(AC142/O142) + J142*J142 + H142*H142)</f>
        <v>1.05506751715957</v>
      </c>
      <c r="Q142" s="41" t="n">
        <f aca="false">AH62</f>
        <v>61.3012932459172</v>
      </c>
      <c r="R142" s="41" t="n">
        <f aca="false">Q142*SQRT((AD142/Q142)*(AD142/Q142) + J142*J142 + H142*H142)</f>
        <v>1.04227745501283</v>
      </c>
      <c r="S142" s="41" t="n">
        <v>61.4974559609711</v>
      </c>
      <c r="T142" s="41" t="n">
        <v>1.04491482770075</v>
      </c>
      <c r="U142" s="0"/>
      <c r="V142" s="0"/>
      <c r="W142" s="77"/>
      <c r="X142" s="0"/>
      <c r="Y142" s="0"/>
      <c r="Z142" s="0"/>
      <c r="AA142" s="43" t="n">
        <f aca="false">Q62</f>
        <v>0.0437640955396288</v>
      </c>
      <c r="AB142" s="43" t="n">
        <f aca="false">W62</f>
        <v>0.0442950568007109</v>
      </c>
      <c r="AC142" s="43" t="n">
        <f aca="false">AC62</f>
        <v>0.0446238394385625</v>
      </c>
      <c r="AD142" s="43" t="n">
        <f aca="false">AI62</f>
        <v>0.0439816994229764</v>
      </c>
      <c r="AE142" s="0"/>
      <c r="AF142" s="0"/>
      <c r="AG142" s="0"/>
      <c r="AH142" s="0"/>
      <c r="AI142" s="0"/>
      <c r="AMF142" s="0"/>
      <c r="AMG142" s="0"/>
      <c r="AMH142" s="0"/>
      <c r="AMI142" s="0"/>
      <c r="AMJ142" s="0"/>
    </row>
    <row r="143" s="36" customFormat="true" ht="12.8" hidden="false" customHeight="false" outlineLevel="0" collapsed="false">
      <c r="C143" s="37" t="s">
        <v>24</v>
      </c>
      <c r="D143" s="37" t="n">
        <v>8</v>
      </c>
      <c r="E143" s="37" t="n">
        <v>350</v>
      </c>
      <c r="F143" s="40" t="n">
        <v>389.4</v>
      </c>
      <c r="G143" s="40" t="n">
        <v>22.1</v>
      </c>
      <c r="H143" s="43" t="n">
        <v>0.01549</v>
      </c>
      <c r="I143" s="41"/>
      <c r="J143" s="42" t="n">
        <f aca="false">G69</f>
        <v>0.0052407475</v>
      </c>
      <c r="K143" s="41" t="n">
        <f aca="false">P69</f>
        <v>61.3200464095513</v>
      </c>
      <c r="L143" s="41" t="n">
        <f aca="false">K143*SQRT((AA143/K143)*(AA143/K143) + J143*J143 + H143*H143)</f>
        <v>1.01209252569339</v>
      </c>
      <c r="M143" s="41" t="n">
        <f aca="false">V69</f>
        <v>62.0988043303474</v>
      </c>
      <c r="N143" s="41" t="n">
        <f aca="false">M143*SQRT((AB143/M143)*(AB143/M143) + J143*J143 + H143*H143)</f>
        <v>1.01788727325239</v>
      </c>
      <c r="O143" s="41" t="n">
        <f aca="false">AB69</f>
        <v>61.866547756491</v>
      </c>
      <c r="P143" s="41" t="n">
        <f aca="false">O143*SQRT((AC143/O143)*(AC143/O143) + J143*J143 + H143*H143)</f>
        <v>1.0140800494384</v>
      </c>
      <c r="Q143" s="41" t="n">
        <f aca="false">AH69</f>
        <v>60.8551806794813</v>
      </c>
      <c r="R143" s="41" t="n">
        <f aca="false">Q143*SQRT((AD143/Q143)*(AD143/Q143) + J143*J143 + H143*H143)</f>
        <v>0.997479882832334</v>
      </c>
      <c r="S143" s="41" t="n">
        <v>61.5304763078371</v>
      </c>
      <c r="T143" s="41" t="n">
        <v>1.00661192104007</v>
      </c>
      <c r="U143" s="0"/>
      <c r="V143" s="0"/>
      <c r="W143" s="77"/>
      <c r="X143" s="0"/>
      <c r="Y143" s="0"/>
      <c r="Z143" s="0"/>
      <c r="AA143" s="43" t="n">
        <f aca="false">Q69</f>
        <v>0.137283905988537</v>
      </c>
      <c r="AB143" s="43" t="n">
        <f aca="false">W69</f>
        <v>0.070063073104195</v>
      </c>
      <c r="AC143" s="43" t="n">
        <f aca="false">AC69</f>
        <v>0.0697979793912411</v>
      </c>
      <c r="AD143" s="43" t="n">
        <f aca="false">AI69</f>
        <v>0.0683302613611036</v>
      </c>
      <c r="AE143" s="0"/>
      <c r="AF143" s="0"/>
      <c r="AG143" s="0"/>
      <c r="AH143" s="0"/>
      <c r="AI143" s="0"/>
      <c r="AMF143" s="0"/>
      <c r="AMG143" s="0"/>
      <c r="AMH143" s="0"/>
      <c r="AMI143" s="0"/>
      <c r="AMJ143" s="0"/>
    </row>
    <row r="144" s="36" customFormat="true" ht="12.8" hidden="false" customHeight="false" outlineLevel="0" collapsed="false">
      <c r="C144" s="37" t="s">
        <v>24</v>
      </c>
      <c r="D144" s="37" t="n">
        <v>1</v>
      </c>
      <c r="E144" s="37" t="n">
        <v>225</v>
      </c>
      <c r="F144" s="40" t="n">
        <v>215.2</v>
      </c>
      <c r="G144" s="40" t="n">
        <v>11.7</v>
      </c>
      <c r="H144" s="43" t="n">
        <v>0.01549</v>
      </c>
      <c r="I144" s="41"/>
      <c r="J144" s="42" t="n">
        <f aca="false">G78</f>
        <v>0.00507017666666667</v>
      </c>
      <c r="K144" s="41" t="n">
        <f aca="false">P78</f>
        <v>34.3402428243903</v>
      </c>
      <c r="L144" s="41" t="n">
        <f aca="false">K144*SQRT((AA144/K144)*(AA144/K144) + J144*J144 + H144*H144)</f>
        <v>0.560197757831413</v>
      </c>
      <c r="M144" s="41" t="n">
        <f aca="false">V78</f>
        <v>34.9289747571461</v>
      </c>
      <c r="N144" s="41" t="n">
        <f aca="false">M144*SQRT((AB144/M144)*(AB144/M144) + J144*J144 + H144*H144)</f>
        <v>0.569802698978923</v>
      </c>
      <c r="O144" s="41" t="n">
        <f aca="false">AB78</f>
        <v>34.6013979168142</v>
      </c>
      <c r="P144" s="41" t="n">
        <f aca="false">O144*SQRT((AC144/O144)*(AC144/O144) + J144*J144 + H144*H144)</f>
        <v>0.564458339772184</v>
      </c>
      <c r="Q144" s="41" t="n">
        <f aca="false">AH78</f>
        <v>34.7214218771619</v>
      </c>
      <c r="R144" s="41" t="n">
        <f aca="false">Q144*SQRT((AD144/Q144)*(AD144/Q144) + J144*J144 + H144*H144)</f>
        <v>0.566414522529629</v>
      </c>
      <c r="S144" s="41" t="n">
        <v>34.6503961868687</v>
      </c>
      <c r="T144" s="41" t="n">
        <v>0.564881013416764</v>
      </c>
      <c r="U144" s="0"/>
      <c r="V144" s="0"/>
      <c r="W144" s="77"/>
      <c r="X144" s="0"/>
      <c r="Y144" s="0"/>
      <c r="Z144" s="0"/>
      <c r="AA144" s="43" t="n">
        <f aca="false">Q78</f>
        <v>0.0235996640462284</v>
      </c>
      <c r="AB144" s="43" t="n">
        <f aca="false">W78</f>
        <v>0.0240247816600458</v>
      </c>
      <c r="AC144" s="43" t="n">
        <f aca="false">AC78</f>
        <v>0.0237866858349073</v>
      </c>
      <c r="AD144" s="43" t="n">
        <f aca="false">AI78</f>
        <v>0.0238267291069894</v>
      </c>
      <c r="AE144" s="0"/>
      <c r="AF144" s="0"/>
      <c r="AG144" s="0"/>
      <c r="AH144" s="0"/>
      <c r="AI144" s="0"/>
      <c r="AMF144" s="0"/>
      <c r="AMG144" s="0"/>
      <c r="AMH144" s="0"/>
      <c r="AMI144" s="0"/>
      <c r="AMJ144" s="0"/>
    </row>
    <row r="145" s="36" customFormat="true" ht="12.8" hidden="false" customHeight="false" outlineLevel="0" collapsed="false">
      <c r="C145" s="37" t="s">
        <v>24</v>
      </c>
      <c r="D145" s="37" t="n">
        <v>12</v>
      </c>
      <c r="E145" s="37" t="n">
        <v>50</v>
      </c>
      <c r="F145" s="45" t="n">
        <v>50</v>
      </c>
      <c r="G145" s="45" t="n">
        <v>5</v>
      </c>
      <c r="H145" s="43" t="n">
        <v>0.01549</v>
      </c>
      <c r="I145" s="41"/>
      <c r="J145" s="42" t="n">
        <f aca="false">G89</f>
        <v>0.0050782175</v>
      </c>
      <c r="K145" s="41" t="n">
        <f aca="false">P89</f>
        <v>7.16162099829543</v>
      </c>
      <c r="L145" s="41" t="n">
        <f aca="false">K145*SQRT((AA145/K145)*(AA145/K145) + J145*J145 + H145*H145)</f>
        <v>0.116754931956767</v>
      </c>
      <c r="M145" s="41" t="n">
        <f aca="false">V89</f>
        <v>7.30411488855884</v>
      </c>
      <c r="N145" s="41" t="n">
        <f aca="false">M145*SQRT((AB145/M145)*(AB145/M145) + J145*J145 + H145*H145)</f>
        <v>0.119077981893662</v>
      </c>
      <c r="O145" s="41" t="n">
        <f aca="false">AB89</f>
        <v>7.19699413702834</v>
      </c>
      <c r="P145" s="41" t="n">
        <f aca="false">O145*SQRT((AC145/O145)*(AC145/O145) + J145*J145 + H145*H145)</f>
        <v>0.117331604507176</v>
      </c>
      <c r="Q145" s="41" t="n">
        <f aca="false">AH89</f>
        <v>7.29304625561876</v>
      </c>
      <c r="R145" s="41" t="n">
        <f aca="false">Q145*SQRT((AD145/Q145)*(AD145/Q145) + J145*J145 + H145*H145)</f>
        <v>0.118897495388064</v>
      </c>
      <c r="S145" s="41" t="n">
        <v>7.23965874554601</v>
      </c>
      <c r="T145" s="41" t="n">
        <v>0.118018011575129</v>
      </c>
      <c r="U145" s="0"/>
      <c r="V145" s="0"/>
      <c r="W145" s="77"/>
      <c r="X145" s="0"/>
      <c r="Y145" s="0"/>
      <c r="Z145" s="0"/>
      <c r="AA145" s="43" t="n">
        <f aca="false">Q89</f>
        <v>0.00167918512339067</v>
      </c>
      <c r="AB145" s="43" t="n">
        <f aca="false">W89</f>
        <v>0.00171200085890132</v>
      </c>
      <c r="AC145" s="43" t="n">
        <f aca="false">AC89</f>
        <v>0.00168672005524761</v>
      </c>
      <c r="AD145" s="43" t="n">
        <f aca="false">AI89</f>
        <v>0.00170689351759845</v>
      </c>
      <c r="AE145" s="0"/>
      <c r="AF145" s="0"/>
      <c r="AG145" s="0"/>
      <c r="AH145" s="0"/>
      <c r="AI145" s="0"/>
      <c r="AMF145" s="0"/>
      <c r="AMG145" s="0"/>
      <c r="AMH145" s="0"/>
      <c r="AMI145" s="0"/>
      <c r="AMJ145" s="0"/>
    </row>
    <row r="146" s="36" customFormat="true" ht="12.8" hidden="false" customHeight="false" outlineLevel="0" collapsed="false">
      <c r="C146" s="37" t="s">
        <v>24</v>
      </c>
      <c r="D146" s="37" t="n">
        <v>13</v>
      </c>
      <c r="E146" s="37" t="n">
        <v>50</v>
      </c>
      <c r="F146" s="40" t="n">
        <v>52</v>
      </c>
      <c r="G146" s="40" t="n">
        <v>4.7</v>
      </c>
      <c r="H146" s="43" t="n">
        <v>0.01549</v>
      </c>
      <c r="I146" s="41"/>
      <c r="J146" s="42" t="n">
        <f aca="false">G100</f>
        <v>0.0050740975</v>
      </c>
      <c r="K146" s="41" t="n">
        <f aca="false">P100</f>
        <v>7.32510015298354</v>
      </c>
      <c r="L146" s="41" t="n">
        <f aca="false">K146*SQRT((AA146/K146)*(AA146/K146) + J146*J146 + H146*H146)</f>
        <v>0.119410606065638</v>
      </c>
      <c r="M146" s="41" t="n">
        <f aca="false">V100</f>
        <v>7.46065875765222</v>
      </c>
      <c r="N146" s="41" t="n">
        <f aca="false">M146*SQRT((AB146/M146)*(AB146/M146) + J146*J146 + H146*H146)</f>
        <v>0.121620417666069</v>
      </c>
      <c r="O146" s="41" t="n">
        <f aca="false">AB100</f>
        <v>7.46650077287097</v>
      </c>
      <c r="P146" s="41" t="n">
        <f aca="false">O146*SQRT((AC146/O146)*(AC146/O146) + J146*J146 + H146*H146)</f>
        <v>0.121715673409686</v>
      </c>
      <c r="Q146" s="41" t="n">
        <f aca="false">AH100</f>
        <v>7.42297775935709</v>
      </c>
      <c r="R146" s="41" t="n">
        <f aca="false">Q146*SQRT((AD146/Q146)*(AD146/Q146) + J146*J146 + H146*H146)</f>
        <v>0.121006107962889</v>
      </c>
      <c r="S146" s="41" t="n">
        <v>7.41999754852928</v>
      </c>
      <c r="T146" s="41" t="n">
        <v>0.120948276763053</v>
      </c>
      <c r="U146" s="0"/>
      <c r="V146" s="0"/>
      <c r="W146" s="77"/>
      <c r="X146" s="0"/>
      <c r="Y146" s="0"/>
      <c r="Z146" s="0"/>
      <c r="AA146" s="43" t="n">
        <f aca="false">Q100</f>
        <v>0.00171005533841473</v>
      </c>
      <c r="AB146" s="43" t="n">
        <f aca="false">W100</f>
        <v>0.00174128364476607</v>
      </c>
      <c r="AC146" s="43" t="n">
        <f aca="false">AC100</f>
        <v>0.00174416559492312</v>
      </c>
      <c r="AD146" s="43" t="n">
        <f aca="false">AI100</f>
        <v>0.00172896248283545</v>
      </c>
      <c r="AE146" s="0"/>
      <c r="AF146" s="0"/>
      <c r="AG146" s="0"/>
      <c r="AH146" s="0"/>
      <c r="AI146" s="0"/>
      <c r="AMF146" s="0"/>
      <c r="AMG146" s="0"/>
      <c r="AMH146" s="0"/>
      <c r="AMI146" s="0"/>
      <c r="AMJ146" s="0"/>
    </row>
    <row r="147" s="36" customFormat="true" ht="12.8" hidden="false" customHeight="false" outlineLevel="0" collapsed="false">
      <c r="C147" s="37" t="s">
        <v>16</v>
      </c>
      <c r="D147" s="37" t="n">
        <v>15</v>
      </c>
      <c r="E147" s="37" t="n">
        <v>1000</v>
      </c>
      <c r="F147" s="40" t="n">
        <v>943.7</v>
      </c>
      <c r="G147" s="40" t="n">
        <v>59.8</v>
      </c>
      <c r="H147" s="43" t="n">
        <v>0.01549</v>
      </c>
      <c r="I147" s="41"/>
      <c r="J147" s="42" t="n">
        <f aca="false">G113</f>
        <v>0.009790527</v>
      </c>
      <c r="K147" s="41" t="n">
        <f aca="false">P113</f>
        <v>186.378559074517</v>
      </c>
      <c r="L147" s="41" t="n">
        <f aca="false">K147*SQRT((AA147/K147)*(AA147/K147) + J147*J147 + H147*H147)</f>
        <v>3.41861794901045</v>
      </c>
      <c r="M147" s="41" t="n">
        <f aca="false">V113</f>
        <v>189.383384770086</v>
      </c>
      <c r="N147" s="41" t="n">
        <f aca="false">M147*SQRT((AB147/M147)*(AB147/M147) + J147*J147 + H147*H147)</f>
        <v>3.47374623925459</v>
      </c>
      <c r="O147" s="41" t="n">
        <f aca="false">AB113</f>
        <v>190.131233086212</v>
      </c>
      <c r="P147" s="41" t="n">
        <f aca="false">O147*SQRT((AC147/O147)*(AC147/O147) + J147*J147 + H147*H147)</f>
        <v>3.48746651779839</v>
      </c>
      <c r="Q147" s="41" t="n">
        <f aca="false">AH113</f>
        <v>186.962016575137</v>
      </c>
      <c r="R147" s="41" t="n">
        <f aca="false">Q147*SQRT((AD147/Q147)*(AD147/Q147) + J147*J147 + H147*H147)</f>
        <v>3.4293165771882</v>
      </c>
      <c r="S147" s="41" t="n">
        <v>188.245099201857</v>
      </c>
      <c r="T147" s="41" t="n">
        <v>3.45036644742287</v>
      </c>
      <c r="U147" s="0"/>
      <c r="V147" s="0"/>
      <c r="W147" s="77"/>
      <c r="X147" s="0"/>
      <c r="Y147" s="0"/>
      <c r="Z147" s="0"/>
      <c r="AA147" s="43" t="n">
        <f aca="false">Q113</f>
        <v>0.149884833284964</v>
      </c>
      <c r="AB147" s="43" t="n">
        <f aca="false">W113</f>
        <v>0.152592308786787</v>
      </c>
      <c r="AC147" s="43" t="n">
        <f aca="false">AC113</f>
        <v>0.153261875944507</v>
      </c>
      <c r="AD147" s="43" t="n">
        <f aca="false">AI113</f>
        <v>0.150277741062582</v>
      </c>
      <c r="AE147" s="0"/>
      <c r="AF147" s="0"/>
      <c r="AG147" s="0"/>
      <c r="AH147" s="0"/>
      <c r="AI147" s="0"/>
      <c r="AMF147" s="0"/>
      <c r="AMG147" s="0"/>
      <c r="AMH147" s="0"/>
      <c r="AMI147" s="0"/>
      <c r="AMJ147" s="0"/>
    </row>
    <row r="148" s="36" customFormat="true" ht="12.8" hidden="false" customHeight="false" outlineLevel="0" collapsed="false">
      <c r="C148" s="37" t="s">
        <v>24</v>
      </c>
      <c r="D148" s="37" t="n">
        <v>15</v>
      </c>
      <c r="E148" s="37" t="n">
        <v>1000</v>
      </c>
      <c r="F148" s="40" t="n">
        <v>943.7</v>
      </c>
      <c r="G148" s="40" t="n">
        <v>59.8</v>
      </c>
      <c r="H148" s="43" t="n">
        <v>0.01549</v>
      </c>
      <c r="I148" s="41"/>
      <c r="J148" s="42" t="n">
        <f aca="false">G126</f>
        <v>0.009538594</v>
      </c>
      <c r="K148" s="41" t="n">
        <f aca="false">P126</f>
        <v>187.681560610583</v>
      </c>
      <c r="L148" s="41" t="n">
        <f aca="false">K148*SQRT((AA148/K148)*(AA148/K148) + J148*J148 + H148*H148)</f>
        <v>3.41627446764468</v>
      </c>
      <c r="M148" s="41" t="n">
        <f aca="false">V126</f>
        <v>191.629666025428</v>
      </c>
      <c r="N148" s="41" t="n">
        <f aca="false">M148*SQRT((AB148/M148)*(AB148/M148) + J148*J148 + H148*H148)</f>
        <v>3.48815489477595</v>
      </c>
      <c r="O148" s="41" t="n">
        <f aca="false">AB126</f>
        <v>189.549946730739</v>
      </c>
      <c r="P148" s="41" t="n">
        <f aca="false">O148*SQRT((AC148/O148)*(AC148/O148) + J148*J148 + H148*H148)</f>
        <v>3.45029004121566</v>
      </c>
      <c r="Q148" s="41" t="n">
        <f aca="false">AH126</f>
        <v>190.000191061773</v>
      </c>
      <c r="R148" s="41" t="n">
        <f aca="false">Q148*SQRT((AD148/Q148)*(AD148/Q148) + J148*J148 + H148*H148)</f>
        <v>3.45848503955186</v>
      </c>
      <c r="S148" s="41" t="n">
        <v>189.7395522178</v>
      </c>
      <c r="T148" s="41" t="n">
        <v>3.45214826491578</v>
      </c>
      <c r="U148" s="0"/>
      <c r="V148" s="0"/>
      <c r="W148" s="77"/>
      <c r="X148" s="0"/>
      <c r="Y148" s="0"/>
      <c r="Z148" s="0"/>
      <c r="AA148" s="43" t="n">
        <f aca="false">Q126</f>
        <v>0.11963101388669</v>
      </c>
      <c r="AB148" s="43" t="n">
        <f aca="false">W126</f>
        <v>0.122575774020179</v>
      </c>
      <c r="AC148" s="43" t="n">
        <f aca="false">AC126</f>
        <v>0.121000774045397</v>
      </c>
      <c r="AD148" s="43" t="n">
        <f aca="false">AI126</f>
        <v>0.121271336516976</v>
      </c>
      <c r="AE148" s="0"/>
      <c r="AF148" s="0"/>
      <c r="AG148" s="0"/>
      <c r="AH148" s="0"/>
      <c r="AI148" s="0"/>
      <c r="AMF148" s="0"/>
      <c r="AMG148" s="0"/>
      <c r="AMH148" s="0"/>
      <c r="AMI148" s="0"/>
      <c r="AMJ148" s="0"/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160</TotalTime>
  <Application>LibreOffice/4.3.7.2$Linux_x86 LibreOffice_project/430$Build-2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2017-04-13T15:50:00Z</dcterms:created>
  <dc:creator>Daniel Moser</dc:creator>
  <dc:language>en-US</dc:language>
  <cp:lastModifiedBy>Daniel Moser</cp:lastModifiedBy>
  <dcterms:modified xsi:type="dcterms:W3CDTF">2017-06-01T13:19:36Z</dcterms:modified>
  <cp:revision>18</cp:revision>
</cp:coreProperties>
</file>