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2" firstSheet="0" activeTab="6"/>
  </bookViews>
  <sheets>
    <sheet name="Asymmetry" sheetId="1" state="visible" r:id="rId2"/>
    <sheet name="Rates" sheetId="2" state="visible" r:id="rId3"/>
    <sheet name="Fit Parameters" sheetId="3" state="visible" r:id="rId4"/>
    <sheet name="ToF-Window Asymmetry" sheetId="4" state="visible" r:id="rId5"/>
    <sheet name="ToF-Window Counts" sheetId="5" state="visible" r:id="rId6"/>
    <sheet name="Asymmetry Extended" sheetId="6" state="visible" r:id="rId7"/>
    <sheet name="Rates by Detector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<sst xmlns="http://schemas.openxmlformats.org/spreadsheetml/2006/main" count="641" uniqueCount="170">
  <si>
    <t>Run 2 Asym vs Thickness</t>
  </si>
  <si>
    <t>E: -0.5 to +2, centered 8000, fit[7500:8500]</t>
  </si>
  <si>
    <t>ToF: -2 to +2 : [49:55]</t>
  </si>
  <si>
    <t>Calculations</t>
  </si>
  <si>
    <t>Up/Down</t>
  </si>
  <si>
    <t>Left/Right</t>
  </si>
  <si>
    <t>Left/Right Phys Asym Averaging</t>
  </si>
  <si>
    <t>Up/Down PhysAsym Averaging</t>
  </si>
  <si>
    <t>Thickness</t>
  </si>
  <si>
    <t>Run</t>
  </si>
  <si>
    <t>Phys Asyn</t>
  </si>
  <si>
    <t>err</t>
  </si>
  <si>
    <t>Detector Asym</t>
  </si>
  <si>
    <t>Beam Asym</t>
  </si>
  <si>
    <t>Phys Asym</t>
  </si>
  <si>
    <t>(foil 15)</t>
  </si>
  <si>
    <t>Foil Average:</t>
  </si>
  <si>
    <t>(foil 2)</t>
  </si>
  <si>
    <t>(foil 13)</t>
  </si>
  <si>
    <t>(foil 14)</t>
  </si>
  <si>
    <t>(foil 3)</t>
  </si>
  <si>
    <t>(foil 1)</t>
  </si>
  <si>
    <t>(foil 4)</t>
  </si>
  <si>
    <t>(foil 5)</t>
  </si>
  <si>
    <t>(foil 12)</t>
  </si>
  <si>
    <t>(foil 8)</t>
  </si>
  <si>
    <t>Target Ladder Pos</t>
  </si>
  <si>
    <t>Nominal T</t>
  </si>
  <si>
    <t>FESEM T</t>
  </si>
  <si>
    <t>dT</t>
  </si>
  <si>
    <t>A</t>
  </si>
  <si>
    <t>dA</t>
  </si>
  <si>
    <t>Reordered from thickest to thinnest</t>
  </si>
  <si>
    <t>DAQ Deadtime Corr = N_trig / N_acc</t>
  </si>
  <si>
    <t>Electronics Deadtime Corr = 1 / (1 – dE-Rate)</t>
  </si>
  <si>
    <t>1.0470 +/- 0.0033 = 4.20.17 updated stability correction</t>
  </si>
  <si>
    <t>Unnormalized Rate = N * deadtimeDAQ * deadtimeElec / RunTime</t>
  </si>
  <si>
    <t>Gain = 1.20E+5 +/- 500</t>
  </si>
  <si>
    <t>E: -0.5 to +2, centered at 8000,  E-gaussian[7500:8500]</t>
  </si>
  <si>
    <t>Unnormalized dR^2 = R^2 * ( 1/N + 1/N_trig + 1/N_acc + (dT/T)^2 )</t>
  </si>
  <si>
    <t>Offset = -1000.0 +/- 1000.0</t>
  </si>
  <si>
    <t>LEFT</t>
  </si>
  <si>
    <t>RIGHT</t>
  </si>
  <si>
    <t>UP</t>
  </si>
  <si>
    <t>DOWN</t>
  </si>
  <si>
    <t>R_A</t>
  </si>
  <si>
    <t>dR_A</t>
  </si>
  <si>
    <t>(R_A) / I</t>
  </si>
  <si>
    <t>(dR_A) / I</t>
  </si>
  <si>
    <t>C</t>
  </si>
  <si>
    <t>dC</t>
  </si>
  <si>
    <t>( R_A / I ) * C</t>
  </si>
  <si>
    <t>SQRT(C*C*dR*dR + R*R*dC*dC)</t>
  </si>
  <si>
    <t>Run Time (s)</t>
  </si>
  <si>
    <t>dT (s)</t>
  </si>
  <si>
    <t>Current (uA)</t>
  </si>
  <si>
    <t>dI (uA)</t>
  </si>
  <si>
    <t>dI/I</t>
  </si>
  <si>
    <t>N_trig</t>
  </si>
  <si>
    <t>N_acc</t>
  </si>
  <si>
    <t>DAQ Deadtime Correction</t>
  </si>
  <si>
    <t>N Good Physics Events</t>
  </si>
  <si>
    <t>dE-Rate (Hz)</t>
  </si>
  <si>
    <t>Electronics Deadtime Correction</t>
  </si>
  <si>
    <t>Unnormalized Rate (Hz)</t>
  </si>
  <si>
    <t>Unnormalized dR (Hz)</t>
  </si>
  <si>
    <t>Average Unnormalized Rate (Hz)</t>
  </si>
  <si>
    <t>Average Unnormalized dR (Hz)</t>
  </si>
  <si>
    <t>Average Normalized Rate (Hz/uA)</t>
  </si>
  <si>
    <t>Average Normalized dR (Hz/uA)</t>
  </si>
  <si>
    <t>Stability Correction</t>
  </si>
  <si>
    <t>Stability Correction Error</t>
  </si>
  <si>
    <t>Stability Corrected Normalized Average Rate</t>
  </si>
  <si>
    <t>Stability Corrected Normalized Average Rate Error</t>
  </si>
  <si>
    <t>calculating geometric avg for set of runs on foil</t>
  </si>
  <si>
    <t>&lt; dI / I &gt; =</t>
  </si>
  <si>
    <t>Geometric Average Rate for Foil (Hz/uA) :</t>
  </si>
  <si>
    <t>Foil Number</t>
  </si>
  <si>
    <t>Nominal Thickness</t>
  </si>
  <si>
    <t>FESEM Thickness</t>
  </si>
  <si>
    <t>FESEM Thickness Error</t>
  </si>
  <si>
    <t>Stability Corrected Normalized Average Rate Uncertainty
STAT</t>
  </si>
  <si>
    <t>Arithmetic Average of Fractional Uncertainty in Beam Current
SYST</t>
  </si>
  <si>
    <t>Drift of Stability Corrected Norm. Rate
SYST</t>
  </si>
  <si>
    <t>Sensitivity to Choice of Energy and ToF Cuts SYST</t>
  </si>
  <si>
    <t>TOTAL Normalized  Uncertainty</t>
  </si>
  <si>
    <t>Final Normalized Rate </t>
  </si>
  <si>
    <t>Final Normalized Uncertainy</t>
  </si>
  <si>
    <t>#</t>
  </si>
  <si>
    <t>T_o [nm]</t>
  </si>
  <si>
    <t>T [nm]</t>
  </si>
  <si>
    <t>dT [nm]</t>
  </si>
  <si>
    <t>R [Hz/uA]</t>
  </si>
  <si>
    <t>dR [Hz/uA]</t>
  </si>
  <si>
    <t>&lt; dI / I &gt;</t>
  </si>
  <si>
    <t>|Δ/Σ|</t>
  </si>
  <si>
    <t>dR_final [Hz/uA]</t>
  </si>
  <si>
    <t>R_final [Hz/uA]</t>
  </si>
  <si>
    <t>Run 2 Asym v Thickness</t>
  </si>
  <si>
    <t>Time-of-Flight</t>
  </si>
  <si>
    <t>Energy Guassian</t>
  </si>
  <si>
    <t>Squeeze Fraction</t>
  </si>
  <si>
    <t>Thickness-Foil</t>
  </si>
  <si>
    <t>Mean</t>
  </si>
  <si>
    <t>Sigma</t>
  </si>
  <si>
    <t>UP </t>
  </si>
  <si>
    <t>Run II – L/R Asym = Phys</t>
  </si>
  <si>
    <t>Detector-Dependent ToF Window</t>
  </si>
  <si>
    <t>Asym(Before+Within+After)/Asym(Within) * 100</t>
  </si>
  <si>
    <t>UP/DOWN</t>
  </si>
  <si>
    <t>LEFT/RIGHT</t>
  </si>
  <si>
    <t>error</t>
  </si>
  <si>
    <t>(1=in, -1=out)</t>
  </si>
  <si>
    <t>Before </t>
  </si>
  <si>
    <t>Within</t>
  </si>
  <si>
    <t>After</t>
  </si>
  <si>
    <t>Before+Within+After</t>
  </si>
  <si>
    <t>IHWP</t>
  </si>
  <si>
    <t>Asym</t>
  </si>
  <si>
    <t>dAsym</t>
  </si>
  <si>
    <t>calc</t>
  </si>
  <si>
    <t>Foil</t>
  </si>
  <si>
    <t>Thickness [nm]</t>
  </si>
  <si>
    <t>Asym (Dilution)</t>
  </si>
  <si>
    <t>15 – stability</t>
  </si>
  <si>
    <t>Dilution = (N_before + N_after) / 2 * N_within</t>
  </si>
  <si>
    <t>Before</t>
  </si>
  <si>
    <t>N_before</t>
  </si>
  <si>
    <t>N_within</t>
  </si>
  <si>
    <t>N_after</t>
  </si>
  <si>
    <t>Dilution</t>
  </si>
  <si>
    <t>N+</t>
  </si>
  <si>
    <t>N-</t>
  </si>
  <si>
    <t>N-Dilution [%]</t>
  </si>
  <si>
    <t>Calculations ---------&gt;&gt;&gt;&gt;&gt;</t>
  </si>
  <si>
    <t>Phys Asym Averaging</t>
  </si>
  <si>
    <t>Detector Asym Averaging</t>
  </si>
  <si>
    <t>Beam Asym Averaging</t>
  </si>
  <si>
    <t>Up/Down Detectors</t>
  </si>
  <si>
    <t>Left/Right Detectors</t>
  </si>
  <si>
    <t>Physics Asymmetry </t>
  </si>
  <si>
    <t>Detector Asymmetry</t>
  </si>
  <si>
    <t>Beam Asymmetry</t>
  </si>
  <si>
    <t>A [%]</t>
  </si>
  <si>
    <t>dA [%]</t>
  </si>
  <si>
    <t>Instr-1 [%]</t>
  </si>
  <si>
    <t>d(Instr-1) [%]</t>
  </si>
  <si>
    <t>Instr-2 [%]</t>
  </si>
  <si>
    <t>d(Instr-2) [%]</t>
  </si>
  <si>
    <t>Left Stability Corrections</t>
  </si>
  <si>
    <t>Left Averaging</t>
  </si>
  <si>
    <t>Right Stability Corrections</t>
  </si>
  <si>
    <t>Right Averaging</t>
  </si>
  <si>
    <t>Up Stability Corrections</t>
  </si>
  <si>
    <t>Up Averaging</t>
  </si>
  <si>
    <t>Down Stability Corrections</t>
  </si>
  <si>
    <t>Down Averaging</t>
  </si>
  <si>
    <t>R [Hz/uA] =</t>
  </si>
  <si>
    <t>Left Rate</t>
  </si>
  <si>
    <t>Uncertainty</t>
  </si>
  <si>
    <t>Right Rate</t>
  </si>
  <si>
    <t>Up Rate</t>
  </si>
  <si>
    <t>Down Rate</t>
  </si>
  <si>
    <t>Average Rate (copied over)</t>
  </si>
  <si>
    <t>Left Rate Uncertainty Calculation to include Systematics</t>
  </si>
  <si>
    <t>Right Rate Uncertainty Calculation to include Systematics</t>
  </si>
  <si>
    <t>Up Rate Uncertainty Calculation to include Systematics</t>
  </si>
  <si>
    <t>Down Rate Uncertainty Calculation to include Systematics</t>
  </si>
  <si>
    <t>&lt; dI / I &gt; </t>
  </si>
  <si>
    <t>[Hz/uA]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</si>
</sst>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0.0"/>
    <numFmt numFmtId="167" formatCode="0.000"/>
    <numFmt numFmtId="168" formatCode="0.0000"/>
    <numFmt numFmtId="169" formatCode="0.0000E+000"/>
    <numFmt numFmtId="170" formatCode="0.000000"/>
    <numFmt numFmtId="171" formatCode="0.00E+000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color rgb="FF000000"/>
      <name val="Arial"/>
      <family val="2"/>
    </font>
    <font>
      <i val="true"/>
      <sz val="10"/>
      <color rgb="FF000080"/>
      <name val="Arial"/>
      <family val="2"/>
    </font>
    <font>
      <i val="true"/>
      <sz val="10"/>
      <color rgb="FF0000FF"/>
      <name val="Arial"/>
      <family val="2"/>
    </font>
    <font>
      <i val="true"/>
      <sz val="10"/>
      <color rgb="FF000000"/>
      <name val="Arial"/>
      <family val="2"/>
    </font>
    <font>
      <b val="true"/>
      <i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CCCC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E6E6FF"/>
        <bgColor rgb="FFE6E6E6"/>
      </patternFill>
    </fill>
    <fill>
      <patternFill patternType="solid">
        <fgColor rgb="FFE6E6E6"/>
        <bgColor rgb="FFE6E6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6E6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V131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7" topLeftCell="D92" activePane="bottomRight" state="frozen"/>
      <selection pane="topLeft" activeCell="A1" activeCellId="0" sqref="A1"/>
      <selection pane="topRight" activeCell="D1" activeCellId="0" sqref="D1"/>
      <selection pane="bottomLeft" activeCell="A92" activeCellId="0" sqref="A92"/>
      <selection pane="bottomRight" activeCell="A79" activeCellId="0" sqref="A79"/>
    </sheetView>
  </sheetViews>
  <sheetFormatPr defaultRowHeight="12.8"/>
  <cols>
    <col collapsed="false" hidden="false" max="2" min="1" style="0" width="11.5204081632653"/>
    <col collapsed="false" hidden="false" max="3" min="3" style="1" width="11.5204081632653"/>
    <col collapsed="false" hidden="false" max="5" min="4" style="0" width="11.5204081632653"/>
    <col collapsed="false" hidden="false" max="6" min="6" style="0" width="14.1989795918367"/>
    <col collapsed="false" hidden="false" max="7" min="7" style="0" width="11.5204081632653"/>
    <col collapsed="false" hidden="false" max="8" min="8" style="0" width="12.0510204081633"/>
    <col collapsed="false" hidden="false" max="9" min="9" style="2" width="11.5204081632653"/>
    <col collapsed="false" hidden="false" max="10" min="10" style="3" width="11.5204081632653"/>
    <col collapsed="false" hidden="false" max="11" min="11" style="0" width="11.5204081632653"/>
    <col collapsed="false" hidden="false" max="12" min="12" style="0" width="12.9948979591837"/>
    <col collapsed="false" hidden="false" max="1025" min="13" style="0" width="11.5204081632653"/>
  </cols>
  <sheetData>
    <row r="1" s="5" customFormat="true" ht="12.8" hidden="false" customHeight="false" outlineLevel="0" collapsed="false">
      <c r="A1" s="4" t="n">
        <v>-687600</v>
      </c>
      <c r="C1" s="6"/>
      <c r="I1" s="7"/>
      <c r="J1" s="8"/>
    </row>
    <row r="2" s="5" customFormat="true" ht="12.8" hidden="false" customHeight="false" outlineLevel="0" collapsed="false">
      <c r="A2" s="5" t="s">
        <v>0</v>
      </c>
      <c r="C2" s="6"/>
      <c r="I2" s="7"/>
      <c r="J2" s="8"/>
    </row>
    <row r="3" s="5" customFormat="true" ht="12.8" hidden="false" customHeight="false" outlineLevel="0" collapsed="false">
      <c r="A3" s="5" t="s">
        <v>1</v>
      </c>
      <c r="C3" s="6"/>
      <c r="I3" s="7"/>
      <c r="J3" s="8"/>
    </row>
    <row r="4" s="5" customFormat="true" ht="12.8" hidden="false" customHeight="false" outlineLevel="0" collapsed="false">
      <c r="A4" s="5" t="s">
        <v>2</v>
      </c>
      <c r="C4" s="6"/>
      <c r="I4" s="7"/>
      <c r="J4" s="8"/>
    </row>
    <row r="5" s="5" customFormat="true" ht="12.8" hidden="false" customHeight="false" outlineLevel="0" collapsed="false">
      <c r="C5" s="6"/>
      <c r="I5" s="7"/>
      <c r="J5" s="8"/>
      <c r="R5" s="9" t="s">
        <v>3</v>
      </c>
      <c r="S5" s="9" t="s">
        <v>3</v>
      </c>
      <c r="T5" s="9" t="s">
        <v>3</v>
      </c>
      <c r="U5" s="9" t="s">
        <v>3</v>
      </c>
      <c r="V5" s="9" t="s">
        <v>3</v>
      </c>
    </row>
    <row r="6" s="5" customFormat="true" ht="12.8" hidden="false" customHeight="false" outlineLevel="0" collapsed="false">
      <c r="C6" s="6"/>
      <c r="D6" s="5" t="s">
        <v>4</v>
      </c>
      <c r="I6" s="7"/>
      <c r="J6" s="8" t="s">
        <v>5</v>
      </c>
      <c r="R6" s="0" t="s">
        <v>6</v>
      </c>
      <c r="S6" s="0"/>
      <c r="T6" s="0"/>
      <c r="U6" s="0" t="s">
        <v>7</v>
      </c>
      <c r="V6" s="0"/>
    </row>
    <row r="7" s="5" customFormat="true" ht="12.8" hidden="false" customHeight="false" outlineLevel="0" collapsed="false">
      <c r="A7" s="5" t="s">
        <v>8</v>
      </c>
      <c r="B7" s="5" t="s">
        <v>9</v>
      </c>
      <c r="C7" s="6"/>
      <c r="D7" s="5" t="s">
        <v>10</v>
      </c>
      <c r="E7" s="5" t="s">
        <v>11</v>
      </c>
      <c r="F7" s="5" t="s">
        <v>12</v>
      </c>
      <c r="G7" s="5" t="s">
        <v>11</v>
      </c>
      <c r="H7" s="5" t="s">
        <v>13</v>
      </c>
      <c r="I7" s="7" t="s">
        <v>11</v>
      </c>
      <c r="J7" s="8" t="s">
        <v>14</v>
      </c>
      <c r="K7" s="5" t="s">
        <v>11</v>
      </c>
      <c r="L7" s="5" t="s">
        <v>12</v>
      </c>
      <c r="M7" s="5" t="s">
        <v>11</v>
      </c>
      <c r="N7" s="5" t="s">
        <v>13</v>
      </c>
      <c r="O7" s="5" t="s">
        <v>11</v>
      </c>
    </row>
    <row r="8" customFormat="false" ht="12.8" hidden="false" customHeight="false" outlineLevel="0" collapsed="false">
      <c r="A8" s="0" t="n">
        <v>1000</v>
      </c>
      <c r="B8" s="0" t="n">
        <v>8485</v>
      </c>
      <c r="C8" s="1" t="n">
        <v>1</v>
      </c>
      <c r="D8" s="0" t="n">
        <v>-0.315398</v>
      </c>
      <c r="E8" s="0" t="n">
        <v>0.318875</v>
      </c>
      <c r="F8" s="0" t="n">
        <v>-0.268131</v>
      </c>
      <c r="G8" s="0" t="n">
        <v>0.318876</v>
      </c>
      <c r="H8" s="0" t="n">
        <v>-1.05551</v>
      </c>
      <c r="I8" s="2" t="n">
        <v>0.318843</v>
      </c>
      <c r="J8" s="3" t="n">
        <v>33.6484</v>
      </c>
      <c r="K8" s="0" t="n">
        <v>0.305376</v>
      </c>
      <c r="L8" s="0" t="n">
        <v>0.98465</v>
      </c>
      <c r="M8" s="0" t="n">
        <v>0.344332</v>
      </c>
      <c r="N8" s="0" t="n">
        <v>-0.204951</v>
      </c>
      <c r="O8" s="0" t="n">
        <v>-0.204951</v>
      </c>
      <c r="R8" s="0" t="n">
        <f aca="false">ABS(J8)</f>
        <v>33.6484</v>
      </c>
      <c r="U8" s="0" t="n">
        <f aca="false">R8/(K8*K8)</f>
        <v>360.82333295988</v>
      </c>
      <c r="V8" s="0" t="n">
        <f aca="false">1/(K8*K8)</f>
        <v>10.7233429512214</v>
      </c>
    </row>
    <row r="9" customFormat="false" ht="12.8" hidden="false" customHeight="false" outlineLevel="0" collapsed="false">
      <c r="A9" s="0" t="s">
        <v>15</v>
      </c>
      <c r="B9" s="0" t="n">
        <v>8486</v>
      </c>
      <c r="C9" s="1" t="n">
        <v>-1</v>
      </c>
      <c r="D9" s="0" t="n">
        <v>-0.792266</v>
      </c>
      <c r="E9" s="0" t="n">
        <v>0.323563</v>
      </c>
      <c r="F9" s="0" t="n">
        <v>1.05711</v>
      </c>
      <c r="G9" s="0" t="n">
        <v>0.323548</v>
      </c>
      <c r="H9" s="0" t="n">
        <v>-1.17758</v>
      </c>
      <c r="I9" s="2" t="n">
        <v>0.323539</v>
      </c>
      <c r="J9" s="3" t="n">
        <v>34.4097</v>
      </c>
      <c r="K9" s="0" t="n">
        <v>0.306445</v>
      </c>
      <c r="L9" s="0" t="n">
        <v>1.29453</v>
      </c>
      <c r="M9" s="0" t="n">
        <v>0.347544</v>
      </c>
      <c r="N9" s="0" t="n">
        <v>-0.125415</v>
      </c>
      <c r="O9" s="0" t="n">
        <v>-0.125415</v>
      </c>
      <c r="R9" s="0" t="n">
        <f aca="false">ABS(J9)</f>
        <v>34.4097</v>
      </c>
      <c r="U9" s="0" t="n">
        <f aca="false">R9/(K9*K9)</f>
        <v>366.417162099144</v>
      </c>
      <c r="V9" s="0" t="n">
        <f aca="false">1/(K9*K9)</f>
        <v>10.6486590147297</v>
      </c>
    </row>
    <row r="10" customFormat="false" ht="12.8" hidden="false" customHeight="false" outlineLevel="0" collapsed="false">
      <c r="B10" s="0" t="n">
        <v>8487</v>
      </c>
      <c r="C10" s="1" t="n">
        <v>1</v>
      </c>
      <c r="D10" s="0" t="n">
        <v>-0.116844</v>
      </c>
      <c r="E10" s="0" t="n">
        <v>0.169233</v>
      </c>
      <c r="F10" s="0" t="n">
        <v>1.41977</v>
      </c>
      <c r="G10" s="0" t="n">
        <v>0.169199</v>
      </c>
      <c r="H10" s="0" t="n">
        <v>-1.25277</v>
      </c>
      <c r="I10" s="2" t="n">
        <v>0.169206</v>
      </c>
      <c r="J10" s="3" t="n">
        <v>34.1042</v>
      </c>
      <c r="K10" s="0" t="n">
        <v>0.160186</v>
      </c>
      <c r="L10" s="0" t="n">
        <v>1.70234</v>
      </c>
      <c r="M10" s="0" t="n">
        <v>0.181217</v>
      </c>
      <c r="N10" s="0" t="n">
        <v>-0.186945</v>
      </c>
      <c r="O10" s="0" t="n">
        <v>-0.186945</v>
      </c>
      <c r="R10" s="0" t="n">
        <f aca="false">ABS(J10)</f>
        <v>34.1042</v>
      </c>
      <c r="U10" s="0" t="n">
        <f aca="false">R10/(K10*K10)</f>
        <v>1329.10335105023</v>
      </c>
      <c r="V10" s="0" t="n">
        <f aca="false">1/(K10*K10)</f>
        <v>38.9718378103058</v>
      </c>
    </row>
    <row r="11" customFormat="false" ht="12.8" hidden="false" customHeight="false" outlineLevel="0" collapsed="false">
      <c r="B11" s="0" t="n">
        <v>8488</v>
      </c>
      <c r="C11" s="1" t="n">
        <v>-1</v>
      </c>
      <c r="D11" s="0" t="n">
        <v>-0.27893</v>
      </c>
      <c r="E11" s="0" t="n">
        <v>0.16867</v>
      </c>
      <c r="F11" s="0" t="n">
        <v>-0.286987</v>
      </c>
      <c r="G11" s="0" t="n">
        <v>0.16867</v>
      </c>
      <c r="H11" s="0" t="n">
        <v>-1.13305</v>
      </c>
      <c r="I11" s="2" t="n">
        <v>0.168649</v>
      </c>
      <c r="J11" s="3" t="n">
        <v>33.8263</v>
      </c>
      <c r="K11" s="0" t="n">
        <v>0.160895</v>
      </c>
      <c r="L11" s="0" t="n">
        <v>0.941382</v>
      </c>
      <c r="M11" s="0" t="n">
        <v>0.181667</v>
      </c>
      <c r="N11" s="0" t="n">
        <v>-0.146312</v>
      </c>
      <c r="O11" s="0" t="n">
        <v>-0.146312</v>
      </c>
      <c r="R11" s="0" t="n">
        <f aca="false">ABS(J11)</f>
        <v>33.8263</v>
      </c>
      <c r="U11" s="0" t="n">
        <f aca="false">R11/(K11*K11)</f>
        <v>1306.68046990994</v>
      </c>
      <c r="V11" s="0" t="n">
        <f aca="false">1/(K11*K11)</f>
        <v>38.6291279244238</v>
      </c>
    </row>
    <row r="12" customFormat="false" ht="12.8" hidden="false" customHeight="false" outlineLevel="0" collapsed="false">
      <c r="B12" s="0" t="n">
        <v>8489</v>
      </c>
      <c r="C12" s="1" t="n">
        <v>1</v>
      </c>
      <c r="D12" s="0" t="n">
        <v>-0.190451</v>
      </c>
      <c r="E12" s="0" t="n">
        <v>0.220579</v>
      </c>
      <c r="F12" s="0" t="n">
        <v>2.50098</v>
      </c>
      <c r="G12" s="0" t="n">
        <v>0.220442</v>
      </c>
      <c r="H12" s="0" t="n">
        <v>-1.37524</v>
      </c>
      <c r="I12" s="2" t="n">
        <v>0.220538</v>
      </c>
      <c r="J12" s="3" t="n">
        <v>34.1143</v>
      </c>
      <c r="K12" s="0" t="n">
        <v>0.210957</v>
      </c>
      <c r="L12" s="0" t="n">
        <v>1.65581</v>
      </c>
      <c r="M12" s="0" t="n">
        <v>0.238676</v>
      </c>
      <c r="N12" s="0" t="n">
        <v>-0.261889</v>
      </c>
      <c r="O12" s="0" t="n">
        <v>-0.261889</v>
      </c>
      <c r="R12" s="0" t="n">
        <f aca="false">ABS(J12)</f>
        <v>34.1143</v>
      </c>
      <c r="U12" s="0" t="n">
        <f aca="false">R12/(K12*K12)</f>
        <v>766.564287823487</v>
      </c>
      <c r="V12" s="0" t="n">
        <f aca="false">1/(K12*K12)</f>
        <v>22.4704680390185</v>
      </c>
    </row>
    <row r="13" customFormat="false" ht="12.8" hidden="false" customHeight="false" outlineLevel="0" collapsed="false">
      <c r="B13" s="0" t="n">
        <v>8490</v>
      </c>
      <c r="C13" s="1" t="n">
        <v>-1</v>
      </c>
      <c r="D13" s="0" t="n">
        <v>-0.266083</v>
      </c>
      <c r="E13" s="0" t="n">
        <v>0.220064</v>
      </c>
      <c r="F13" s="0" t="n">
        <v>0.232644</v>
      </c>
      <c r="G13" s="0" t="n">
        <v>0.220065</v>
      </c>
      <c r="H13" s="0" t="n">
        <v>-1.36072</v>
      </c>
      <c r="I13" s="2" t="n">
        <v>0.220025</v>
      </c>
      <c r="J13" s="3" t="n">
        <v>33.8009</v>
      </c>
      <c r="K13" s="0" t="n">
        <v>0.210147</v>
      </c>
      <c r="L13" s="0" t="n">
        <v>2.17755</v>
      </c>
      <c r="M13" s="0" t="n">
        <v>0.237141</v>
      </c>
      <c r="N13" s="0" t="n">
        <v>-0.51084</v>
      </c>
      <c r="O13" s="0" t="n">
        <v>-0.51084</v>
      </c>
      <c r="R13" s="0" t="n">
        <f aca="false">ABS(J13)</f>
        <v>33.8009</v>
      </c>
      <c r="U13" s="0" t="n">
        <f aca="false">R13/(K13*K13)</f>
        <v>765.388398661876</v>
      </c>
      <c r="V13" s="0" t="n">
        <f aca="false">1/(K13*K13)</f>
        <v>22.6440242319546</v>
      </c>
    </row>
    <row r="14" s="11" customFormat="true" ht="12.8" hidden="false" customHeight="false" outlineLevel="0" collapsed="false">
      <c r="A14" s="10" t="s">
        <v>16</v>
      </c>
      <c r="C14" s="12"/>
      <c r="I14" s="13"/>
      <c r="J14" s="14" t="n">
        <f aca="false">SUM(U8:U13)/SUM(V8:V13)</f>
        <v>33.9722624263592</v>
      </c>
      <c r="K14" s="11" t="n">
        <f aca="false">SQRT(1/SUM(V8:V13))</f>
        <v>0.0833080381504684</v>
      </c>
      <c r="U14" s="0"/>
    </row>
    <row r="17" customFormat="false" ht="12.8" hidden="false" customHeight="false" outlineLevel="0" collapsed="false">
      <c r="A17" s="0" t="n">
        <v>625</v>
      </c>
      <c r="B17" s="0" t="n">
        <v>8491</v>
      </c>
      <c r="C17" s="1" t="n">
        <v>-1</v>
      </c>
      <c r="D17" s="0" t="n">
        <v>0.00101831</v>
      </c>
      <c r="E17" s="0" t="n">
        <v>0.183615</v>
      </c>
      <c r="F17" s="0" t="n">
        <v>0.316143</v>
      </c>
      <c r="G17" s="0" t="n">
        <v>0.183614</v>
      </c>
      <c r="H17" s="0" t="n">
        <v>-1.59697</v>
      </c>
      <c r="I17" s="2" t="n">
        <v>0.183569</v>
      </c>
      <c r="J17" s="3" t="n">
        <v>37.178</v>
      </c>
      <c r="K17" s="0" t="n">
        <v>0.174011</v>
      </c>
      <c r="L17" s="0" t="n">
        <v>0.530642</v>
      </c>
      <c r="M17" s="0" t="n">
        <v>0.201915</v>
      </c>
      <c r="N17" s="0" t="n">
        <v>-0.270017</v>
      </c>
      <c r="O17" s="0" t="n">
        <v>-0.270017</v>
      </c>
      <c r="R17" s="0" t="n">
        <f aca="false">ABS(J17)</f>
        <v>37.178</v>
      </c>
      <c r="U17" s="0" t="n">
        <f aca="false">R17/(K17*K17)</f>
        <v>1227.81410288838</v>
      </c>
      <c r="V17" s="0" t="n">
        <f aca="false">1/(K17*K17)</f>
        <v>33.0252865374249</v>
      </c>
    </row>
    <row r="18" customFormat="false" ht="12.8" hidden="false" customHeight="false" outlineLevel="0" collapsed="false">
      <c r="A18" s="0" t="s">
        <v>17</v>
      </c>
      <c r="B18" s="0" t="n">
        <v>8492</v>
      </c>
      <c r="C18" s="1" t="n">
        <v>1</v>
      </c>
      <c r="D18" s="0" t="n">
        <v>-0.0577088</v>
      </c>
      <c r="E18" s="0" t="n">
        <v>0.185538</v>
      </c>
      <c r="F18" s="0" t="n">
        <v>1.07868</v>
      </c>
      <c r="G18" s="0" t="n">
        <v>0.185517</v>
      </c>
      <c r="H18" s="0" t="n">
        <v>-1.52166</v>
      </c>
      <c r="I18" s="2" t="n">
        <v>0.185495</v>
      </c>
      <c r="J18" s="3" t="n">
        <v>37.3039</v>
      </c>
      <c r="K18" s="0" t="n">
        <v>0.174223</v>
      </c>
      <c r="L18" s="0" t="n">
        <v>0.0700568</v>
      </c>
      <c r="M18" s="0" t="n">
        <v>0.202387</v>
      </c>
      <c r="N18" s="0" t="n">
        <v>-0.0475607</v>
      </c>
      <c r="O18" s="0" t="n">
        <v>-0.0475607</v>
      </c>
      <c r="R18" s="0" t="n">
        <f aca="false">ABS(J18)</f>
        <v>37.3039</v>
      </c>
      <c r="U18" s="0" t="n">
        <f aca="false">R18/(K18*K18)</f>
        <v>1228.97560646413</v>
      </c>
      <c r="V18" s="0" t="n">
        <f aca="false">1/(K18*K18)</f>
        <v>32.9449630323942</v>
      </c>
    </row>
    <row r="19" customFormat="false" ht="12.8" hidden="false" customHeight="false" outlineLevel="0" collapsed="false">
      <c r="B19" s="0" t="n">
        <v>8493</v>
      </c>
      <c r="C19" s="1" t="n">
        <v>-1</v>
      </c>
      <c r="D19" s="0" t="n">
        <v>-0.0869828</v>
      </c>
      <c r="E19" s="0" t="n">
        <v>0.182515</v>
      </c>
      <c r="F19" s="0" t="n">
        <v>0.535069</v>
      </c>
      <c r="G19" s="0" t="n">
        <v>0.18251</v>
      </c>
      <c r="H19" s="0" t="n">
        <v>-1.38026</v>
      </c>
      <c r="I19" s="2" t="n">
        <v>0.18248</v>
      </c>
      <c r="J19" s="3" t="n">
        <v>37.2906</v>
      </c>
      <c r="K19" s="0" t="n">
        <v>0.173252</v>
      </c>
      <c r="L19" s="0" t="n">
        <v>1.73759</v>
      </c>
      <c r="M19" s="0" t="n">
        <v>0.201175</v>
      </c>
      <c r="N19" s="0" t="n">
        <v>0.279911</v>
      </c>
      <c r="O19" s="0" t="n">
        <v>0.279911</v>
      </c>
      <c r="R19" s="0" t="n">
        <f aca="false">ABS(J19)</f>
        <v>37.2906</v>
      </c>
      <c r="U19" s="0" t="n">
        <f aca="false">R19/(K19*K19)</f>
        <v>1242.34683420224</v>
      </c>
      <c r="V19" s="0" t="n">
        <f aca="false">1/(K19*K19)</f>
        <v>33.3152814436411</v>
      </c>
    </row>
    <row r="20" customFormat="false" ht="12.8" hidden="false" customHeight="false" outlineLevel="0" collapsed="false">
      <c r="B20" s="0" t="n">
        <v>8494</v>
      </c>
      <c r="C20" s="1" t="n">
        <v>1</v>
      </c>
      <c r="D20" s="0" t="n">
        <v>0.0500205</v>
      </c>
      <c r="E20" s="0" t="n">
        <v>0.180767</v>
      </c>
      <c r="F20" s="0" t="n">
        <v>1.08447</v>
      </c>
      <c r="G20" s="0" t="n">
        <v>0.180746</v>
      </c>
      <c r="H20" s="0" t="n">
        <v>-1.41195</v>
      </c>
      <c r="I20" s="2" t="n">
        <v>0.180731</v>
      </c>
      <c r="J20" s="3" t="n">
        <v>36.9058</v>
      </c>
      <c r="K20" s="0" t="n">
        <v>0.170651</v>
      </c>
      <c r="L20" s="0" t="n">
        <v>0.0691419</v>
      </c>
      <c r="M20" s="0" t="n">
        <v>0.197559</v>
      </c>
      <c r="N20" s="0" t="n">
        <v>-0.032807</v>
      </c>
      <c r="O20" s="0" t="n">
        <v>-0.032807</v>
      </c>
      <c r="R20" s="0" t="n">
        <f aca="false">ABS(J20)</f>
        <v>36.9058</v>
      </c>
      <c r="U20" s="0" t="n">
        <f aca="false">R20/(K20*K20)</f>
        <v>1267.29274545976</v>
      </c>
      <c r="V20" s="0" t="n">
        <f aca="false">1/(K20*K20)</f>
        <v>34.3385794498361</v>
      </c>
    </row>
    <row r="21" s="11" customFormat="true" ht="12.8" hidden="false" customHeight="false" outlineLevel="0" collapsed="false">
      <c r="A21" s="10" t="s">
        <v>16</v>
      </c>
      <c r="C21" s="12"/>
      <c r="I21" s="13"/>
      <c r="J21" s="14" t="n">
        <f aca="false">SUM(U17:U20)/SUM(V17:V20)</f>
        <v>37.1671644570363</v>
      </c>
      <c r="K21" s="11" t="n">
        <f aca="false">SQRT(1/SUM(V17:V20))</f>
        <v>0.086508261911304</v>
      </c>
      <c r="U21" s="0"/>
    </row>
    <row r="24" customFormat="false" ht="12.8" hidden="false" customHeight="false" outlineLevel="0" collapsed="false">
      <c r="A24" s="0" t="n">
        <v>50</v>
      </c>
      <c r="B24" s="0" t="n">
        <v>8497</v>
      </c>
      <c r="C24" s="1" t="n">
        <v>-1</v>
      </c>
      <c r="D24" s="0" t="n">
        <v>-0.0686153</v>
      </c>
      <c r="E24" s="0" t="n">
        <v>0.276935</v>
      </c>
      <c r="F24" s="0" t="n">
        <v>0.762449</v>
      </c>
      <c r="G24" s="0" t="n">
        <v>0.276919</v>
      </c>
      <c r="H24" s="0" t="n">
        <v>-1.65885</v>
      </c>
      <c r="I24" s="2" t="n">
        <v>0.276859</v>
      </c>
      <c r="J24" s="3" t="n">
        <v>43.4567</v>
      </c>
      <c r="K24" s="0" t="n">
        <v>0.253395</v>
      </c>
      <c r="L24" s="0" t="n">
        <v>0.829831</v>
      </c>
      <c r="M24" s="0" t="n">
        <v>0.312368</v>
      </c>
      <c r="N24" s="0" t="n">
        <v>0.379614</v>
      </c>
      <c r="O24" s="0" t="n">
        <v>0.379614</v>
      </c>
      <c r="R24" s="0" t="n">
        <f aca="false">ABS(J24)</f>
        <v>43.4567</v>
      </c>
      <c r="U24" s="0" t="n">
        <f aca="false">R24/(K24*K24)</f>
        <v>676.800485699316</v>
      </c>
      <c r="V24" s="0" t="n">
        <f aca="false">1/(K24*K24)</f>
        <v>15.5741343843255</v>
      </c>
    </row>
    <row r="25" customFormat="false" ht="12.8" hidden="false" customHeight="false" outlineLevel="0" collapsed="false">
      <c r="A25" s="0" t="s">
        <v>18</v>
      </c>
      <c r="B25" s="0" t="n">
        <v>8498</v>
      </c>
      <c r="C25" s="1" t="n">
        <v>1</v>
      </c>
      <c r="D25" s="0" t="n">
        <v>-0.0758952</v>
      </c>
      <c r="E25" s="0" t="n">
        <v>0.269998</v>
      </c>
      <c r="F25" s="0" t="n">
        <v>1.7586</v>
      </c>
      <c r="G25" s="0" t="n">
        <v>0.269915</v>
      </c>
      <c r="H25" s="0" t="n">
        <v>-2.07887</v>
      </c>
      <c r="I25" s="2" t="n">
        <v>0.269881</v>
      </c>
      <c r="J25" s="3" t="n">
        <v>43.4875</v>
      </c>
      <c r="K25" s="0" t="n">
        <v>0.249232</v>
      </c>
      <c r="L25" s="0" t="n">
        <v>0.881387</v>
      </c>
      <c r="M25" s="0" t="n">
        <v>0.307335</v>
      </c>
      <c r="N25" s="0" t="n">
        <v>0.446867</v>
      </c>
      <c r="O25" s="0" t="n">
        <v>0.446867</v>
      </c>
      <c r="R25" s="0" t="n">
        <f aca="false">ABS(J25)</f>
        <v>43.4875</v>
      </c>
      <c r="U25" s="0" t="n">
        <f aca="false">R25/(K25*K25)</f>
        <v>700.094775376702</v>
      </c>
      <c r="V25" s="0" t="n">
        <f aca="false">1/(K25*K25)</f>
        <v>16.0987588474091</v>
      </c>
    </row>
    <row r="26" customFormat="false" ht="12.8" hidden="false" customHeight="false" outlineLevel="0" collapsed="false">
      <c r="B26" s="0" t="n">
        <v>8499</v>
      </c>
      <c r="C26" s="1" t="n">
        <v>-1</v>
      </c>
      <c r="D26" s="0" t="n">
        <v>-0.537747</v>
      </c>
      <c r="E26" s="0" t="n">
        <v>0.812755</v>
      </c>
      <c r="F26" s="0" t="n">
        <v>1.39464</v>
      </c>
      <c r="G26" s="0" t="n">
        <v>0.81262</v>
      </c>
      <c r="H26" s="0" t="n">
        <v>-0.199033</v>
      </c>
      <c r="I26" s="2" t="n">
        <v>0.812775</v>
      </c>
      <c r="J26" s="3" t="n">
        <v>43.2344</v>
      </c>
      <c r="K26" s="0" t="n">
        <v>0.743461</v>
      </c>
      <c r="L26" s="0" t="n">
        <v>1.50732</v>
      </c>
      <c r="M26" s="0" t="n">
        <v>0.914171</v>
      </c>
      <c r="N26" s="0" t="n">
        <v>1.31756</v>
      </c>
      <c r="O26" s="0" t="n">
        <v>1.31756</v>
      </c>
      <c r="R26" s="0" t="n">
        <f aca="false">ABS(J26)</f>
        <v>43.2344</v>
      </c>
      <c r="U26" s="0" t="n">
        <f aca="false">R26/(K26*K26)</f>
        <v>78.2191429850687</v>
      </c>
      <c r="V26" s="0" t="n">
        <f aca="false">1/(K26*K26)</f>
        <v>1.80918766040627</v>
      </c>
    </row>
    <row r="27" customFormat="false" ht="12.8" hidden="false" customHeight="false" outlineLevel="0" collapsed="false">
      <c r="B27" s="0" t="n">
        <v>8500</v>
      </c>
      <c r="C27" s="1" t="n">
        <v>-1</v>
      </c>
      <c r="D27" s="0" t="n">
        <v>0.168514</v>
      </c>
      <c r="E27" s="0" t="n">
        <v>0.813602</v>
      </c>
      <c r="F27" s="0" t="n">
        <v>0.660988</v>
      </c>
      <c r="G27" s="0" t="n">
        <v>0.813568</v>
      </c>
      <c r="H27" s="0" t="n">
        <v>-0.541645</v>
      </c>
      <c r="I27" s="2" t="n">
        <v>0.81358</v>
      </c>
      <c r="J27" s="3" t="n">
        <v>42.8758</v>
      </c>
      <c r="K27" s="0" t="n">
        <v>0.745948</v>
      </c>
      <c r="L27" s="0" t="n">
        <v>-0.840038</v>
      </c>
      <c r="M27" s="0" t="n">
        <v>0.913902</v>
      </c>
      <c r="N27" s="0" t="n">
        <v>-0.448794</v>
      </c>
      <c r="O27" s="0" t="n">
        <v>-0.448794</v>
      </c>
      <c r="R27" s="0" t="n">
        <f aca="false">ABS(J27)</f>
        <v>42.8758</v>
      </c>
      <c r="U27" s="0" t="n">
        <f aca="false">R27/(K27*K27)</f>
        <v>77.0539893702199</v>
      </c>
      <c r="V27" s="0" t="n">
        <f aca="false">1/(K27*K27)</f>
        <v>1.79714406192351</v>
      </c>
    </row>
    <row r="28" customFormat="false" ht="12.8" hidden="false" customHeight="false" outlineLevel="0" collapsed="false">
      <c r="B28" s="0" t="n">
        <v>8501</v>
      </c>
      <c r="C28" s="1" t="n">
        <v>-1</v>
      </c>
      <c r="D28" s="0" t="n">
        <v>-0.402427</v>
      </c>
      <c r="E28" s="0" t="n">
        <v>0.261962</v>
      </c>
      <c r="F28" s="0" t="n">
        <v>1.36872</v>
      </c>
      <c r="G28" s="0" t="n">
        <v>0.261917</v>
      </c>
      <c r="H28" s="0" t="n">
        <v>-1.78954</v>
      </c>
      <c r="I28" s="2" t="n">
        <v>0.261882</v>
      </c>
      <c r="J28" s="3" t="n">
        <v>43.4378</v>
      </c>
      <c r="K28" s="0" t="n">
        <v>0.238872</v>
      </c>
      <c r="L28" s="0" t="n">
        <v>-0.8313</v>
      </c>
      <c r="M28" s="0" t="n">
        <v>0.294405</v>
      </c>
      <c r="N28" s="0" t="n">
        <v>0.239478</v>
      </c>
      <c r="O28" s="0" t="n">
        <v>0.239478</v>
      </c>
      <c r="R28" s="0" t="n">
        <f aca="false">ABS(J28)</f>
        <v>43.4378</v>
      </c>
      <c r="U28" s="0" t="n">
        <f aca="false">R28/(K28*K28)</f>
        <v>761.267570988874</v>
      </c>
      <c r="V28" s="0" t="n">
        <f aca="false">1/(K28*K28)</f>
        <v>17.525463328918</v>
      </c>
    </row>
    <row r="29" customFormat="false" ht="12.8" hidden="false" customHeight="false" outlineLevel="0" collapsed="false">
      <c r="B29" s="0" t="n">
        <v>8502</v>
      </c>
      <c r="C29" s="1" t="n">
        <v>1</v>
      </c>
      <c r="D29" s="0" t="n">
        <v>-0.188568</v>
      </c>
      <c r="E29" s="0" t="n">
        <v>0.258934</v>
      </c>
      <c r="F29" s="0" t="n">
        <v>0.496175</v>
      </c>
      <c r="G29" s="0" t="n">
        <v>0.258929</v>
      </c>
      <c r="H29" s="0" t="n">
        <v>-1.11979</v>
      </c>
      <c r="I29" s="2" t="n">
        <v>0.258903</v>
      </c>
      <c r="J29" s="3" t="n">
        <v>43.4322</v>
      </c>
      <c r="K29" s="0" t="n">
        <v>0.235417</v>
      </c>
      <c r="L29" s="0" t="n">
        <v>-0.734119</v>
      </c>
      <c r="M29" s="0" t="n">
        <v>0.290134</v>
      </c>
      <c r="N29" s="0" t="n">
        <v>0.857273</v>
      </c>
      <c r="O29" s="0" t="n">
        <v>0.857273</v>
      </c>
      <c r="R29" s="0" t="n">
        <f aca="false">ABS(J29)</f>
        <v>43.4322</v>
      </c>
      <c r="U29" s="0" t="n">
        <f aca="false">R29/(K29*K29)</f>
        <v>783.675349853496</v>
      </c>
      <c r="V29" s="0" t="n">
        <f aca="false">1/(K29*K29)</f>
        <v>18.0436484878384</v>
      </c>
    </row>
    <row r="30" s="11" customFormat="true" ht="12.8" hidden="false" customHeight="false" outlineLevel="0" collapsed="false">
      <c r="A30" s="10" t="s">
        <v>16</v>
      </c>
      <c r="C30" s="12"/>
      <c r="I30" s="13"/>
      <c r="J30" s="14" t="n">
        <f aca="false">SUM(U24:U29)/SUM(V24:V29)</f>
        <v>43.4323719444181</v>
      </c>
      <c r="K30" s="11" t="n">
        <f aca="false">SQRT(1/SUM(V24:V29))</f>
        <v>0.118805123574616</v>
      </c>
      <c r="U30" s="0"/>
    </row>
    <row r="33" customFormat="false" ht="12.8" hidden="false" customHeight="false" outlineLevel="0" collapsed="false">
      <c r="A33" s="0" t="n">
        <v>350</v>
      </c>
      <c r="B33" s="0" t="n">
        <v>8506</v>
      </c>
      <c r="C33" s="1" t="n">
        <v>-1</v>
      </c>
      <c r="D33" s="0" t="n">
        <v>-0.508112</v>
      </c>
      <c r="E33" s="0" t="n">
        <v>0.232232</v>
      </c>
      <c r="F33" s="0" t="n">
        <v>0.90236</v>
      </c>
      <c r="G33" s="0" t="n">
        <v>0.232219</v>
      </c>
      <c r="H33" s="0" t="n">
        <v>-0.671651</v>
      </c>
      <c r="I33" s="2" t="n">
        <v>0.232227</v>
      </c>
      <c r="J33" s="3" t="n">
        <v>39.2551</v>
      </c>
      <c r="K33" s="0" t="n">
        <v>0.215982</v>
      </c>
      <c r="L33" s="0" t="n">
        <v>0.184932</v>
      </c>
      <c r="M33" s="0" t="n">
        <v>0.255326</v>
      </c>
      <c r="N33" s="0" t="n">
        <v>0.392435</v>
      </c>
      <c r="O33" s="0" t="n">
        <v>0.392435</v>
      </c>
      <c r="R33" s="0" t="n">
        <f aca="false">ABS(J33)</f>
        <v>39.2551</v>
      </c>
      <c r="U33" s="0" t="n">
        <f aca="false">R33/(K33*K33)</f>
        <v>841.513274489286</v>
      </c>
      <c r="V33" s="0" t="n">
        <f aca="false">1/(K33*K33)</f>
        <v>21.4370431992094</v>
      </c>
    </row>
    <row r="34" customFormat="false" ht="12.8" hidden="false" customHeight="false" outlineLevel="0" collapsed="false">
      <c r="A34" s="0" t="s">
        <v>19</v>
      </c>
      <c r="B34" s="0" t="n">
        <v>8507</v>
      </c>
      <c r="C34" s="1" t="n">
        <v>1</v>
      </c>
      <c r="D34" s="0" t="n">
        <v>0.111019</v>
      </c>
      <c r="E34" s="0" t="n">
        <v>0.230045</v>
      </c>
      <c r="F34" s="0" t="n">
        <v>-0.0398175</v>
      </c>
      <c r="G34" s="0" t="n">
        <v>0.230046</v>
      </c>
      <c r="H34" s="0" t="n">
        <v>-1.07157</v>
      </c>
      <c r="I34" s="2" t="n">
        <v>0.230019</v>
      </c>
      <c r="J34" s="3" t="n">
        <v>39.2079</v>
      </c>
      <c r="K34" s="0" t="n">
        <v>0.213706</v>
      </c>
      <c r="L34" s="0" t="n">
        <v>0.963867</v>
      </c>
      <c r="M34" s="0" t="n">
        <v>0.252502</v>
      </c>
      <c r="N34" s="0" t="n">
        <v>0.264595</v>
      </c>
      <c r="O34" s="0" t="n">
        <v>0.264595</v>
      </c>
      <c r="R34" s="0" t="n">
        <f aca="false">ABS(J34)</f>
        <v>39.2079</v>
      </c>
      <c r="U34" s="0" t="n">
        <f aca="false">R34/(K34*K34)</f>
        <v>858.499705863123</v>
      </c>
      <c r="V34" s="0" t="n">
        <f aca="false">1/(K34*K34)</f>
        <v>21.8960899681728</v>
      </c>
    </row>
    <row r="35" customFormat="false" ht="12.8" hidden="false" customHeight="false" outlineLevel="0" collapsed="false">
      <c r="B35" s="0" t="n">
        <v>8508</v>
      </c>
      <c r="C35" s="1" t="n">
        <v>-1</v>
      </c>
      <c r="D35" s="0" t="n">
        <v>0.21053</v>
      </c>
      <c r="E35" s="0" t="n">
        <v>0.230958</v>
      </c>
      <c r="F35" s="0" t="n">
        <v>-0.140075</v>
      </c>
      <c r="G35" s="0" t="n">
        <v>0.230959</v>
      </c>
      <c r="H35" s="0" t="n">
        <v>-1.43223</v>
      </c>
      <c r="I35" s="2" t="n">
        <v>0.230912</v>
      </c>
      <c r="J35" s="3" t="n">
        <v>38.9638</v>
      </c>
      <c r="K35" s="0" t="n">
        <v>0.214707</v>
      </c>
      <c r="L35" s="0" t="n">
        <v>0.823274</v>
      </c>
      <c r="M35" s="0" t="n">
        <v>0.25312</v>
      </c>
      <c r="N35" s="0" t="n">
        <v>-0.333555</v>
      </c>
      <c r="O35" s="0" t="n">
        <v>-0.333555</v>
      </c>
      <c r="R35" s="0" t="n">
        <f aca="false">ABS(J35)</f>
        <v>38.9638</v>
      </c>
      <c r="U35" s="0" t="n">
        <f aca="false">R35/(K35*K35)</f>
        <v>845.218312472504</v>
      </c>
      <c r="V35" s="0" t="n">
        <f aca="false">1/(K35*K35)</f>
        <v>21.6923994187555</v>
      </c>
    </row>
    <row r="36" customFormat="false" ht="12.8" hidden="false" customHeight="false" outlineLevel="0" collapsed="false">
      <c r="B36" s="0" t="n">
        <v>8509</v>
      </c>
      <c r="C36" s="1" t="n">
        <v>1</v>
      </c>
      <c r="D36" s="0" t="n">
        <v>0.179755</v>
      </c>
      <c r="E36" s="0" t="n">
        <v>0.231373</v>
      </c>
      <c r="F36" s="0" t="n">
        <v>0.535608</v>
      </c>
      <c r="G36" s="0" t="n">
        <v>0.231367</v>
      </c>
      <c r="H36" s="0" t="n">
        <v>-0.719009</v>
      </c>
      <c r="I36" s="2" t="n">
        <v>0.231362</v>
      </c>
      <c r="J36" s="3" t="n">
        <v>39.1999</v>
      </c>
      <c r="K36" s="0" t="n">
        <v>0.215926</v>
      </c>
      <c r="L36" s="0" t="n">
        <v>-0.550187</v>
      </c>
      <c r="M36" s="0" t="n">
        <v>0.255123</v>
      </c>
      <c r="N36" s="0" t="n">
        <v>0.354482</v>
      </c>
      <c r="O36" s="0" t="n">
        <v>0.354482</v>
      </c>
      <c r="R36" s="0" t="n">
        <f aca="false">ABS(J36)</f>
        <v>39.1999</v>
      </c>
      <c r="U36" s="0" t="n">
        <f aca="false">R36/(K36*K36)</f>
        <v>840.76588219496</v>
      </c>
      <c r="V36" s="0" t="n">
        <f aca="false">1/(K36*K36)</f>
        <v>21.4481639543713</v>
      </c>
    </row>
    <row r="37" s="11" customFormat="true" ht="12.8" hidden="false" customHeight="false" outlineLevel="0" collapsed="false">
      <c r="A37" s="10" t="s">
        <v>16</v>
      </c>
      <c r="C37" s="12"/>
      <c r="I37" s="13"/>
      <c r="J37" s="14" t="n">
        <f aca="false">SUM(U33:U36)/SUM(V33:V36)</f>
        <v>39.1563829289255</v>
      </c>
      <c r="K37" s="11" t="n">
        <f aca="false">SQRT(1/SUM(V33:V36))</f>
        <v>0.107537017620763</v>
      </c>
      <c r="U37" s="0"/>
    </row>
    <row r="40" customFormat="false" ht="12.8" hidden="false" customHeight="false" outlineLevel="0" collapsed="false">
      <c r="A40" s="0" t="n">
        <v>870</v>
      </c>
      <c r="B40" s="0" t="n">
        <v>8512</v>
      </c>
      <c r="C40" s="1" t="n">
        <v>-1</v>
      </c>
      <c r="D40" s="0" t="n">
        <v>-0.543105</v>
      </c>
      <c r="E40" s="0" t="n">
        <v>0.214462</v>
      </c>
      <c r="F40" s="0" t="n">
        <v>0.910811</v>
      </c>
      <c r="G40" s="0" t="n">
        <v>0.214451</v>
      </c>
      <c r="H40" s="0" t="n">
        <v>-0.805609</v>
      </c>
      <c r="I40" s="2" t="n">
        <v>0.214455</v>
      </c>
      <c r="J40" s="3" t="n">
        <v>34.7887</v>
      </c>
      <c r="K40" s="0" t="n">
        <v>0.205044</v>
      </c>
      <c r="L40" s="0" t="n">
        <v>-0.642316</v>
      </c>
      <c r="M40" s="0" t="n">
        <v>0.233267</v>
      </c>
      <c r="N40" s="0" t="n">
        <v>-0.302372</v>
      </c>
      <c r="O40" s="0" t="n">
        <v>-0.302372</v>
      </c>
      <c r="R40" s="0" t="n">
        <f aca="false">ABS(J40)</f>
        <v>34.7887</v>
      </c>
      <c r="U40" s="0" t="n">
        <f aca="false">R40/(K40*K40)</f>
        <v>827.454399064584</v>
      </c>
      <c r="V40" s="0" t="n">
        <f aca="false">1/(K40*K40)</f>
        <v>23.7851485989584</v>
      </c>
    </row>
    <row r="41" customFormat="false" ht="12.8" hidden="false" customHeight="false" outlineLevel="0" collapsed="false">
      <c r="A41" s="0" t="s">
        <v>20</v>
      </c>
      <c r="B41" s="0" t="n">
        <v>8513</v>
      </c>
      <c r="C41" s="1" t="n">
        <v>1</v>
      </c>
      <c r="D41" s="0" t="n">
        <v>0.0516768</v>
      </c>
      <c r="E41" s="0" t="n">
        <v>0.203614</v>
      </c>
      <c r="F41" s="0" t="n">
        <v>0.592587</v>
      </c>
      <c r="G41" s="0" t="n">
        <v>0.203607</v>
      </c>
      <c r="H41" s="0" t="n">
        <v>-1.14252</v>
      </c>
      <c r="I41" s="2" t="n">
        <v>0.203588</v>
      </c>
      <c r="J41" s="3" t="n">
        <v>35.1102</v>
      </c>
      <c r="K41" s="0" t="n">
        <v>0.193677</v>
      </c>
      <c r="L41" s="0" t="n">
        <v>-0.413219</v>
      </c>
      <c r="M41" s="0" t="n">
        <v>0.220906</v>
      </c>
      <c r="N41" s="0" t="n">
        <v>-0.629807</v>
      </c>
      <c r="O41" s="0" t="n">
        <v>-0.629807</v>
      </c>
      <c r="R41" s="0" t="n">
        <f aca="false">ABS(J41)</f>
        <v>35.1102</v>
      </c>
      <c r="U41" s="0" t="n">
        <f aca="false">R41/(K41*K41)</f>
        <v>936.002922148114</v>
      </c>
      <c r="V41" s="0" t="n">
        <f aca="false">1/(K41*K41)</f>
        <v>26.6590028580901</v>
      </c>
    </row>
    <row r="42" customFormat="false" ht="12.8" hidden="false" customHeight="false" outlineLevel="0" collapsed="false">
      <c r="B42" s="0" t="n">
        <v>8514</v>
      </c>
      <c r="C42" s="1" t="n">
        <v>-1</v>
      </c>
      <c r="D42" s="0" t="n">
        <v>-0.0618205</v>
      </c>
      <c r="E42" s="0" t="n">
        <v>0.219397</v>
      </c>
      <c r="F42" s="0" t="n">
        <v>0.50501</v>
      </c>
      <c r="G42" s="0" t="n">
        <v>0.219392</v>
      </c>
      <c r="H42" s="0" t="n">
        <v>-0.995624</v>
      </c>
      <c r="I42" s="2" t="n">
        <v>0.219376</v>
      </c>
      <c r="J42" s="3" t="n">
        <v>34.8498</v>
      </c>
      <c r="K42" s="0" t="n">
        <v>0.207026</v>
      </c>
      <c r="L42" s="0" t="n">
        <v>-0.397396</v>
      </c>
      <c r="M42" s="0" t="n">
        <v>0.235642</v>
      </c>
      <c r="N42" s="0" t="n">
        <v>0.472274</v>
      </c>
      <c r="O42" s="0" t="n">
        <v>0.472274</v>
      </c>
      <c r="R42" s="0" t="n">
        <f aca="false">ABS(J42)</f>
        <v>34.8498</v>
      </c>
      <c r="U42" s="0" t="n">
        <f aca="false">R42/(K42*K42)</f>
        <v>813.112257228857</v>
      </c>
      <c r="V42" s="0" t="n">
        <f aca="false">1/(K42*K42)</f>
        <v>23.3319059859413</v>
      </c>
    </row>
    <row r="43" customFormat="false" ht="12.8" hidden="false" customHeight="false" outlineLevel="0" collapsed="false">
      <c r="B43" s="0" t="n">
        <v>8515</v>
      </c>
      <c r="C43" s="1" t="n">
        <v>1</v>
      </c>
      <c r="D43" s="0" t="n">
        <v>-0.378203</v>
      </c>
      <c r="E43" s="0" t="n">
        <v>0.224588</v>
      </c>
      <c r="F43" s="0" t="n">
        <v>1.60709</v>
      </c>
      <c r="G43" s="0" t="n">
        <v>0.224533</v>
      </c>
      <c r="H43" s="0" t="n">
        <v>-1.2585</v>
      </c>
      <c r="I43" s="2" t="n">
        <v>0.224556</v>
      </c>
      <c r="J43" s="3" t="n">
        <v>35.0521</v>
      </c>
      <c r="K43" s="0" t="n">
        <v>0.211924</v>
      </c>
      <c r="L43" s="0" t="n">
        <v>0.412985</v>
      </c>
      <c r="M43" s="0" t="n">
        <v>0.241605</v>
      </c>
      <c r="N43" s="0" t="n">
        <v>-0.168596</v>
      </c>
      <c r="O43" s="0" t="n">
        <v>-0.168596</v>
      </c>
      <c r="R43" s="0" t="n">
        <f aca="false">ABS(J43)</f>
        <v>35.0521</v>
      </c>
      <c r="U43" s="0" t="n">
        <f aca="false">R43/(K43*K43)</f>
        <v>780.46558417175</v>
      </c>
      <c r="V43" s="0" t="n">
        <f aca="false">1/(K43*K43)</f>
        <v>22.2658723492102</v>
      </c>
    </row>
    <row r="44" s="11" customFormat="true" ht="12.8" hidden="false" customHeight="false" outlineLevel="0" collapsed="false">
      <c r="A44" s="10" t="s">
        <v>16</v>
      </c>
      <c r="C44" s="12"/>
      <c r="I44" s="13"/>
      <c r="J44" s="14" t="n">
        <f aca="false">SUM(U40:U43)/SUM(V40:V43)</f>
        <v>34.9538495308947</v>
      </c>
      <c r="K44" s="11" t="n">
        <f aca="false">SQRT(1/SUM(V40:V43))</f>
        <v>0.102039791156789</v>
      </c>
      <c r="U44" s="0"/>
    </row>
    <row r="47" customFormat="false" ht="12.8" hidden="false" customHeight="false" outlineLevel="0" collapsed="false">
      <c r="A47" s="0" t="n">
        <v>225</v>
      </c>
      <c r="B47" s="0" t="n">
        <v>8518</v>
      </c>
      <c r="C47" s="1" t="n">
        <v>-1</v>
      </c>
      <c r="D47" s="0" t="n">
        <v>0.103503</v>
      </c>
      <c r="E47" s="0" t="n">
        <v>0.231532</v>
      </c>
      <c r="F47" s="0" t="n">
        <v>0.912754</v>
      </c>
      <c r="G47" s="0" t="n">
        <v>0.231513</v>
      </c>
      <c r="H47" s="0" t="n">
        <v>-1.45995</v>
      </c>
      <c r="I47" s="2" t="n">
        <v>0.231483</v>
      </c>
      <c r="J47" s="3" t="n">
        <v>40.8807</v>
      </c>
      <c r="K47" s="0" t="n">
        <v>0.213</v>
      </c>
      <c r="L47" s="0" t="n">
        <v>-0.761414</v>
      </c>
      <c r="M47" s="0" t="n">
        <v>0.255725</v>
      </c>
      <c r="N47" s="0" t="n">
        <v>0.365236</v>
      </c>
      <c r="O47" s="0" t="n">
        <v>0.365236</v>
      </c>
      <c r="R47" s="0" t="n">
        <f aca="false">ABS(J47)</f>
        <v>40.8807</v>
      </c>
      <c r="U47" s="0" t="n">
        <f aca="false">R47/(K47*K47)</f>
        <v>901.071216028566</v>
      </c>
      <c r="V47" s="0" t="n">
        <f aca="false">1/(K47*K47)</f>
        <v>22.0414820692543</v>
      </c>
    </row>
    <row r="48" customFormat="false" ht="12.8" hidden="false" customHeight="false" outlineLevel="0" collapsed="false">
      <c r="A48" s="0" t="s">
        <v>21</v>
      </c>
      <c r="B48" s="0" t="n">
        <v>8519</v>
      </c>
      <c r="C48" s="1" t="n">
        <v>1</v>
      </c>
      <c r="D48" s="0" t="n">
        <v>0.0558859</v>
      </c>
      <c r="E48" s="0" t="n">
        <v>0.23196</v>
      </c>
      <c r="F48" s="0" t="n">
        <v>0.211383</v>
      </c>
      <c r="G48" s="0" t="n">
        <v>0.231959</v>
      </c>
      <c r="H48" s="0" t="n">
        <v>-1.04897</v>
      </c>
      <c r="I48" s="2" t="n">
        <v>0.231935</v>
      </c>
      <c r="J48" s="3" t="n">
        <v>40.9423</v>
      </c>
      <c r="K48" s="0" t="n">
        <v>0.212891</v>
      </c>
      <c r="L48" s="0" t="n">
        <v>0.235353</v>
      </c>
      <c r="M48" s="0" t="n">
        <v>0.255762</v>
      </c>
      <c r="N48" s="0" t="n">
        <v>0.118683</v>
      </c>
      <c r="O48" s="0" t="n">
        <v>0.118683</v>
      </c>
      <c r="R48" s="0" t="n">
        <f aca="false">ABS(J48)</f>
        <v>40.9423</v>
      </c>
      <c r="U48" s="0" t="n">
        <f aca="false">R48/(K48*K48)</f>
        <v>903.353293528427</v>
      </c>
      <c r="V48" s="0" t="n">
        <f aca="false">1/(K48*K48)</f>
        <v>22.0640582851581</v>
      </c>
    </row>
    <row r="49" customFormat="false" ht="12.8" hidden="false" customHeight="false" outlineLevel="0" collapsed="false">
      <c r="B49" s="0" t="n">
        <v>8520</v>
      </c>
      <c r="C49" s="1" t="n">
        <v>-1</v>
      </c>
      <c r="D49" s="0" t="n">
        <v>0.167544</v>
      </c>
      <c r="E49" s="0" t="n">
        <v>0.230473</v>
      </c>
      <c r="F49" s="0" t="n">
        <v>1.01299</v>
      </c>
      <c r="G49" s="0" t="n">
        <v>0.23045</v>
      </c>
      <c r="H49" s="0" t="n">
        <v>-1.38852</v>
      </c>
      <c r="I49" s="2" t="n">
        <v>0.230429</v>
      </c>
      <c r="J49" s="3" t="n">
        <v>41.0673</v>
      </c>
      <c r="K49" s="0" t="n">
        <v>0.211296</v>
      </c>
      <c r="L49" s="0" t="n">
        <v>0.0750412</v>
      </c>
      <c r="M49" s="0" t="n">
        <v>0.254161</v>
      </c>
      <c r="N49" s="0" t="n">
        <v>-0.0513484</v>
      </c>
      <c r="O49" s="0" t="n">
        <v>-0.0513484</v>
      </c>
      <c r="R49" s="0" t="n">
        <f aca="false">ABS(J49)</f>
        <v>41.0673</v>
      </c>
      <c r="U49" s="0" t="n">
        <f aca="false">R49/(K49*K49)</f>
        <v>919.842770981043</v>
      </c>
      <c r="V49" s="0" t="n">
        <f aca="false">1/(K49*K49)</f>
        <v>22.3984233436589</v>
      </c>
    </row>
    <row r="50" customFormat="false" ht="12.8" hidden="false" customHeight="false" outlineLevel="0" collapsed="false">
      <c r="B50" s="0" t="n">
        <v>8521</v>
      </c>
      <c r="C50" s="1" t="n">
        <v>1</v>
      </c>
      <c r="D50" s="0" t="n">
        <v>0.192916</v>
      </c>
      <c r="E50" s="0" t="n">
        <v>0.22831</v>
      </c>
      <c r="F50" s="0" t="n">
        <v>1.02783</v>
      </c>
      <c r="G50" s="0" t="n">
        <v>0.228287</v>
      </c>
      <c r="H50" s="0" t="n">
        <v>-1.25756</v>
      </c>
      <c r="I50" s="2" t="n">
        <v>0.228275</v>
      </c>
      <c r="J50" s="3" t="n">
        <v>40.8438</v>
      </c>
      <c r="K50" s="0" t="n">
        <v>0.210286</v>
      </c>
      <c r="L50" s="0" t="n">
        <v>-0.178633</v>
      </c>
      <c r="M50" s="0" t="n">
        <v>0.252389</v>
      </c>
      <c r="N50" s="0" t="n">
        <v>0.0889146</v>
      </c>
      <c r="O50" s="0" t="n">
        <v>0.0889146</v>
      </c>
      <c r="R50" s="0" t="n">
        <f aca="false">ABS(J50)</f>
        <v>40.8438</v>
      </c>
      <c r="U50" s="0" t="n">
        <f aca="false">R50/(K50*K50)</f>
        <v>923.645717141313</v>
      </c>
      <c r="V50" s="0" t="n">
        <f aca="false">1/(K50*K50)</f>
        <v>22.6140985202482</v>
      </c>
    </row>
    <row r="51" s="11" customFormat="true" ht="12.8" hidden="false" customHeight="false" outlineLevel="0" collapsed="false">
      <c r="A51" s="10" t="s">
        <v>16</v>
      </c>
      <c r="C51" s="12"/>
      <c r="I51" s="13"/>
      <c r="J51" s="14" t="n">
        <f aca="false">SUM(U47:U50)/SUM(V47:V50)</f>
        <v>40.9334865107678</v>
      </c>
      <c r="K51" s="11" t="n">
        <f aca="false">SQRT(1/SUM(V47:V50))</f>
        <v>0.105929551298189</v>
      </c>
      <c r="U51" s="0"/>
    </row>
    <row r="54" customFormat="false" ht="12.8" hidden="false" customHeight="false" outlineLevel="0" collapsed="false">
      <c r="A54" s="0" t="n">
        <v>750</v>
      </c>
      <c r="B54" s="0" t="n">
        <v>8524</v>
      </c>
      <c r="C54" s="1" t="n">
        <v>-1</v>
      </c>
      <c r="D54" s="0" t="n">
        <v>-0.0590951</v>
      </c>
      <c r="E54" s="0" t="n">
        <v>0.214559</v>
      </c>
      <c r="F54" s="0" t="n">
        <v>-0.0386888</v>
      </c>
      <c r="G54" s="0" t="n">
        <v>0.214559</v>
      </c>
      <c r="H54" s="0" t="n">
        <v>-0.743412</v>
      </c>
      <c r="I54" s="2" t="n">
        <v>0.214547</v>
      </c>
      <c r="J54" s="3" t="n">
        <v>35.8319</v>
      </c>
      <c r="K54" s="0" t="n">
        <v>0.202123</v>
      </c>
      <c r="L54" s="0" t="n">
        <v>-0.549864</v>
      </c>
      <c r="M54" s="0" t="n">
        <v>0.23189</v>
      </c>
      <c r="N54" s="0" t="n">
        <v>-0.420124</v>
      </c>
      <c r="O54" s="0" t="n">
        <v>-0.420124</v>
      </c>
      <c r="R54" s="0" t="n">
        <f aca="false">ABS(J54)</f>
        <v>35.8319</v>
      </c>
      <c r="U54" s="0" t="n">
        <f aca="false">R54/(K54*K54)</f>
        <v>877.078300063612</v>
      </c>
      <c r="V54" s="0" t="n">
        <f aca="false">1/(K54*K54)</f>
        <v>24.4775828260185</v>
      </c>
    </row>
    <row r="55" customFormat="false" ht="12.8" hidden="false" customHeight="false" outlineLevel="0" collapsed="false">
      <c r="A55" s="0" t="s">
        <v>22</v>
      </c>
      <c r="B55" s="0" t="n">
        <v>8525</v>
      </c>
      <c r="C55" s="1" t="n">
        <v>1</v>
      </c>
      <c r="D55" s="0" t="n">
        <v>-0.179062</v>
      </c>
      <c r="E55" s="0" t="n">
        <v>0.222729</v>
      </c>
      <c r="F55" s="0" t="n">
        <v>0.325546</v>
      </c>
      <c r="G55" s="0" t="n">
        <v>0.222728</v>
      </c>
      <c r="H55" s="0" t="n">
        <v>-0.911807</v>
      </c>
      <c r="I55" s="2" t="n">
        <v>0.222712</v>
      </c>
      <c r="J55" s="3" t="n">
        <v>36.0692</v>
      </c>
      <c r="K55" s="0" t="n">
        <v>0.210121</v>
      </c>
      <c r="L55" s="0" t="n">
        <v>-0.289235</v>
      </c>
      <c r="M55" s="0" t="n">
        <v>0.241544</v>
      </c>
      <c r="N55" s="0" t="n">
        <v>0.432131</v>
      </c>
      <c r="O55" s="0" t="n">
        <v>0.432131</v>
      </c>
      <c r="R55" s="0" t="n">
        <f aca="false">ABS(J55)</f>
        <v>36.0692</v>
      </c>
      <c r="U55" s="0" t="n">
        <f aca="false">R55/(K55*K55)</f>
        <v>816.953978181533</v>
      </c>
      <c r="V55" s="0" t="n">
        <f aca="false">1/(K55*K55)</f>
        <v>22.6496284414829</v>
      </c>
    </row>
    <row r="56" customFormat="false" ht="12.8" hidden="false" customHeight="false" outlineLevel="0" collapsed="false">
      <c r="B56" s="0" t="n">
        <v>8526</v>
      </c>
      <c r="C56" s="1" t="n">
        <v>-1</v>
      </c>
      <c r="D56" s="0" t="n">
        <v>-0.294695</v>
      </c>
      <c r="E56" s="0" t="n">
        <v>0.223926</v>
      </c>
      <c r="F56" s="0" t="n">
        <v>0.80276</v>
      </c>
      <c r="G56" s="0" t="n">
        <v>0.223913</v>
      </c>
      <c r="H56" s="0" t="n">
        <v>-1.23863</v>
      </c>
      <c r="I56" s="2" t="n">
        <v>0.223894</v>
      </c>
      <c r="J56" s="3" t="n">
        <v>35.9129</v>
      </c>
      <c r="K56" s="0" t="n">
        <v>0.212033</v>
      </c>
      <c r="L56" s="0" t="n">
        <v>-0.613656</v>
      </c>
      <c r="M56" s="0" t="n">
        <v>0.24342</v>
      </c>
      <c r="N56" s="0" t="n">
        <v>-0.252897</v>
      </c>
      <c r="O56" s="0" t="n">
        <v>-0.252897</v>
      </c>
      <c r="R56" s="0" t="n">
        <f aca="false">ABS(J56)</f>
        <v>35.9129</v>
      </c>
      <c r="U56" s="0" t="n">
        <f aca="false">R56/(K56*K56)</f>
        <v>798.810123238951</v>
      </c>
      <c r="V56" s="0" t="n">
        <f aca="false">1/(K56*K56)</f>
        <v>22.2429857582916</v>
      </c>
    </row>
    <row r="57" customFormat="false" ht="12.8" hidden="false" customHeight="false" outlineLevel="0" collapsed="false">
      <c r="B57" s="0" t="n">
        <v>8527</v>
      </c>
      <c r="C57" s="1" t="n">
        <v>1</v>
      </c>
      <c r="D57" s="0" t="n">
        <v>-0.241093</v>
      </c>
      <c r="E57" s="0" t="n">
        <v>0.222339</v>
      </c>
      <c r="F57" s="0" t="n">
        <v>0.0980062</v>
      </c>
      <c r="G57" s="0" t="n">
        <v>0.22234</v>
      </c>
      <c r="H57" s="0" t="n">
        <v>-0.875166</v>
      </c>
      <c r="I57" s="2" t="n">
        <v>0.222323</v>
      </c>
      <c r="J57" s="3" t="n">
        <v>35.8324</v>
      </c>
      <c r="K57" s="0" t="n">
        <v>0.210082</v>
      </c>
      <c r="L57" s="0" t="n">
        <v>0.145242</v>
      </c>
      <c r="M57" s="0" t="n">
        <v>0.241029</v>
      </c>
      <c r="N57" s="0" t="n">
        <v>0.0252069</v>
      </c>
      <c r="O57" s="0" t="n">
        <v>0.0252069</v>
      </c>
      <c r="R57" s="0" t="n">
        <f aca="false">ABS(J57)</f>
        <v>35.8324</v>
      </c>
      <c r="U57" s="0" t="n">
        <f aca="false">R57/(K57*K57)</f>
        <v>811.891904391193</v>
      </c>
      <c r="V57" s="0" t="n">
        <f aca="false">1/(K57*K57)</f>
        <v>22.6580386575053</v>
      </c>
    </row>
    <row r="58" s="11" customFormat="true" ht="12.8" hidden="false" customHeight="false" outlineLevel="0" collapsed="false">
      <c r="A58" s="10" t="s">
        <v>16</v>
      </c>
      <c r="C58" s="12"/>
      <c r="I58" s="13"/>
      <c r="J58" s="14" t="n">
        <f aca="false">SUM(U54:U57)/SUM(V54:V57)</f>
        <v>35.9100039388786</v>
      </c>
      <c r="K58" s="11" t="n">
        <f aca="false">SQRT(1/SUM(V54:V57))</f>
        <v>0.104241211941319</v>
      </c>
      <c r="U58" s="0"/>
    </row>
    <row r="61" customFormat="false" ht="12.8" hidden="false" customHeight="false" outlineLevel="0" collapsed="false">
      <c r="A61" s="0" t="n">
        <v>500</v>
      </c>
      <c r="B61" s="0" t="n">
        <v>8530</v>
      </c>
      <c r="C61" s="1" t="n">
        <v>-1</v>
      </c>
      <c r="D61" s="0" t="n">
        <v>-0.357149</v>
      </c>
      <c r="E61" s="0" t="n">
        <v>0.224544</v>
      </c>
      <c r="F61" s="0" t="n">
        <v>0.0697017</v>
      </c>
      <c r="G61" s="0" t="n">
        <v>0.224546</v>
      </c>
      <c r="H61" s="0" t="n">
        <v>-1.02418</v>
      </c>
      <c r="I61" s="2" t="n">
        <v>0.224523</v>
      </c>
      <c r="J61" s="3" t="n">
        <v>38.8845</v>
      </c>
      <c r="K61" s="0" t="n">
        <v>0.210501</v>
      </c>
      <c r="L61" s="0" t="n">
        <v>0.417108</v>
      </c>
      <c r="M61" s="0" t="n">
        <v>0.247994</v>
      </c>
      <c r="N61" s="0" t="n">
        <v>0.2833</v>
      </c>
      <c r="O61" s="0" t="n">
        <v>0.2833</v>
      </c>
      <c r="R61" s="0" t="n">
        <f aca="false">ABS(J61)</f>
        <v>38.8845</v>
      </c>
      <c r="U61" s="0" t="n">
        <f aca="false">R61/(K61*K61)</f>
        <v>877.542567548175</v>
      </c>
      <c r="V61" s="0" t="n">
        <f aca="false">1/(K61*K61)</f>
        <v>22.5679272601724</v>
      </c>
    </row>
    <row r="62" customFormat="false" ht="12.8" hidden="false" customHeight="false" outlineLevel="0" collapsed="false">
      <c r="A62" s="0" t="s">
        <v>23</v>
      </c>
      <c r="B62" s="0" t="n">
        <v>8531</v>
      </c>
      <c r="C62" s="1" t="n">
        <v>1</v>
      </c>
      <c r="D62" s="0" t="n">
        <v>0.700013</v>
      </c>
      <c r="E62" s="0" t="n">
        <v>0.226675</v>
      </c>
      <c r="F62" s="0" t="n">
        <v>0.626128</v>
      </c>
      <c r="G62" s="0" t="n">
        <v>0.226677</v>
      </c>
      <c r="H62" s="0" t="n">
        <v>-1.26455</v>
      </c>
      <c r="I62" s="2" t="n">
        <v>0.22665</v>
      </c>
      <c r="J62" s="3" t="n">
        <v>38.9082</v>
      </c>
      <c r="K62" s="0" t="n">
        <v>0.211139</v>
      </c>
      <c r="L62" s="0" t="n">
        <v>0.580157</v>
      </c>
      <c r="M62" s="0" t="n">
        <v>0.248796</v>
      </c>
      <c r="N62" s="0" t="n">
        <v>-0.353155</v>
      </c>
      <c r="O62" s="0" t="n">
        <v>-0.353155</v>
      </c>
      <c r="R62" s="0" t="n">
        <f aca="false">ABS(J62)</f>
        <v>38.9082</v>
      </c>
      <c r="U62" s="0" t="n">
        <f aca="false">R62/(K62*K62)</f>
        <v>872.778861090402</v>
      </c>
      <c r="V62" s="0" t="n">
        <f aca="false">1/(K62*K62)</f>
        <v>22.4317460352934</v>
      </c>
    </row>
    <row r="63" customFormat="false" ht="12.8" hidden="false" customHeight="false" outlineLevel="0" collapsed="false">
      <c r="B63" s="0" t="n">
        <v>8532</v>
      </c>
      <c r="C63" s="1" t="n">
        <v>-1</v>
      </c>
      <c r="D63" s="0" t="n">
        <v>-0.0278776</v>
      </c>
      <c r="E63" s="0" t="n">
        <v>0.225587</v>
      </c>
      <c r="F63" s="0" t="n">
        <v>-0.233745</v>
      </c>
      <c r="G63" s="0" t="n">
        <v>0.225586</v>
      </c>
      <c r="H63" s="0" t="n">
        <v>-1.13462</v>
      </c>
      <c r="I63" s="2" t="n">
        <v>0.225558</v>
      </c>
      <c r="J63" s="3" t="n">
        <v>38.695</v>
      </c>
      <c r="K63" s="0" t="n">
        <v>0.210002</v>
      </c>
      <c r="L63" s="0" t="n">
        <v>1.22047</v>
      </c>
      <c r="M63" s="0" t="n">
        <v>0.246947</v>
      </c>
      <c r="N63" s="0" t="n">
        <v>-0.220584</v>
      </c>
      <c r="O63" s="0" t="n">
        <v>-0.220584</v>
      </c>
      <c r="R63" s="0" t="n">
        <f aca="false">ABS(J63)</f>
        <v>38.695</v>
      </c>
      <c r="U63" s="0" t="n">
        <f aca="false">R63/(K63*K63)</f>
        <v>877.420928864174</v>
      </c>
      <c r="V63" s="0" t="n">
        <f aca="false">1/(K63*K63)</f>
        <v>22.6753050488222</v>
      </c>
    </row>
    <row r="64" customFormat="false" ht="12.8" hidden="false" customHeight="false" outlineLevel="0" collapsed="false">
      <c r="B64" s="0" t="n">
        <v>8533</v>
      </c>
      <c r="C64" s="1" t="n">
        <v>1</v>
      </c>
      <c r="D64" s="0" t="n">
        <v>-0.342227</v>
      </c>
      <c r="E64" s="0" t="n">
        <v>0.226992</v>
      </c>
      <c r="F64" s="0" t="n">
        <v>1.84039</v>
      </c>
      <c r="G64" s="0" t="n">
        <v>0.226918</v>
      </c>
      <c r="H64" s="0" t="n">
        <v>-0.459565</v>
      </c>
      <c r="I64" s="2" t="n">
        <v>0.22699</v>
      </c>
      <c r="J64" s="3" t="n">
        <v>38.5956</v>
      </c>
      <c r="K64" s="0" t="n">
        <v>0.211439</v>
      </c>
      <c r="L64" s="0" t="n">
        <v>0.0229971</v>
      </c>
      <c r="M64" s="0" t="n">
        <v>0.248448</v>
      </c>
      <c r="N64" s="0" t="n">
        <v>0.380795</v>
      </c>
      <c r="O64" s="0" t="n">
        <v>0.380795</v>
      </c>
      <c r="R64" s="0" t="n">
        <f aca="false">ABS(J64)</f>
        <v>38.5956</v>
      </c>
      <c r="U64" s="0" t="n">
        <f aca="false">R64/(K64*K64)</f>
        <v>863.311655869618</v>
      </c>
      <c r="V64" s="0" t="n">
        <f aca="false">1/(K64*K64)</f>
        <v>22.3681366754143</v>
      </c>
    </row>
    <row r="65" s="11" customFormat="true" ht="12.8" hidden="false" customHeight="false" outlineLevel="0" collapsed="false">
      <c r="A65" s="10" t="s">
        <v>16</v>
      </c>
      <c r="C65" s="12"/>
      <c r="I65" s="13"/>
      <c r="J65" s="14" t="n">
        <f aca="false">SUM(U61:U64)/SUM(V61:V64)</f>
        <v>38.770915606468</v>
      </c>
      <c r="K65" s="11" t="n">
        <f aca="false">SQRT(1/SUM(V61:V64))</f>
        <v>0.105384015950664</v>
      </c>
      <c r="U65" s="0"/>
    </row>
    <row r="68" customFormat="false" ht="12.8" hidden="false" customHeight="false" outlineLevel="0" collapsed="false">
      <c r="A68" s="0" t="n">
        <v>50</v>
      </c>
      <c r="B68" s="0" t="n">
        <v>8536</v>
      </c>
      <c r="C68" s="1" t="n">
        <v>-1</v>
      </c>
      <c r="D68" s="0" t="n">
        <v>0.374534</v>
      </c>
      <c r="E68" s="0" t="n">
        <v>0.267393</v>
      </c>
      <c r="F68" s="0" t="n">
        <v>-0.575083</v>
      </c>
      <c r="G68" s="0" t="n">
        <v>0.267388</v>
      </c>
      <c r="H68" s="0" t="n">
        <v>-1.23316</v>
      </c>
      <c r="I68" s="2" t="n">
        <v>0.267356</v>
      </c>
      <c r="J68" s="3" t="n">
        <v>43.7116</v>
      </c>
      <c r="K68" s="0" t="n">
        <v>0.243328</v>
      </c>
      <c r="L68" s="0" t="n">
        <v>-0.0265188</v>
      </c>
      <c r="M68" s="0" t="n">
        <v>0.300802</v>
      </c>
      <c r="N68" s="0" t="n">
        <v>0.218966</v>
      </c>
      <c r="O68" s="0" t="n">
        <v>0.218966</v>
      </c>
      <c r="R68" s="0" t="n">
        <f aca="false">ABS(J68)</f>
        <v>43.7116</v>
      </c>
      <c r="U68" s="0" t="n">
        <f aca="false">R68/(K68*K68)</f>
        <v>738.265426330199</v>
      </c>
      <c r="V68" s="0" t="n">
        <f aca="false">1/(K68*K68)</f>
        <v>16.8894624385792</v>
      </c>
    </row>
    <row r="69" customFormat="false" ht="12.8" hidden="false" customHeight="false" outlineLevel="0" collapsed="false">
      <c r="A69" s="0" t="s">
        <v>24</v>
      </c>
      <c r="B69" s="0" t="n">
        <v>8537</v>
      </c>
      <c r="C69" s="1" t="n">
        <v>1</v>
      </c>
      <c r="D69" s="0" t="n">
        <v>-0.0515058</v>
      </c>
      <c r="E69" s="0" t="n">
        <v>0.263976</v>
      </c>
      <c r="F69" s="0" t="n">
        <v>0.157428</v>
      </c>
      <c r="G69" s="0" t="n">
        <v>0.263975</v>
      </c>
      <c r="H69" s="0" t="n">
        <v>-1.29527</v>
      </c>
      <c r="I69" s="2" t="n">
        <v>0.263932</v>
      </c>
      <c r="J69" s="3" t="n">
        <v>43.0724</v>
      </c>
      <c r="K69" s="0" t="n">
        <v>0.24076</v>
      </c>
      <c r="L69" s="0" t="n">
        <v>-0.194582</v>
      </c>
      <c r="M69" s="0" t="n">
        <v>0.295599</v>
      </c>
      <c r="N69" s="0" t="n">
        <v>0.0670659</v>
      </c>
      <c r="O69" s="0" t="n">
        <v>0.0670659</v>
      </c>
      <c r="R69" s="0" t="n">
        <f aca="false">ABS(J69)</f>
        <v>43.0724</v>
      </c>
      <c r="U69" s="0" t="n">
        <f aca="false">R69/(K69*K69)</f>
        <v>743.071153563916</v>
      </c>
      <c r="V69" s="0" t="n">
        <f aca="false">1/(K69*K69)</f>
        <v>17.2516774910132</v>
      </c>
    </row>
    <row r="70" customFormat="false" ht="12.8" hidden="false" customHeight="false" outlineLevel="0" collapsed="false">
      <c r="B70" s="0" t="n">
        <v>8538</v>
      </c>
      <c r="C70" s="1" t="n">
        <v>-1</v>
      </c>
      <c r="D70" s="0" t="n">
        <v>-0.132184</v>
      </c>
      <c r="E70" s="0" t="n">
        <v>0.262916</v>
      </c>
      <c r="F70" s="0" t="n">
        <v>-1.41069</v>
      </c>
      <c r="G70" s="0" t="n">
        <v>0.262864</v>
      </c>
      <c r="H70" s="0" t="n">
        <v>-0.868181</v>
      </c>
      <c r="I70" s="2" t="n">
        <v>0.262897</v>
      </c>
      <c r="J70" s="3" t="n">
        <v>43.6136</v>
      </c>
      <c r="K70" s="0" t="n">
        <v>0.239201</v>
      </c>
      <c r="L70" s="0" t="n">
        <v>-1.02234</v>
      </c>
      <c r="M70" s="0" t="n">
        <v>0.295358</v>
      </c>
      <c r="N70" s="0" t="n">
        <v>-0.458597</v>
      </c>
      <c r="O70" s="0" t="n">
        <v>-0.458597</v>
      </c>
      <c r="R70" s="0" t="n">
        <f aca="false">ABS(J70)</f>
        <v>43.6136</v>
      </c>
      <c r="U70" s="0" t="n">
        <f aca="false">R70/(K70*K70)</f>
        <v>762.247404602566</v>
      </c>
      <c r="V70" s="0" t="n">
        <f aca="false">1/(K70*K70)</f>
        <v>17.4772870068641</v>
      </c>
    </row>
    <row r="71" customFormat="false" ht="12.8" hidden="false" customHeight="false" outlineLevel="0" collapsed="false">
      <c r="B71" s="0" t="n">
        <v>8539</v>
      </c>
      <c r="C71" s="1" t="n">
        <v>1</v>
      </c>
      <c r="D71" s="0" t="n">
        <v>-0.0743762</v>
      </c>
      <c r="E71" s="0" t="n">
        <v>0.261627</v>
      </c>
      <c r="F71" s="0" t="n">
        <v>0.937459</v>
      </c>
      <c r="G71" s="0" t="n">
        <v>0.261604</v>
      </c>
      <c r="H71" s="0" t="n">
        <v>-0.706306</v>
      </c>
      <c r="I71" s="2" t="n">
        <v>0.261614</v>
      </c>
      <c r="J71" s="3" t="n">
        <v>43.3929</v>
      </c>
      <c r="K71" s="0" t="n">
        <v>0.237717</v>
      </c>
      <c r="L71" s="0" t="n">
        <v>0.316918</v>
      </c>
      <c r="M71" s="0" t="n">
        <v>0.292859</v>
      </c>
      <c r="N71" s="0" t="n">
        <v>0.111065</v>
      </c>
      <c r="O71" s="0" t="n">
        <v>0.111065</v>
      </c>
      <c r="R71" s="0" t="n">
        <f aca="false">ABS(J71)</f>
        <v>43.3929</v>
      </c>
      <c r="U71" s="0" t="n">
        <f aca="false">R71/(K71*K71)</f>
        <v>767.888553630678</v>
      </c>
      <c r="V71" s="0" t="n">
        <f aca="false">1/(K71*K71)</f>
        <v>17.6961796429987</v>
      </c>
    </row>
    <row r="72" s="11" customFormat="true" ht="12.8" hidden="false" customHeight="false" outlineLevel="0" collapsed="false">
      <c r="A72" s="10" t="s">
        <v>16</v>
      </c>
      <c r="C72" s="12"/>
      <c r="I72" s="13"/>
      <c r="J72" s="14" t="n">
        <f aca="false">SUM(U68:U71)/SUM(V68:V71)</f>
        <v>43.4464348387423</v>
      </c>
      <c r="K72" s="11" t="n">
        <f aca="false">SQRT(1/SUM(V68:V71))</f>
        <v>0.120112337465008</v>
      </c>
      <c r="U72" s="0"/>
    </row>
    <row r="75" customFormat="false" ht="12.8" hidden="false" customHeight="false" outlineLevel="0" collapsed="false">
      <c r="A75" s="0" t="n">
        <v>350</v>
      </c>
      <c r="B75" s="0" t="n">
        <v>8542</v>
      </c>
      <c r="C75" s="1" t="n">
        <v>-1</v>
      </c>
      <c r="D75" s="0" t="n">
        <v>0.158917</v>
      </c>
      <c r="E75" s="0" t="n">
        <v>0.230212</v>
      </c>
      <c r="F75" s="0" t="n">
        <v>0.201663</v>
      </c>
      <c r="G75" s="0" t="n">
        <v>0.230212</v>
      </c>
      <c r="H75" s="0" t="n">
        <v>-0.820555</v>
      </c>
      <c r="I75" s="2" t="n">
        <v>0.230197</v>
      </c>
      <c r="J75" s="3" t="n">
        <v>39.6308</v>
      </c>
      <c r="K75" s="0" t="n">
        <v>0.213006</v>
      </c>
      <c r="L75" s="0" t="n">
        <v>-1.8284</v>
      </c>
      <c r="M75" s="0" t="n">
        <v>0.25261</v>
      </c>
      <c r="N75" s="0" t="n">
        <v>-0.392633</v>
      </c>
      <c r="O75" s="0" t="n">
        <v>-0.392633</v>
      </c>
      <c r="R75" s="0" t="n">
        <f aca="false">ABS(J75)</f>
        <v>39.6308</v>
      </c>
      <c r="U75" s="0" t="n">
        <f aca="false">R75/(K75*K75)</f>
        <v>873.472357186846</v>
      </c>
      <c r="V75" s="0" t="n">
        <f aca="false">1/(K75*K75)</f>
        <v>22.040240348084</v>
      </c>
    </row>
    <row r="76" customFormat="false" ht="12.8" hidden="false" customHeight="false" outlineLevel="0" collapsed="false">
      <c r="A76" s="0" t="s">
        <v>25</v>
      </c>
      <c r="B76" s="0" t="n">
        <v>8543</v>
      </c>
      <c r="C76" s="1" t="n">
        <v>1</v>
      </c>
      <c r="D76" s="0" t="n">
        <v>-0.273938</v>
      </c>
      <c r="E76" s="0" t="n">
        <v>0.230513</v>
      </c>
      <c r="F76" s="0" t="n">
        <v>0.298181</v>
      </c>
      <c r="G76" s="0" t="n">
        <v>0.230512</v>
      </c>
      <c r="H76" s="0" t="n">
        <v>-0.815337</v>
      </c>
      <c r="I76" s="2" t="n">
        <v>0.230499</v>
      </c>
      <c r="J76" s="3" t="n">
        <v>39.2813</v>
      </c>
      <c r="K76" s="0" t="n">
        <v>0.213608</v>
      </c>
      <c r="L76" s="0" t="n">
        <v>-0.694007</v>
      </c>
      <c r="M76" s="0" t="n">
        <v>0.25257</v>
      </c>
      <c r="N76" s="0" t="n">
        <v>-0.265601</v>
      </c>
      <c r="O76" s="0" t="n">
        <v>-0.265601</v>
      </c>
      <c r="R76" s="0" t="n">
        <f aca="false">ABS(J76)</f>
        <v>39.2813</v>
      </c>
      <c r="U76" s="0" t="n">
        <f aca="false">R76/(K76*K76)</f>
        <v>860.896266995534</v>
      </c>
      <c r="V76" s="0" t="n">
        <f aca="false">1/(K76*K76)</f>
        <v>21.9161857422115</v>
      </c>
    </row>
    <row r="77" customFormat="false" ht="12.8" hidden="false" customHeight="false" outlineLevel="0" collapsed="false">
      <c r="B77" s="0" t="n">
        <v>8544</v>
      </c>
      <c r="C77" s="1" t="n">
        <v>-1</v>
      </c>
      <c r="D77" s="0" t="n">
        <v>-0.180973</v>
      </c>
      <c r="E77" s="0" t="n">
        <v>0.229953</v>
      </c>
      <c r="F77" s="0" t="n">
        <v>-0.593452</v>
      </c>
      <c r="G77" s="0" t="n">
        <v>0.229946</v>
      </c>
      <c r="H77" s="0" t="n">
        <v>-1.30846</v>
      </c>
      <c r="I77" s="2" t="n">
        <v>0.229915</v>
      </c>
      <c r="J77" s="3" t="n">
        <v>39.4734</v>
      </c>
      <c r="K77" s="0" t="n">
        <v>0.215449</v>
      </c>
      <c r="L77" s="0" t="n">
        <v>-0.335985</v>
      </c>
      <c r="M77" s="0" t="n">
        <v>0.255213</v>
      </c>
      <c r="N77" s="0" t="n">
        <v>-0.274485</v>
      </c>
      <c r="O77" s="0" t="n">
        <v>-0.274485</v>
      </c>
      <c r="R77" s="0" t="n">
        <f aca="false">ABS(J77)</f>
        <v>39.4734</v>
      </c>
      <c r="U77" s="0" t="n">
        <f aca="false">R77/(K77*K77)</f>
        <v>850.384959166588</v>
      </c>
      <c r="V77" s="0" t="n">
        <f aca="false">1/(K77*K77)</f>
        <v>21.5432407435536</v>
      </c>
    </row>
    <row r="78" customFormat="false" ht="12.8" hidden="false" customHeight="false" outlineLevel="0" collapsed="false">
      <c r="B78" s="0" t="n">
        <v>8545</v>
      </c>
      <c r="C78" s="1" t="n">
        <v>1</v>
      </c>
      <c r="D78" s="0" t="n">
        <v>-0.091372</v>
      </c>
      <c r="E78" s="0" t="n">
        <v>0.230802</v>
      </c>
      <c r="F78" s="0" t="n">
        <v>-0.0246666</v>
      </c>
      <c r="G78" s="0" t="n">
        <v>0.230803</v>
      </c>
      <c r="H78" s="0" t="n">
        <v>-0.985372</v>
      </c>
      <c r="I78" s="2" t="n">
        <v>0.23078</v>
      </c>
      <c r="J78" s="3" t="n">
        <v>39.0485</v>
      </c>
      <c r="K78" s="0" t="n">
        <v>0.215809</v>
      </c>
      <c r="L78" s="0" t="n">
        <v>-0.426976</v>
      </c>
      <c r="M78" s="0" t="n">
        <v>0.254631</v>
      </c>
      <c r="N78" s="0" t="n">
        <v>0.129461</v>
      </c>
      <c r="O78" s="0" t="n">
        <v>0.129461</v>
      </c>
      <c r="R78" s="0" t="n">
        <f aca="false">ABS(J78)</f>
        <v>39.0485</v>
      </c>
      <c r="U78" s="0" t="n">
        <f aca="false">R78/(K78*K78)</f>
        <v>838.426991196041</v>
      </c>
      <c r="V78" s="0" t="n">
        <f aca="false">1/(K78*K78)</f>
        <v>21.4714263338167</v>
      </c>
    </row>
    <row r="79" s="11" customFormat="true" ht="12.8" hidden="false" customHeight="false" outlineLevel="0" collapsed="false">
      <c r="A79" s="10" t="s">
        <v>16</v>
      </c>
      <c r="C79" s="12"/>
      <c r="I79" s="13"/>
      <c r="J79" s="14" t="n">
        <f aca="false">SUM(U75:U78)/SUM(V75:V78)</f>
        <v>39.3599809990394</v>
      </c>
      <c r="K79" s="11" t="n">
        <f aca="false">SQRT(1/SUM(V75:V78))</f>
        <v>0.10722906905986</v>
      </c>
      <c r="U79" s="0"/>
    </row>
    <row r="82" customFormat="false" ht="12.8" hidden="false" customHeight="false" outlineLevel="0" collapsed="false">
      <c r="A82" s="0" t="n">
        <v>1000</v>
      </c>
      <c r="B82" s="0" t="n">
        <v>8495</v>
      </c>
      <c r="C82" s="1" t="n">
        <v>1</v>
      </c>
      <c r="D82" s="0" t="n">
        <v>-0.0642863</v>
      </c>
      <c r="E82" s="0" t="n">
        <v>0.221773</v>
      </c>
      <c r="F82" s="0" t="n">
        <v>-0.0094328</v>
      </c>
      <c r="G82" s="0" t="n">
        <v>0.221773</v>
      </c>
      <c r="H82" s="0" t="n">
        <v>-1.39013</v>
      </c>
      <c r="I82" s="2" t="n">
        <v>0.22173</v>
      </c>
      <c r="J82" s="3" t="n">
        <v>33.8786</v>
      </c>
      <c r="K82" s="0" t="n">
        <v>0.213922</v>
      </c>
      <c r="L82" s="0" t="n">
        <v>1.54096</v>
      </c>
      <c r="M82" s="0" t="n">
        <v>0.241601</v>
      </c>
      <c r="N82" s="0" t="n">
        <v>-0.112104</v>
      </c>
      <c r="O82" s="0" t="n">
        <v>-0.112104</v>
      </c>
      <c r="R82" s="0" t="n">
        <f aca="false">ABS(J82)</f>
        <v>33.8786</v>
      </c>
      <c r="U82" s="0" t="n">
        <f aca="false">R82/(K82*K82)</f>
        <v>740.311600541897</v>
      </c>
      <c r="V82" s="0" t="n">
        <f aca="false">1/(K82*K82)</f>
        <v>21.8518947223881</v>
      </c>
    </row>
    <row r="83" customFormat="false" ht="12.8" hidden="false" customHeight="false" outlineLevel="0" collapsed="false">
      <c r="A83" s="0" t="s">
        <v>15</v>
      </c>
      <c r="B83" s="0" t="n">
        <v>8496</v>
      </c>
      <c r="C83" s="1" t="n">
        <v>-1</v>
      </c>
      <c r="D83" s="0" t="n">
        <v>0.432814</v>
      </c>
      <c r="E83" s="0" t="n">
        <v>0.224825</v>
      </c>
      <c r="F83" s="0" t="n">
        <v>1.62098</v>
      </c>
      <c r="G83" s="0" t="n">
        <v>0.22477</v>
      </c>
      <c r="H83" s="0" t="n">
        <v>-1.25865</v>
      </c>
      <c r="I83" s="2" t="n">
        <v>0.224793</v>
      </c>
      <c r="J83" s="3" t="n">
        <v>34.0065</v>
      </c>
      <c r="K83" s="0" t="n">
        <v>0.212878</v>
      </c>
      <c r="L83" s="0" t="n">
        <v>0.837731</v>
      </c>
      <c r="M83" s="0" t="n">
        <v>0.240698</v>
      </c>
      <c r="N83" s="0" t="n">
        <v>0.0722405</v>
      </c>
      <c r="O83" s="0" t="n">
        <v>0.0722405</v>
      </c>
      <c r="R83" s="0" t="n">
        <f aca="false">ABS(J83)</f>
        <v>34.0065</v>
      </c>
      <c r="U83" s="0" t="n">
        <f aca="false">R83/(K83*K83)</f>
        <v>750.413041889073</v>
      </c>
      <c r="V83" s="0" t="n">
        <f aca="false">1/(K83*K83)</f>
        <v>22.0667531762773</v>
      </c>
    </row>
    <row r="84" customFormat="false" ht="12.8" hidden="false" customHeight="false" outlineLevel="0" collapsed="false">
      <c r="B84" s="0" t="n">
        <v>8503</v>
      </c>
      <c r="C84" s="1" t="n">
        <v>1</v>
      </c>
      <c r="D84" s="0" t="n">
        <v>-0.127712</v>
      </c>
      <c r="E84" s="0" t="n">
        <v>0.225519</v>
      </c>
      <c r="F84" s="0" t="n">
        <v>1.07224</v>
      </c>
      <c r="G84" s="0" t="n">
        <v>0.225494</v>
      </c>
      <c r="H84" s="0" t="n">
        <v>-1.09865</v>
      </c>
      <c r="I84" s="2" t="n">
        <v>0.225493</v>
      </c>
      <c r="J84" s="3" t="n">
        <v>33.884</v>
      </c>
      <c r="K84" s="0" t="n">
        <v>0.214506</v>
      </c>
      <c r="L84" s="0" t="n">
        <v>-0.518761</v>
      </c>
      <c r="M84" s="0" t="n">
        <v>0.242322</v>
      </c>
      <c r="N84" s="0" t="n">
        <v>-0.311442</v>
      </c>
      <c r="O84" s="0" t="n">
        <v>-0.311442</v>
      </c>
      <c r="R84" s="0" t="n">
        <f aca="false">ABS(J84)</f>
        <v>33.884</v>
      </c>
      <c r="U84" s="0" t="n">
        <f aca="false">R84/(K84*K84)</f>
        <v>736.40339861534</v>
      </c>
      <c r="V84" s="0" t="n">
        <f aca="false">1/(K84*K84)</f>
        <v>21.7330716153742</v>
      </c>
    </row>
    <row r="85" customFormat="false" ht="12.8" hidden="false" customHeight="false" outlineLevel="0" collapsed="false">
      <c r="B85" s="0" t="n">
        <v>8504</v>
      </c>
      <c r="C85" s="1" t="n">
        <v>-1</v>
      </c>
      <c r="D85" s="0" t="n">
        <v>-0.138509</v>
      </c>
      <c r="E85" s="0" t="n">
        <v>0.227547</v>
      </c>
      <c r="F85" s="0" t="n">
        <v>0.443357</v>
      </c>
      <c r="G85" s="0" t="n">
        <v>0.227543</v>
      </c>
      <c r="H85" s="0" t="n">
        <v>-0.879714</v>
      </c>
      <c r="I85" s="2" t="n">
        <v>0.22753</v>
      </c>
      <c r="J85" s="3" t="n">
        <v>34.186</v>
      </c>
      <c r="K85" s="0" t="n">
        <v>0.216987</v>
      </c>
      <c r="L85" s="0" t="n">
        <v>0.693532</v>
      </c>
      <c r="M85" s="0" t="n">
        <v>0.24569</v>
      </c>
      <c r="N85" s="0" t="n">
        <v>-0.000145277</v>
      </c>
      <c r="O85" s="0" t="n">
        <v>-0.000145277</v>
      </c>
      <c r="R85" s="0" t="n">
        <f aca="false">ABS(J85)</f>
        <v>34.186</v>
      </c>
      <c r="U85" s="0" t="n">
        <f aca="false">R85/(K85*K85)</f>
        <v>726.073953291384</v>
      </c>
      <c r="V85" s="0" t="n">
        <f aca="false">1/(K85*K85)</f>
        <v>21.2389268499205</v>
      </c>
    </row>
    <row r="86" customFormat="false" ht="12.8" hidden="false" customHeight="false" outlineLevel="0" collapsed="false">
      <c r="B86" s="0" t="n">
        <v>8510</v>
      </c>
      <c r="C86" s="1" t="n">
        <v>1</v>
      </c>
      <c r="D86" s="0" t="n">
        <v>0.343605</v>
      </c>
      <c r="E86" s="0" t="n">
        <v>0.220448</v>
      </c>
      <c r="F86" s="0" t="n">
        <v>0.437627</v>
      </c>
      <c r="G86" s="0" t="n">
        <v>0.220447</v>
      </c>
      <c r="H86" s="0" t="n">
        <v>-0.767256</v>
      </c>
      <c r="I86" s="2" t="n">
        <v>0.220438</v>
      </c>
      <c r="J86" s="3" t="n">
        <v>34.1869</v>
      </c>
      <c r="K86" s="0" t="n">
        <v>0.209203</v>
      </c>
      <c r="L86" s="0" t="n">
        <v>0.0681676</v>
      </c>
      <c r="M86" s="0" t="n">
        <v>0.23689</v>
      </c>
      <c r="N86" s="0" t="n">
        <v>-0.200698</v>
      </c>
      <c r="O86" s="0" t="n">
        <v>-0.200698</v>
      </c>
      <c r="R86" s="0" t="n">
        <f aca="false">ABS(J86)</f>
        <v>34.1869</v>
      </c>
      <c r="U86" s="0" t="n">
        <f aca="false">R86/(K86*K86)</f>
        <v>781.131057339136</v>
      </c>
      <c r="V86" s="0" t="n">
        <f aca="false">1/(K86*K86)</f>
        <v>22.8488414374844</v>
      </c>
    </row>
    <row r="87" customFormat="false" ht="12.8" hidden="false" customHeight="false" outlineLevel="0" collapsed="false">
      <c r="B87" s="0" t="n">
        <v>8511</v>
      </c>
      <c r="C87" s="1" t="n">
        <v>-1</v>
      </c>
      <c r="D87" s="0" t="n">
        <v>0.228285</v>
      </c>
      <c r="E87" s="0" t="n">
        <v>0.221981</v>
      </c>
      <c r="F87" s="0" t="n">
        <v>-0.886457</v>
      </c>
      <c r="G87" s="0" t="n">
        <v>0.221965</v>
      </c>
      <c r="H87" s="0" t="n">
        <v>-0.462708</v>
      </c>
      <c r="I87" s="2" t="n">
        <v>0.221978</v>
      </c>
      <c r="J87" s="3" t="n">
        <v>34.0015</v>
      </c>
      <c r="K87" s="0" t="n">
        <v>0.212414</v>
      </c>
      <c r="L87" s="0" t="n">
        <v>0.189653</v>
      </c>
      <c r="M87" s="0" t="n">
        <v>0.240181</v>
      </c>
      <c r="N87" s="0" t="n">
        <v>0.122645</v>
      </c>
      <c r="O87" s="0" t="n">
        <v>0.122645</v>
      </c>
      <c r="R87" s="0" t="n">
        <f aca="false">ABS(J87)</f>
        <v>34.0015</v>
      </c>
      <c r="U87" s="0" t="n">
        <f aca="false">R87/(K87*K87)</f>
        <v>753.584230978731</v>
      </c>
      <c r="V87" s="0" t="n">
        <f aca="false">1/(K87*K87)</f>
        <v>22.1632642965378</v>
      </c>
    </row>
    <row r="88" customFormat="false" ht="12.8" hidden="false" customHeight="false" outlineLevel="0" collapsed="false">
      <c r="B88" s="0" t="n">
        <v>8516</v>
      </c>
      <c r="C88" s="1" t="n">
        <v>1</v>
      </c>
      <c r="D88" s="0" t="n">
        <v>0.0371378</v>
      </c>
      <c r="E88" s="0" t="n">
        <v>0.229748</v>
      </c>
      <c r="F88" s="0" t="n">
        <v>0.284004</v>
      </c>
      <c r="G88" s="0" t="n">
        <v>0.229746</v>
      </c>
      <c r="H88" s="0" t="n">
        <v>-1.23221</v>
      </c>
      <c r="I88" s="2" t="n">
        <v>0.229713</v>
      </c>
      <c r="J88" s="3" t="n">
        <v>33.6148</v>
      </c>
      <c r="K88" s="0" t="n">
        <v>0.21758</v>
      </c>
      <c r="L88" s="0" t="n">
        <v>-0.653742</v>
      </c>
      <c r="M88" s="0" t="n">
        <v>0.245287</v>
      </c>
      <c r="N88" s="0" t="n">
        <v>-0.193603</v>
      </c>
      <c r="O88" s="0" t="n">
        <v>-0.193603</v>
      </c>
      <c r="R88" s="0" t="n">
        <f aca="false">ABS(J88)</f>
        <v>33.6148</v>
      </c>
      <c r="U88" s="0" t="n">
        <f aca="false">R88/(K88*K88)</f>
        <v>710.055975852706</v>
      </c>
      <c r="V88" s="0" t="n">
        <f aca="false">1/(K88*K88)</f>
        <v>21.1233140120633</v>
      </c>
    </row>
    <row r="89" customFormat="false" ht="12.8" hidden="false" customHeight="false" outlineLevel="0" collapsed="false">
      <c r="B89" s="0" t="n">
        <v>8517</v>
      </c>
      <c r="C89" s="1" t="n">
        <v>-1</v>
      </c>
      <c r="D89" s="0" t="n">
        <v>0.158277</v>
      </c>
      <c r="E89" s="0" t="n">
        <v>0.227409</v>
      </c>
      <c r="F89" s="0" t="n">
        <v>0.159321</v>
      </c>
      <c r="G89" s="0" t="n">
        <v>0.227409</v>
      </c>
      <c r="H89" s="0" t="n">
        <v>-0.946564</v>
      </c>
      <c r="I89" s="2" t="n">
        <v>0.227389</v>
      </c>
      <c r="J89" s="3" t="n">
        <v>34.1051</v>
      </c>
      <c r="K89" s="0" t="n">
        <v>0.216856</v>
      </c>
      <c r="L89" s="0" t="n">
        <v>-0.414745</v>
      </c>
      <c r="M89" s="0" t="n">
        <v>0.245395</v>
      </c>
      <c r="N89" s="0" t="n">
        <v>-0.421887</v>
      </c>
      <c r="O89" s="0" t="n">
        <v>-0.421887</v>
      </c>
      <c r="R89" s="0" t="n">
        <f aca="false">ABS(J89)</f>
        <v>34.1051</v>
      </c>
      <c r="U89" s="0" t="n">
        <f aca="false">R89/(K89*K89)</f>
        <v>725.231136926682</v>
      </c>
      <c r="V89" s="0" t="n">
        <f aca="false">1/(K89*K89)</f>
        <v>21.2645949411285</v>
      </c>
    </row>
    <row r="90" customFormat="false" ht="12.8" hidden="false" customHeight="false" outlineLevel="0" collapsed="false">
      <c r="B90" s="0" t="n">
        <v>8522</v>
      </c>
      <c r="C90" s="1" t="n">
        <v>1</v>
      </c>
      <c r="D90" s="0" t="n">
        <v>0.0407002</v>
      </c>
      <c r="E90" s="0" t="n">
        <v>0.224476</v>
      </c>
      <c r="F90" s="0" t="n">
        <v>1.45319</v>
      </c>
      <c r="G90" s="0" t="n">
        <v>0.224429</v>
      </c>
      <c r="H90" s="0" t="n">
        <v>-0.492605</v>
      </c>
      <c r="I90" s="2" t="n">
        <v>0.224471</v>
      </c>
      <c r="J90" s="3" t="n">
        <v>33.867</v>
      </c>
      <c r="K90" s="0" t="n">
        <v>0.21415</v>
      </c>
      <c r="L90" s="0" t="n">
        <v>-0.114133</v>
      </c>
      <c r="M90" s="0" t="n">
        <v>0.241895</v>
      </c>
      <c r="N90" s="0" t="n">
        <v>-0.141221</v>
      </c>
      <c r="O90" s="0" t="n">
        <v>-0.141221</v>
      </c>
      <c r="R90" s="0" t="n">
        <f aca="false">ABS(J90)</f>
        <v>33.867</v>
      </c>
      <c r="U90" s="0" t="n">
        <f aca="false">R90/(K90*K90)</f>
        <v>738.483115732812</v>
      </c>
      <c r="V90" s="0" t="n">
        <f aca="false">1/(K90*K90)</f>
        <v>21.8053891910359</v>
      </c>
    </row>
    <row r="91" customFormat="false" ht="12.8" hidden="false" customHeight="false" outlineLevel="0" collapsed="false">
      <c r="B91" s="0" t="n">
        <v>8523</v>
      </c>
      <c r="C91" s="1" t="n">
        <v>-1</v>
      </c>
      <c r="D91" s="0" t="n">
        <v>-0.280001</v>
      </c>
      <c r="E91" s="0" t="n">
        <v>0.226422</v>
      </c>
      <c r="F91" s="0" t="n">
        <v>0.241386</v>
      </c>
      <c r="G91" s="0" t="n">
        <v>0.226423</v>
      </c>
      <c r="H91" s="0" t="n">
        <v>-0.892654</v>
      </c>
      <c r="I91" s="2" t="n">
        <v>0.226406</v>
      </c>
      <c r="J91" s="3" t="n">
        <v>33.863</v>
      </c>
      <c r="K91" s="0" t="n">
        <v>0.21501</v>
      </c>
      <c r="L91" s="0" t="n">
        <v>0.843047</v>
      </c>
      <c r="M91" s="0" t="n">
        <v>0.242841</v>
      </c>
      <c r="N91" s="0" t="n">
        <v>0.169046</v>
      </c>
      <c r="O91" s="0" t="n">
        <v>0.169046</v>
      </c>
      <c r="R91" s="0" t="n">
        <f aca="false">ABS(J91)</f>
        <v>33.863</v>
      </c>
      <c r="U91" s="0" t="n">
        <f aca="false">R91/(K91*K91)</f>
        <v>732.500814997197</v>
      </c>
      <c r="V91" s="0" t="n">
        <f aca="false">1/(K91*K91)</f>
        <v>21.6313030445382</v>
      </c>
    </row>
    <row r="92" customFormat="false" ht="12.8" hidden="false" customHeight="false" outlineLevel="0" collapsed="false">
      <c r="B92" s="0" t="n">
        <v>8528</v>
      </c>
      <c r="C92" s="1" t="n">
        <v>1</v>
      </c>
      <c r="D92" s="0" t="n">
        <v>-0.100136</v>
      </c>
      <c r="E92" s="0" t="n">
        <v>0.224751</v>
      </c>
      <c r="F92" s="0" t="n">
        <v>-1.22319</v>
      </c>
      <c r="G92" s="0" t="n">
        <v>0.224718</v>
      </c>
      <c r="H92" s="0" t="n">
        <v>-0.525535</v>
      </c>
      <c r="I92" s="2" t="n">
        <v>0.224745</v>
      </c>
      <c r="J92" s="3" t="n">
        <v>33.7811</v>
      </c>
      <c r="K92" s="0" t="n">
        <v>0.214322</v>
      </c>
      <c r="L92" s="0" t="n">
        <v>-1.02342</v>
      </c>
      <c r="M92" s="0" t="n">
        <v>0.241905</v>
      </c>
      <c r="N92" s="0" t="n">
        <v>-0.59405</v>
      </c>
      <c r="O92" s="0" t="n">
        <v>-0.59405</v>
      </c>
      <c r="R92" s="0" t="n">
        <f aca="false">ABS(J92)</f>
        <v>33.7811</v>
      </c>
      <c r="U92" s="0" t="n">
        <f aca="false">R92/(K92*K92)</f>
        <v>735.428202783375</v>
      </c>
      <c r="V92" s="0" t="n">
        <f aca="false">1/(K92*K92)</f>
        <v>21.770404243301</v>
      </c>
    </row>
    <row r="93" customFormat="false" ht="12.8" hidden="false" customHeight="false" outlineLevel="0" collapsed="false">
      <c r="B93" s="0" t="n">
        <v>8529</v>
      </c>
      <c r="C93" s="1" t="n">
        <v>-1</v>
      </c>
      <c r="D93" s="0" t="n">
        <v>-0.219671</v>
      </c>
      <c r="E93" s="0" t="n">
        <v>0.226202</v>
      </c>
      <c r="F93" s="0" t="n">
        <v>-0.27953</v>
      </c>
      <c r="G93" s="0" t="n">
        <v>0.226201</v>
      </c>
      <c r="H93" s="0" t="n">
        <v>-0.850746</v>
      </c>
      <c r="I93" s="2" t="n">
        <v>0.226187</v>
      </c>
      <c r="J93" s="3" t="n">
        <v>33.7813</v>
      </c>
      <c r="K93" s="0" t="n">
        <v>0.21669</v>
      </c>
      <c r="L93" s="0" t="n">
        <v>0.938771</v>
      </c>
      <c r="M93" s="0" t="n">
        <v>0.244582</v>
      </c>
      <c r="N93" s="0" t="n">
        <v>-0.175229</v>
      </c>
      <c r="O93" s="0" t="n">
        <v>-0.175229</v>
      </c>
      <c r="R93" s="0" t="n">
        <f aca="false">ABS(J93)</f>
        <v>33.7813</v>
      </c>
      <c r="U93" s="0" t="n">
        <f aca="false">R93/(K93*K93)</f>
        <v>719.446690712086</v>
      </c>
      <c r="V93" s="0" t="n">
        <f aca="false">1/(K93*K93)</f>
        <v>21.2971878143259</v>
      </c>
    </row>
    <row r="94" customFormat="false" ht="12.8" hidden="false" customHeight="false" outlineLevel="0" collapsed="false">
      <c r="B94" s="0" t="n">
        <v>8534</v>
      </c>
      <c r="C94" s="1" t="n">
        <v>1</v>
      </c>
      <c r="D94" s="0" t="n">
        <v>-0.605072</v>
      </c>
      <c r="E94" s="0" t="n">
        <v>0.228715</v>
      </c>
      <c r="F94" s="0" t="n">
        <v>0.411108</v>
      </c>
      <c r="G94" s="0" t="n">
        <v>0.22872</v>
      </c>
      <c r="H94" s="0" t="n">
        <v>-0.859289</v>
      </c>
      <c r="I94" s="2" t="n">
        <v>0.228707</v>
      </c>
      <c r="J94" s="3" t="n">
        <v>33.9815</v>
      </c>
      <c r="K94" s="0" t="n">
        <v>0.215706</v>
      </c>
      <c r="L94" s="0" t="n">
        <v>1.0922</v>
      </c>
      <c r="M94" s="0" t="n">
        <v>0.243837</v>
      </c>
      <c r="N94" s="0" t="n">
        <v>0.0534591</v>
      </c>
      <c r="O94" s="0" t="n">
        <v>0.0534591</v>
      </c>
      <c r="R94" s="0" t="n">
        <f aca="false">ABS(J94)</f>
        <v>33.9815</v>
      </c>
      <c r="U94" s="0" t="n">
        <f aca="false">R94/(K94*K94)</f>
        <v>730.328240795506</v>
      </c>
      <c r="V94" s="0" t="n">
        <f aca="false">1/(K94*K94)</f>
        <v>21.4919365182675</v>
      </c>
    </row>
    <row r="95" customFormat="false" ht="12.8" hidden="false" customHeight="false" outlineLevel="0" collapsed="false">
      <c r="B95" s="0" t="n">
        <v>8535</v>
      </c>
      <c r="C95" s="1" t="n">
        <v>-1</v>
      </c>
      <c r="D95" s="0" t="n">
        <v>-0.125239</v>
      </c>
      <c r="E95" s="0" t="n">
        <v>0.227352</v>
      </c>
      <c r="F95" s="0" t="n">
        <v>0.76181</v>
      </c>
      <c r="G95" s="0" t="n">
        <v>0.227339</v>
      </c>
      <c r="H95" s="0" t="n">
        <v>-0.836139</v>
      </c>
      <c r="I95" s="2" t="n">
        <v>0.227336</v>
      </c>
      <c r="J95" s="3" t="n">
        <v>34.0317</v>
      </c>
      <c r="K95" s="0" t="n">
        <v>0.216254</v>
      </c>
      <c r="L95" s="0" t="n">
        <v>0.127311</v>
      </c>
      <c r="M95" s="0" t="n">
        <v>0.24458</v>
      </c>
      <c r="N95" s="0" t="n">
        <v>-0.146554</v>
      </c>
      <c r="O95" s="0" t="n">
        <v>-0.146554</v>
      </c>
      <c r="R95" s="0" t="n">
        <f aca="false">ABS(J95)</f>
        <v>34.0317</v>
      </c>
      <c r="U95" s="0" t="n">
        <f aca="false">R95/(K95*K95)</f>
        <v>727.704977700457</v>
      </c>
      <c r="V95" s="0" t="n">
        <f aca="false">1/(K95*K95)</f>
        <v>21.3831509357586</v>
      </c>
    </row>
    <row r="96" customFormat="false" ht="12.8" hidden="false" customHeight="false" outlineLevel="0" collapsed="false">
      <c r="B96" s="0" t="n">
        <v>8540</v>
      </c>
      <c r="C96" s="1" t="n">
        <v>1</v>
      </c>
      <c r="D96" s="0" t="n">
        <v>-0.0719738</v>
      </c>
      <c r="E96" s="0" t="n">
        <v>0.227997</v>
      </c>
      <c r="F96" s="0" t="n">
        <v>0.243649</v>
      </c>
      <c r="G96" s="0" t="n">
        <v>0.227996</v>
      </c>
      <c r="H96" s="0" t="n">
        <v>-0.525183</v>
      </c>
      <c r="I96" s="2" t="n">
        <v>0.227991</v>
      </c>
      <c r="J96" s="3" t="n">
        <v>34.5678</v>
      </c>
      <c r="K96" s="0" t="n">
        <v>0.214873</v>
      </c>
      <c r="L96" s="0" t="n">
        <v>0.803257</v>
      </c>
      <c r="M96" s="0" t="n">
        <v>0.244018</v>
      </c>
      <c r="N96" s="0" t="n">
        <v>0.232052</v>
      </c>
      <c r="O96" s="0" t="n">
        <v>0.232052</v>
      </c>
      <c r="R96" s="0" t="n">
        <f aca="false">ABS(J96)</f>
        <v>34.5678</v>
      </c>
      <c r="U96" s="0" t="n">
        <f aca="false">R96/(K96*K96)</f>
        <v>748.700366711474</v>
      </c>
      <c r="V96" s="0" t="n">
        <f aca="false">1/(K96*K96)</f>
        <v>21.6588954666329</v>
      </c>
    </row>
    <row r="97" customFormat="false" ht="12.8" hidden="false" customHeight="false" outlineLevel="0" collapsed="false">
      <c r="B97" s="0" t="n">
        <v>8541</v>
      </c>
      <c r="C97" s="1" t="n">
        <v>-1</v>
      </c>
      <c r="D97" s="0" t="n">
        <v>-0.0820282</v>
      </c>
      <c r="E97" s="0" t="n">
        <v>0.225999</v>
      </c>
      <c r="F97" s="0" t="n">
        <v>-0.0337314</v>
      </c>
      <c r="G97" s="0" t="n">
        <v>0.225999</v>
      </c>
      <c r="H97" s="0" t="n">
        <v>-0.594982</v>
      </c>
      <c r="I97" s="2" t="n">
        <v>0.225991</v>
      </c>
      <c r="J97" s="3" t="n">
        <v>34.3857</v>
      </c>
      <c r="K97" s="0" t="n">
        <v>0.214327</v>
      </c>
      <c r="L97" s="0" t="n">
        <v>0.767419</v>
      </c>
      <c r="M97" s="0" t="n">
        <v>0.243052</v>
      </c>
      <c r="N97" s="0" t="n">
        <v>-0.346642</v>
      </c>
      <c r="O97" s="0" t="n">
        <v>-0.346642</v>
      </c>
      <c r="R97" s="0" t="n">
        <f aca="false">ABS(J97)</f>
        <v>34.3857</v>
      </c>
      <c r="U97" s="0" t="n">
        <f aca="false">R97/(K97*K97)</f>
        <v>748.555662098153</v>
      </c>
      <c r="V97" s="0" t="n">
        <f aca="false">1/(K97*K97)</f>
        <v>21.7693884986536</v>
      </c>
    </row>
    <row r="98" customFormat="false" ht="12.8" hidden="false" customHeight="false" outlineLevel="0" collapsed="false">
      <c r="B98" s="0" t="n">
        <v>8546</v>
      </c>
      <c r="C98" s="1" t="n">
        <v>1</v>
      </c>
      <c r="D98" s="0" t="n">
        <v>-0.085984</v>
      </c>
      <c r="E98" s="0" t="n">
        <v>0.228055</v>
      </c>
      <c r="F98" s="0" t="n">
        <v>0.222539</v>
      </c>
      <c r="G98" s="0" t="n">
        <v>0.228054</v>
      </c>
      <c r="H98" s="0" t="n">
        <v>-0.544707</v>
      </c>
      <c r="I98" s="2" t="n">
        <v>0.228048</v>
      </c>
      <c r="J98" s="3" t="n">
        <v>33.9528</v>
      </c>
      <c r="K98" s="0" t="n">
        <v>0.216179</v>
      </c>
      <c r="L98" s="0" t="n">
        <v>0.00832546</v>
      </c>
      <c r="M98" s="0" t="n">
        <v>0.244347</v>
      </c>
      <c r="N98" s="0" t="n">
        <v>-0.00192731</v>
      </c>
      <c r="O98" s="0" t="n">
        <v>-0.00192731</v>
      </c>
      <c r="R98" s="0" t="n">
        <f aca="false">ABS(J98)</f>
        <v>33.9528</v>
      </c>
      <c r="U98" s="0" t="n">
        <f aca="false">R98/(K98*K98)</f>
        <v>726.521696069202</v>
      </c>
      <c r="V98" s="0" t="n">
        <f aca="false">1/(K98*K98)</f>
        <v>21.3979906243138</v>
      </c>
    </row>
    <row r="99" customFormat="false" ht="12.8" hidden="false" customHeight="false" outlineLevel="0" collapsed="false">
      <c r="B99" s="0" t="n">
        <v>8547</v>
      </c>
      <c r="C99" s="1" t="n">
        <v>-1</v>
      </c>
      <c r="D99" s="0" t="n">
        <v>-0.107485</v>
      </c>
      <c r="E99" s="0" t="n">
        <v>0.226944</v>
      </c>
      <c r="F99" s="0" t="n">
        <v>1.51914</v>
      </c>
      <c r="G99" s="0" t="n">
        <v>0.226892</v>
      </c>
      <c r="H99" s="0" t="n">
        <v>-0.669449</v>
      </c>
      <c r="I99" s="2" t="n">
        <v>0.226934</v>
      </c>
      <c r="J99" s="3" t="n">
        <v>33.9971</v>
      </c>
      <c r="K99" s="0" t="n">
        <v>0.214708</v>
      </c>
      <c r="L99" s="0" t="n">
        <v>1.17379</v>
      </c>
      <c r="M99" s="0" t="n">
        <v>0.242733</v>
      </c>
      <c r="N99" s="0" t="n">
        <v>0.0785358</v>
      </c>
      <c r="O99" s="0" t="n">
        <v>0.0785358</v>
      </c>
      <c r="R99" s="0" t="n">
        <f aca="false">ABS(J99)</f>
        <v>33.9971</v>
      </c>
      <c r="U99" s="0" t="n">
        <f aca="false">R99/(K99*K99)</f>
        <v>737.47180269878</v>
      </c>
      <c r="V99" s="0" t="n">
        <f aca="false">1/(K99*K99)</f>
        <v>21.6921973550326</v>
      </c>
    </row>
    <row r="100" s="11" customFormat="true" ht="12.8" hidden="false" customHeight="false" outlineLevel="0" collapsed="false">
      <c r="A100" s="10" t="s">
        <v>16</v>
      </c>
      <c r="C100" s="12"/>
      <c r="I100" s="13"/>
      <c r="J100" s="14" t="n">
        <f aca="false">SUM(U82:U99)/SUM(V82:V99)</f>
        <v>34.0049637660958</v>
      </c>
      <c r="K100" s="11" t="n">
        <f aca="false">SQRT(1/SUM(V82:V99))</f>
        <v>0.0506247352133637</v>
      </c>
    </row>
    <row r="105" customFormat="false" ht="12.8" hidden="false" customHeight="false" outlineLevel="0" collapsed="false">
      <c r="G105" s="15" t="s">
        <v>26</v>
      </c>
      <c r="H105" s="15" t="s">
        <v>27</v>
      </c>
      <c r="I105" s="15" t="s">
        <v>28</v>
      </c>
      <c r="J105" s="15" t="s">
        <v>29</v>
      </c>
      <c r="K105" s="15" t="s">
        <v>30</v>
      </c>
      <c r="L105" s="15" t="s">
        <v>31</v>
      </c>
    </row>
    <row r="106" customFormat="false" ht="12.8" hidden="false" customHeight="false" outlineLevel="0" collapsed="false">
      <c r="G106" s="16" t="n">
        <v>15</v>
      </c>
      <c r="H106" s="16" t="n">
        <v>1000</v>
      </c>
      <c r="I106" s="17" t="n">
        <v>943.7</v>
      </c>
      <c r="J106" s="18" t="n">
        <v>59.8</v>
      </c>
      <c r="K106" s="19" t="n">
        <f aca="false">J14</f>
        <v>33.9722624263592</v>
      </c>
      <c r="L106" s="19" t="n">
        <f aca="false">K14</f>
        <v>0.0833080381504684</v>
      </c>
    </row>
    <row r="107" customFormat="false" ht="12.8" hidden="false" customHeight="false" outlineLevel="0" collapsed="false">
      <c r="G107" s="16" t="n">
        <v>2</v>
      </c>
      <c r="H107" s="16" t="n">
        <v>625</v>
      </c>
      <c r="I107" s="17" t="n">
        <v>561.2</v>
      </c>
      <c r="J107" s="18" t="n">
        <v>31</v>
      </c>
      <c r="K107" s="19" t="n">
        <f aca="false">J21</f>
        <v>37.1671644570363</v>
      </c>
      <c r="L107" s="19" t="n">
        <f aca="false">K21</f>
        <v>0.086508261911304</v>
      </c>
    </row>
    <row r="108" customFormat="false" ht="12.8" hidden="false" customHeight="false" outlineLevel="0" collapsed="false">
      <c r="G108" s="16" t="n">
        <v>13</v>
      </c>
      <c r="H108" s="16" t="n">
        <v>50</v>
      </c>
      <c r="I108" s="17" t="n">
        <v>52</v>
      </c>
      <c r="J108" s="20" t="n">
        <v>4.7</v>
      </c>
      <c r="K108" s="19" t="n">
        <f aca="false">J30</f>
        <v>43.4323719444181</v>
      </c>
      <c r="L108" s="19" t="n">
        <f aca="false">K30</f>
        <v>0.118805123574616</v>
      </c>
    </row>
    <row r="109" customFormat="false" ht="12.8" hidden="false" customHeight="false" outlineLevel="0" collapsed="false">
      <c r="G109" s="16" t="n">
        <v>14</v>
      </c>
      <c r="H109" s="16" t="n">
        <v>350</v>
      </c>
      <c r="I109" s="17" t="n">
        <v>389.4</v>
      </c>
      <c r="J109" s="18" t="n">
        <v>22.1</v>
      </c>
      <c r="K109" s="19" t="n">
        <f aca="false">J37</f>
        <v>39.1563829289255</v>
      </c>
      <c r="L109" s="19" t="n">
        <f aca="false">K37</f>
        <v>0.107537017620763</v>
      </c>
    </row>
    <row r="110" customFormat="false" ht="12.8" hidden="false" customHeight="false" outlineLevel="0" collapsed="false">
      <c r="G110" s="16" t="n">
        <v>3</v>
      </c>
      <c r="H110" s="16" t="n">
        <v>870</v>
      </c>
      <c r="I110" s="17" t="n">
        <v>836.8</v>
      </c>
      <c r="J110" s="18" t="n">
        <v>44.2</v>
      </c>
      <c r="K110" s="19" t="n">
        <f aca="false">J44</f>
        <v>34.9538495308947</v>
      </c>
      <c r="L110" s="19" t="n">
        <f aca="false">K44</f>
        <v>0.102039791156789</v>
      </c>
    </row>
    <row r="111" customFormat="false" ht="12.8" hidden="false" customHeight="false" outlineLevel="0" collapsed="false">
      <c r="G111" s="16" t="n">
        <v>1</v>
      </c>
      <c r="H111" s="16" t="n">
        <v>225</v>
      </c>
      <c r="I111" s="17" t="n">
        <v>215.2</v>
      </c>
      <c r="J111" s="18" t="n">
        <v>11.7</v>
      </c>
      <c r="K111" s="19" t="n">
        <f aca="false">J51</f>
        <v>40.9334865107678</v>
      </c>
      <c r="L111" s="19" t="n">
        <f aca="false">K51</f>
        <v>0.105929551298189</v>
      </c>
    </row>
    <row r="112" customFormat="false" ht="12.8" hidden="false" customHeight="false" outlineLevel="0" collapsed="false">
      <c r="G112" s="16" t="n">
        <v>4</v>
      </c>
      <c r="H112" s="16" t="n">
        <v>750</v>
      </c>
      <c r="I112" s="17" t="n">
        <v>774.6</v>
      </c>
      <c r="J112" s="18" t="n">
        <v>41.9</v>
      </c>
      <c r="K112" s="19" t="n">
        <f aca="false">J58</f>
        <v>35.9100039388786</v>
      </c>
      <c r="L112" s="19" t="n">
        <f aca="false">K58</f>
        <v>0.104241211941319</v>
      </c>
    </row>
    <row r="113" customFormat="false" ht="12.8" hidden="false" customHeight="false" outlineLevel="0" collapsed="false">
      <c r="G113" s="16" t="n">
        <v>5</v>
      </c>
      <c r="H113" s="16" t="n">
        <v>500</v>
      </c>
      <c r="I113" s="17" t="n">
        <v>482</v>
      </c>
      <c r="J113" s="18" t="n">
        <v>27.7</v>
      </c>
      <c r="K113" s="19" t="n">
        <f aca="false">J65</f>
        <v>38.770915606468</v>
      </c>
      <c r="L113" s="19" t="n">
        <f aca="false">K65</f>
        <v>0.105384015950664</v>
      </c>
    </row>
    <row r="114" customFormat="false" ht="12.8" hidden="false" customHeight="false" outlineLevel="0" collapsed="false">
      <c r="G114" s="16" t="n">
        <v>12</v>
      </c>
      <c r="H114" s="16" t="n">
        <v>50</v>
      </c>
      <c r="I114" s="21" t="n">
        <v>50</v>
      </c>
      <c r="J114" s="21" t="n">
        <v>5</v>
      </c>
      <c r="K114" s="19" t="n">
        <f aca="false">J72</f>
        <v>43.4464348387423</v>
      </c>
      <c r="L114" s="19" t="n">
        <f aca="false">K72</f>
        <v>0.120112337465008</v>
      </c>
    </row>
    <row r="115" customFormat="false" ht="12.8" hidden="false" customHeight="false" outlineLevel="0" collapsed="false">
      <c r="G115" s="16" t="n">
        <v>8</v>
      </c>
      <c r="H115" s="16" t="n">
        <v>350</v>
      </c>
      <c r="I115" s="17" t="n">
        <v>389.4</v>
      </c>
      <c r="J115" s="18" t="n">
        <v>22.1</v>
      </c>
      <c r="K115" s="19" t="n">
        <f aca="false">J79</f>
        <v>39.3599809990394</v>
      </c>
      <c r="L115" s="19" t="n">
        <f aca="false">K79</f>
        <v>0.10722906905986</v>
      </c>
    </row>
    <row r="116" customFormat="false" ht="12.8" hidden="false" customHeight="false" outlineLevel="0" collapsed="false">
      <c r="G116" s="16" t="n">
        <v>15</v>
      </c>
      <c r="H116" s="16" t="n">
        <v>1000</v>
      </c>
      <c r="I116" s="17" t="n">
        <v>943.7</v>
      </c>
      <c r="J116" s="18" t="n">
        <v>59.8</v>
      </c>
      <c r="K116" s="19" t="n">
        <f aca="false">J100</f>
        <v>34.0049637660958</v>
      </c>
      <c r="L116" s="19" t="n">
        <f aca="false">K100</f>
        <v>0.0506247352133637</v>
      </c>
    </row>
    <row r="118" customFormat="false" ht="12.8" hidden="false" customHeight="false" outlineLevel="0" collapsed="false">
      <c r="I118" s="7" t="s">
        <v>32</v>
      </c>
    </row>
    <row r="120" customFormat="false" ht="12.8" hidden="false" customHeight="false" outlineLevel="0" collapsed="false">
      <c r="G120" s="15" t="s">
        <v>26</v>
      </c>
      <c r="H120" s="15" t="s">
        <v>27</v>
      </c>
      <c r="I120" s="15" t="s">
        <v>28</v>
      </c>
      <c r="J120" s="15" t="s">
        <v>29</v>
      </c>
      <c r="K120" s="15" t="s">
        <v>30</v>
      </c>
      <c r="L120" s="15" t="s">
        <v>31</v>
      </c>
    </row>
    <row r="121" customFormat="false" ht="12.8" hidden="false" customHeight="false" outlineLevel="0" collapsed="false">
      <c r="G121" s="22" t="n">
        <v>15</v>
      </c>
      <c r="H121" s="22" t="n">
        <v>1000</v>
      </c>
      <c r="I121" s="17" t="n">
        <v>943.7</v>
      </c>
      <c r="J121" s="18" t="n">
        <v>59.8</v>
      </c>
      <c r="K121" s="19" t="n">
        <f aca="false">K106</f>
        <v>33.9722624263592</v>
      </c>
      <c r="L121" s="19" t="n">
        <f aca="false">L106</f>
        <v>0.0833080381504684</v>
      </c>
    </row>
    <row r="122" customFormat="false" ht="12.8" hidden="false" customHeight="false" outlineLevel="0" collapsed="false">
      <c r="G122" s="22" t="n">
        <v>3</v>
      </c>
      <c r="H122" s="22" t="n">
        <v>870</v>
      </c>
      <c r="I122" s="17" t="n">
        <v>836.8</v>
      </c>
      <c r="J122" s="18" t="n">
        <v>44.2</v>
      </c>
      <c r="K122" s="19" t="n">
        <f aca="false">K110</f>
        <v>34.9538495308947</v>
      </c>
      <c r="L122" s="19" t="n">
        <f aca="false">L110</f>
        <v>0.102039791156789</v>
      </c>
    </row>
    <row r="123" customFormat="false" ht="12.8" hidden="false" customHeight="false" outlineLevel="0" collapsed="false">
      <c r="G123" s="22" t="n">
        <v>4</v>
      </c>
      <c r="H123" s="22" t="n">
        <v>750</v>
      </c>
      <c r="I123" s="17" t="n">
        <v>774.6</v>
      </c>
      <c r="J123" s="18" t="n">
        <v>41.9</v>
      </c>
      <c r="K123" s="19" t="n">
        <f aca="false">K112</f>
        <v>35.9100039388786</v>
      </c>
      <c r="L123" s="19" t="n">
        <f aca="false">L112</f>
        <v>0.104241211941319</v>
      </c>
    </row>
    <row r="124" customFormat="false" ht="12.8" hidden="false" customHeight="false" outlineLevel="0" collapsed="false">
      <c r="G124" s="22" t="n">
        <v>2</v>
      </c>
      <c r="H124" s="22" t="n">
        <v>625</v>
      </c>
      <c r="I124" s="17" t="n">
        <v>561.2</v>
      </c>
      <c r="J124" s="18" t="n">
        <v>31</v>
      </c>
      <c r="K124" s="19" t="n">
        <f aca="false">K107</f>
        <v>37.1671644570363</v>
      </c>
      <c r="L124" s="19" t="n">
        <f aca="false">L107</f>
        <v>0.086508261911304</v>
      </c>
    </row>
    <row r="125" customFormat="false" ht="12.8" hidden="false" customHeight="false" outlineLevel="0" collapsed="false">
      <c r="G125" s="22" t="n">
        <v>5</v>
      </c>
      <c r="H125" s="22" t="n">
        <v>500</v>
      </c>
      <c r="I125" s="17" t="n">
        <v>482</v>
      </c>
      <c r="J125" s="18" t="n">
        <v>27.7</v>
      </c>
      <c r="K125" s="19" t="n">
        <f aca="false">K113</f>
        <v>38.770915606468</v>
      </c>
      <c r="L125" s="19" t="n">
        <f aca="false">L113</f>
        <v>0.105384015950664</v>
      </c>
    </row>
    <row r="126" customFormat="false" ht="12.8" hidden="false" customHeight="false" outlineLevel="0" collapsed="false">
      <c r="G126" s="22" t="n">
        <v>14</v>
      </c>
      <c r="H126" s="22" t="n">
        <v>350</v>
      </c>
      <c r="I126" s="17" t="n">
        <v>389.4</v>
      </c>
      <c r="J126" s="18" t="n">
        <v>22.1</v>
      </c>
      <c r="K126" s="19" t="n">
        <f aca="false">K109</f>
        <v>39.1563829289255</v>
      </c>
      <c r="L126" s="19" t="n">
        <f aca="false">L109</f>
        <v>0.107537017620763</v>
      </c>
    </row>
    <row r="127" customFormat="false" ht="12.8" hidden="false" customHeight="false" outlineLevel="0" collapsed="false">
      <c r="G127" s="22" t="n">
        <v>8</v>
      </c>
      <c r="H127" s="22" t="n">
        <v>350</v>
      </c>
      <c r="I127" s="17" t="n">
        <v>389.4</v>
      </c>
      <c r="J127" s="18" t="n">
        <v>22.1</v>
      </c>
      <c r="K127" s="19" t="n">
        <f aca="false">K115</f>
        <v>39.3599809990394</v>
      </c>
      <c r="L127" s="19" t="n">
        <f aca="false">L115</f>
        <v>0.10722906905986</v>
      </c>
    </row>
    <row r="128" customFormat="false" ht="12.8" hidden="false" customHeight="false" outlineLevel="0" collapsed="false">
      <c r="G128" s="22" t="n">
        <v>1</v>
      </c>
      <c r="H128" s="22" t="n">
        <v>225</v>
      </c>
      <c r="I128" s="17" t="n">
        <v>215.2</v>
      </c>
      <c r="J128" s="18" t="n">
        <v>11.7</v>
      </c>
      <c r="K128" s="19" t="n">
        <f aca="false">K111</f>
        <v>40.9334865107678</v>
      </c>
      <c r="L128" s="19" t="n">
        <f aca="false">L111</f>
        <v>0.105929551298189</v>
      </c>
    </row>
    <row r="129" customFormat="false" ht="12.8" hidden="false" customHeight="false" outlineLevel="0" collapsed="false">
      <c r="G129" s="22" t="n">
        <v>12</v>
      </c>
      <c r="H129" s="22" t="n">
        <v>50</v>
      </c>
      <c r="I129" s="21" t="n">
        <v>50</v>
      </c>
      <c r="J129" s="21" t="n">
        <v>5</v>
      </c>
      <c r="K129" s="19" t="n">
        <f aca="false">K114</f>
        <v>43.4464348387423</v>
      </c>
      <c r="L129" s="19" t="n">
        <f aca="false">L114</f>
        <v>0.120112337465008</v>
      </c>
    </row>
    <row r="130" customFormat="false" ht="12.8" hidden="false" customHeight="false" outlineLevel="0" collapsed="false">
      <c r="G130" s="22" t="n">
        <v>13</v>
      </c>
      <c r="H130" s="22" t="n">
        <v>50</v>
      </c>
      <c r="I130" s="17" t="n">
        <v>52</v>
      </c>
      <c r="J130" s="20" t="n">
        <v>4.7</v>
      </c>
      <c r="K130" s="19" t="n">
        <f aca="false">K108</f>
        <v>43.4323719444181</v>
      </c>
      <c r="L130" s="19" t="n">
        <f aca="false">L108</f>
        <v>0.118805123574616</v>
      </c>
    </row>
    <row r="131" customFormat="false" ht="12.8" hidden="false" customHeight="false" outlineLevel="0" collapsed="false">
      <c r="G131" s="16" t="n">
        <v>15</v>
      </c>
      <c r="H131" s="16" t="n">
        <v>1000</v>
      </c>
      <c r="I131" s="17" t="n">
        <v>943.7</v>
      </c>
      <c r="J131" s="18" t="n">
        <v>59.8</v>
      </c>
      <c r="K131" s="19" t="n">
        <f aca="false">K116</f>
        <v>34.0049637660958</v>
      </c>
      <c r="L131" s="19" t="n">
        <f aca="false">L116</f>
        <v>0.0506247352133637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123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8" topLeftCell="C96" activePane="bottomRight" state="frozen"/>
      <selection pane="topLeft" activeCell="A1" activeCellId="0" sqref="A1"/>
      <selection pane="topRight" activeCell="C1" activeCellId="0" sqref="C1"/>
      <selection pane="bottomLeft" activeCell="A96" activeCellId="0" sqref="A96"/>
      <selection pane="bottomRight" activeCell="J113" activeCellId="0" sqref="J113"/>
    </sheetView>
  </sheetViews>
  <sheetFormatPr defaultRowHeight="12.8"/>
  <cols>
    <col collapsed="false" hidden="false" max="14" min="1" style="0" width="11.5204081632653"/>
    <col collapsed="false" hidden="false" max="15" min="15" style="0" width="13.5255102040816"/>
    <col collapsed="false" hidden="false" max="17" min="16" style="0" width="13.7959183673469"/>
    <col collapsed="false" hidden="false" max="21" min="18" style="0" width="11.5204081632653"/>
    <col collapsed="false" hidden="false" max="23" min="22" style="0" width="13.7959183673469"/>
    <col collapsed="false" hidden="false" max="27" min="24" style="0" width="11.5204081632653"/>
    <col collapsed="false" hidden="false" max="29" min="28" style="0" width="13.7959183673469"/>
    <col collapsed="false" hidden="false" max="33" min="30" style="0" width="11.5204081632653"/>
    <col collapsed="false" hidden="false" max="35" min="34" style="0" width="13.7959183673469"/>
    <col collapsed="false" hidden="false" max="36" min="36" style="0" width="11.5204081632653"/>
    <col collapsed="false" hidden="false" max="38" min="37" style="0" width="13.6632653061225"/>
    <col collapsed="false" hidden="false" max="45" min="39" style="0" width="11.5204081632653"/>
    <col collapsed="false" hidden="false" max="47" min="46" style="0" width="14.0663265306122"/>
    <col collapsed="false" hidden="false" max="1025" min="48" style="0" width="11.5204081632653"/>
  </cols>
  <sheetData>
    <row r="1" customFormat="false" ht="12.8" hidden="false" customHeight="false" outlineLevel="0" collapsed="false">
      <c r="A1" s="4" t="n">
        <v>42887</v>
      </c>
      <c r="D1" s="4"/>
      <c r="I1" s="5" t="s">
        <v>33</v>
      </c>
      <c r="J1" s="5"/>
      <c r="K1" s="5"/>
      <c r="L1" s="5"/>
      <c r="M1" s="5"/>
      <c r="N1" s="5" t="s">
        <v>34</v>
      </c>
      <c r="AQ1" s="23" t="s">
        <v>35</v>
      </c>
    </row>
    <row r="2" customFormat="false" ht="12.8" hidden="false" customHeight="false" outlineLevel="0" collapsed="false">
      <c r="A2" s="5" t="s">
        <v>0</v>
      </c>
      <c r="D2" s="5"/>
      <c r="I2" s="5"/>
      <c r="J2" s="5"/>
      <c r="K2" s="5"/>
      <c r="L2" s="5"/>
      <c r="M2" s="5"/>
      <c r="N2" s="5" t="s">
        <v>36</v>
      </c>
      <c r="AO2" s="24"/>
    </row>
    <row r="3" customFormat="false" ht="12.8" hidden="false" customHeight="false" outlineLevel="0" collapsed="false">
      <c r="A3" s="5" t="s">
        <v>37</v>
      </c>
      <c r="D3" s="5" t="s">
        <v>38</v>
      </c>
      <c r="I3" s="5"/>
      <c r="J3" s="5"/>
      <c r="K3" s="5"/>
      <c r="L3" s="5"/>
      <c r="M3" s="5"/>
      <c r="N3" s="5" t="s">
        <v>39</v>
      </c>
    </row>
    <row r="4" customFormat="false" ht="12.8" hidden="false" customHeight="false" outlineLevel="0" collapsed="false">
      <c r="A4" s="5" t="s">
        <v>40</v>
      </c>
      <c r="B4" s="5"/>
      <c r="C4" s="5"/>
      <c r="D4" s="5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customFormat="false" ht="12.8" hidden="false" customHeight="false" outlineLevel="0" collapsed="false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customFormat="false" ht="12.8" hidden="false" customHeight="false" outlineLevel="0" collapsed="false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customFormat="false" ht="12.8" hidden="false" customHeight="false" outlineLevel="0" collapsed="false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 t="s">
        <v>41</v>
      </c>
      <c r="N7" s="5"/>
      <c r="O7" s="6"/>
      <c r="P7" s="6"/>
      <c r="Q7" s="6"/>
      <c r="R7" s="6"/>
      <c r="S7" s="6" t="s">
        <v>42</v>
      </c>
      <c r="T7" s="6"/>
      <c r="U7" s="6"/>
      <c r="V7" s="6"/>
      <c r="W7" s="6"/>
      <c r="X7" s="6"/>
      <c r="Y7" s="6" t="s">
        <v>43</v>
      </c>
      <c r="Z7" s="6"/>
      <c r="AA7" s="6"/>
      <c r="AB7" s="6"/>
      <c r="AC7" s="6"/>
      <c r="AD7" s="6"/>
      <c r="AE7" s="6" t="s">
        <v>44</v>
      </c>
      <c r="AF7" s="5"/>
      <c r="AG7" s="5"/>
      <c r="AH7" s="5"/>
      <c r="AI7" s="5"/>
      <c r="AJ7" s="5"/>
      <c r="AK7" s="5" t="s">
        <v>45</v>
      </c>
      <c r="AL7" s="5" t="s">
        <v>46</v>
      </c>
      <c r="AM7" s="5"/>
      <c r="AN7" s="5" t="s">
        <v>47</v>
      </c>
      <c r="AO7" s="5" t="s">
        <v>48</v>
      </c>
      <c r="AP7" s="5"/>
      <c r="AQ7" s="5" t="s">
        <v>49</v>
      </c>
      <c r="AR7" s="5" t="s">
        <v>50</v>
      </c>
      <c r="AS7" s="5"/>
      <c r="AT7" s="5" t="s">
        <v>51</v>
      </c>
      <c r="AU7" s="5" t="s">
        <v>52</v>
      </c>
      <c r="AV7" s="5"/>
    </row>
    <row r="8" customFormat="false" ht="59.2" hidden="false" customHeight="false" outlineLevel="0" collapsed="false">
      <c r="A8" s="25" t="s">
        <v>8</v>
      </c>
      <c r="B8" s="25" t="s">
        <v>9</v>
      </c>
      <c r="C8" s="25" t="s">
        <v>53</v>
      </c>
      <c r="D8" s="25" t="s">
        <v>54</v>
      </c>
      <c r="E8" s="25" t="s">
        <v>55</v>
      </c>
      <c r="F8" s="25" t="s">
        <v>56</v>
      </c>
      <c r="G8" s="26" t="s">
        <v>57</v>
      </c>
      <c r="H8" s="26"/>
      <c r="I8" s="25" t="s">
        <v>58</v>
      </c>
      <c r="J8" s="25" t="s">
        <v>59</v>
      </c>
      <c r="K8" s="25" t="s">
        <v>60</v>
      </c>
      <c r="L8" s="25"/>
      <c r="M8" s="25" t="s">
        <v>61</v>
      </c>
      <c r="N8" s="25" t="s">
        <v>62</v>
      </c>
      <c r="O8" s="25" t="s">
        <v>63</v>
      </c>
      <c r="P8" s="25" t="s">
        <v>64</v>
      </c>
      <c r="Q8" s="25" t="s">
        <v>65</v>
      </c>
      <c r="R8" s="25"/>
      <c r="S8" s="25" t="s">
        <v>61</v>
      </c>
      <c r="T8" s="25" t="s">
        <v>62</v>
      </c>
      <c r="U8" s="25" t="s">
        <v>63</v>
      </c>
      <c r="V8" s="25" t="s">
        <v>64</v>
      </c>
      <c r="W8" s="25" t="s">
        <v>65</v>
      </c>
      <c r="X8" s="25"/>
      <c r="Y8" s="25" t="s">
        <v>61</v>
      </c>
      <c r="Z8" s="25" t="s">
        <v>62</v>
      </c>
      <c r="AA8" s="25" t="s">
        <v>63</v>
      </c>
      <c r="AB8" s="25" t="s">
        <v>64</v>
      </c>
      <c r="AC8" s="25" t="s">
        <v>65</v>
      </c>
      <c r="AD8" s="25"/>
      <c r="AE8" s="25" t="s">
        <v>61</v>
      </c>
      <c r="AF8" s="25" t="s">
        <v>62</v>
      </c>
      <c r="AG8" s="25" t="s">
        <v>63</v>
      </c>
      <c r="AH8" s="25" t="s">
        <v>64</v>
      </c>
      <c r="AI8" s="25" t="s">
        <v>65</v>
      </c>
      <c r="AJ8" s="25"/>
      <c r="AK8" s="25" t="s">
        <v>66</v>
      </c>
      <c r="AL8" s="25" t="s">
        <v>67</v>
      </c>
      <c r="AM8" s="25"/>
      <c r="AN8" s="25" t="s">
        <v>68</v>
      </c>
      <c r="AO8" s="25" t="s">
        <v>69</v>
      </c>
      <c r="AP8" s="25"/>
      <c r="AQ8" s="27" t="s">
        <v>70</v>
      </c>
      <c r="AR8" s="27" t="s">
        <v>71</v>
      </c>
      <c r="AS8" s="25"/>
      <c r="AT8" s="25" t="s">
        <v>72</v>
      </c>
      <c r="AU8" s="25" t="s">
        <v>73</v>
      </c>
      <c r="AV8" s="25"/>
      <c r="AX8" s="28" t="s">
        <v>74</v>
      </c>
      <c r="AY8" s="28" t="s">
        <v>74</v>
      </c>
    </row>
    <row r="11" customFormat="false" ht="12.8" hidden="false" customHeight="false" outlineLevel="0" collapsed="false">
      <c r="A11" s="0" t="n">
        <v>1000</v>
      </c>
      <c r="B11" s="0" t="n">
        <v>8485</v>
      </c>
      <c r="C11" s="0" t="n">
        <v>309.304</v>
      </c>
      <c r="D11" s="0" t="n">
        <v>0.0008241</v>
      </c>
      <c r="E11" s="0" t="n">
        <v>1.03938</v>
      </c>
      <c r="F11" s="0" t="n">
        <v>0.00939296</v>
      </c>
      <c r="G11" s="0" t="n">
        <v>0.00903705</v>
      </c>
      <c r="I11" s="0" t="n">
        <v>590668</v>
      </c>
      <c r="J11" s="0" t="n">
        <v>512918</v>
      </c>
      <c r="K11" s="0" t="n">
        <v>1.15158</v>
      </c>
      <c r="M11" s="0" t="n">
        <v>47050</v>
      </c>
      <c r="N11" s="0" t="n">
        <v>22651.9</v>
      </c>
      <c r="O11" s="0" t="n">
        <v>1.00227</v>
      </c>
      <c r="P11" s="0" t="n">
        <v>175.572</v>
      </c>
      <c r="Q11" s="0" t="n">
        <v>0.767448</v>
      </c>
      <c r="S11" s="0" t="n">
        <v>48052</v>
      </c>
      <c r="T11" s="0" t="n">
        <v>20182.3</v>
      </c>
      <c r="U11" s="0" t="n">
        <v>1.00202</v>
      </c>
      <c r="V11" s="0" t="n">
        <v>179.266</v>
      </c>
      <c r="W11" s="0" t="n">
        <v>0.785845</v>
      </c>
      <c r="Y11" s="0" t="n">
        <v>49312</v>
      </c>
      <c r="Z11" s="0" t="n">
        <v>14531.5</v>
      </c>
      <c r="AA11" s="0" t="n">
        <v>1.00146</v>
      </c>
      <c r="AB11" s="0" t="n">
        <v>183.863</v>
      </c>
      <c r="AC11" s="0" t="n">
        <v>0.808685</v>
      </c>
      <c r="AE11" s="0" t="n">
        <v>49045</v>
      </c>
      <c r="AF11" s="0" t="n">
        <v>3989.59</v>
      </c>
      <c r="AG11" s="0" t="n">
        <v>1.0004</v>
      </c>
      <c r="AH11" s="0" t="n">
        <v>182.674</v>
      </c>
      <c r="AI11" s="0" t="n">
        <v>0.80195</v>
      </c>
      <c r="AK11" s="0" t="n">
        <f aca="false">(P11 + V11 + AB11 + AH11)/4</f>
        <v>180.34375</v>
      </c>
      <c r="AL11" s="0" t="n">
        <f aca="false">SQRT(Q11*Q11 + W11*W11 + AC11*AC11 + AI11*AI11)/4</f>
        <v>0.395571108371649</v>
      </c>
      <c r="AN11" s="0" t="n">
        <f aca="false">AK11/E11</f>
        <v>173.510891108161</v>
      </c>
      <c r="AO11" s="0" t="n">
        <f aca="false">AL11/E11</f>
        <v>0.380583721422049</v>
      </c>
      <c r="AQ11" s="29" t="n">
        <v>1.047</v>
      </c>
      <c r="AR11" s="29" t="n">
        <v>0.0033</v>
      </c>
      <c r="AT11" s="0" t="n">
        <f aca="false">AN11*AQ11</f>
        <v>181.665902990244</v>
      </c>
      <c r="AU11" s="0" t="n">
        <f aca="false">SQRT(AQ11*AQ11*AO11*AO11 + AN11*AN11*AR11*AR11)</f>
        <v>0.697591515045919</v>
      </c>
      <c r="AX11" s="0" t="n">
        <f aca="false">AT11/(AU11*AU11)</f>
        <v>373.311219847498</v>
      </c>
      <c r="AY11" s="0" t="n">
        <f aca="false">1/(AU11*AU11)</f>
        <v>2.05493278431861</v>
      </c>
    </row>
    <row r="12" customFormat="false" ht="12.8" hidden="false" customHeight="false" outlineLevel="0" collapsed="false">
      <c r="A12" s="0" t="s">
        <v>15</v>
      </c>
      <c r="B12" s="0" t="n">
        <v>8486</v>
      </c>
      <c r="C12" s="0" t="n">
        <v>299.498</v>
      </c>
      <c r="D12" s="0" t="n">
        <v>0.0008241</v>
      </c>
      <c r="E12" s="0" t="n">
        <v>1.07085</v>
      </c>
      <c r="F12" s="0" t="n">
        <v>0.00945422</v>
      </c>
      <c r="G12" s="0" t="n">
        <v>0.00882871</v>
      </c>
      <c r="I12" s="0" t="n">
        <v>589787</v>
      </c>
      <c r="J12" s="0" t="n">
        <v>510169</v>
      </c>
      <c r="K12" s="0" t="n">
        <v>1.15606</v>
      </c>
      <c r="M12" s="0" t="n">
        <v>46319</v>
      </c>
      <c r="N12" s="0" t="n">
        <v>23142.3</v>
      </c>
      <c r="O12" s="0" t="n">
        <v>1.00232</v>
      </c>
      <c r="P12" s="0" t="n">
        <v>179.206</v>
      </c>
      <c r="Q12" s="0" t="n">
        <v>0.810741</v>
      </c>
      <c r="S12" s="0" t="n">
        <v>47575</v>
      </c>
      <c r="T12" s="0" t="n">
        <v>20643.5</v>
      </c>
      <c r="U12" s="0" t="n">
        <v>1.00207</v>
      </c>
      <c r="V12" s="0" t="n">
        <v>184.019</v>
      </c>
      <c r="W12" s="0" t="n">
        <v>0.835577</v>
      </c>
      <c r="Y12" s="0" t="n">
        <v>47267</v>
      </c>
      <c r="Z12" s="0" t="n">
        <v>14892.7</v>
      </c>
      <c r="AA12" s="0" t="n">
        <v>1.00149</v>
      </c>
      <c r="AB12" s="0" t="n">
        <v>182.723</v>
      </c>
      <c r="AC12" s="0" t="n">
        <v>0.828416</v>
      </c>
      <c r="AE12" s="0" t="n">
        <v>48268</v>
      </c>
      <c r="AF12" s="0" t="n">
        <v>4083.1</v>
      </c>
      <c r="AG12" s="0" t="n">
        <v>1.00041</v>
      </c>
      <c r="AH12" s="0" t="n">
        <v>186.391</v>
      </c>
      <c r="AI12" s="0" t="n">
        <v>0.846765</v>
      </c>
      <c r="AK12" s="0" t="n">
        <f aca="false">(P12 + V12 + AB12 + AH12)/4</f>
        <v>183.08475</v>
      </c>
      <c r="AL12" s="0" t="n">
        <f aca="false">SQRT(Q12*Q12 + W12*W12 + AC12*AC12 + AI12*AI12)/4</f>
        <v>0.415238931692571</v>
      </c>
      <c r="AN12" s="0" t="n">
        <f aca="false">AK12/E12</f>
        <v>170.971424569267</v>
      </c>
      <c r="AO12" s="0" t="n">
        <f aca="false">AL12/E12</f>
        <v>0.387765729740459</v>
      </c>
      <c r="AQ12" s="29" t="n">
        <v>1.047</v>
      </c>
      <c r="AR12" s="29" t="n">
        <v>0.0033</v>
      </c>
      <c r="AT12" s="0" t="n">
        <f aca="false">AN12*AQ12</f>
        <v>179.007081524023</v>
      </c>
      <c r="AU12" s="0" t="n">
        <f aca="false">SQRT(AQ12*AQ12*AO12*AO12 + AN12*AN12*AR12*AR12)</f>
        <v>0.695094624547463</v>
      </c>
      <c r="AX12" s="0" t="n">
        <f aca="false">AT12/(AU12*AU12)</f>
        <v>370.495000663352</v>
      </c>
      <c r="AY12" s="0" t="n">
        <f aca="false">1/(AU12*AU12)</f>
        <v>2.06972259146983</v>
      </c>
    </row>
    <row r="13" customFormat="false" ht="12.8" hidden="false" customHeight="false" outlineLevel="0" collapsed="false">
      <c r="B13" s="0" t="n">
        <v>8487</v>
      </c>
      <c r="C13" s="0" t="n">
        <v>1130.16</v>
      </c>
      <c r="D13" s="0" t="n">
        <v>0.0008241</v>
      </c>
      <c r="E13" s="0" t="n">
        <v>1.03278</v>
      </c>
      <c r="F13" s="0" t="n">
        <v>0.00937923</v>
      </c>
      <c r="G13" s="0" t="n">
        <v>0.00908155</v>
      </c>
      <c r="I13" s="0" t="n">
        <v>2142205</v>
      </c>
      <c r="J13" s="0" t="n">
        <v>1863374</v>
      </c>
      <c r="K13" s="0" t="n">
        <v>1.14964</v>
      </c>
      <c r="M13" s="0" t="n">
        <v>169204</v>
      </c>
      <c r="N13" s="0" t="n">
        <v>22058</v>
      </c>
      <c r="O13" s="0" t="n">
        <v>1.00221</v>
      </c>
      <c r="P13" s="0" t="n">
        <v>172.5</v>
      </c>
      <c r="Q13" s="0" t="n">
        <v>0.20572</v>
      </c>
      <c r="S13" s="0" t="n">
        <v>175288</v>
      </c>
      <c r="T13" s="0" t="n">
        <v>19673.2</v>
      </c>
      <c r="U13" s="0" t="n">
        <v>1.00197</v>
      </c>
      <c r="V13" s="0" t="n">
        <v>178.66</v>
      </c>
      <c r="W13" s="0" t="n">
        <v>0.214127</v>
      </c>
      <c r="Y13" s="0" t="n">
        <v>172168</v>
      </c>
      <c r="Z13" s="0" t="n">
        <v>14173.2</v>
      </c>
      <c r="AA13" s="0" t="n">
        <v>1.00142</v>
      </c>
      <c r="AB13" s="0" t="n">
        <v>175.383</v>
      </c>
      <c r="AC13" s="0" t="n">
        <v>0.209525</v>
      </c>
      <c r="AE13" s="0" t="n">
        <v>177122</v>
      </c>
      <c r="AF13" s="0" t="n">
        <v>3894.14</v>
      </c>
      <c r="AG13" s="0" t="n">
        <v>1.00039</v>
      </c>
      <c r="AH13" s="0" t="n">
        <v>180.244</v>
      </c>
      <c r="AI13" s="0" t="n">
        <v>0.216022</v>
      </c>
      <c r="AK13" s="0" t="n">
        <f aca="false">(P13 + V13 + AB13 + AH13)/4</f>
        <v>176.69675</v>
      </c>
      <c r="AL13" s="0" t="n">
        <f aca="false">SQRT(Q13*Q13 + W13*W13 + AC13*AC13 + AI13*AI13)/4</f>
        <v>0.105693341984607</v>
      </c>
      <c r="AN13" s="0" t="n">
        <f aca="false">AK13/E13</f>
        <v>171.088469954879</v>
      </c>
      <c r="AO13" s="0" t="n">
        <f aca="false">AL13/E13</f>
        <v>0.102338680052486</v>
      </c>
      <c r="AQ13" s="29" t="n">
        <v>1.047</v>
      </c>
      <c r="AR13" s="29" t="n">
        <v>0.0033</v>
      </c>
      <c r="AT13" s="0" t="n">
        <f aca="false">AN13*AQ13</f>
        <v>179.129628042758</v>
      </c>
      <c r="AU13" s="0" t="n">
        <f aca="false">SQRT(AQ13*AQ13*AO13*AO13 + AN13*AN13*AR13*AR13)</f>
        <v>0.574669377139953</v>
      </c>
      <c r="AX13" s="0" t="n">
        <f aca="false">AT13/(AU13*AU13)</f>
        <v>542.414528816336</v>
      </c>
      <c r="AY13" s="0" t="n">
        <f aca="false">1/(AU13*AU13)</f>
        <v>3.02805590980662</v>
      </c>
    </row>
    <row r="14" customFormat="false" ht="12.8" hidden="false" customHeight="false" outlineLevel="0" collapsed="false">
      <c r="B14" s="0" t="n">
        <v>8488</v>
      </c>
      <c r="C14" s="0" t="n">
        <v>1092.62</v>
      </c>
      <c r="D14" s="0" t="n">
        <v>0.0008241</v>
      </c>
      <c r="E14" s="0" t="n">
        <v>1.07307</v>
      </c>
      <c r="F14" s="0" t="n">
        <v>0.00945746</v>
      </c>
      <c r="G14" s="0" t="n">
        <v>0.00881345</v>
      </c>
      <c r="I14" s="0" t="n">
        <v>2154723</v>
      </c>
      <c r="J14" s="0" t="n">
        <v>1863406</v>
      </c>
      <c r="K14" s="0" t="n">
        <v>1.15634</v>
      </c>
      <c r="M14" s="0" t="n">
        <v>169367</v>
      </c>
      <c r="N14" s="0" t="n">
        <v>22925</v>
      </c>
      <c r="O14" s="0" t="n">
        <v>1.0023</v>
      </c>
      <c r="P14" s="0" t="n">
        <v>179.656</v>
      </c>
      <c r="Q14" s="0" t="n">
        <v>0.222871</v>
      </c>
      <c r="S14" s="0" t="n">
        <v>172757</v>
      </c>
      <c r="T14" s="0" t="n">
        <v>20458.9</v>
      </c>
      <c r="U14" s="0" t="n">
        <v>1.00205</v>
      </c>
      <c r="V14" s="0" t="n">
        <v>183.207</v>
      </c>
      <c r="W14" s="0" t="n">
        <v>0.227878</v>
      </c>
      <c r="Y14" s="0" t="n">
        <v>176283</v>
      </c>
      <c r="Z14" s="0" t="n">
        <v>14752.1</v>
      </c>
      <c r="AA14" s="0" t="n">
        <v>1.00148</v>
      </c>
      <c r="AB14" s="0" t="n">
        <v>186.839</v>
      </c>
      <c r="AC14" s="0" t="n">
        <v>0.232962</v>
      </c>
      <c r="AE14" s="0" t="n">
        <v>175263</v>
      </c>
      <c r="AF14" s="0" t="n">
        <v>4051.38</v>
      </c>
      <c r="AG14" s="0" t="n">
        <v>1.00041</v>
      </c>
      <c r="AH14" s="0" t="n">
        <v>185.559</v>
      </c>
      <c r="AI14" s="0" t="n">
        <v>0.230918</v>
      </c>
      <c r="AK14" s="0" t="n">
        <f aca="false">(P14 + V14 + AB14 + AH14)/4</f>
        <v>183.81525</v>
      </c>
      <c r="AL14" s="0" t="n">
        <f aca="false">SQRT(Q14*Q14 + W14*W14 + AC14*AC14 + AI14*AI14)/4</f>
        <v>0.114344403473946</v>
      </c>
      <c r="AN14" s="0" t="n">
        <f aca="false">AK14/E14</f>
        <v>171.298470742822</v>
      </c>
      <c r="AO14" s="0" t="n">
        <f aca="false">AL14/E14</f>
        <v>0.106558196085946</v>
      </c>
      <c r="AQ14" s="29" t="n">
        <v>1.047</v>
      </c>
      <c r="AR14" s="29" t="n">
        <v>0.0033</v>
      </c>
      <c r="AT14" s="0" t="n">
        <f aca="false">AN14*AQ14</f>
        <v>179.349498867735</v>
      </c>
      <c r="AU14" s="0" t="n">
        <f aca="false">SQRT(AQ14*AQ14*AO14*AO14 + AN14*AN14*AR14*AR14)</f>
        <v>0.576189332764772</v>
      </c>
      <c r="AX14" s="0" t="n">
        <f aca="false">AT14/(AU14*AU14)</f>
        <v>540.218857424795</v>
      </c>
      <c r="AY14" s="0" t="n">
        <f aca="false">1/(AU14*AU14)</f>
        <v>3.01210129292411</v>
      </c>
    </row>
    <row r="15" customFormat="false" ht="12.8" hidden="false" customHeight="false" outlineLevel="0" collapsed="false">
      <c r="B15" s="0" t="n">
        <v>8489</v>
      </c>
      <c r="C15" s="0" t="n">
        <v>664.189</v>
      </c>
      <c r="D15" s="0" t="n">
        <v>0.0008241</v>
      </c>
      <c r="E15" s="0" t="n">
        <v>1.02759</v>
      </c>
      <c r="F15" s="0" t="n">
        <v>0.0093696</v>
      </c>
      <c r="G15" s="0" t="n">
        <v>0.00911805</v>
      </c>
      <c r="I15" s="0" t="n">
        <v>1256035</v>
      </c>
      <c r="J15" s="0" t="n">
        <v>1091528</v>
      </c>
      <c r="K15" s="0" t="n">
        <v>1.15071</v>
      </c>
      <c r="M15" s="0" t="n">
        <v>97572</v>
      </c>
      <c r="N15" s="0" t="n">
        <v>22006.6</v>
      </c>
      <c r="O15" s="0" t="n">
        <v>1.00221</v>
      </c>
      <c r="P15" s="0" t="n">
        <v>169.417</v>
      </c>
      <c r="Q15" s="0" t="n">
        <v>0.343311</v>
      </c>
      <c r="S15" s="0" t="n">
        <v>101038</v>
      </c>
      <c r="T15" s="0" t="n">
        <v>19644</v>
      </c>
      <c r="U15" s="0" t="n">
        <v>1.00197</v>
      </c>
      <c r="V15" s="0" t="n">
        <v>175.394</v>
      </c>
      <c r="W15" s="0" t="n">
        <v>0.357145</v>
      </c>
      <c r="Y15" s="0" t="n">
        <v>100278</v>
      </c>
      <c r="Z15" s="0" t="n">
        <v>14135.2</v>
      </c>
      <c r="AA15" s="0" t="n">
        <v>1.00142</v>
      </c>
      <c r="AB15" s="0" t="n">
        <v>173.978</v>
      </c>
      <c r="AC15" s="0" t="n">
        <v>0.353675</v>
      </c>
      <c r="AE15" s="0" t="n">
        <v>105417</v>
      </c>
      <c r="AF15" s="0" t="n">
        <v>3888.18</v>
      </c>
      <c r="AG15" s="0" t="n">
        <v>1.00039</v>
      </c>
      <c r="AH15" s="0" t="n">
        <v>182.707</v>
      </c>
      <c r="AI15" s="0" t="n">
        <v>0.373824</v>
      </c>
      <c r="AK15" s="0" t="n">
        <f aca="false">(P15 + V15 + AB15 + AH15)/4</f>
        <v>175.374</v>
      </c>
      <c r="AL15" s="0" t="n">
        <f aca="false">SQRT(Q15*Q15 + W15*W15 + AC15*AC15 + AI15*AI15)/4</f>
        <v>0.178578656050177</v>
      </c>
      <c r="AN15" s="0" t="n">
        <f aca="false">AK15/E15</f>
        <v>170.665343181619</v>
      </c>
      <c r="AO15" s="0" t="n">
        <f aca="false">AL15/E15</f>
        <v>0.173783956685232</v>
      </c>
      <c r="AQ15" s="29" t="n">
        <v>1.047</v>
      </c>
      <c r="AR15" s="29" t="n">
        <v>0.0033</v>
      </c>
      <c r="AT15" s="0" t="n">
        <f aca="false">AN15*AQ15</f>
        <v>178.686614311155</v>
      </c>
      <c r="AU15" s="0" t="n">
        <f aca="false">SQRT(AQ15*AQ15*AO15*AO15 + AN15*AN15*AR15*AR15)</f>
        <v>0.591857904360257</v>
      </c>
      <c r="AX15" s="0" t="n">
        <f aca="false">AT15/(AU15*AU15)</f>
        <v>510.10210526906</v>
      </c>
      <c r="AY15" s="0" t="n">
        <f aca="false">1/(AU15*AU15)</f>
        <v>2.85473037381969</v>
      </c>
    </row>
    <row r="16" customFormat="false" ht="12.8" hidden="false" customHeight="false" outlineLevel="0" collapsed="false">
      <c r="B16" s="0" t="n">
        <v>8490</v>
      </c>
      <c r="C16" s="0" t="n">
        <v>643.182</v>
      </c>
      <c r="D16" s="0" t="n">
        <v>0.0008241</v>
      </c>
      <c r="E16" s="0" t="n">
        <v>1.05986</v>
      </c>
      <c r="F16" s="0" t="n">
        <v>0.00943185</v>
      </c>
      <c r="G16" s="0" t="n">
        <v>0.00889916</v>
      </c>
      <c r="I16" s="0" t="n">
        <v>1256223</v>
      </c>
      <c r="J16" s="0" t="n">
        <v>1087704</v>
      </c>
      <c r="K16" s="0" t="n">
        <v>1.15493</v>
      </c>
      <c r="M16" s="0" t="n">
        <v>97977</v>
      </c>
      <c r="N16" s="0" t="n">
        <v>22956.1</v>
      </c>
      <c r="O16" s="0" t="n">
        <v>1.0023</v>
      </c>
      <c r="P16" s="0" t="n">
        <v>176.337</v>
      </c>
      <c r="Q16" s="0" t="n">
        <v>0.370709</v>
      </c>
      <c r="S16" s="0" t="n">
        <v>102693</v>
      </c>
      <c r="T16" s="0" t="n">
        <v>20473.5</v>
      </c>
      <c r="U16" s="0" t="n">
        <v>1.00205</v>
      </c>
      <c r="V16" s="0" t="n">
        <v>184.779</v>
      </c>
      <c r="W16" s="0" t="n">
        <v>0.391049</v>
      </c>
      <c r="Y16" s="0" t="n">
        <v>103028</v>
      </c>
      <c r="Z16" s="0" t="n">
        <v>14736.3</v>
      </c>
      <c r="AA16" s="0" t="n">
        <v>1.00148</v>
      </c>
      <c r="AB16" s="0" t="n">
        <v>185.275</v>
      </c>
      <c r="AC16" s="0" t="n">
        <v>0.392065</v>
      </c>
      <c r="AE16" s="0" t="n">
        <v>103501</v>
      </c>
      <c r="AF16" s="0" t="n">
        <v>4054.56</v>
      </c>
      <c r="AG16" s="0" t="n">
        <v>1.00041</v>
      </c>
      <c r="AH16" s="0" t="n">
        <v>185.927</v>
      </c>
      <c r="AI16" s="0" t="n">
        <v>0.393295</v>
      </c>
      <c r="AK16" s="0" t="n">
        <f aca="false">(P16 + V16 + AB16 + AH16)/4</f>
        <v>183.0795</v>
      </c>
      <c r="AL16" s="0" t="n">
        <f aca="false">SQRT(Q16*Q16 + W16*W16 + AC16*AC16 + AI16*AI16)/4</f>
        <v>0.193445794140762</v>
      </c>
      <c r="AN16" s="0" t="n">
        <f aca="false">AK16/E16</f>
        <v>172.739324061669</v>
      </c>
      <c r="AO16" s="0" t="n">
        <f aca="false">AL16/E16</f>
        <v>0.182520138641671</v>
      </c>
      <c r="AQ16" s="29" t="n">
        <v>1.047</v>
      </c>
      <c r="AR16" s="29" t="n">
        <v>0.0033</v>
      </c>
      <c r="AT16" s="0" t="n">
        <f aca="false">AN16*AQ16</f>
        <v>180.858072292567</v>
      </c>
      <c r="AU16" s="0" t="n">
        <f aca="false">SQRT(AQ16*AQ16*AO16*AO16 + AN16*AN16*AR16*AR16)</f>
        <v>0.601218768794627</v>
      </c>
      <c r="AX16" s="0" t="n">
        <f aca="false">AT16/(AU16*AU16)</f>
        <v>500.348771424901</v>
      </c>
      <c r="AY16" s="0" t="n">
        <f aca="false">1/(AU16*AU16)</f>
        <v>2.7665271728403</v>
      </c>
    </row>
    <row r="17" s="30" customFormat="true" ht="12.8" hidden="false" customHeight="false" outlineLevel="0" collapsed="false">
      <c r="F17" s="30" t="s">
        <v>75</v>
      </c>
      <c r="G17" s="30" t="n">
        <f aca="false">AVERAGE(G11:G16)</f>
        <v>0.008962995</v>
      </c>
      <c r="M17" s="30" t="n">
        <f aca="false">AVERAGE(M11:M16)</f>
        <v>104581.5</v>
      </c>
      <c r="S17" s="30" t="n">
        <f aca="false">AVERAGE(S11:S16)</f>
        <v>107900.5</v>
      </c>
      <c r="Y17" s="30" t="n">
        <f aca="false">AVERAGE(Y11:Y16)</f>
        <v>108056</v>
      </c>
      <c r="AE17" s="30" t="n">
        <f aca="false">AVERAGE(AE11:AE16)</f>
        <v>109769.333333333</v>
      </c>
      <c r="AQ17" s="30" t="s">
        <v>76</v>
      </c>
      <c r="AT17" s="30" t="n">
        <f aca="false">SUM(AX11:AX16)/SUM(AY11:AY16)</f>
        <v>179.708468349006</v>
      </c>
      <c r="AU17" s="30" t="n">
        <f aca="false">1/SQRT(SUM(AY11:AY16))</f>
        <v>0.251688276108037</v>
      </c>
    </row>
    <row r="20" customFormat="false" ht="12.8" hidden="false" customHeight="false" outlineLevel="0" collapsed="false">
      <c r="A20" s="0" t="n">
        <v>625</v>
      </c>
      <c r="B20" s="0" t="n">
        <v>8491</v>
      </c>
      <c r="C20" s="0" t="n">
        <v>1620.45</v>
      </c>
      <c r="D20" s="0" t="n">
        <v>0.0008241</v>
      </c>
      <c r="E20" s="0" t="n">
        <v>1.07091</v>
      </c>
      <c r="F20" s="0" t="n">
        <v>0.00945307</v>
      </c>
      <c r="G20" s="0" t="n">
        <v>0.00882714</v>
      </c>
      <c r="I20" s="0" t="n">
        <v>1637341</v>
      </c>
      <c r="J20" s="0" t="n">
        <v>1515549</v>
      </c>
      <c r="K20" s="0" t="n">
        <v>1.08036</v>
      </c>
      <c r="M20" s="0" t="n">
        <v>141410</v>
      </c>
      <c r="N20" s="0" t="n">
        <v>20552.4</v>
      </c>
      <c r="O20" s="0" t="n">
        <v>1.00206</v>
      </c>
      <c r="P20" s="0" t="n">
        <v>94.4729</v>
      </c>
      <c r="Q20" s="0" t="n">
        <v>0.0744553</v>
      </c>
      <c r="S20" s="0" t="n">
        <v>143206</v>
      </c>
      <c r="T20" s="0" t="n">
        <v>18914.1</v>
      </c>
      <c r="U20" s="0" t="n">
        <v>1.00189</v>
      </c>
      <c r="V20" s="0" t="n">
        <v>95.6571</v>
      </c>
      <c r="W20" s="0" t="n">
        <v>0.075522</v>
      </c>
      <c r="Y20" s="0" t="n">
        <v>147874</v>
      </c>
      <c r="Z20" s="0" t="n">
        <v>17322.7</v>
      </c>
      <c r="AA20" s="0" t="n">
        <v>1.00174</v>
      </c>
      <c r="AB20" s="0" t="n">
        <v>98.7594</v>
      </c>
      <c r="AC20" s="0" t="n">
        <v>0.0783501</v>
      </c>
      <c r="AE20" s="0" t="n">
        <v>148812</v>
      </c>
      <c r="AF20" s="0" t="n">
        <v>3895.58</v>
      </c>
      <c r="AG20" s="0" t="n">
        <v>1.00039</v>
      </c>
      <c r="AH20" s="0" t="n">
        <v>99.2524</v>
      </c>
      <c r="AI20" s="0" t="n">
        <v>0.0787143</v>
      </c>
      <c r="AK20" s="0" t="n">
        <f aca="false">(P20 + V20 + AB20 + AH20)/4</f>
        <v>97.03545</v>
      </c>
      <c r="AL20" s="0" t="n">
        <f aca="false">SQRT(Q20*Q20 + W20*W20 + AC20*AC20 + AI20*AI20)/4</f>
        <v>0.0383909522027896</v>
      </c>
      <c r="AN20" s="0" t="n">
        <f aca="false">AK20/E20</f>
        <v>90.6102753732807</v>
      </c>
      <c r="AO20" s="0" t="n">
        <f aca="false">AL20/E20</f>
        <v>0.0358489062599001</v>
      </c>
      <c r="AQ20" s="29" t="n">
        <v>1.047</v>
      </c>
      <c r="AR20" s="29" t="n">
        <v>0.0033</v>
      </c>
      <c r="AT20" s="0" t="n">
        <f aca="false">AN20*AQ20</f>
        <v>94.8689583158248</v>
      </c>
      <c r="AU20" s="0" t="n">
        <f aca="false">SQRT(AQ20*AQ20*AO20*AO20 + AN20*AN20*AR20*AR20)</f>
        <v>0.301360422288514</v>
      </c>
      <c r="AX20" s="0" t="n">
        <f aca="false">AT20/(AU20*AU20)</f>
        <v>1044.60403829258</v>
      </c>
      <c r="AY20" s="0" t="n">
        <f aca="false">1/(AU20*AU20)</f>
        <v>11.0110204310985</v>
      </c>
    </row>
    <row r="21" customFormat="false" ht="12.8" hidden="false" customHeight="false" outlineLevel="0" collapsed="false">
      <c r="A21" s="0" t="s">
        <v>17</v>
      </c>
      <c r="B21" s="0" t="n">
        <v>8492</v>
      </c>
      <c r="C21" s="0" t="n">
        <v>1668.43</v>
      </c>
      <c r="D21" s="0" t="n">
        <v>0.0008241</v>
      </c>
      <c r="E21" s="0" t="n">
        <v>1.02665</v>
      </c>
      <c r="F21" s="0" t="n">
        <v>0.00936741</v>
      </c>
      <c r="G21" s="0" t="n">
        <v>0.00912424</v>
      </c>
      <c r="I21" s="0" t="n">
        <v>1618863</v>
      </c>
      <c r="J21" s="0" t="n">
        <v>1503244</v>
      </c>
      <c r="K21" s="0" t="n">
        <v>1.07691</v>
      </c>
      <c r="M21" s="0" t="n">
        <v>141677</v>
      </c>
      <c r="N21" s="0" t="n">
        <v>19737.6</v>
      </c>
      <c r="O21" s="0" t="n">
        <v>1.00198</v>
      </c>
      <c r="P21" s="0" t="n">
        <v>91.6285</v>
      </c>
      <c r="Q21" s="0" t="n">
        <v>0.0700314</v>
      </c>
      <c r="S21" s="0" t="n">
        <v>141926</v>
      </c>
      <c r="T21" s="0" t="n">
        <v>18194.8</v>
      </c>
      <c r="U21" s="0" t="n">
        <v>1.00182</v>
      </c>
      <c r="V21" s="0" t="n">
        <v>91.7754</v>
      </c>
      <c r="W21" s="0" t="n">
        <v>0.0701518</v>
      </c>
      <c r="Y21" s="0" t="n">
        <v>143730</v>
      </c>
      <c r="Z21" s="0" t="n">
        <v>16647.3</v>
      </c>
      <c r="AA21" s="0" t="n">
        <v>1.00167</v>
      </c>
      <c r="AB21" s="0" t="n">
        <v>92.9275</v>
      </c>
      <c r="AC21" s="0" t="n">
        <v>0.0711605</v>
      </c>
      <c r="AE21" s="0" t="n">
        <v>146862</v>
      </c>
      <c r="AF21" s="0" t="n">
        <v>3745.64</v>
      </c>
      <c r="AG21" s="0" t="n">
        <v>1.00037</v>
      </c>
      <c r="AH21" s="0" t="n">
        <v>94.8299</v>
      </c>
      <c r="AI21" s="0" t="n">
        <v>0.0727696</v>
      </c>
      <c r="AK21" s="0" t="n">
        <f aca="false">(P21 + V21 + AB21 + AH21)/4</f>
        <v>92.790325</v>
      </c>
      <c r="AL21" s="0" t="n">
        <f aca="false">SQRT(Q21*Q21 + W21*W21 + AC21*AC21 + AI21*AI21)/4</f>
        <v>0.035518396178609</v>
      </c>
      <c r="AN21" s="0" t="n">
        <f aca="false">AK21/E21</f>
        <v>90.3816539229533</v>
      </c>
      <c r="AO21" s="0" t="n">
        <f aca="false">AL21/E21</f>
        <v>0.0345964020636137</v>
      </c>
      <c r="AQ21" s="29" t="n">
        <v>1.047</v>
      </c>
      <c r="AR21" s="29" t="n">
        <v>0.0033</v>
      </c>
      <c r="AT21" s="0" t="n">
        <f aca="false">AN21*AQ21</f>
        <v>94.6295916573321</v>
      </c>
      <c r="AU21" s="0" t="n">
        <f aca="false">SQRT(AQ21*AQ21*AO21*AO21 + AN21*AN21*AR21*AR21)</f>
        <v>0.300450942590759</v>
      </c>
      <c r="AX21" s="0" t="n">
        <f aca="false">AT21/(AU21*AU21)</f>
        <v>1048.28609312398</v>
      </c>
      <c r="AY21" s="0" t="n">
        <f aca="false">1/(AU21*AU21)</f>
        <v>11.0777831201046</v>
      </c>
    </row>
    <row r="22" customFormat="false" ht="12.8" hidden="false" customHeight="false" outlineLevel="0" collapsed="false">
      <c r="B22" s="0" t="n">
        <v>8493</v>
      </c>
      <c r="C22" s="0" t="n">
        <v>1656.18</v>
      </c>
      <c r="D22" s="0" t="n">
        <v>0.0008241</v>
      </c>
      <c r="E22" s="0" t="n">
        <v>1.06595</v>
      </c>
      <c r="F22" s="0" t="n">
        <v>0.00944332</v>
      </c>
      <c r="G22" s="0" t="n">
        <v>0.00885906</v>
      </c>
      <c r="I22" s="0" t="n">
        <v>1665928</v>
      </c>
      <c r="J22" s="0" t="n">
        <v>1542163</v>
      </c>
      <c r="K22" s="0" t="n">
        <v>1.08025</v>
      </c>
      <c r="M22" s="0" t="n">
        <v>141114</v>
      </c>
      <c r="N22" s="0" t="n">
        <v>20625.3</v>
      </c>
      <c r="O22" s="0" t="n">
        <v>1.00207</v>
      </c>
      <c r="P22" s="0" t="n">
        <v>92.2329</v>
      </c>
      <c r="Q22" s="0" t="n">
        <v>0.0709066</v>
      </c>
      <c r="S22" s="0" t="n">
        <v>145800</v>
      </c>
      <c r="T22" s="0" t="n">
        <v>19036.3</v>
      </c>
      <c r="U22" s="0" t="n">
        <v>1.00191</v>
      </c>
      <c r="V22" s="0" t="n">
        <v>95.2805</v>
      </c>
      <c r="W22" s="0" t="n">
        <v>0.0736022</v>
      </c>
      <c r="Y22" s="0" t="n">
        <v>149329</v>
      </c>
      <c r="Z22" s="0" t="n">
        <v>17384.5</v>
      </c>
      <c r="AA22" s="0" t="n">
        <v>1.00174</v>
      </c>
      <c r="AB22" s="0" t="n">
        <v>97.5706</v>
      </c>
      <c r="AC22" s="0" t="n">
        <v>0.0756397</v>
      </c>
      <c r="AE22" s="0" t="n">
        <v>150932</v>
      </c>
      <c r="AF22" s="0" t="n">
        <v>3912.73</v>
      </c>
      <c r="AG22" s="0" t="n">
        <v>1.00039</v>
      </c>
      <c r="AH22" s="0" t="n">
        <v>98.4851</v>
      </c>
      <c r="AI22" s="0" t="n">
        <v>0.0763744</v>
      </c>
      <c r="AK22" s="0" t="n">
        <f aca="false">(P22 + V22 + AB22 + AH22)/4</f>
        <v>95.892275</v>
      </c>
      <c r="AL22" s="0" t="n">
        <f aca="false">SQRT(Q22*Q22 + W22*W22 + AC22*AC22 + AI22*AI22)/4</f>
        <v>0.037080522987016</v>
      </c>
      <c r="AN22" s="0" t="n">
        <f aca="false">AK22/E22</f>
        <v>89.9594493175102</v>
      </c>
      <c r="AO22" s="0" t="n">
        <f aca="false">AL22/E22</f>
        <v>0.0347863623875567</v>
      </c>
      <c r="AQ22" s="29" t="n">
        <v>1.047</v>
      </c>
      <c r="AR22" s="29" t="n">
        <v>0.0033</v>
      </c>
      <c r="AT22" s="0" t="n">
        <f aca="false">AN22*AQ22</f>
        <v>94.1875434354332</v>
      </c>
      <c r="AU22" s="0" t="n">
        <f aca="false">SQRT(AQ22*AQ22*AO22*AO22 + AN22*AN22*AR22*AR22)</f>
        <v>0.299092031176363</v>
      </c>
      <c r="AX22" s="0" t="n">
        <f aca="false">AT22/(AU22*AU22)</f>
        <v>1052.89190263248</v>
      </c>
      <c r="AY22" s="0" t="n">
        <f aca="false">1/(AU22*AU22)</f>
        <v>11.1786746339154</v>
      </c>
    </row>
    <row r="23" customFormat="false" ht="12.8" hidden="false" customHeight="false" outlineLevel="0" collapsed="false">
      <c r="B23" s="0" t="n">
        <v>8494</v>
      </c>
      <c r="C23" s="0" t="n">
        <v>1744.17</v>
      </c>
      <c r="D23" s="0" t="n">
        <v>0.0008241</v>
      </c>
      <c r="E23" s="0" t="n">
        <v>1.02988</v>
      </c>
      <c r="F23" s="0" t="n">
        <v>0.00937354</v>
      </c>
      <c r="G23" s="0" t="n">
        <v>0.00910162</v>
      </c>
      <c r="I23" s="0" t="n">
        <v>1697548</v>
      </c>
      <c r="J23" s="0" t="n">
        <v>1575866</v>
      </c>
      <c r="K23" s="0" t="n">
        <v>1.07722</v>
      </c>
      <c r="M23" s="0" t="n">
        <v>148188</v>
      </c>
      <c r="N23" s="0" t="n">
        <v>19714</v>
      </c>
      <c r="O23" s="0" t="n">
        <v>1.00198</v>
      </c>
      <c r="P23" s="0" t="n">
        <v>91.7032</v>
      </c>
      <c r="Q23" s="0" t="n">
        <v>0.067039</v>
      </c>
      <c r="S23" s="0" t="n">
        <v>148429</v>
      </c>
      <c r="T23" s="0" t="n">
        <v>18198.1</v>
      </c>
      <c r="U23" s="0" t="n">
        <v>1.00182</v>
      </c>
      <c r="V23" s="0" t="n">
        <v>91.8384</v>
      </c>
      <c r="W23" s="0" t="n">
        <v>0.0671444</v>
      </c>
      <c r="Y23" s="0" t="n">
        <v>151402</v>
      </c>
      <c r="Z23" s="0" t="n">
        <v>16612.9</v>
      </c>
      <c r="AA23" s="0" t="n">
        <v>1.00166</v>
      </c>
      <c r="AB23" s="0" t="n">
        <v>93.663</v>
      </c>
      <c r="AC23" s="0" t="n">
        <v>0.0686783</v>
      </c>
      <c r="AE23" s="0" t="n">
        <v>154724</v>
      </c>
      <c r="AF23" s="0" t="n">
        <v>3740.14</v>
      </c>
      <c r="AG23" s="0" t="n">
        <v>1.00037</v>
      </c>
      <c r="AH23" s="0" t="n">
        <v>95.5949</v>
      </c>
      <c r="AI23" s="0" t="n">
        <v>0.0702447</v>
      </c>
      <c r="AK23" s="0" t="n">
        <f aca="false">(P23 + V23 + AB23 + AH23)/4</f>
        <v>93.199875</v>
      </c>
      <c r="AL23" s="0" t="n">
        <f aca="false">SQRT(Q23*Q23 + W23*W23 + AC23*AC23 + AI23*AI23)/4</f>
        <v>0.0341445683284143</v>
      </c>
      <c r="AN23" s="0" t="n">
        <f aca="false">AK23/E23</f>
        <v>90.4958587408242</v>
      </c>
      <c r="AO23" s="0" t="n">
        <f aca="false">AL23/E23</f>
        <v>0.0331539289319282</v>
      </c>
      <c r="AQ23" s="29" t="n">
        <v>1.047</v>
      </c>
      <c r="AR23" s="29" t="n">
        <v>0.0033</v>
      </c>
      <c r="AT23" s="0" t="n">
        <f aca="false">AN23*AQ23</f>
        <v>94.7491641016429</v>
      </c>
      <c r="AU23" s="0" t="n">
        <f aca="false">SQRT(AQ23*AQ23*AO23*AO23 + AN23*AN23*AR23*AR23)</f>
        <v>0.300646959394959</v>
      </c>
      <c r="AX23" s="0" t="n">
        <f aca="false">AT23/(AU23*AU23)</f>
        <v>1048.24247956415</v>
      </c>
      <c r="AY23" s="0" t="n">
        <f aca="false">1/(AU23*AU23)</f>
        <v>11.0633427693319</v>
      </c>
    </row>
    <row r="24" s="30" customFormat="true" ht="12.8" hidden="false" customHeight="false" outlineLevel="0" collapsed="false">
      <c r="F24" s="30" t="s">
        <v>75</v>
      </c>
      <c r="G24" s="30" t="n">
        <f aca="false">AVERAGE(G20:G23)</f>
        <v>0.008978015</v>
      </c>
      <c r="M24" s="30" t="n">
        <f aca="false">AVERAGE(M20:M23)</f>
        <v>143097.25</v>
      </c>
      <c r="S24" s="30" t="n">
        <f aca="false">AVERAGE(S20:S23)</f>
        <v>144840.25</v>
      </c>
      <c r="Y24" s="30" t="n">
        <f aca="false">AVERAGE(Y20:Y23)</f>
        <v>148083.75</v>
      </c>
      <c r="AE24" s="30" t="n">
        <f aca="false">AVERAGE(AE20:AE23)</f>
        <v>150332.5</v>
      </c>
      <c r="AQ24" s="30" t="s">
        <v>76</v>
      </c>
      <c r="AT24" s="30" t="n">
        <f aca="false">SUM(AX20:AX23)/SUM(AY20:AY23)</f>
        <v>94.6074181193831</v>
      </c>
      <c r="AU24" s="30" t="n">
        <f aca="false">1/SQRT(SUM(AY20:AY23))</f>
        <v>0.150192108065251</v>
      </c>
    </row>
    <row r="27" customFormat="false" ht="12.8" hidden="false" customHeight="false" outlineLevel="0" collapsed="false">
      <c r="A27" s="0" t="n">
        <v>50</v>
      </c>
      <c r="B27" s="0" t="n">
        <v>8497</v>
      </c>
      <c r="C27" s="0" t="n">
        <v>3161.42</v>
      </c>
      <c r="D27" s="0" t="n">
        <v>0.0008241</v>
      </c>
      <c r="E27" s="0" t="n">
        <v>3.03983</v>
      </c>
      <c r="F27" s="0" t="n">
        <v>0.0151617</v>
      </c>
      <c r="G27" s="0" t="n">
        <v>0.0049877</v>
      </c>
      <c r="I27" s="0" t="n">
        <v>1028931</v>
      </c>
      <c r="J27" s="0" t="n">
        <v>1002270</v>
      </c>
      <c r="K27" s="0" t="n">
        <v>1.0266</v>
      </c>
      <c r="M27" s="0" t="n">
        <v>62750</v>
      </c>
      <c r="N27" s="0" t="n">
        <v>49501.7</v>
      </c>
      <c r="O27" s="0" t="n">
        <v>1.00497</v>
      </c>
      <c r="P27" s="0" t="n">
        <v>20.4781</v>
      </c>
      <c r="Q27" s="0" t="n">
        <v>0.00750884</v>
      </c>
      <c r="S27" s="0" t="n">
        <v>63590</v>
      </c>
      <c r="T27" s="0" t="n">
        <v>49176.9</v>
      </c>
      <c r="U27" s="0" t="n">
        <v>1.00494</v>
      </c>
      <c r="V27" s="0" t="n">
        <v>20.7515</v>
      </c>
      <c r="W27" s="0" t="n">
        <v>0.00762007</v>
      </c>
      <c r="Y27" s="0" t="n">
        <v>64720</v>
      </c>
      <c r="Z27" s="0" t="n">
        <v>41725.8</v>
      </c>
      <c r="AA27" s="0" t="n">
        <v>1.00419</v>
      </c>
      <c r="AB27" s="0" t="n">
        <v>21.1045</v>
      </c>
      <c r="AC27" s="0" t="n">
        <v>0.00775919</v>
      </c>
      <c r="AE27" s="0" t="n">
        <v>65713</v>
      </c>
      <c r="AF27" s="0" t="n">
        <v>8756.03</v>
      </c>
      <c r="AG27" s="0" t="n">
        <v>1.00088</v>
      </c>
      <c r="AH27" s="0" t="n">
        <v>21.3576</v>
      </c>
      <c r="AI27" s="0" t="n">
        <v>0.00783991</v>
      </c>
      <c r="AK27" s="0" t="n">
        <f aca="false">(P27 + V27 + AB27 + AH27)/4</f>
        <v>20.922925</v>
      </c>
      <c r="AL27" s="0" t="n">
        <f aca="false">SQRT(Q27*Q27 + W27*W27 + AC27*AC27 + AI27*AI27)/4</f>
        <v>0.00384152771705721</v>
      </c>
      <c r="AN27" s="0" t="n">
        <f aca="false">AK27/E27</f>
        <v>6.88292601888922</v>
      </c>
      <c r="AO27" s="0" t="n">
        <f aca="false">AL27/E27</f>
        <v>0.00126373110241599</v>
      </c>
      <c r="AQ27" s="29" t="n">
        <v>1.047</v>
      </c>
      <c r="AR27" s="29" t="n">
        <v>0.0033</v>
      </c>
      <c r="AT27" s="0" t="n">
        <f aca="false">AN27*AQ27</f>
        <v>7.20642354177701</v>
      </c>
      <c r="AU27" s="0" t="n">
        <f aca="false">SQRT(AQ27*AQ27*AO27*AO27 + AN27*AN27*AR27*AR27)</f>
        <v>0.0227521609143594</v>
      </c>
      <c r="AX27" s="0" t="n">
        <f aca="false">AT27/(AU27*AU27)</f>
        <v>13921.1297746102</v>
      </c>
      <c r="AY27" s="0" t="n">
        <f aca="false">1/(AU27*AU27)</f>
        <v>1931.76680414449</v>
      </c>
    </row>
    <row r="28" customFormat="false" ht="12.8" hidden="false" customHeight="false" outlineLevel="0" collapsed="false">
      <c r="A28" s="0" t="s">
        <v>18</v>
      </c>
      <c r="B28" s="0" t="n">
        <v>8498</v>
      </c>
      <c r="C28" s="0" t="n">
        <v>3402.81</v>
      </c>
      <c r="D28" s="0" t="n">
        <v>0.0008241</v>
      </c>
      <c r="E28" s="0" t="n">
        <v>2.93297</v>
      </c>
      <c r="F28" s="0" t="n">
        <v>0.0147918</v>
      </c>
      <c r="G28" s="0" t="n">
        <v>0.00504328</v>
      </c>
      <c r="I28" s="0" t="n">
        <v>1029248</v>
      </c>
      <c r="J28" s="0" t="n">
        <v>1004614</v>
      </c>
      <c r="K28" s="0" t="n">
        <v>1.02452</v>
      </c>
      <c r="M28" s="0" t="n">
        <v>64829</v>
      </c>
      <c r="N28" s="0" t="n">
        <v>47816.6</v>
      </c>
      <c r="O28" s="0" t="n">
        <v>1.0048</v>
      </c>
      <c r="P28" s="0" t="n">
        <v>19.6125</v>
      </c>
      <c r="Q28" s="0" t="n">
        <v>0.00668993</v>
      </c>
      <c r="S28" s="0" t="n">
        <v>65726</v>
      </c>
      <c r="T28" s="0" t="n">
        <v>47468.3</v>
      </c>
      <c r="U28" s="0" t="n">
        <v>1.00477</v>
      </c>
      <c r="V28" s="0" t="n">
        <v>19.8832</v>
      </c>
      <c r="W28" s="0" t="n">
        <v>0.00679263</v>
      </c>
      <c r="Y28" s="0" t="n">
        <v>67433</v>
      </c>
      <c r="Z28" s="0" t="n">
        <v>40309.9</v>
      </c>
      <c r="AA28" s="0" t="n">
        <v>1.00405</v>
      </c>
      <c r="AB28" s="0" t="n">
        <v>20.3849</v>
      </c>
      <c r="AC28" s="0" t="n">
        <v>0.00697972</v>
      </c>
      <c r="AE28" s="0" t="n">
        <v>69845</v>
      </c>
      <c r="AF28" s="0" t="n">
        <v>8455.38</v>
      </c>
      <c r="AG28" s="0" t="n">
        <v>1.00085</v>
      </c>
      <c r="AH28" s="0" t="n">
        <v>21.0468</v>
      </c>
      <c r="AI28" s="0" t="n">
        <v>0.00721344</v>
      </c>
      <c r="AK28" s="0" t="n">
        <f aca="false">(P28 + V28 + AB28 + AH28)/4</f>
        <v>20.23185</v>
      </c>
      <c r="AL28" s="0" t="n">
        <f aca="false">SQRT(Q28*Q28 + W28*W28 + AC28*AC28 + AI28*AI28)/4</f>
        <v>0.00346089939208185</v>
      </c>
      <c r="AN28" s="0" t="n">
        <f aca="false">AK28/E28</f>
        <v>6.89807601168781</v>
      </c>
      <c r="AO28" s="0" t="n">
        <f aca="false">AL28/E28</f>
        <v>0.00117999822435342</v>
      </c>
      <c r="AQ28" s="29" t="n">
        <v>1.047</v>
      </c>
      <c r="AR28" s="29" t="n">
        <v>0.0033</v>
      </c>
      <c r="AT28" s="0" t="n">
        <f aca="false">AN28*AQ28</f>
        <v>7.22228558423714</v>
      </c>
      <c r="AU28" s="0" t="n">
        <f aca="false">SQRT(AQ28*AQ28*AO28*AO28 + AN28*AN28*AR28*AR28)</f>
        <v>0.0227971523730099</v>
      </c>
      <c r="AX28" s="0" t="n">
        <f aca="false">AT28/(AU28*AU28)</f>
        <v>13896.7566756859</v>
      </c>
      <c r="AY28" s="0" t="n">
        <f aca="false">1/(AU28*AU28)</f>
        <v>1924.14942798939</v>
      </c>
    </row>
    <row r="29" customFormat="false" ht="12.8" hidden="false" customHeight="false" outlineLevel="0" collapsed="false">
      <c r="B29" s="0" t="n">
        <v>8499</v>
      </c>
      <c r="C29" s="0" t="n">
        <v>342.722</v>
      </c>
      <c r="D29" s="0" t="n">
        <v>0.0008241</v>
      </c>
      <c r="E29" s="0" t="n">
        <v>3.06427</v>
      </c>
      <c r="F29" s="0" t="n">
        <v>0.0152491</v>
      </c>
      <c r="G29" s="0" t="n">
        <v>0.00497643</v>
      </c>
      <c r="I29" s="0" t="n">
        <v>103404</v>
      </c>
      <c r="J29" s="0" t="n">
        <v>101002</v>
      </c>
      <c r="K29" s="0" t="n">
        <v>1.02378</v>
      </c>
      <c r="M29" s="0" t="n">
        <v>7289</v>
      </c>
      <c r="N29" s="0" t="n">
        <v>49960.2</v>
      </c>
      <c r="O29" s="0" t="n">
        <v>1.00502</v>
      </c>
      <c r="P29" s="0" t="n">
        <v>21.8831</v>
      </c>
      <c r="Q29" s="0" t="n">
        <v>0.0750697</v>
      </c>
      <c r="S29" s="0" t="n">
        <v>7427</v>
      </c>
      <c r="T29" s="0" t="n">
        <v>49804.6</v>
      </c>
      <c r="U29" s="0" t="n">
        <v>1.00501</v>
      </c>
      <c r="V29" s="0" t="n">
        <v>22.297</v>
      </c>
      <c r="W29" s="0" t="n">
        <v>0.0766694</v>
      </c>
      <c r="Y29" s="0" t="n">
        <v>7465</v>
      </c>
      <c r="Z29" s="0" t="n">
        <v>42158.2</v>
      </c>
      <c r="AA29" s="0" t="n">
        <v>1.00423</v>
      </c>
      <c r="AB29" s="0" t="n">
        <v>22.3939</v>
      </c>
      <c r="AC29" s="0" t="n">
        <v>0.0769933</v>
      </c>
      <c r="AE29" s="0" t="n">
        <v>7676</v>
      </c>
      <c r="AF29" s="0" t="n">
        <v>8864.11</v>
      </c>
      <c r="AG29" s="0" t="n">
        <v>1.00089</v>
      </c>
      <c r="AH29" s="0" t="n">
        <v>22.9501</v>
      </c>
      <c r="AI29" s="0" t="n">
        <v>0.0789261</v>
      </c>
      <c r="AK29" s="0" t="n">
        <f aca="false">(P29 + V29 + AB29 + AH29)/4</f>
        <v>22.381025</v>
      </c>
      <c r="AL29" s="0" t="n">
        <f aca="false">SQRT(Q29*Q29 + W29*W29 + AC29*AC29 + AI29*AI29)/4</f>
        <v>0.0384634195214671</v>
      </c>
      <c r="AN29" s="0" t="n">
        <f aca="false">AK29/E29</f>
        <v>7.30386845806668</v>
      </c>
      <c r="AO29" s="0" t="n">
        <f aca="false">AL29/E29</f>
        <v>0.0125522292492069</v>
      </c>
      <c r="AQ29" s="31" t="n">
        <v>1</v>
      </c>
      <c r="AR29" s="31" t="n">
        <v>0</v>
      </c>
      <c r="AT29" s="0" t="n">
        <f aca="false">AN29*AQ29</f>
        <v>7.30386845806668</v>
      </c>
      <c r="AU29" s="0" t="n">
        <f aca="false">SQRT(AQ29*AQ29*AO29*AO29 + AN29*AN29*AR29*AR29)</f>
        <v>0.0125522292492069</v>
      </c>
      <c r="AX29" s="0" t="n">
        <f aca="false">AT29/(AU29*AU29)</f>
        <v>46356.5618669107</v>
      </c>
      <c r="AY29" s="0" t="n">
        <f aca="false">1/(AU29*AU29)</f>
        <v>6346.85059473007</v>
      </c>
    </row>
    <row r="30" customFormat="false" ht="12.8" hidden="false" customHeight="false" outlineLevel="0" collapsed="false">
      <c r="B30" s="0" t="n">
        <v>8500</v>
      </c>
      <c r="C30" s="0" t="n">
        <v>357.6</v>
      </c>
      <c r="D30" s="0" t="n">
        <v>0.0008241</v>
      </c>
      <c r="E30" s="0" t="n">
        <v>3.07027</v>
      </c>
      <c r="F30" s="0" t="n">
        <v>0.0152699</v>
      </c>
      <c r="G30" s="0" t="n">
        <v>0.00497349</v>
      </c>
      <c r="I30" s="0" t="n">
        <v>104458</v>
      </c>
      <c r="J30" s="0" t="n">
        <v>101984</v>
      </c>
      <c r="K30" s="0" t="n">
        <v>1.02426</v>
      </c>
      <c r="M30" s="0" t="n">
        <v>7382</v>
      </c>
      <c r="N30" s="0" t="n">
        <v>49420.6</v>
      </c>
      <c r="O30" s="0" t="n">
        <v>1.00497</v>
      </c>
      <c r="P30" s="0" t="n">
        <v>21.249</v>
      </c>
      <c r="Q30" s="0" t="n">
        <v>0.0699147</v>
      </c>
      <c r="S30" s="0" t="n">
        <v>7287</v>
      </c>
      <c r="T30" s="0" t="n">
        <v>49088</v>
      </c>
      <c r="U30" s="0" t="n">
        <v>1.00493</v>
      </c>
      <c r="V30" s="0" t="n">
        <v>20.9748</v>
      </c>
      <c r="W30" s="0" t="n">
        <v>0.0688992</v>
      </c>
      <c r="Y30" s="0" t="n">
        <v>7504</v>
      </c>
      <c r="Z30" s="0" t="n">
        <v>41396.2</v>
      </c>
      <c r="AA30" s="0" t="n">
        <v>1.00416</v>
      </c>
      <c r="AB30" s="0" t="n">
        <v>21.5827</v>
      </c>
      <c r="AC30" s="0" t="n">
        <v>0.0711024</v>
      </c>
      <c r="AE30" s="0" t="n">
        <v>7604</v>
      </c>
      <c r="AF30" s="0" t="n">
        <v>8685.22</v>
      </c>
      <c r="AG30" s="0" t="n">
        <v>1.00087</v>
      </c>
      <c r="AH30" s="0" t="n">
        <v>21.7988</v>
      </c>
      <c r="AI30" s="0" t="n">
        <v>0.0717001</v>
      </c>
      <c r="AK30" s="0" t="n">
        <f aca="false">(P30 + V30 + AB30 + AH30)/4</f>
        <v>21.401325</v>
      </c>
      <c r="AL30" s="0" t="n">
        <f aca="false">SQRT(Q30*Q30 + W30*W30 + AC30*AC30 + AI30*AI30)/4</f>
        <v>0.0352061967756566</v>
      </c>
      <c r="AN30" s="0" t="n">
        <f aca="false">AK30/E30</f>
        <v>6.97050259423438</v>
      </c>
      <c r="AO30" s="0" t="n">
        <f aca="false">AL30/E30</f>
        <v>0.0114668080578114</v>
      </c>
      <c r="AQ30" s="29" t="n">
        <v>1</v>
      </c>
      <c r="AR30" s="29" t="n">
        <v>0</v>
      </c>
      <c r="AT30" s="0" t="n">
        <f aca="false">AN30*AQ30</f>
        <v>6.97050259423438</v>
      </c>
      <c r="AU30" s="0" t="n">
        <f aca="false">SQRT(AQ30*AQ30*AO30*AO30 + AN30*AN30*AR30*AR30)</f>
        <v>0.0114668080578114</v>
      </c>
      <c r="AX30" s="0" t="n">
        <f aca="false">AT30/(AU30*AU30)</f>
        <v>53012.5881094515</v>
      </c>
      <c r="AY30" s="0" t="n">
        <f aca="false">1/(AU30*AU30)</f>
        <v>7605.2748554029</v>
      </c>
    </row>
    <row r="31" customFormat="false" ht="12.8" hidden="false" customHeight="false" outlineLevel="0" collapsed="false">
      <c r="B31" s="0" t="n">
        <v>8501</v>
      </c>
      <c r="C31" s="0" t="n">
        <v>3451.21</v>
      </c>
      <c r="D31" s="0" t="n">
        <v>0.0008241</v>
      </c>
      <c r="E31" s="0" t="n">
        <v>3.05456</v>
      </c>
      <c r="F31" s="0" t="n">
        <v>0.015213</v>
      </c>
      <c r="G31" s="0" t="n">
        <v>0.00498044</v>
      </c>
      <c r="I31" s="0" t="n">
        <v>1028299</v>
      </c>
      <c r="J31" s="0" t="n">
        <v>1003682</v>
      </c>
      <c r="K31" s="0" t="n">
        <v>1.02453</v>
      </c>
      <c r="M31" s="0" t="n">
        <v>71764</v>
      </c>
      <c r="N31" s="0" t="n">
        <v>49918.6</v>
      </c>
      <c r="O31" s="0" t="n">
        <v>1.00502</v>
      </c>
      <c r="P31" s="0" t="n">
        <v>21.4107</v>
      </c>
      <c r="Q31" s="0" t="n">
        <v>0.00729042</v>
      </c>
      <c r="S31" s="0" t="n">
        <v>70434</v>
      </c>
      <c r="T31" s="0" t="n">
        <v>49545.3</v>
      </c>
      <c r="U31" s="0" t="n">
        <v>1.00498</v>
      </c>
      <c r="V31" s="0" t="n">
        <v>21.0131</v>
      </c>
      <c r="W31" s="0" t="n">
        <v>0.00713835</v>
      </c>
      <c r="Y31" s="0" t="n">
        <v>71904</v>
      </c>
      <c r="Z31" s="0" t="n">
        <v>41781.8</v>
      </c>
      <c r="AA31" s="0" t="n">
        <v>1.0042</v>
      </c>
      <c r="AB31" s="0" t="n">
        <v>21.435</v>
      </c>
      <c r="AC31" s="0" t="n">
        <v>0.00729447</v>
      </c>
      <c r="AE31" s="0" t="n">
        <v>73889</v>
      </c>
      <c r="AF31" s="0" t="n">
        <v>8772.53</v>
      </c>
      <c r="AG31" s="0" t="n">
        <v>1.00088</v>
      </c>
      <c r="AH31" s="0" t="n">
        <v>21.9539</v>
      </c>
      <c r="AI31" s="0" t="n">
        <v>0.00747188</v>
      </c>
      <c r="AK31" s="0" t="n">
        <f aca="false">(P31 + V31 + AB31 + AH31)/4</f>
        <v>21.453175</v>
      </c>
      <c r="AL31" s="0" t="n">
        <f aca="false">SQRT(Q31*Q31 + W31*W31 + AC31*AC31 + AI31*AI31)/4</f>
        <v>0.00364986770149104</v>
      </c>
      <c r="AN31" s="0" t="n">
        <f aca="false">AK31/E31</f>
        <v>7.02332741867896</v>
      </c>
      <c r="AO31" s="0" t="n">
        <f aca="false">AL31/E31</f>
        <v>0.00119489147421921</v>
      </c>
      <c r="AQ31" s="29" t="n">
        <v>1</v>
      </c>
      <c r="AR31" s="29" t="n">
        <v>0</v>
      </c>
      <c r="AT31" s="0" t="n">
        <f aca="false">AN31*AQ31</f>
        <v>7.02332741867896</v>
      </c>
      <c r="AU31" s="0" t="n">
        <f aca="false">SQRT(AQ31*AQ31*AO31*AO31 + AN31*AN31*AR31*AR31)</f>
        <v>0.00119489147421921</v>
      </c>
      <c r="AX31" s="0" t="n">
        <f aca="false">AT31/(AU31*AU31)</f>
        <v>4919103.84009433</v>
      </c>
      <c r="AY31" s="0" t="n">
        <f aca="false">1/(AU31*AU31)</f>
        <v>700395.061607362</v>
      </c>
    </row>
    <row r="32" customFormat="false" ht="12.8" hidden="false" customHeight="false" outlineLevel="0" collapsed="false">
      <c r="B32" s="0" t="n">
        <v>8502</v>
      </c>
      <c r="C32" s="0" t="n">
        <v>3616.73</v>
      </c>
      <c r="D32" s="0" t="n">
        <v>0.0008241</v>
      </c>
      <c r="E32" s="0" t="n">
        <v>2.93818</v>
      </c>
      <c r="F32" s="0" t="n">
        <v>0.0148097</v>
      </c>
      <c r="G32" s="0" t="n">
        <v>0.00504044</v>
      </c>
      <c r="I32" s="0" t="n">
        <v>1026941</v>
      </c>
      <c r="J32" s="0" t="n">
        <v>1003874</v>
      </c>
      <c r="K32" s="0" t="n">
        <v>1.02298</v>
      </c>
      <c r="M32" s="0" t="n">
        <v>74019</v>
      </c>
      <c r="N32" s="0" t="n">
        <v>48098.2</v>
      </c>
      <c r="O32" s="0" t="n">
        <v>1.00483</v>
      </c>
      <c r="P32" s="0" t="n">
        <v>21.0372</v>
      </c>
      <c r="Q32" s="0" t="n">
        <v>0.00685085</v>
      </c>
      <c r="S32" s="0" t="n">
        <v>72399</v>
      </c>
      <c r="T32" s="0" t="n">
        <v>47815.9</v>
      </c>
      <c r="U32" s="0" t="n">
        <v>1.0048</v>
      </c>
      <c r="V32" s="0" t="n">
        <v>20.5762</v>
      </c>
      <c r="W32" s="0" t="n">
        <v>0.00668187</v>
      </c>
      <c r="Y32" s="0" t="n">
        <v>74217</v>
      </c>
      <c r="Z32" s="0" t="n">
        <v>40352.7</v>
      </c>
      <c r="AA32" s="0" t="n">
        <v>1.00405</v>
      </c>
      <c r="AB32" s="0" t="n">
        <v>21.077</v>
      </c>
      <c r="AC32" s="0" t="n">
        <v>0.00686083</v>
      </c>
      <c r="AE32" s="0" t="n">
        <v>74954</v>
      </c>
      <c r="AF32" s="0" t="n">
        <v>8478.01</v>
      </c>
      <c r="AG32" s="0" t="n">
        <v>1.00085</v>
      </c>
      <c r="AH32" s="0" t="n">
        <v>21.2184</v>
      </c>
      <c r="AI32" s="0" t="n">
        <v>0.00689354</v>
      </c>
      <c r="AK32" s="0" t="n">
        <f aca="false">(P32 + V32 + AB32 + AH32)/4</f>
        <v>20.9772</v>
      </c>
      <c r="AL32" s="0" t="n">
        <f aca="false">SQRT(Q32*Q32 + W32*W32 + AC32*AC32 + AI32*AI32)/4</f>
        <v>0.00341113447440785</v>
      </c>
      <c r="AN32" s="0" t="n">
        <f aca="false">AK32/E32</f>
        <v>7.13952174475356</v>
      </c>
      <c r="AO32" s="0" t="n">
        <f aca="false">AL32/E32</f>
        <v>0.00116096851602279</v>
      </c>
      <c r="AQ32" s="29" t="n">
        <v>1</v>
      </c>
      <c r="AR32" s="29" t="n">
        <v>0</v>
      </c>
      <c r="AT32" s="0" t="n">
        <f aca="false">AN32*AQ32</f>
        <v>7.13952174475356</v>
      </c>
      <c r="AU32" s="0" t="n">
        <f aca="false">SQRT(AQ32*AQ32*AO32*AO32 + AN32*AN32*AR32*AR32)</f>
        <v>0.00116096851602279</v>
      </c>
      <c r="AX32" s="0" t="n">
        <f aca="false">AT32/(AU32*AU32)</f>
        <v>5296978.81355852</v>
      </c>
      <c r="AY32" s="0" t="n">
        <f aca="false">1/(AU32*AU32)</f>
        <v>741923.479321424</v>
      </c>
    </row>
    <row r="33" s="30" customFormat="true" ht="12.8" hidden="false" customHeight="false" outlineLevel="0" collapsed="false">
      <c r="F33" s="30" t="s">
        <v>75</v>
      </c>
      <c r="G33" s="30" t="n">
        <f aca="false">AVERAGE(G27:G32)</f>
        <v>0.00500029666666667</v>
      </c>
      <c r="M33" s="30" t="n">
        <f aca="false">AVERAGE(M27:M32)</f>
        <v>48005.5</v>
      </c>
      <c r="S33" s="30" t="n">
        <f aca="false">AVERAGE(S27:S32)</f>
        <v>47810.5</v>
      </c>
      <c r="Y33" s="30" t="n">
        <f aca="false">AVERAGE(Y27:Y32)</f>
        <v>48873.8333333333</v>
      </c>
      <c r="AE33" s="30" t="n">
        <f aca="false">AVERAGE(AE27:AE32)</f>
        <v>49946.8333333333</v>
      </c>
      <c r="AQ33" s="32" t="s">
        <v>76</v>
      </c>
      <c r="AR33" s="32"/>
      <c r="AT33" s="30" t="n">
        <f aca="false">SUM(AX27:AX32)/SUM(AY27:AY32)</f>
        <v>7.08381712466551</v>
      </c>
      <c r="AU33" s="30" t="n">
        <f aca="false">1/SQRT(SUM(AY27:AY32))</f>
        <v>0.000827570014046646</v>
      </c>
    </row>
    <row r="34" customFormat="false" ht="12.8" hidden="false" customHeight="false" outlineLevel="0" collapsed="false">
      <c r="AQ34" s="33"/>
      <c r="AR34" s="33"/>
    </row>
    <row r="35" customFormat="false" ht="12.8" hidden="false" customHeight="false" outlineLevel="0" collapsed="false">
      <c r="AQ35" s="33"/>
      <c r="AR35" s="33"/>
    </row>
    <row r="36" customFormat="false" ht="12.8" hidden="false" customHeight="false" outlineLevel="0" collapsed="false">
      <c r="A36" s="0" t="n">
        <v>350</v>
      </c>
      <c r="B36" s="0" t="n">
        <v>8506</v>
      </c>
      <c r="C36" s="0" t="n">
        <v>1601.46</v>
      </c>
      <c r="D36" s="0" t="n">
        <v>0.0008241</v>
      </c>
      <c r="E36" s="0" t="n">
        <v>1.04089</v>
      </c>
      <c r="F36" s="0" t="n">
        <v>0.00939466</v>
      </c>
      <c r="G36" s="0" t="n">
        <v>0.00902562</v>
      </c>
      <c r="I36" s="0" t="n">
        <v>1056435</v>
      </c>
      <c r="J36" s="0" t="n">
        <v>1003984</v>
      </c>
      <c r="K36" s="0" t="n">
        <v>1.05224</v>
      </c>
      <c r="M36" s="0" t="n">
        <v>90642</v>
      </c>
      <c r="N36" s="0" t="n">
        <v>18735.2</v>
      </c>
      <c r="O36" s="0" t="n">
        <v>1.00188</v>
      </c>
      <c r="P36" s="0" t="n">
        <v>59.6685</v>
      </c>
      <c r="Q36" s="0" t="n">
        <v>0.0461954</v>
      </c>
      <c r="S36" s="0" t="n">
        <v>90698</v>
      </c>
      <c r="T36" s="0" t="n">
        <v>17864.7</v>
      </c>
      <c r="U36" s="0" t="n">
        <v>1.00179</v>
      </c>
      <c r="V36" s="0" t="n">
        <v>59.7002</v>
      </c>
      <c r="W36" s="0" t="n">
        <v>0.0462201</v>
      </c>
      <c r="Y36" s="0" t="n">
        <v>91886</v>
      </c>
      <c r="Z36" s="0" t="n">
        <v>14882.1</v>
      </c>
      <c r="AA36" s="0" t="n">
        <v>1.00149</v>
      </c>
      <c r="AB36" s="0" t="n">
        <v>60.4641</v>
      </c>
      <c r="AC36" s="0" t="n">
        <v>0.0468894</v>
      </c>
      <c r="AE36" s="0" t="n">
        <v>93553</v>
      </c>
      <c r="AF36" s="0" t="n">
        <v>3348.37</v>
      </c>
      <c r="AG36" s="0" t="n">
        <v>1.00033</v>
      </c>
      <c r="AH36" s="0" t="n">
        <v>61.49</v>
      </c>
      <c r="AI36" s="0" t="n">
        <v>0.0477608</v>
      </c>
      <c r="AK36" s="0" t="n">
        <f aca="false">(P36 + V36 + AB36 + AH36)/4</f>
        <v>60.3307</v>
      </c>
      <c r="AL36" s="0" t="n">
        <f aca="false">SQRT(Q36*Q36 + W36*W36 + AC36*AC36 + AI36*AI36)/4</f>
        <v>0.0233853886996908</v>
      </c>
      <c r="AN36" s="0" t="n">
        <f aca="false">AK36/E36</f>
        <v>57.9606874885915</v>
      </c>
      <c r="AO36" s="0" t="n">
        <f aca="false">AL36/E36</f>
        <v>0.0224667243413721</v>
      </c>
      <c r="AQ36" s="29" t="n">
        <v>1</v>
      </c>
      <c r="AR36" s="29" t="n">
        <v>0</v>
      </c>
      <c r="AT36" s="0" t="n">
        <f aca="false">AN36*AQ36</f>
        <v>57.9606874885915</v>
      </c>
      <c r="AU36" s="0" t="n">
        <f aca="false">SQRT(AQ36*AQ36*AO36*AO36 + AN36*AN36*AR36*AR36)</f>
        <v>0.0224667243413721</v>
      </c>
      <c r="AX36" s="0" t="n">
        <f aca="false">AT36/(AU36*AU36)</f>
        <v>114829.643024809</v>
      </c>
      <c r="AY36" s="0" t="n">
        <f aca="false">1/(AU36*AU36)</f>
        <v>1981.16426840885</v>
      </c>
    </row>
    <row r="37" customFormat="false" ht="12.8" hidden="false" customHeight="false" outlineLevel="0" collapsed="false">
      <c r="A37" s="0" t="s">
        <v>19</v>
      </c>
      <c r="B37" s="0" t="n">
        <v>8507</v>
      </c>
      <c r="C37" s="0" t="n">
        <v>1687.77</v>
      </c>
      <c r="D37" s="0" t="n">
        <v>0.0008241</v>
      </c>
      <c r="E37" s="0" t="n">
        <v>1.00184</v>
      </c>
      <c r="F37" s="0" t="n">
        <v>0.00932065</v>
      </c>
      <c r="G37" s="0" t="n">
        <v>0.0093035</v>
      </c>
      <c r="I37" s="0" t="n">
        <v>1068873</v>
      </c>
      <c r="J37" s="0" t="n">
        <v>1017307</v>
      </c>
      <c r="K37" s="0" t="n">
        <v>1.05069</v>
      </c>
      <c r="M37" s="0" t="n">
        <v>91863</v>
      </c>
      <c r="N37" s="0" t="n">
        <v>18046.8</v>
      </c>
      <c r="O37" s="0" t="n">
        <v>1.00181</v>
      </c>
      <c r="P37" s="0" t="n">
        <v>57.2909</v>
      </c>
      <c r="Q37" s="0" t="n">
        <v>0.042027</v>
      </c>
      <c r="S37" s="0" t="n">
        <v>93457</v>
      </c>
      <c r="T37" s="0" t="n">
        <v>17216</v>
      </c>
      <c r="U37" s="0" t="n">
        <v>1.00172</v>
      </c>
      <c r="V37" s="0" t="n">
        <v>58.2802</v>
      </c>
      <c r="W37" s="0" t="n">
        <v>0.0428602</v>
      </c>
      <c r="Y37" s="0" t="n">
        <v>94528</v>
      </c>
      <c r="Z37" s="0" t="n">
        <v>14318.2</v>
      </c>
      <c r="AA37" s="0" t="n">
        <v>1.00143</v>
      </c>
      <c r="AB37" s="0" t="n">
        <v>58.9309</v>
      </c>
      <c r="AC37" s="0" t="n">
        <v>0.0434017</v>
      </c>
      <c r="AE37" s="0" t="n">
        <v>94455</v>
      </c>
      <c r="AF37" s="0" t="n">
        <v>3222.53</v>
      </c>
      <c r="AG37" s="0" t="n">
        <v>1.00032</v>
      </c>
      <c r="AH37" s="0" t="n">
        <v>58.8201</v>
      </c>
      <c r="AI37" s="0" t="n">
        <v>0.0432669</v>
      </c>
      <c r="AK37" s="0" t="n">
        <f aca="false">(P37 + V37 + AB37 + AH37)/4</f>
        <v>58.330525</v>
      </c>
      <c r="AL37" s="0" t="n">
        <f aca="false">SQRT(Q37*Q37 + W37*W37 + AC37*AC37 + AI37*AI37)/4</f>
        <v>0.0214461501083819</v>
      </c>
      <c r="AN37" s="0" t="n">
        <f aca="false">AK37/E37</f>
        <v>58.2233939551226</v>
      </c>
      <c r="AO37" s="0" t="n">
        <f aca="false">AL37/E37</f>
        <v>0.0214067616669148</v>
      </c>
      <c r="AQ37" s="29" t="n">
        <v>1</v>
      </c>
      <c r="AR37" s="29" t="n">
        <v>0</v>
      </c>
      <c r="AT37" s="0" t="n">
        <f aca="false">AN37*AQ37</f>
        <v>58.2233939551226</v>
      </c>
      <c r="AU37" s="0" t="n">
        <f aca="false">SQRT(AQ37*AQ37*AO37*AO37 + AN37*AN37*AR37*AR37)</f>
        <v>0.0214067616669148</v>
      </c>
      <c r="AX37" s="0" t="n">
        <f aca="false">AT37/(AU37*AU37)</f>
        <v>127056.114485811</v>
      </c>
      <c r="AY37" s="0" t="n">
        <f aca="false">1/(AU37*AU37)</f>
        <v>2182.21759081484</v>
      </c>
    </row>
    <row r="38" customFormat="false" ht="12.8" hidden="false" customHeight="false" outlineLevel="0" collapsed="false">
      <c r="B38" s="0" t="n">
        <v>8508</v>
      </c>
      <c r="C38" s="0" t="n">
        <v>1634.54</v>
      </c>
      <c r="D38" s="0" t="n">
        <v>0.0008241</v>
      </c>
      <c r="E38" s="0" t="n">
        <v>1.02711</v>
      </c>
      <c r="F38" s="0" t="n">
        <v>0.00936829</v>
      </c>
      <c r="G38" s="0" t="n">
        <v>0.00912102</v>
      </c>
      <c r="I38" s="0" t="n">
        <v>1060037</v>
      </c>
      <c r="J38" s="0" t="n">
        <v>1008523</v>
      </c>
      <c r="K38" s="0" t="n">
        <v>1.05108</v>
      </c>
      <c r="M38" s="0" t="n">
        <v>91126</v>
      </c>
      <c r="N38" s="0" t="n">
        <v>18210.2</v>
      </c>
      <c r="O38" s="0" t="n">
        <v>1.00182</v>
      </c>
      <c r="P38" s="0" t="n">
        <v>58.7048</v>
      </c>
      <c r="Q38" s="0" t="n">
        <v>0.0444868</v>
      </c>
      <c r="S38" s="0" t="n">
        <v>92880</v>
      </c>
      <c r="T38" s="0" t="n">
        <v>17418.9</v>
      </c>
      <c r="U38" s="0" t="n">
        <v>1.00174</v>
      </c>
      <c r="V38" s="0" t="n">
        <v>59.83</v>
      </c>
      <c r="W38" s="0" t="n">
        <v>0.0454667</v>
      </c>
      <c r="Y38" s="0" t="n">
        <v>93883</v>
      </c>
      <c r="Z38" s="0" t="n">
        <v>14461.1</v>
      </c>
      <c r="AA38" s="0" t="n">
        <v>1.00145</v>
      </c>
      <c r="AB38" s="0" t="n">
        <v>60.4582</v>
      </c>
      <c r="AC38" s="0" t="n">
        <v>0.046006</v>
      </c>
      <c r="AE38" s="0" t="n">
        <v>93626</v>
      </c>
      <c r="AF38" s="0" t="n">
        <v>3257.54</v>
      </c>
      <c r="AG38" s="0" t="n">
        <v>1.00033</v>
      </c>
      <c r="AH38" s="0" t="n">
        <v>60.2252</v>
      </c>
      <c r="AI38" s="0" t="n">
        <v>0.045758</v>
      </c>
      <c r="AK38" s="0" t="n">
        <f aca="false">(P38 + V38 + AB38 + AH38)/4</f>
        <v>59.80455</v>
      </c>
      <c r="AL38" s="0" t="n">
        <f aca="false">SQRT(Q38*Q38 + W38*W38 + AC38*AC38 + AI38*AI38)/4</f>
        <v>0.0227165176456609</v>
      </c>
      <c r="AN38" s="0" t="n">
        <f aca="false">AK38/E38</f>
        <v>58.2260420013436</v>
      </c>
      <c r="AO38" s="0" t="n">
        <f aca="false">AL38/E38</f>
        <v>0.0221169277347713</v>
      </c>
      <c r="AQ38" s="29" t="n">
        <v>1</v>
      </c>
      <c r="AR38" s="29" t="n">
        <v>0</v>
      </c>
      <c r="AT38" s="0" t="n">
        <f aca="false">AN38*AQ38</f>
        <v>58.2260420013436</v>
      </c>
      <c r="AU38" s="0" t="n">
        <f aca="false">SQRT(AQ38*AQ38*AO38*AO38 + AN38*AN38*AR38*AR38)</f>
        <v>0.0221169277347713</v>
      </c>
      <c r="AX38" s="0" t="n">
        <f aca="false">AT38/(AU38*AU38)</f>
        <v>119033.080081421</v>
      </c>
      <c r="AY38" s="0" t="n">
        <f aca="false">1/(AU38*AU38)</f>
        <v>2044.32717715338</v>
      </c>
    </row>
    <row r="39" customFormat="false" ht="12.8" hidden="false" customHeight="false" outlineLevel="0" collapsed="false">
      <c r="B39" s="0" t="n">
        <v>8509</v>
      </c>
      <c r="C39" s="0" t="n">
        <v>1670.46</v>
      </c>
      <c r="D39" s="0" t="n">
        <v>0.0008241</v>
      </c>
      <c r="E39" s="0" t="n">
        <v>1.00329</v>
      </c>
      <c r="F39" s="0" t="n">
        <v>0.00932335</v>
      </c>
      <c r="G39" s="0" t="n">
        <v>0.00929279</v>
      </c>
      <c r="I39" s="0" t="n">
        <v>1059139</v>
      </c>
      <c r="J39" s="0" t="n">
        <v>1008565</v>
      </c>
      <c r="K39" s="0" t="n">
        <v>1.05014</v>
      </c>
      <c r="M39" s="0" t="n">
        <v>91391</v>
      </c>
      <c r="N39" s="0" t="n">
        <v>18075.7</v>
      </c>
      <c r="O39" s="0" t="n">
        <v>1.00181</v>
      </c>
      <c r="P39" s="0" t="n">
        <v>57.5575</v>
      </c>
      <c r="Q39" s="0" t="n">
        <v>0.0426619</v>
      </c>
      <c r="S39" s="0" t="n">
        <v>90140</v>
      </c>
      <c r="T39" s="0" t="n">
        <v>17298.9</v>
      </c>
      <c r="U39" s="0" t="n">
        <v>1.00173</v>
      </c>
      <c r="V39" s="0" t="n">
        <v>56.7652</v>
      </c>
      <c r="W39" s="0" t="n">
        <v>0.0419848</v>
      </c>
      <c r="Y39" s="0" t="n">
        <v>92905</v>
      </c>
      <c r="Z39" s="0" t="n">
        <v>14368.1</v>
      </c>
      <c r="AA39" s="0" t="n">
        <v>1.00144</v>
      </c>
      <c r="AB39" s="0" t="n">
        <v>58.4892</v>
      </c>
      <c r="AC39" s="0" t="n">
        <v>0.0434444</v>
      </c>
      <c r="AE39" s="0" t="n">
        <v>93908</v>
      </c>
      <c r="AF39" s="0" t="n">
        <v>3232.44</v>
      </c>
      <c r="AG39" s="0" t="n">
        <v>1.00032</v>
      </c>
      <c r="AH39" s="0" t="n">
        <v>59.0548</v>
      </c>
      <c r="AI39" s="0" t="n">
        <v>0.0438877</v>
      </c>
      <c r="AK39" s="0" t="n">
        <f aca="false">(P39 + V39 + AB39 + AH39)/4</f>
        <v>57.966675</v>
      </c>
      <c r="AL39" s="0" t="n">
        <f aca="false">SQRT(Q39*Q39 + W39*W39 + AC39*AC39 + AI39*AI39)/4</f>
        <v>0.0215004465728331</v>
      </c>
      <c r="AN39" s="0" t="n">
        <f aca="false">AK39/E39</f>
        <v>57.776590018838</v>
      </c>
      <c r="AO39" s="0" t="n">
        <f aca="false">AL39/E39</f>
        <v>0.0214299420634444</v>
      </c>
      <c r="AQ39" s="29" t="n">
        <v>1</v>
      </c>
      <c r="AR39" s="29" t="n">
        <v>0</v>
      </c>
      <c r="AT39" s="0" t="n">
        <f aca="false">AN39*AQ39</f>
        <v>57.776590018838</v>
      </c>
      <c r="AU39" s="0" t="n">
        <f aca="false">SQRT(AQ39*AQ39*AO39*AO39 + AN39*AN39*AR39*AR39)</f>
        <v>0.0214299420634444</v>
      </c>
      <c r="AX39" s="0" t="n">
        <f aca="false">AT39/(AU39*AU39)</f>
        <v>125808.479138465</v>
      </c>
      <c r="AY39" s="0" t="n">
        <f aca="false">1/(AU39*AU39)</f>
        <v>2177.49921027608</v>
      </c>
    </row>
    <row r="40" s="30" customFormat="true" ht="12.8" hidden="false" customHeight="false" outlineLevel="0" collapsed="false">
      <c r="F40" s="30" t="s">
        <v>75</v>
      </c>
      <c r="G40" s="30" t="n">
        <f aca="false">AVERAGE(G36:G39)</f>
        <v>0.0091857325</v>
      </c>
      <c r="M40" s="30" t="n">
        <f aca="false">AVERAGE(M36:M39)</f>
        <v>91255.5</v>
      </c>
      <c r="S40" s="30" t="n">
        <f aca="false">AVERAGE(S36:S39)</f>
        <v>91793.75</v>
      </c>
      <c r="Y40" s="30" t="n">
        <f aca="false">AVERAGE(Y36:Y39)</f>
        <v>93300.5</v>
      </c>
      <c r="AE40" s="30" t="n">
        <f aca="false">AVERAGE(AE36:AE39)</f>
        <v>93885.5</v>
      </c>
      <c r="AQ40" s="32" t="s">
        <v>76</v>
      </c>
      <c r="AR40" s="32"/>
      <c r="AT40" s="30" t="n">
        <f aca="false">SUM(AX36:AX39)/SUM(AY36:AY39)</f>
        <v>58.0459426186317</v>
      </c>
      <c r="AU40" s="30" t="n">
        <f aca="false">1/SQRT(SUM(AY36:AY39))</f>
        <v>0.0109205138404821</v>
      </c>
    </row>
    <row r="41" customFormat="false" ht="12.8" hidden="false" customHeight="false" outlineLevel="0" collapsed="false">
      <c r="AQ41" s="33"/>
      <c r="AR41" s="33"/>
    </row>
    <row r="42" customFormat="false" ht="12.8" hidden="false" customHeight="false" outlineLevel="0" collapsed="false">
      <c r="AQ42" s="33"/>
      <c r="AR42" s="33"/>
    </row>
    <row r="43" customFormat="false" ht="12.8" hidden="false" customHeight="false" outlineLevel="0" collapsed="false">
      <c r="A43" s="0" t="n">
        <v>870</v>
      </c>
      <c r="B43" s="0" t="n">
        <v>8512</v>
      </c>
      <c r="C43" s="0" t="n">
        <v>753.431</v>
      </c>
      <c r="D43" s="0" t="n">
        <v>0.0008241</v>
      </c>
      <c r="E43" s="0" t="n">
        <v>1.05293</v>
      </c>
      <c r="F43" s="0" t="n">
        <v>0.00941825</v>
      </c>
      <c r="G43" s="0" t="n">
        <v>0.00894483</v>
      </c>
      <c r="I43" s="0" t="n">
        <v>1238947</v>
      </c>
      <c r="J43" s="0" t="n">
        <v>1096075</v>
      </c>
      <c r="K43" s="0" t="n">
        <v>1.13035</v>
      </c>
      <c r="M43" s="0" t="n">
        <v>105099</v>
      </c>
      <c r="N43" s="0" t="n">
        <v>21816.2</v>
      </c>
      <c r="O43" s="0" t="n">
        <v>1.00219</v>
      </c>
      <c r="P43" s="0" t="n">
        <v>158.022</v>
      </c>
      <c r="Q43" s="0" t="n">
        <v>0.28053</v>
      </c>
      <c r="S43" s="0" t="n">
        <v>103976</v>
      </c>
      <c r="T43" s="0" t="n">
        <v>19861</v>
      </c>
      <c r="U43" s="0" t="n">
        <v>1.00199</v>
      </c>
      <c r="V43" s="0" t="n">
        <v>156.302</v>
      </c>
      <c r="W43" s="0" t="n">
        <v>0.27697</v>
      </c>
      <c r="Y43" s="0" t="n">
        <v>107737</v>
      </c>
      <c r="Z43" s="0" t="n">
        <v>18635.2</v>
      </c>
      <c r="AA43" s="0" t="n">
        <v>1.00187</v>
      </c>
      <c r="AB43" s="0" t="n">
        <v>161.936</v>
      </c>
      <c r="AC43" s="0" t="n">
        <v>0.288492</v>
      </c>
      <c r="AE43" s="0" t="n">
        <v>109708</v>
      </c>
      <c r="AF43" s="0" t="n">
        <v>4238.26</v>
      </c>
      <c r="AG43" s="0" t="n">
        <v>1.00042</v>
      </c>
      <c r="AH43" s="0" t="n">
        <v>164.661</v>
      </c>
      <c r="AI43" s="0" t="n">
        <v>0.293762</v>
      </c>
      <c r="AK43" s="0" t="n">
        <f aca="false">(P43 + V43 + AB43 + AH43)/4</f>
        <v>160.23025</v>
      </c>
      <c r="AL43" s="0" t="n">
        <f aca="false">SQRT(Q43*Q43 + W43*W43 + AC43*AC43 + AI43*AI43)/4</f>
        <v>0.142507282381463</v>
      </c>
      <c r="AN43" s="0" t="n">
        <f aca="false">AK43/E43</f>
        <v>152.175595718614</v>
      </c>
      <c r="AO43" s="0" t="n">
        <f aca="false">AL43/E43</f>
        <v>0.135343548366428</v>
      </c>
      <c r="AQ43" s="29" t="n">
        <v>1</v>
      </c>
      <c r="AR43" s="29" t="n">
        <v>0</v>
      </c>
      <c r="AT43" s="0" t="n">
        <f aca="false">AN43*AQ43</f>
        <v>152.175595718614</v>
      </c>
      <c r="AU43" s="0" t="n">
        <f aca="false">SQRT(AQ43*AQ43*AO43*AO43 + AN43*AN43*AR43*AR43)</f>
        <v>0.135343548366428</v>
      </c>
      <c r="AX43" s="0" t="n">
        <f aca="false">AT43/(AU43*AU43)</f>
        <v>8307.49127340593</v>
      </c>
      <c r="AY43" s="0" t="n">
        <f aca="false">1/(AU43*AU43)</f>
        <v>54.5914818613046</v>
      </c>
    </row>
    <row r="44" customFormat="false" ht="12.8" hidden="false" customHeight="false" outlineLevel="0" collapsed="false">
      <c r="A44" s="0" t="s">
        <v>20</v>
      </c>
      <c r="B44" s="0" t="n">
        <v>8513</v>
      </c>
      <c r="C44" s="0" t="n">
        <v>868.005</v>
      </c>
      <c r="D44" s="0" t="n">
        <v>0.0008241</v>
      </c>
      <c r="E44" s="0" t="n">
        <v>1.01438</v>
      </c>
      <c r="F44" s="0" t="n">
        <v>0.00934441</v>
      </c>
      <c r="G44" s="0" t="n">
        <v>0.00921198</v>
      </c>
      <c r="I44" s="0" t="n">
        <v>1375035</v>
      </c>
      <c r="J44" s="0" t="n">
        <v>1222121</v>
      </c>
      <c r="K44" s="0" t="n">
        <v>1.12512</v>
      </c>
      <c r="M44" s="0" t="n">
        <v>117094</v>
      </c>
      <c r="N44" s="0" t="n">
        <v>20912.9</v>
      </c>
      <c r="O44" s="0" t="n">
        <v>1.0021</v>
      </c>
      <c r="P44" s="0" t="n">
        <v>152.097</v>
      </c>
      <c r="Q44" s="0" t="n">
        <v>0.233317</v>
      </c>
      <c r="S44" s="0" t="n">
        <v>116645</v>
      </c>
      <c r="T44" s="0" t="n">
        <v>19070.7</v>
      </c>
      <c r="U44" s="0" t="n">
        <v>1.00191</v>
      </c>
      <c r="V44" s="0" t="n">
        <v>151.486</v>
      </c>
      <c r="W44" s="0" t="n">
        <v>0.2322</v>
      </c>
      <c r="Y44" s="0" t="n">
        <v>119906</v>
      </c>
      <c r="Z44" s="0" t="n">
        <v>17872.4</v>
      </c>
      <c r="AA44" s="0" t="n">
        <v>1.00179</v>
      </c>
      <c r="AB44" s="0" t="n">
        <v>155.702</v>
      </c>
      <c r="AC44" s="0" t="n">
        <v>0.239653</v>
      </c>
      <c r="AE44" s="0" t="n">
        <v>121337</v>
      </c>
      <c r="AF44" s="0" t="n">
        <v>4063.99</v>
      </c>
      <c r="AG44" s="0" t="n">
        <v>1.00041</v>
      </c>
      <c r="AH44" s="0" t="n">
        <v>157.343</v>
      </c>
      <c r="AI44" s="0" t="n">
        <v>0.242295</v>
      </c>
      <c r="AK44" s="0" t="n">
        <f aca="false">(P44 + V44 + AB44 + AH44)/4</f>
        <v>154.157</v>
      </c>
      <c r="AL44" s="0" t="n">
        <f aca="false">SQRT(Q44*Q44 + W44*W44 + AC44*AC44 + AI44*AI44)/4</f>
        <v>0.11845201821914</v>
      </c>
      <c r="AN44" s="0" t="n">
        <f aca="false">AK44/E44</f>
        <v>151.971647705988</v>
      </c>
      <c r="AO44" s="0" t="n">
        <f aca="false">AL44/E44</f>
        <v>0.116772824995702</v>
      </c>
      <c r="AQ44" s="29" t="n">
        <v>1</v>
      </c>
      <c r="AR44" s="29" t="n">
        <v>0</v>
      </c>
      <c r="AT44" s="0" t="n">
        <f aca="false">AN44*AQ44</f>
        <v>151.971647705988</v>
      </c>
      <c r="AU44" s="0" t="n">
        <f aca="false">SQRT(AQ44*AQ44*AO44*AO44 + AN44*AN44*AR44*AR44)</f>
        <v>0.116772824995702</v>
      </c>
      <c r="AX44" s="0" t="n">
        <f aca="false">AT44/(AU44*AU44)</f>
        <v>11144.972428531</v>
      </c>
      <c r="AY44" s="0" t="n">
        <f aca="false">1/(AU44*AU44)</f>
        <v>73.3358662406073</v>
      </c>
    </row>
    <row r="45" customFormat="false" ht="12.8" hidden="false" customHeight="false" outlineLevel="0" collapsed="false">
      <c r="B45" s="0" t="n">
        <v>8514</v>
      </c>
      <c r="C45" s="0" t="n">
        <v>725.967</v>
      </c>
      <c r="D45" s="0" t="n">
        <v>0.0008241</v>
      </c>
      <c r="E45" s="0" t="n">
        <v>1.04206</v>
      </c>
      <c r="F45" s="0" t="n">
        <v>0.00939726</v>
      </c>
      <c r="G45" s="0" t="n">
        <v>0.00901798</v>
      </c>
      <c r="I45" s="0" t="n">
        <v>1183715</v>
      </c>
      <c r="J45" s="0" t="n">
        <v>1048172</v>
      </c>
      <c r="K45" s="0" t="n">
        <v>1.12931</v>
      </c>
      <c r="M45" s="0" t="n">
        <v>103071</v>
      </c>
      <c r="N45" s="0" t="n">
        <v>21674.2</v>
      </c>
      <c r="O45" s="0" t="n">
        <v>1.00217</v>
      </c>
      <c r="P45" s="0" t="n">
        <v>160.685</v>
      </c>
      <c r="Q45" s="0" t="n">
        <v>0.296951</v>
      </c>
      <c r="S45" s="0" t="n">
        <v>101919</v>
      </c>
      <c r="T45" s="0" t="n">
        <v>19742.2</v>
      </c>
      <c r="U45" s="0" t="n">
        <v>1.00198</v>
      </c>
      <c r="V45" s="0" t="n">
        <v>158.859</v>
      </c>
      <c r="W45" s="0" t="n">
        <v>0.293005</v>
      </c>
      <c r="Y45" s="0" t="n">
        <v>103363</v>
      </c>
      <c r="Z45" s="0" t="n">
        <v>18525.5</v>
      </c>
      <c r="AA45" s="0" t="n">
        <v>1.00186</v>
      </c>
      <c r="AB45" s="0" t="n">
        <v>161.09</v>
      </c>
      <c r="AC45" s="0" t="n">
        <v>0.297736</v>
      </c>
      <c r="AE45" s="0" t="n">
        <v>104411</v>
      </c>
      <c r="AF45" s="0" t="n">
        <v>4215.59</v>
      </c>
      <c r="AG45" s="0" t="n">
        <v>1.00042</v>
      </c>
      <c r="AH45" s="0" t="n">
        <v>162.49</v>
      </c>
      <c r="AI45" s="0" t="n">
        <v>0.300371</v>
      </c>
      <c r="AK45" s="0" t="n">
        <f aca="false">(P45 + V45 + AB45 + AH45)/4</f>
        <v>160.781</v>
      </c>
      <c r="AL45" s="0" t="n">
        <f aca="false">SQRT(Q45*Q45 + W45*W45 + AC45*AC45 + AI45*AI45)/4</f>
        <v>0.148513738792704</v>
      </c>
      <c r="AN45" s="0" t="n">
        <f aca="false">AK45/E45</f>
        <v>154.291499529778</v>
      </c>
      <c r="AO45" s="0" t="n">
        <f aca="false">AL45/E45</f>
        <v>0.142519373925402</v>
      </c>
      <c r="AQ45" s="29" t="n">
        <v>1</v>
      </c>
      <c r="AR45" s="29" t="n">
        <v>0</v>
      </c>
      <c r="AT45" s="0" t="n">
        <f aca="false">AN45*AQ45</f>
        <v>154.291499529778</v>
      </c>
      <c r="AU45" s="0" t="n">
        <f aca="false">SQRT(AQ45*AQ45*AO45*AO45 + AN45*AN45*AR45*AR45)</f>
        <v>0.142519373925402</v>
      </c>
      <c r="AX45" s="0" t="n">
        <f aca="false">AT45/(AU45*AU45)</f>
        <v>7596.16147495605</v>
      </c>
      <c r="AY45" s="0" t="n">
        <f aca="false">1/(AU45*AU45)</f>
        <v>49.2325338602988</v>
      </c>
    </row>
    <row r="46" customFormat="false" ht="12.8" hidden="false" customHeight="false" outlineLevel="0" collapsed="false">
      <c r="B46" s="0" t="n">
        <v>8515</v>
      </c>
      <c r="C46" s="0" t="n">
        <v>719.054</v>
      </c>
      <c r="D46" s="0" t="n">
        <v>0.0008241</v>
      </c>
      <c r="E46" s="0" t="n">
        <v>1.01094</v>
      </c>
      <c r="F46" s="0" t="n">
        <v>0.00933804</v>
      </c>
      <c r="G46" s="0" t="n">
        <v>0.00923703</v>
      </c>
      <c r="I46" s="0" t="n">
        <v>1136613</v>
      </c>
      <c r="J46" s="0" t="n">
        <v>1009752</v>
      </c>
      <c r="K46" s="0" t="n">
        <v>1.12564</v>
      </c>
      <c r="M46" s="0" t="n">
        <v>97192</v>
      </c>
      <c r="N46" s="0" t="n">
        <v>20846.3</v>
      </c>
      <c r="O46" s="0" t="n">
        <v>1.00209</v>
      </c>
      <c r="P46" s="0" t="n">
        <v>152.466</v>
      </c>
      <c r="Q46" s="0" t="n">
        <v>0.282648</v>
      </c>
      <c r="S46" s="0" t="n">
        <v>98114</v>
      </c>
      <c r="T46" s="0" t="n">
        <v>19003.3</v>
      </c>
      <c r="U46" s="0" t="n">
        <v>1.0019</v>
      </c>
      <c r="V46" s="0" t="n">
        <v>153.884</v>
      </c>
      <c r="W46" s="0" t="n">
        <v>0.28564</v>
      </c>
      <c r="Y46" s="0" t="n">
        <v>97579</v>
      </c>
      <c r="Z46" s="0" t="n">
        <v>17812</v>
      </c>
      <c r="AA46" s="0" t="n">
        <v>1.00178</v>
      </c>
      <c r="AB46" s="0" t="n">
        <v>153.027</v>
      </c>
      <c r="AC46" s="0" t="n">
        <v>0.283775</v>
      </c>
      <c r="AE46" s="0" t="n">
        <v>100757</v>
      </c>
      <c r="AF46" s="0" t="n">
        <v>4049.81</v>
      </c>
      <c r="AG46" s="0" t="n">
        <v>1.00041</v>
      </c>
      <c r="AH46" s="0" t="n">
        <v>157.793</v>
      </c>
      <c r="AI46" s="0" t="n">
        <v>0.293679</v>
      </c>
      <c r="AK46" s="0" t="n">
        <f aca="false">(P46 + V46 + AB46 + AH46)/4</f>
        <v>154.2925</v>
      </c>
      <c r="AL46" s="0" t="n">
        <f aca="false">SQRT(Q46*Q46 + W46*W46 + AC46*AC46 + AI46*AI46)/4</f>
        <v>0.143234010270344</v>
      </c>
      <c r="AN46" s="0" t="n">
        <f aca="false">AK46/E46</f>
        <v>152.622806496924</v>
      </c>
      <c r="AO46" s="0" t="n">
        <f aca="false">AL46/E46</f>
        <v>0.141683987447666</v>
      </c>
      <c r="AQ46" s="29" t="n">
        <v>1</v>
      </c>
      <c r="AR46" s="29" t="n">
        <v>0</v>
      </c>
      <c r="AT46" s="0" t="n">
        <f aca="false">AN46*AQ46</f>
        <v>152.622806496924</v>
      </c>
      <c r="AU46" s="0" t="n">
        <f aca="false">SQRT(AQ46*AQ46*AO46*AO46 + AN46*AN46*AR46*AR46)</f>
        <v>0.141683987447666</v>
      </c>
      <c r="AX46" s="0" t="n">
        <f aca="false">AT46/(AU46*AU46)</f>
        <v>7602.87576023015</v>
      </c>
      <c r="AY46" s="0" t="n">
        <f aca="false">1/(AU46*AU46)</f>
        <v>49.8148077258912</v>
      </c>
    </row>
    <row r="47" s="30" customFormat="true" ht="12.8" hidden="false" customHeight="false" outlineLevel="0" collapsed="false">
      <c r="F47" s="30" t="s">
        <v>75</v>
      </c>
      <c r="G47" s="30" t="n">
        <f aca="false">AVERAGE(G43:G46)</f>
        <v>0.009102955</v>
      </c>
      <c r="M47" s="30" t="n">
        <f aca="false">AVERAGE(M43:M46)</f>
        <v>105614</v>
      </c>
      <c r="S47" s="30" t="n">
        <f aca="false">AVERAGE(S43:S46)</f>
        <v>105163.5</v>
      </c>
      <c r="Y47" s="30" t="n">
        <f aca="false">AVERAGE(Y43:Y46)</f>
        <v>107146.25</v>
      </c>
      <c r="AE47" s="30" t="n">
        <f aca="false">AVERAGE(AE43:AE46)</f>
        <v>109053.25</v>
      </c>
      <c r="AQ47" s="32" t="s">
        <v>76</v>
      </c>
      <c r="AR47" s="32"/>
      <c r="AT47" s="30" t="n">
        <f aca="false">SUM(AX43:AX46)/SUM(AY43:AY46)</f>
        <v>152.666806086351</v>
      </c>
      <c r="AU47" s="30" t="n">
        <f aca="false">1/SQRT(SUM(AY43:AY46))</f>
        <v>0.0663760316994181</v>
      </c>
    </row>
    <row r="48" customFormat="false" ht="12.8" hidden="false" customHeight="false" outlineLevel="0" collapsed="false">
      <c r="AQ48" s="33"/>
      <c r="AR48" s="33"/>
    </row>
    <row r="49" customFormat="false" ht="12.8" hidden="false" customHeight="false" outlineLevel="0" collapsed="false">
      <c r="AQ49" s="33"/>
      <c r="AR49" s="33"/>
    </row>
    <row r="50" customFormat="false" ht="12.8" hidden="false" customHeight="false" outlineLevel="0" collapsed="false">
      <c r="A50" s="0" t="n">
        <v>225</v>
      </c>
      <c r="B50" s="0" t="n">
        <v>8518</v>
      </c>
      <c r="C50" s="0" t="n">
        <v>2680.03</v>
      </c>
      <c r="D50" s="0" t="n">
        <v>0.0008241</v>
      </c>
      <c r="E50" s="0" t="n">
        <v>1.05176</v>
      </c>
      <c r="F50" s="0" t="n">
        <v>0.00941555</v>
      </c>
      <c r="G50" s="0" t="n">
        <v>0.00895216</v>
      </c>
      <c r="I50" s="0" t="n">
        <v>1032158</v>
      </c>
      <c r="J50" s="0" t="n">
        <v>1001330</v>
      </c>
      <c r="K50" s="0" t="n">
        <v>1.03079</v>
      </c>
      <c r="M50" s="0" t="n">
        <v>92632</v>
      </c>
      <c r="N50" s="0" t="n">
        <v>17986.2</v>
      </c>
      <c r="O50" s="0" t="n">
        <v>1.0018</v>
      </c>
      <c r="P50" s="0" t="n">
        <v>35.6921</v>
      </c>
      <c r="Q50" s="0" t="n">
        <v>0.016259</v>
      </c>
      <c r="S50" s="0" t="n">
        <v>90960</v>
      </c>
      <c r="T50" s="0" t="n">
        <v>17526.5</v>
      </c>
      <c r="U50" s="0" t="n">
        <v>1.00176</v>
      </c>
      <c r="V50" s="0" t="n">
        <v>35.0462</v>
      </c>
      <c r="W50" s="0" t="n">
        <v>0.0159196</v>
      </c>
      <c r="Y50" s="0" t="n">
        <v>92446</v>
      </c>
      <c r="Z50" s="0" t="n">
        <v>15615</v>
      </c>
      <c r="AA50" s="0" t="n">
        <v>1.00156</v>
      </c>
      <c r="AB50" s="0" t="n">
        <v>35.6119</v>
      </c>
      <c r="AC50" s="0" t="n">
        <v>0.0162136</v>
      </c>
      <c r="AE50" s="0" t="n">
        <v>94152</v>
      </c>
      <c r="AF50" s="0" t="n">
        <v>3498.45</v>
      </c>
      <c r="AG50" s="0" t="n">
        <v>1.00035</v>
      </c>
      <c r="AH50" s="0" t="n">
        <v>36.2252</v>
      </c>
      <c r="AI50" s="0" t="n">
        <v>0.0165196</v>
      </c>
      <c r="AK50" s="0" t="n">
        <f aca="false">(P50 + V50 + AB50 + AH50)/4</f>
        <v>35.64385</v>
      </c>
      <c r="AL50" s="0" t="n">
        <f aca="false">SQRT(Q50*Q50 + W50*W50 + AC50*AC50 + AI50*AI50)/4</f>
        <v>0.0081146732615984</v>
      </c>
      <c r="AN50" s="0" t="n">
        <f aca="false">AK50/E50</f>
        <v>33.8897181866586</v>
      </c>
      <c r="AO50" s="0" t="n">
        <f aca="false">AL50/E50</f>
        <v>0.00771532789001141</v>
      </c>
      <c r="AQ50" s="29" t="n">
        <v>1</v>
      </c>
      <c r="AR50" s="29" t="n">
        <v>0</v>
      </c>
      <c r="AT50" s="0" t="n">
        <f aca="false">AN50*AQ50</f>
        <v>33.8897181866586</v>
      </c>
      <c r="AU50" s="0" t="n">
        <f aca="false">SQRT(AQ50*AQ50*AO50*AO50 + AN50*AN50*AR50*AR50)</f>
        <v>0.00771532789001141</v>
      </c>
      <c r="AX50" s="0" t="n">
        <f aca="false">AT50/(AU50*AU50)</f>
        <v>569323.593763086</v>
      </c>
      <c r="AY50" s="0" t="n">
        <f aca="false">1/(AU50*AU50)</f>
        <v>16799.3015057651</v>
      </c>
    </row>
    <row r="51" customFormat="false" ht="12.8" hidden="false" customHeight="false" outlineLevel="0" collapsed="false">
      <c r="A51" s="0" t="s">
        <v>21</v>
      </c>
      <c r="B51" s="0" t="n">
        <v>8519</v>
      </c>
      <c r="C51" s="0" t="n">
        <v>2773.73</v>
      </c>
      <c r="D51" s="0" t="n">
        <v>0.0008241</v>
      </c>
      <c r="E51" s="0" t="n">
        <v>1.01964</v>
      </c>
      <c r="F51" s="0" t="n">
        <v>0.009354</v>
      </c>
      <c r="G51" s="0" t="n">
        <v>0.00917382</v>
      </c>
      <c r="I51" s="0" t="n">
        <v>1032490</v>
      </c>
      <c r="J51" s="0" t="n">
        <v>1002662</v>
      </c>
      <c r="K51" s="0" t="n">
        <v>1.02975</v>
      </c>
      <c r="M51" s="0" t="n">
        <v>91657</v>
      </c>
      <c r="N51" s="0" t="n">
        <v>17541.6</v>
      </c>
      <c r="O51" s="0" t="n">
        <v>1.00176</v>
      </c>
      <c r="P51" s="0" t="n">
        <v>34.0875</v>
      </c>
      <c r="Q51" s="0" t="n">
        <v>0.0149615</v>
      </c>
      <c r="S51" s="0" t="n">
        <v>92000</v>
      </c>
      <c r="T51" s="0" t="n">
        <v>17132.1</v>
      </c>
      <c r="U51" s="0" t="n">
        <v>1.00172</v>
      </c>
      <c r="V51" s="0" t="n">
        <v>34.2136</v>
      </c>
      <c r="W51" s="0" t="n">
        <v>0.0150248</v>
      </c>
      <c r="Y51" s="0" t="n">
        <v>92741</v>
      </c>
      <c r="Z51" s="0" t="n">
        <v>15234.9</v>
      </c>
      <c r="AA51" s="0" t="n">
        <v>1.00153</v>
      </c>
      <c r="AB51" s="0" t="n">
        <v>34.4826</v>
      </c>
      <c r="AC51" s="0" t="n">
        <v>0.0151588</v>
      </c>
      <c r="AE51" s="0" t="n">
        <v>93135</v>
      </c>
      <c r="AF51" s="0" t="n">
        <v>3416.36</v>
      </c>
      <c r="AG51" s="0" t="n">
        <v>1.00034</v>
      </c>
      <c r="AH51" s="0" t="n">
        <v>34.5882</v>
      </c>
      <c r="AI51" s="0" t="n">
        <v>0.0151971</v>
      </c>
      <c r="AK51" s="0" t="n">
        <f aca="false">(P51 + V51 + AB51 + AH51)/4</f>
        <v>34.342975</v>
      </c>
      <c r="AL51" s="0" t="n">
        <f aca="false">SQRT(Q51*Q51 + W51*W51 + AC51*AC51 + AI51*AI51)/4</f>
        <v>0.00754292782653062</v>
      </c>
      <c r="AN51" s="0" t="n">
        <f aca="false">AK51/E51</f>
        <v>33.681470911302</v>
      </c>
      <c r="AO51" s="0" t="n">
        <f aca="false">AL51/E51</f>
        <v>0.00739763821204604</v>
      </c>
      <c r="AQ51" s="29" t="n">
        <v>1</v>
      </c>
      <c r="AR51" s="29" t="n">
        <v>0</v>
      </c>
      <c r="AT51" s="0" t="n">
        <f aca="false">AN51*AQ51</f>
        <v>33.681470911302</v>
      </c>
      <c r="AU51" s="0" t="n">
        <f aca="false">SQRT(AQ51*AQ51*AO51*AO51 + AN51*AN51*AR51*AR51)</f>
        <v>0.00739763821204604</v>
      </c>
      <c r="AX51" s="0" t="n">
        <f aca="false">AT51/(AU51*AU51)</f>
        <v>615467.143917483</v>
      </c>
      <c r="AY51" s="0" t="n">
        <f aca="false">1/(AU51*AU51)</f>
        <v>18273.1670341321</v>
      </c>
    </row>
    <row r="52" customFormat="false" ht="12.8" hidden="false" customHeight="false" outlineLevel="0" collapsed="false">
      <c r="B52" s="0" t="n">
        <v>8520</v>
      </c>
      <c r="C52" s="0" t="n">
        <v>2698.5</v>
      </c>
      <c r="D52" s="0" t="n">
        <v>0.0008241</v>
      </c>
      <c r="E52" s="0" t="n">
        <v>1.06221</v>
      </c>
      <c r="F52" s="0" t="n">
        <v>0.00943589</v>
      </c>
      <c r="G52" s="0" t="n">
        <v>0.00888328</v>
      </c>
      <c r="I52" s="0" t="n">
        <v>1045594</v>
      </c>
      <c r="J52" s="0" t="n">
        <v>1014383</v>
      </c>
      <c r="K52" s="0" t="n">
        <v>1.03077</v>
      </c>
      <c r="M52" s="0" t="n">
        <v>93015</v>
      </c>
      <c r="N52" s="0" t="n">
        <v>18215.7</v>
      </c>
      <c r="O52" s="0" t="n">
        <v>1.00182</v>
      </c>
      <c r="P52" s="0" t="n">
        <v>35.5946</v>
      </c>
      <c r="Q52" s="0" t="n">
        <v>0.0160819</v>
      </c>
      <c r="S52" s="0" t="n">
        <v>93194</v>
      </c>
      <c r="T52" s="0" t="n">
        <v>17809.8</v>
      </c>
      <c r="U52" s="0" t="n">
        <v>1.00178</v>
      </c>
      <c r="V52" s="0" t="n">
        <v>35.6616</v>
      </c>
      <c r="W52" s="0" t="n">
        <v>0.0161163</v>
      </c>
      <c r="Y52" s="0" t="n">
        <v>93202</v>
      </c>
      <c r="Z52" s="0" t="n">
        <v>15822.2</v>
      </c>
      <c r="AA52" s="0" t="n">
        <v>1.00158</v>
      </c>
      <c r="AB52" s="0" t="n">
        <v>35.6576</v>
      </c>
      <c r="AC52" s="0" t="n">
        <v>0.0161115</v>
      </c>
      <c r="AE52" s="0" t="n">
        <v>95114</v>
      </c>
      <c r="AF52" s="0" t="n">
        <v>3544.72</v>
      </c>
      <c r="AG52" s="0" t="n">
        <v>1.00035</v>
      </c>
      <c r="AH52" s="0" t="n">
        <v>36.3444</v>
      </c>
      <c r="AI52" s="0" t="n">
        <v>0.0164532</v>
      </c>
      <c r="AK52" s="0" t="n">
        <f aca="false">(P52 + V52 + AB52 + AH52)/4</f>
        <v>35.81455</v>
      </c>
      <c r="AL52" s="0" t="n">
        <f aca="false">SQRT(Q52*Q52 + W52*W52 + AC52*AC52 + AI52*AI52)/4</f>
        <v>0.00809571976336107</v>
      </c>
      <c r="AN52" s="0" t="n">
        <f aca="false">AK52/E52</f>
        <v>33.7170145263178</v>
      </c>
      <c r="AO52" s="0" t="n">
        <f aca="false">AL52/E52</f>
        <v>0.00762158119709009</v>
      </c>
      <c r="AQ52" s="29" t="n">
        <v>1</v>
      </c>
      <c r="AR52" s="29" t="n">
        <v>0</v>
      </c>
      <c r="AT52" s="0" t="n">
        <f aca="false">AN52*AQ52</f>
        <v>33.7170145263178</v>
      </c>
      <c r="AU52" s="0" t="n">
        <f aca="false">SQRT(AQ52*AQ52*AO52*AO52 + AN52*AN52*AR52*AR52)</f>
        <v>0.00762158119709009</v>
      </c>
      <c r="AX52" s="0" t="n">
        <f aca="false">AT52/(AU52*AU52)</f>
        <v>580442.162543653</v>
      </c>
      <c r="AY52" s="0" t="n">
        <f aca="false">1/(AU52*AU52)</f>
        <v>17215.1114414531</v>
      </c>
    </row>
    <row r="53" customFormat="false" ht="12.8" hidden="false" customHeight="false" outlineLevel="0" collapsed="false">
      <c r="B53" s="0" t="n">
        <v>8521</v>
      </c>
      <c r="C53" s="0" t="n">
        <v>2909</v>
      </c>
      <c r="D53" s="0" t="n">
        <v>0.0008241</v>
      </c>
      <c r="E53" s="0" t="n">
        <v>0.992086</v>
      </c>
      <c r="F53" s="0" t="n">
        <v>0.0093024</v>
      </c>
      <c r="G53" s="0" t="n">
        <v>0.00937661</v>
      </c>
      <c r="I53" s="0" t="n">
        <v>1059470</v>
      </c>
      <c r="J53" s="0" t="n">
        <v>1029288</v>
      </c>
      <c r="K53" s="0" t="n">
        <v>1.02932</v>
      </c>
      <c r="M53" s="0" t="n">
        <v>94411</v>
      </c>
      <c r="N53" s="0" t="n">
        <v>17006.1</v>
      </c>
      <c r="O53" s="0" t="n">
        <v>1.0017</v>
      </c>
      <c r="P53" s="0" t="n">
        <v>33.4634</v>
      </c>
      <c r="Q53" s="0" t="n">
        <v>0.0140058</v>
      </c>
      <c r="S53" s="0" t="n">
        <v>94006</v>
      </c>
      <c r="T53" s="0" t="n">
        <v>16628.7</v>
      </c>
      <c r="U53" s="0" t="n">
        <v>1.00167</v>
      </c>
      <c r="V53" s="0" t="n">
        <v>33.3186</v>
      </c>
      <c r="W53" s="0" t="n">
        <v>0.0139355</v>
      </c>
      <c r="Y53" s="0" t="n">
        <v>94959</v>
      </c>
      <c r="Z53" s="0" t="n">
        <v>14782.3</v>
      </c>
      <c r="AA53" s="0" t="n">
        <v>1.00148</v>
      </c>
      <c r="AB53" s="0" t="n">
        <v>33.6501</v>
      </c>
      <c r="AC53" s="0" t="n">
        <v>0.0140933</v>
      </c>
      <c r="AE53" s="0" t="n">
        <v>96936</v>
      </c>
      <c r="AF53" s="0" t="n">
        <v>3310.36</v>
      </c>
      <c r="AG53" s="0" t="n">
        <v>1.00033</v>
      </c>
      <c r="AH53" s="0" t="n">
        <v>34.3113</v>
      </c>
      <c r="AI53" s="0" t="n">
        <v>0.0143997</v>
      </c>
      <c r="AK53" s="0" t="n">
        <f aca="false">(P53 + V53 + AB53 + AH53)/4</f>
        <v>33.68585</v>
      </c>
      <c r="AL53" s="0" t="n">
        <f aca="false">SQRT(Q53*Q53 + W53*W53 + AC53*AC53 + AI53*AI53)/4</f>
        <v>0.00705484345534151</v>
      </c>
      <c r="AN53" s="0" t="n">
        <f aca="false">AK53/E53</f>
        <v>33.9545664387966</v>
      </c>
      <c r="AO53" s="0" t="n">
        <f aca="false">AL53/E53</f>
        <v>0.00711112086587404</v>
      </c>
      <c r="AQ53" s="29" t="n">
        <v>1</v>
      </c>
      <c r="AR53" s="29" t="n">
        <v>0</v>
      </c>
      <c r="AT53" s="0" t="n">
        <f aca="false">AN53*AQ53</f>
        <v>33.9545664387966</v>
      </c>
      <c r="AU53" s="0" t="n">
        <f aca="false">SQRT(AQ53*AQ53*AO53*AO53 + AN53*AN53*AR53*AR53)</f>
        <v>0.00711112086587404</v>
      </c>
      <c r="AX53" s="0" t="n">
        <f aca="false">AT53/(AU53*AU53)</f>
        <v>671462.97265161</v>
      </c>
      <c r="AY53" s="0" t="n">
        <f aca="false">1/(AU53*AU53)</f>
        <v>19775.3363707921</v>
      </c>
    </row>
    <row r="54" s="30" customFormat="true" ht="12.8" hidden="false" customHeight="false" outlineLevel="0" collapsed="false">
      <c r="F54" s="30" t="s">
        <v>75</v>
      </c>
      <c r="G54" s="30" t="n">
        <f aca="false">AVERAGE(G50:G53)</f>
        <v>0.0090964675</v>
      </c>
      <c r="M54" s="30" t="n">
        <f aca="false">AVERAGE(M50:M53)</f>
        <v>92928.75</v>
      </c>
      <c r="S54" s="30" t="n">
        <f aca="false">AVERAGE(S50:S53)</f>
        <v>92540</v>
      </c>
      <c r="Y54" s="30" t="n">
        <f aca="false">AVERAGE(Y50:Y53)</f>
        <v>93337</v>
      </c>
      <c r="AE54" s="30" t="n">
        <f aca="false">AVERAGE(AE50:AE53)</f>
        <v>94834.25</v>
      </c>
      <c r="AQ54" s="32" t="s">
        <v>76</v>
      </c>
      <c r="AR54" s="32"/>
      <c r="AT54" s="30" t="n">
        <f aca="false">SUM(AX50:AX53)/SUM(AY50:AY53)</f>
        <v>33.8134507486304</v>
      </c>
      <c r="AU54" s="30" t="n">
        <f aca="false">1/SQRT(SUM(AY50:AY53))</f>
        <v>0.00372515272748494</v>
      </c>
    </row>
    <row r="55" customFormat="false" ht="12.8" hidden="false" customHeight="false" outlineLevel="0" collapsed="false">
      <c r="AQ55" s="33"/>
      <c r="AR55" s="33"/>
    </row>
    <row r="56" customFormat="false" ht="12.8" hidden="false" customHeight="false" outlineLevel="0" collapsed="false">
      <c r="AQ56" s="33"/>
      <c r="AR56" s="33"/>
    </row>
    <row r="57" customFormat="false" ht="12.8" hidden="false" customHeight="false" outlineLevel="0" collapsed="false">
      <c r="A57" s="0" t="n">
        <v>750</v>
      </c>
      <c r="B57" s="0" t="n">
        <v>8524</v>
      </c>
      <c r="C57" s="0" t="n">
        <v>883.377</v>
      </c>
      <c r="D57" s="0" t="n">
        <v>0.0008241</v>
      </c>
      <c r="E57" s="0" t="n">
        <v>1.04375</v>
      </c>
      <c r="F57" s="0" t="n">
        <v>0.00940042</v>
      </c>
      <c r="G57" s="0" t="n">
        <v>0.00900635</v>
      </c>
      <c r="I57" s="0" t="n">
        <v>1219121</v>
      </c>
      <c r="J57" s="0" t="n">
        <v>1098896</v>
      </c>
      <c r="K57" s="0" t="n">
        <v>1.10941</v>
      </c>
      <c r="M57" s="0" t="n">
        <v>107105</v>
      </c>
      <c r="N57" s="0" t="n">
        <v>21027.1</v>
      </c>
      <c r="O57" s="0" t="n">
        <v>1.00211</v>
      </c>
      <c r="P57" s="0" t="n">
        <v>134.793</v>
      </c>
      <c r="Q57" s="0" t="n">
        <v>0.201077</v>
      </c>
      <c r="S57" s="0" t="n">
        <v>106253</v>
      </c>
      <c r="T57" s="0" t="n">
        <v>19524.8</v>
      </c>
      <c r="U57" s="0" t="n">
        <v>1.00196</v>
      </c>
      <c r="V57" s="0" t="n">
        <v>133.701</v>
      </c>
      <c r="W57" s="0" t="n">
        <v>0.199169</v>
      </c>
      <c r="Y57" s="0" t="n">
        <v>108660</v>
      </c>
      <c r="Z57" s="0" t="n">
        <v>17418.3</v>
      </c>
      <c r="AA57" s="0" t="n">
        <v>1.00174</v>
      </c>
      <c r="AB57" s="0" t="n">
        <v>136.701</v>
      </c>
      <c r="AC57" s="0" t="n">
        <v>0.204311</v>
      </c>
      <c r="AE57" s="0" t="n">
        <v>108575</v>
      </c>
      <c r="AF57" s="0" t="n">
        <v>3820.69</v>
      </c>
      <c r="AG57" s="0" t="n">
        <v>1.00038</v>
      </c>
      <c r="AH57" s="0" t="n">
        <v>136.408</v>
      </c>
      <c r="AI57" s="0" t="n">
        <v>0.203571</v>
      </c>
      <c r="AK57" s="0" t="n">
        <f aca="false">(P57 + V57 + AB57 + AH57)/4</f>
        <v>135.40075</v>
      </c>
      <c r="AL57" s="0" t="n">
        <f aca="false">SQRT(Q57*Q57 + W57*W57 + AC57*AC57 + AI57*AI57)/4</f>
        <v>0.101021157206053</v>
      </c>
      <c r="AN57" s="0" t="n">
        <f aca="false">AK57/E57</f>
        <v>129.725269461078</v>
      </c>
      <c r="AO57" s="0" t="n">
        <f aca="false">AL57/E57</f>
        <v>0.0967867374429247</v>
      </c>
      <c r="AQ57" s="29" t="n">
        <v>1</v>
      </c>
      <c r="AR57" s="29" t="n">
        <v>0</v>
      </c>
      <c r="AT57" s="0" t="n">
        <f aca="false">AN57*AQ57</f>
        <v>129.725269461078</v>
      </c>
      <c r="AU57" s="0" t="n">
        <f aca="false">SQRT(AQ57*AQ57*AO57*AO57 + AN57*AN57*AR57*AR57)</f>
        <v>0.0967867374429247</v>
      </c>
      <c r="AX57" s="0" t="n">
        <f aca="false">AT57/(AU57*AU57)</f>
        <v>13848.1857515885</v>
      </c>
      <c r="AY57" s="0" t="n">
        <f aca="false">1/(AU57*AU57)</f>
        <v>106.750102035775</v>
      </c>
    </row>
    <row r="58" customFormat="false" ht="12.8" hidden="false" customHeight="false" outlineLevel="0" collapsed="false">
      <c r="A58" s="0" t="s">
        <v>22</v>
      </c>
      <c r="B58" s="0" t="n">
        <v>8525</v>
      </c>
      <c r="C58" s="0" t="n">
        <v>830.528</v>
      </c>
      <c r="D58" s="0" t="n">
        <v>0.0008241</v>
      </c>
      <c r="E58" s="0" t="n">
        <v>1.02253</v>
      </c>
      <c r="F58" s="0" t="n">
        <v>0.00935985</v>
      </c>
      <c r="G58" s="0" t="n">
        <v>0.00915364</v>
      </c>
      <c r="I58" s="0" t="n">
        <v>1120430</v>
      </c>
      <c r="J58" s="0" t="n">
        <v>1012099</v>
      </c>
      <c r="K58" s="0" t="n">
        <v>1.10704</v>
      </c>
      <c r="M58" s="0" t="n">
        <v>98956</v>
      </c>
      <c r="N58" s="0" t="n">
        <v>20418.9</v>
      </c>
      <c r="O58" s="0" t="n">
        <v>1.00205</v>
      </c>
      <c r="P58" s="0" t="n">
        <v>132.171</v>
      </c>
      <c r="Q58" s="0" t="n">
        <v>0.209388</v>
      </c>
      <c r="S58" s="0" t="n">
        <v>98079</v>
      </c>
      <c r="T58" s="0" t="n">
        <v>18925.7</v>
      </c>
      <c r="U58" s="0" t="n">
        <v>1.0019</v>
      </c>
      <c r="V58" s="0" t="n">
        <v>130.98</v>
      </c>
      <c r="W58" s="0" t="n">
        <v>0.207182</v>
      </c>
      <c r="Y58" s="0" t="n">
        <v>100472</v>
      </c>
      <c r="Z58" s="0" t="n">
        <v>16920.9</v>
      </c>
      <c r="AA58" s="0" t="n">
        <v>1.00169</v>
      </c>
      <c r="AB58" s="0" t="n">
        <v>134.149</v>
      </c>
      <c r="AC58" s="0" t="n">
        <v>0.212957</v>
      </c>
      <c r="AE58" s="0" t="n">
        <v>101125</v>
      </c>
      <c r="AF58" s="0" t="n">
        <v>3711.65</v>
      </c>
      <c r="AG58" s="0" t="n">
        <v>1.00037</v>
      </c>
      <c r="AH58" s="0" t="n">
        <v>134.843</v>
      </c>
      <c r="AI58" s="0" t="n">
        <v>0.213996</v>
      </c>
      <c r="AK58" s="0" t="n">
        <f aca="false">(P58 + V58 + AB58 + AH58)/4</f>
        <v>133.03575</v>
      </c>
      <c r="AL58" s="0" t="n">
        <f aca="false">SQRT(Q58*Q58 + W58*W58 + AC58*AC58 + AI58*AI58)/4</f>
        <v>0.105449243576294</v>
      </c>
      <c r="AN58" s="0" t="n">
        <f aca="false">AK58/E58</f>
        <v>130.104495711617</v>
      </c>
      <c r="AO58" s="0" t="n">
        <f aca="false">AL58/E58</f>
        <v>0.103125818876995</v>
      </c>
      <c r="AQ58" s="29" t="n">
        <v>1</v>
      </c>
      <c r="AR58" s="29" t="n">
        <v>0</v>
      </c>
      <c r="AT58" s="0" t="n">
        <f aca="false">AN58*AQ58</f>
        <v>130.104495711617</v>
      </c>
      <c r="AU58" s="0" t="n">
        <f aca="false">SQRT(AQ58*AQ58*AO58*AO58 + AN58*AN58*AR58*AR58)</f>
        <v>0.103125818876995</v>
      </c>
      <c r="AX58" s="0" t="n">
        <f aca="false">AT58/(AU58*AU58)</f>
        <v>12233.6903418217</v>
      </c>
      <c r="AY58" s="0" t="n">
        <f aca="false">1/(AU58*AU58)</f>
        <v>94.0297279883258</v>
      </c>
    </row>
    <row r="59" customFormat="false" ht="12.8" hidden="false" customHeight="false" outlineLevel="0" collapsed="false">
      <c r="B59" s="0" t="n">
        <v>8526</v>
      </c>
      <c r="C59" s="0" t="n">
        <v>803.508</v>
      </c>
      <c r="D59" s="0" t="n">
        <v>0.0008241</v>
      </c>
      <c r="E59" s="0" t="n">
        <v>1.05936</v>
      </c>
      <c r="F59" s="0" t="n">
        <v>0.00943074</v>
      </c>
      <c r="G59" s="0" t="n">
        <v>0.00890227</v>
      </c>
      <c r="I59" s="0" t="n">
        <v>1118587</v>
      </c>
      <c r="J59" s="0" t="n">
        <v>1007311</v>
      </c>
      <c r="K59" s="0" t="n">
        <v>1.11047</v>
      </c>
      <c r="M59" s="0" t="n">
        <v>97382</v>
      </c>
      <c r="N59" s="0" t="n">
        <v>20950.4</v>
      </c>
      <c r="O59" s="0" t="n">
        <v>1.0021</v>
      </c>
      <c r="P59" s="0" t="n">
        <v>134.867</v>
      </c>
      <c r="Q59" s="0" t="n">
        <v>0.221099</v>
      </c>
      <c r="S59" s="0" t="n">
        <v>96369</v>
      </c>
      <c r="T59" s="0" t="n">
        <v>19427</v>
      </c>
      <c r="U59" s="0" t="n">
        <v>1.00195</v>
      </c>
      <c r="V59" s="0" t="n">
        <v>133.444</v>
      </c>
      <c r="W59" s="0" t="n">
        <v>0.218379</v>
      </c>
      <c r="Y59" s="0" t="n">
        <v>98939</v>
      </c>
      <c r="Z59" s="0" t="n">
        <v>17370.8</v>
      </c>
      <c r="AA59" s="0" t="n">
        <v>1.00174</v>
      </c>
      <c r="AB59" s="0" t="n">
        <v>136.974</v>
      </c>
      <c r="AC59" s="0" t="n">
        <v>0.22503</v>
      </c>
      <c r="AE59" s="0" t="n">
        <v>100533</v>
      </c>
      <c r="AF59" s="0" t="n">
        <v>3811.44</v>
      </c>
      <c r="AG59" s="0" t="n">
        <v>1.00038</v>
      </c>
      <c r="AH59" s="0" t="n">
        <v>138.992</v>
      </c>
      <c r="AI59" s="0" t="n">
        <v>0.228613</v>
      </c>
      <c r="AK59" s="0" t="n">
        <f aca="false">(P59 + V59 + AB59 + AH59)/4</f>
        <v>136.06925</v>
      </c>
      <c r="AL59" s="0" t="n">
        <f aca="false">SQRT(Q59*Q59 + W59*W59 + AC59*AC59 + AI59*AI59)/4</f>
        <v>0.111656997124844</v>
      </c>
      <c r="AN59" s="0" t="n">
        <f aca="false">AK59/E59</f>
        <v>128.444768539496</v>
      </c>
      <c r="AO59" s="0" t="n">
        <f aca="false">AL59/E59</f>
        <v>0.105400427734523</v>
      </c>
      <c r="AQ59" s="29" t="n">
        <v>1</v>
      </c>
      <c r="AR59" s="29" t="n">
        <v>0</v>
      </c>
      <c r="AT59" s="0" t="n">
        <f aca="false">AN59*AQ59</f>
        <v>128.444768539496</v>
      </c>
      <c r="AU59" s="0" t="n">
        <f aca="false">SQRT(AQ59*AQ59*AO59*AO59 + AN59*AN59*AR59*AR59)</f>
        <v>0.105400427734523</v>
      </c>
      <c r="AX59" s="0" t="n">
        <f aca="false">AT59/(AU59*AU59)</f>
        <v>11561.9656244153</v>
      </c>
      <c r="AY59" s="0" t="n">
        <f aca="false">1/(AU59*AU59)</f>
        <v>90.0150761754079</v>
      </c>
    </row>
    <row r="60" customFormat="false" ht="12.8" hidden="false" customHeight="false" outlineLevel="0" collapsed="false">
      <c r="B60" s="0" t="n">
        <v>8527</v>
      </c>
      <c r="C60" s="0" t="n">
        <v>844.928</v>
      </c>
      <c r="D60" s="0" t="n">
        <v>0.0008241</v>
      </c>
      <c r="E60" s="0" t="n">
        <v>1.01049</v>
      </c>
      <c r="F60" s="0" t="n">
        <v>0.00933712</v>
      </c>
      <c r="G60" s="0" t="n">
        <v>0.00924015</v>
      </c>
      <c r="I60" s="0" t="n">
        <v>1121036</v>
      </c>
      <c r="J60" s="0" t="n">
        <v>1014705</v>
      </c>
      <c r="K60" s="0" t="n">
        <v>1.10479</v>
      </c>
      <c r="M60" s="0" t="n">
        <v>98610</v>
      </c>
      <c r="N60" s="0" t="n">
        <v>20280.7</v>
      </c>
      <c r="O60" s="0" t="n">
        <v>1.00203</v>
      </c>
      <c r="P60" s="0" t="n">
        <v>129.2</v>
      </c>
      <c r="Q60" s="0" t="n">
        <v>0.200621</v>
      </c>
      <c r="S60" s="0" t="n">
        <v>98879</v>
      </c>
      <c r="T60" s="0" t="n">
        <v>18778.3</v>
      </c>
      <c r="U60" s="0" t="n">
        <v>1.00188</v>
      </c>
      <c r="V60" s="0" t="n">
        <v>129.533</v>
      </c>
      <c r="W60" s="0" t="n">
        <v>0.201193</v>
      </c>
      <c r="Y60" s="0" t="n">
        <v>101054</v>
      </c>
      <c r="Z60" s="0" t="n">
        <v>16765.3</v>
      </c>
      <c r="AA60" s="0" t="n">
        <v>1.00168</v>
      </c>
      <c r="AB60" s="0" t="n">
        <v>132.356</v>
      </c>
      <c r="AC60" s="0" t="n">
        <v>0.206244</v>
      </c>
      <c r="AE60" s="0" t="n">
        <v>101248</v>
      </c>
      <c r="AF60" s="0" t="n">
        <v>3682.44</v>
      </c>
      <c r="AG60" s="0" t="n">
        <v>1.00037</v>
      </c>
      <c r="AH60" s="0" t="n">
        <v>132.436</v>
      </c>
      <c r="AI60" s="0" t="n">
        <v>0.206162</v>
      </c>
      <c r="AK60" s="0" t="n">
        <f aca="false">(P60 + V60 + AB60 + AH60)/4</f>
        <v>130.88125</v>
      </c>
      <c r="AL60" s="0" t="n">
        <f aca="false">SQRT(Q60*Q60 + W60*W60 + AC60*AC60 + AI60*AI60)/4</f>
        <v>0.101786162698448</v>
      </c>
      <c r="AN60" s="0" t="n">
        <f aca="false">AK60/E60</f>
        <v>129.522558362774</v>
      </c>
      <c r="AO60" s="0" t="n">
        <f aca="false">AL60/E60</f>
        <v>0.10072951013711</v>
      </c>
      <c r="AQ60" s="29" t="n">
        <v>1</v>
      </c>
      <c r="AR60" s="29" t="n">
        <v>0</v>
      </c>
      <c r="AT60" s="0" t="n">
        <f aca="false">AN60*AQ60</f>
        <v>129.522558362774</v>
      </c>
      <c r="AU60" s="0" t="n">
        <f aca="false">SQRT(AQ60*AQ60*AO60*AO60 + AN60*AN60*AR60*AR60)</f>
        <v>0.10072951013711</v>
      </c>
      <c r="AX60" s="0" t="n">
        <f aca="false">AT60/(AU60*AU60)</f>
        <v>12765.3277644762</v>
      </c>
      <c r="AY60" s="0" t="n">
        <f aca="false">1/(AU60*AU60)</f>
        <v>98.5567913870441</v>
      </c>
    </row>
    <row r="61" s="30" customFormat="true" ht="12.8" hidden="false" customHeight="false" outlineLevel="0" collapsed="false">
      <c r="F61" s="30" t="s">
        <v>75</v>
      </c>
      <c r="G61" s="30" t="n">
        <f aca="false">AVERAGE(G57:G60)</f>
        <v>0.0090756025</v>
      </c>
      <c r="M61" s="30" t="n">
        <f aca="false">AVERAGE(M57:M60)</f>
        <v>100513.25</v>
      </c>
      <c r="S61" s="30" t="n">
        <f aca="false">AVERAGE(S57:S60)</f>
        <v>99895</v>
      </c>
      <c r="Y61" s="30" t="n">
        <f aca="false">AVERAGE(Y57:Y60)</f>
        <v>102281.25</v>
      </c>
      <c r="AE61" s="30" t="n">
        <f aca="false">AVERAGE(AE57:AE60)</f>
        <v>102870.25</v>
      </c>
      <c r="AQ61" s="32" t="s">
        <v>76</v>
      </c>
      <c r="AR61" s="32"/>
      <c r="AT61" s="30" t="n">
        <f aca="false">SUM(AX57:AX60)/SUM(AY57:AY60)</f>
        <v>129.469499670271</v>
      </c>
      <c r="AU61" s="30" t="n">
        <f aca="false">1/SQRT(SUM(AY57:AY60))</f>
        <v>0.0506791081663474</v>
      </c>
    </row>
    <row r="62" customFormat="false" ht="12.8" hidden="false" customHeight="false" outlineLevel="0" collapsed="false">
      <c r="AQ62" s="33"/>
      <c r="AR62" s="33"/>
    </row>
    <row r="63" customFormat="false" ht="12.8" hidden="false" customHeight="false" outlineLevel="0" collapsed="false">
      <c r="AQ63" s="33"/>
      <c r="AR63" s="33"/>
    </row>
    <row r="64" customFormat="false" ht="12.8" hidden="false" customHeight="false" outlineLevel="0" collapsed="false">
      <c r="A64" s="0" t="n">
        <v>500</v>
      </c>
      <c r="B64" s="0" t="n">
        <v>8530</v>
      </c>
      <c r="C64" s="0" t="n">
        <v>1425.63</v>
      </c>
      <c r="D64" s="0" t="n">
        <v>0.0008241</v>
      </c>
      <c r="E64" s="0" t="n">
        <v>1.04008</v>
      </c>
      <c r="F64" s="0" t="n">
        <v>0.00939314</v>
      </c>
      <c r="G64" s="0" t="n">
        <v>0.00903118</v>
      </c>
      <c r="I64" s="0" t="n">
        <v>1086869</v>
      </c>
      <c r="J64" s="0" t="n">
        <v>1024641</v>
      </c>
      <c r="K64" s="0" t="n">
        <v>1.06073</v>
      </c>
      <c r="M64" s="0" t="n">
        <v>95487</v>
      </c>
      <c r="N64" s="0" t="n">
        <v>19027.7</v>
      </c>
      <c r="O64" s="0" t="n">
        <v>1.00191</v>
      </c>
      <c r="P64" s="0" t="n">
        <v>71.1822</v>
      </c>
      <c r="Q64" s="0" t="n">
        <v>0.0626707</v>
      </c>
      <c r="S64" s="0" t="n">
        <v>96075</v>
      </c>
      <c r="T64" s="0" t="n">
        <v>18229.2</v>
      </c>
      <c r="U64" s="0" t="n">
        <v>1.00183</v>
      </c>
      <c r="V64" s="0" t="n">
        <v>71.6148</v>
      </c>
      <c r="W64" s="0" t="n">
        <v>0.0631061</v>
      </c>
      <c r="Y64" s="0" t="n">
        <v>99111</v>
      </c>
      <c r="Z64" s="0" t="n">
        <v>15321.2</v>
      </c>
      <c r="AA64" s="0" t="n">
        <v>1.00153</v>
      </c>
      <c r="AB64" s="0" t="n">
        <v>73.8563</v>
      </c>
      <c r="AC64" s="0" t="n">
        <v>0.0653792</v>
      </c>
      <c r="AE64" s="0" t="n">
        <v>99242</v>
      </c>
      <c r="AF64" s="0" t="n">
        <v>3443.29</v>
      </c>
      <c r="AG64" s="0" t="n">
        <v>1.00034</v>
      </c>
      <c r="AH64" s="0" t="n">
        <v>73.866</v>
      </c>
      <c r="AI64" s="0" t="n">
        <v>0.0653237</v>
      </c>
      <c r="AK64" s="0" t="n">
        <f aca="false">(P64 + V64 + AB64 + AH64)/4</f>
        <v>72.629825</v>
      </c>
      <c r="AL64" s="0" t="n">
        <f aca="false">SQRT(Q64*Q64 + W64*W64 + AC64*AC64 + AI64*AI64)/4</f>
        <v>0.0320659691788175</v>
      </c>
      <c r="AN64" s="0" t="n">
        <f aca="false">AK64/E64</f>
        <v>69.8309985770325</v>
      </c>
      <c r="AO64" s="0" t="n">
        <f aca="false">AL64/E64</f>
        <v>0.0308302911110852</v>
      </c>
      <c r="AQ64" s="29" t="n">
        <v>1</v>
      </c>
      <c r="AR64" s="29" t="n">
        <v>0</v>
      </c>
      <c r="AT64" s="0" t="n">
        <f aca="false">AN64*AQ64</f>
        <v>69.8309985770325</v>
      </c>
      <c r="AU64" s="0" t="n">
        <f aca="false">SQRT(AQ64*AQ64*AO64*AO64 + AN64*AN64*AR64*AR64)</f>
        <v>0.0308302911110852</v>
      </c>
      <c r="AX64" s="0" t="n">
        <f aca="false">AT64/(AU64*AU64)</f>
        <v>73467.1176514448</v>
      </c>
      <c r="AY64" s="0" t="n">
        <f aca="false">1/(AU64*AU64)</f>
        <v>1052.07027177767</v>
      </c>
    </row>
    <row r="65" customFormat="false" ht="12.8" hidden="false" customHeight="false" outlineLevel="0" collapsed="false">
      <c r="A65" s="0" t="s">
        <v>23</v>
      </c>
      <c r="B65" s="0" t="n">
        <v>8531</v>
      </c>
      <c r="C65" s="0" t="n">
        <v>1442.21</v>
      </c>
      <c r="D65" s="0" t="n">
        <v>0.0008241</v>
      </c>
      <c r="E65" s="0" t="n">
        <v>1.00335</v>
      </c>
      <c r="F65" s="0" t="n">
        <v>0.00932351</v>
      </c>
      <c r="G65" s="0" t="n">
        <v>0.00929239</v>
      </c>
      <c r="I65" s="0" t="n">
        <v>1064088</v>
      </c>
      <c r="J65" s="0" t="n">
        <v>1005056</v>
      </c>
      <c r="K65" s="0" t="n">
        <v>1.05874</v>
      </c>
      <c r="M65" s="0" t="n">
        <v>94501</v>
      </c>
      <c r="N65" s="0" t="n">
        <v>18211.5</v>
      </c>
      <c r="O65" s="0" t="n">
        <v>1.00182</v>
      </c>
      <c r="P65" s="0" t="n">
        <v>69.5001</v>
      </c>
      <c r="Q65" s="0" t="n">
        <v>0.0604587</v>
      </c>
      <c r="S65" s="0" t="n">
        <v>95867</v>
      </c>
      <c r="T65" s="0" t="n">
        <v>17493.3</v>
      </c>
      <c r="U65" s="0" t="n">
        <v>1.00175</v>
      </c>
      <c r="V65" s="0" t="n">
        <v>70.4996</v>
      </c>
      <c r="W65" s="0" t="n">
        <v>0.0614608</v>
      </c>
      <c r="Y65" s="0" t="n">
        <v>96708</v>
      </c>
      <c r="Z65" s="0" t="n">
        <v>14671.6</v>
      </c>
      <c r="AA65" s="0" t="n">
        <v>1.00147</v>
      </c>
      <c r="AB65" s="0" t="n">
        <v>71.098</v>
      </c>
      <c r="AC65" s="0" t="n">
        <v>0.0620499</v>
      </c>
      <c r="AE65" s="0" t="n">
        <v>97944</v>
      </c>
      <c r="AF65" s="0" t="n">
        <v>3299.15</v>
      </c>
      <c r="AG65" s="0" t="n">
        <v>1.00033</v>
      </c>
      <c r="AH65" s="0" t="n">
        <v>71.9248</v>
      </c>
      <c r="AI65" s="0" t="n">
        <v>0.0628264</v>
      </c>
      <c r="AK65" s="0" t="n">
        <f aca="false">(P65 + V65 + AB65 + AH65)/4</f>
        <v>70.755625</v>
      </c>
      <c r="AL65" s="0" t="n">
        <f aca="false">SQRT(Q65*Q65 + W65*W65 + AC65*AC65 + AI65*AI65)/4</f>
        <v>0.0308525029062676</v>
      </c>
      <c r="AN65" s="0" t="n">
        <f aca="false">AK65/E65</f>
        <v>70.5193850600489</v>
      </c>
      <c r="AO65" s="0" t="n">
        <f aca="false">AL65/E65</f>
        <v>0.0307494921077068</v>
      </c>
      <c r="AQ65" s="29" t="n">
        <v>1</v>
      </c>
      <c r="AR65" s="29" t="n">
        <v>0</v>
      </c>
      <c r="AT65" s="0" t="n">
        <f aca="false">AN65*AQ65</f>
        <v>70.5193850600489</v>
      </c>
      <c r="AU65" s="0" t="n">
        <f aca="false">SQRT(AQ65*AQ65*AO65*AO65 + AN65*AN65*AR65*AR65)</f>
        <v>0.0307494921077068</v>
      </c>
      <c r="AX65" s="0" t="n">
        <f aca="false">AT65/(AU65*AU65)</f>
        <v>74581.7591434752</v>
      </c>
      <c r="AY65" s="0" t="n">
        <f aca="false">1/(AU65*AU65)</f>
        <v>1057.6064876341</v>
      </c>
    </row>
    <row r="66" customFormat="false" ht="12.8" hidden="false" customHeight="false" outlineLevel="0" collapsed="false">
      <c r="B66" s="0" t="n">
        <v>8532</v>
      </c>
      <c r="C66" s="0" t="n">
        <v>1400.83</v>
      </c>
      <c r="D66" s="0" t="n">
        <v>0.0008241</v>
      </c>
      <c r="E66" s="0" t="n">
        <v>1.03888</v>
      </c>
      <c r="F66" s="0" t="n">
        <v>0.00939083</v>
      </c>
      <c r="G66" s="0" t="n">
        <v>0.00903942</v>
      </c>
      <c r="I66" s="0" t="n">
        <v>1072834</v>
      </c>
      <c r="J66" s="0" t="n">
        <v>1011210</v>
      </c>
      <c r="K66" s="0" t="n">
        <v>1.06094</v>
      </c>
      <c r="M66" s="0" t="n">
        <v>95156</v>
      </c>
      <c r="N66" s="0" t="n">
        <v>18851</v>
      </c>
      <c r="O66" s="0" t="n">
        <v>1.00189</v>
      </c>
      <c r="P66" s="0" t="n">
        <v>72.2042</v>
      </c>
      <c r="Q66" s="0" t="n">
        <v>0.0648036</v>
      </c>
      <c r="S66" s="0" t="n">
        <v>97674</v>
      </c>
      <c r="T66" s="0" t="n">
        <v>18106.6</v>
      </c>
      <c r="U66" s="0" t="n">
        <v>1.00181</v>
      </c>
      <c r="V66" s="0" t="n">
        <v>74.1093</v>
      </c>
      <c r="W66" s="0" t="n">
        <v>0.0667805</v>
      </c>
      <c r="Y66" s="0" t="n">
        <v>98495</v>
      </c>
      <c r="Z66" s="0" t="n">
        <v>15194.9</v>
      </c>
      <c r="AA66" s="0" t="n">
        <v>1.00152</v>
      </c>
      <c r="AB66" s="0" t="n">
        <v>74.7105</v>
      </c>
      <c r="AC66" s="0" t="n">
        <v>0.0673919</v>
      </c>
      <c r="AE66" s="0" t="n">
        <v>98035</v>
      </c>
      <c r="AF66" s="0" t="n">
        <v>3414.89</v>
      </c>
      <c r="AG66" s="0" t="n">
        <v>1.00034</v>
      </c>
      <c r="AH66" s="0" t="n">
        <v>74.2739</v>
      </c>
      <c r="AI66" s="0" t="n">
        <v>0.0668695</v>
      </c>
      <c r="AK66" s="0" t="n">
        <f aca="false">(P66 + V66 + AB66 + AH66)/4</f>
        <v>73.824475</v>
      </c>
      <c r="AL66" s="0" t="n">
        <f aca="false">SQRT(Q66*Q66 + W66*W66 + AC66*AC66 + AI66*AI66)/4</f>
        <v>0.0332343383876808</v>
      </c>
      <c r="AN66" s="0" t="n">
        <f aca="false">AK66/E66</f>
        <v>71.0615999922994</v>
      </c>
      <c r="AO66" s="0" t="n">
        <f aca="false">AL66/E66</f>
        <v>0.0319905459607277</v>
      </c>
      <c r="AQ66" s="29" t="n">
        <v>1</v>
      </c>
      <c r="AR66" s="29" t="n">
        <v>0</v>
      </c>
      <c r="AT66" s="0" t="n">
        <f aca="false">AN66*AQ66</f>
        <v>71.0615999922994</v>
      </c>
      <c r="AU66" s="0" t="n">
        <f aca="false">SQRT(AQ66*AQ66*AO66*AO66 + AN66*AN66*AR66*AR66)</f>
        <v>0.0319905459607277</v>
      </c>
      <c r="AX66" s="0" t="n">
        <f aca="false">AT66/(AU66*AU66)</f>
        <v>69437.1165083792</v>
      </c>
      <c r="AY66" s="0" t="n">
        <f aca="false">1/(AU66*AU66)</f>
        <v>977.13978457991</v>
      </c>
    </row>
    <row r="67" customFormat="false" ht="12.8" hidden="false" customHeight="false" outlineLevel="0" collapsed="false">
      <c r="B67" s="0" t="n">
        <v>8533</v>
      </c>
      <c r="C67" s="0" t="n">
        <v>1443.86</v>
      </c>
      <c r="D67" s="0" t="n">
        <v>0.0008241</v>
      </c>
      <c r="E67" s="0" t="n">
        <v>1.0018</v>
      </c>
      <c r="F67" s="0" t="n">
        <v>0.00932061</v>
      </c>
      <c r="G67" s="0" t="n">
        <v>0.00930387</v>
      </c>
      <c r="I67" s="0" t="n">
        <v>1066922</v>
      </c>
      <c r="J67" s="0" t="n">
        <v>1007850</v>
      </c>
      <c r="K67" s="0" t="n">
        <v>1.05861</v>
      </c>
      <c r="M67" s="0" t="n">
        <v>95300</v>
      </c>
      <c r="N67" s="0" t="n">
        <v>18050.7</v>
      </c>
      <c r="O67" s="0" t="n">
        <v>1.00181</v>
      </c>
      <c r="P67" s="0" t="n">
        <v>69.9986</v>
      </c>
      <c r="Q67" s="0" t="n">
        <v>0.0608686</v>
      </c>
      <c r="S67" s="0" t="n">
        <v>95064</v>
      </c>
      <c r="T67" s="0" t="n">
        <v>17336</v>
      </c>
      <c r="U67" s="0" t="n">
        <v>1.00174</v>
      </c>
      <c r="V67" s="0" t="n">
        <v>69.8202</v>
      </c>
      <c r="W67" s="0" t="n">
        <v>0.0606858</v>
      </c>
      <c r="Y67" s="0" t="n">
        <v>95288</v>
      </c>
      <c r="Z67" s="0" t="n">
        <v>14534.5</v>
      </c>
      <c r="AA67" s="0" t="n">
        <v>1.00146</v>
      </c>
      <c r="AB67" s="0" t="n">
        <v>69.9651</v>
      </c>
      <c r="AC67" s="0" t="n">
        <v>0.0608168</v>
      </c>
      <c r="AE67" s="0" t="n">
        <v>98858</v>
      </c>
      <c r="AF67" s="0" t="n">
        <v>3269.72</v>
      </c>
      <c r="AG67" s="0" t="n">
        <v>1.00033</v>
      </c>
      <c r="AH67" s="0" t="n">
        <v>72.5046</v>
      </c>
      <c r="AI67" s="0" t="n">
        <v>0.0633195</v>
      </c>
      <c r="AK67" s="0" t="n">
        <f aca="false">(P67 + V67 + AB67 + AH67)/4</f>
        <v>70.572125</v>
      </c>
      <c r="AL67" s="0" t="n">
        <f aca="false">SQRT(Q67*Q67 + W67*W67 + AC67*AC67 + AI67*AI67)/4</f>
        <v>0.0307162365758018</v>
      </c>
      <c r="AN67" s="0" t="n">
        <f aca="false">AK67/E67</f>
        <v>70.4453234178479</v>
      </c>
      <c r="AO67" s="0" t="n">
        <f aca="false">AL67/E67</f>
        <v>0.0306610466917566</v>
      </c>
      <c r="AQ67" s="29" t="n">
        <v>1</v>
      </c>
      <c r="AR67" s="29" t="n">
        <v>0</v>
      </c>
      <c r="AT67" s="0" t="n">
        <f aca="false">AN67*AQ67</f>
        <v>70.4453234178479</v>
      </c>
      <c r="AU67" s="0" t="n">
        <f aca="false">SQRT(AQ67*AQ67*AO67*AO67 + AN67*AN67*AR67*AR67)</f>
        <v>0.0306610466917566</v>
      </c>
      <c r="AX67" s="0" t="n">
        <f aca="false">AT67/(AU67*AU67)</f>
        <v>74933.8789341827</v>
      </c>
      <c r="AY67" s="0" t="n">
        <f aca="false">1/(AU67*AU67)</f>
        <v>1063.71687002856</v>
      </c>
    </row>
    <row r="68" s="30" customFormat="true" ht="12.8" hidden="false" customHeight="false" outlineLevel="0" collapsed="false">
      <c r="F68" s="30" t="s">
        <v>75</v>
      </c>
      <c r="G68" s="30" t="n">
        <f aca="false">AVERAGE(G64:G67)</f>
        <v>0.009166715</v>
      </c>
      <c r="M68" s="30" t="n">
        <f aca="false">AVERAGE(M64:M67)</f>
        <v>95111</v>
      </c>
      <c r="S68" s="30" t="n">
        <f aca="false">AVERAGE(S64:S67)</f>
        <v>96170</v>
      </c>
      <c r="Y68" s="30" t="n">
        <f aca="false">AVERAGE(Y64:Y67)</f>
        <v>97400.5</v>
      </c>
      <c r="AE68" s="30" t="n">
        <f aca="false">AVERAGE(AE64:AE67)</f>
        <v>98519.75</v>
      </c>
      <c r="AQ68" s="32" t="s">
        <v>76</v>
      </c>
      <c r="AR68" s="32"/>
      <c r="AT68" s="30" t="n">
        <f aca="false">SUM(AX64:AX67)/SUM(AY64:AY67)</f>
        <v>70.4535641731508</v>
      </c>
      <c r="AU68" s="30" t="n">
        <f aca="false">1/SQRT(SUM(AY64:AY67))</f>
        <v>0.0155220129968594</v>
      </c>
    </row>
    <row r="69" customFormat="false" ht="12.8" hidden="false" customHeight="false" outlineLevel="0" collapsed="false">
      <c r="AQ69" s="33"/>
      <c r="AR69" s="33"/>
    </row>
    <row r="70" customFormat="false" ht="12.8" hidden="false" customHeight="false" outlineLevel="0" collapsed="false">
      <c r="AQ70" s="33"/>
      <c r="AR70" s="33"/>
    </row>
    <row r="71" customFormat="false" ht="12.8" hidden="false" customHeight="false" outlineLevel="0" collapsed="false">
      <c r="A71" s="0" t="n">
        <v>50</v>
      </c>
      <c r="B71" s="0" t="n">
        <v>8536</v>
      </c>
      <c r="C71" s="0" t="n">
        <v>3291.02</v>
      </c>
      <c r="D71" s="0" t="n">
        <v>0.0008241</v>
      </c>
      <c r="E71" s="0" t="n">
        <v>3.07805</v>
      </c>
      <c r="F71" s="0" t="n">
        <v>0.0152951</v>
      </c>
      <c r="G71" s="0" t="n">
        <v>0.00496907</v>
      </c>
      <c r="I71" s="0" t="n">
        <v>1027752</v>
      </c>
      <c r="J71" s="0" t="n">
        <v>1002331</v>
      </c>
      <c r="K71" s="0" t="n">
        <v>1.02536</v>
      </c>
      <c r="M71" s="0" t="n">
        <v>68396</v>
      </c>
      <c r="N71" s="0" t="n">
        <v>49760.8</v>
      </c>
      <c r="O71" s="0" t="n">
        <v>1.005</v>
      </c>
      <c r="P71" s="0" t="n">
        <v>21.4163</v>
      </c>
      <c r="Q71" s="0" t="n">
        <v>0.00760976</v>
      </c>
      <c r="S71" s="0" t="n">
        <v>68229</v>
      </c>
      <c r="T71" s="0" t="n">
        <v>50547.9</v>
      </c>
      <c r="U71" s="0" t="n">
        <v>1.00508</v>
      </c>
      <c r="V71" s="0" t="n">
        <v>21.3657</v>
      </c>
      <c r="W71" s="0" t="n">
        <v>0.00759018</v>
      </c>
      <c r="Y71" s="0" t="n">
        <v>70342</v>
      </c>
      <c r="Z71" s="0" t="n">
        <v>42789.5</v>
      </c>
      <c r="AA71" s="0" t="n">
        <v>1.0043</v>
      </c>
      <c r="AB71" s="0" t="n">
        <v>22.0102</v>
      </c>
      <c r="AC71" s="0" t="n">
        <v>0.00784173</v>
      </c>
      <c r="AE71" s="0" t="n">
        <v>69544</v>
      </c>
      <c r="AF71" s="0" t="n">
        <v>8853.23</v>
      </c>
      <c r="AG71" s="0" t="n">
        <v>1.00089</v>
      </c>
      <c r="AH71" s="0" t="n">
        <v>21.6866</v>
      </c>
      <c r="AI71" s="0" t="n">
        <v>0.00768956</v>
      </c>
      <c r="AK71" s="0" t="n">
        <f aca="false">(P71 + V71 + AB71 + AH71)/4</f>
        <v>21.6197</v>
      </c>
      <c r="AL71" s="0" t="n">
        <f aca="false">SQRT(Q71*Q71 + W71*W71 + AC71*AC71 + AI71*AI71)/4</f>
        <v>0.00384172277497756</v>
      </c>
      <c r="AN71" s="0" t="n">
        <f aca="false">AK71/E71</f>
        <v>7.02383002225435</v>
      </c>
      <c r="AO71" s="0" t="n">
        <f aca="false">AL71/E71</f>
        <v>0.00124810278422298</v>
      </c>
      <c r="AQ71" s="29" t="n">
        <v>1</v>
      </c>
      <c r="AR71" s="29" t="n">
        <v>0</v>
      </c>
      <c r="AT71" s="0" t="n">
        <f aca="false">AN71*AQ71</f>
        <v>7.02383002225435</v>
      </c>
      <c r="AU71" s="0" t="n">
        <f aca="false">SQRT(AQ71*AQ71*AO71*AO71 + AN71*AN71*AR71*AR71)</f>
        <v>0.00124810278422298</v>
      </c>
      <c r="AX71" s="0" t="n">
        <f aca="false">AT71/(AU71*AU71)</f>
        <v>4508927.8819084</v>
      </c>
      <c r="AY71" s="0" t="n">
        <f aca="false">1/(AU71*AU71)</f>
        <v>641947.180900204</v>
      </c>
    </row>
    <row r="72" customFormat="false" ht="12.8" hidden="false" customHeight="false" outlineLevel="0" collapsed="false">
      <c r="A72" s="0" t="s">
        <v>24</v>
      </c>
      <c r="B72" s="0" t="n">
        <v>8537</v>
      </c>
      <c r="C72" s="0" t="n">
        <v>3470.58</v>
      </c>
      <c r="D72" s="0" t="n">
        <v>0.0008241</v>
      </c>
      <c r="E72" s="0" t="n">
        <v>2.97209</v>
      </c>
      <c r="F72" s="0" t="n">
        <v>0.0149267</v>
      </c>
      <c r="G72" s="0" t="n">
        <v>0.00502231</v>
      </c>
      <c r="I72" s="0" t="n">
        <v>1027833</v>
      </c>
      <c r="J72" s="0" t="n">
        <v>1003804</v>
      </c>
      <c r="K72" s="0" t="n">
        <v>1.02394</v>
      </c>
      <c r="M72" s="0" t="n">
        <v>70413</v>
      </c>
      <c r="N72" s="0" t="n">
        <v>47975.6</v>
      </c>
      <c r="O72" s="0" t="n">
        <v>1.00482</v>
      </c>
      <c r="P72" s="0" t="n">
        <v>20.8744</v>
      </c>
      <c r="Q72" s="0" t="n">
        <v>0.00704637</v>
      </c>
      <c r="S72" s="0" t="n">
        <v>70099</v>
      </c>
      <c r="T72" s="0" t="n">
        <v>48667.4</v>
      </c>
      <c r="U72" s="0" t="n">
        <v>1.00489</v>
      </c>
      <c r="V72" s="0" t="n">
        <v>20.7827</v>
      </c>
      <c r="W72" s="0" t="n">
        <v>0.00701211</v>
      </c>
      <c r="Y72" s="0" t="n">
        <v>71653</v>
      </c>
      <c r="Z72" s="0" t="n">
        <v>41250.6</v>
      </c>
      <c r="AA72" s="0" t="n">
        <v>1.00414</v>
      </c>
      <c r="AB72" s="0" t="n">
        <v>21.2276</v>
      </c>
      <c r="AC72" s="0" t="n">
        <v>0.00717613</v>
      </c>
      <c r="AE72" s="0" t="n">
        <v>71878</v>
      </c>
      <c r="AF72" s="0" t="n">
        <v>8530.61</v>
      </c>
      <c r="AG72" s="0" t="n">
        <v>1.00085</v>
      </c>
      <c r="AH72" s="0" t="n">
        <v>21.2246</v>
      </c>
      <c r="AI72" s="0" t="n">
        <v>0.00715437</v>
      </c>
      <c r="AK72" s="0" t="n">
        <f aca="false">(P72 + V72 + AB72 + AH72)/4</f>
        <v>21.027325</v>
      </c>
      <c r="AL72" s="0" t="n">
        <f aca="false">SQRT(Q72*Q72 + W72*W72 + AC72*AC72 + AI72*AI72)/4</f>
        <v>0.0035487926529913</v>
      </c>
      <c r="AN72" s="0" t="n">
        <f aca="false">AK72/E72</f>
        <v>7.07492875383989</v>
      </c>
      <c r="AO72" s="0" t="n">
        <f aca="false">AL72/E72</f>
        <v>0.00119403943117177</v>
      </c>
      <c r="AQ72" s="29" t="n">
        <v>1</v>
      </c>
      <c r="AR72" s="29" t="n">
        <v>0</v>
      </c>
      <c r="AT72" s="0" t="n">
        <f aca="false">AN72*AQ72</f>
        <v>7.07492875383989</v>
      </c>
      <c r="AU72" s="0" t="n">
        <f aca="false">SQRT(AQ72*AQ72*AO72*AO72 + AN72*AN72*AR72*AR72)</f>
        <v>0.00119403943117177</v>
      </c>
      <c r="AX72" s="0" t="n">
        <f aca="false">AT72/(AU72*AU72)</f>
        <v>4962319.61453016</v>
      </c>
      <c r="AY72" s="0" t="n">
        <f aca="false">1/(AU72*AU72)</f>
        <v>701394.994520175</v>
      </c>
    </row>
    <row r="73" customFormat="false" ht="12.8" hidden="false" customHeight="false" outlineLevel="0" collapsed="false">
      <c r="B73" s="0" t="n">
        <v>8538</v>
      </c>
      <c r="C73" s="0" t="n">
        <v>3395.33</v>
      </c>
      <c r="D73" s="0" t="n">
        <v>0.0008241</v>
      </c>
      <c r="E73" s="0" t="n">
        <v>3.09423</v>
      </c>
      <c r="F73" s="0" t="n">
        <v>0.0153516</v>
      </c>
      <c r="G73" s="0" t="n">
        <v>0.00496136</v>
      </c>
      <c r="I73" s="0" t="n">
        <v>1072222</v>
      </c>
      <c r="J73" s="0" t="n">
        <v>1045455</v>
      </c>
      <c r="K73" s="0" t="n">
        <v>1.0256</v>
      </c>
      <c r="M73" s="0" t="n">
        <v>71355</v>
      </c>
      <c r="N73" s="0" t="n">
        <v>49854.9</v>
      </c>
      <c r="O73" s="0" t="n">
        <v>1.00501</v>
      </c>
      <c r="P73" s="0" t="n">
        <v>21.6617</v>
      </c>
      <c r="Q73" s="0" t="n">
        <v>0.00746241</v>
      </c>
      <c r="S73" s="0" t="n">
        <v>70191</v>
      </c>
      <c r="T73" s="0" t="n">
        <v>50587.8</v>
      </c>
      <c r="U73" s="0" t="n">
        <v>1.00508</v>
      </c>
      <c r="V73" s="0" t="n">
        <v>21.3099</v>
      </c>
      <c r="W73" s="0" t="n">
        <v>0.00732753</v>
      </c>
      <c r="Y73" s="0" t="n">
        <v>73374</v>
      </c>
      <c r="Z73" s="0" t="n">
        <v>42823.6</v>
      </c>
      <c r="AA73" s="0" t="n">
        <v>1.0043</v>
      </c>
      <c r="AB73" s="0" t="n">
        <v>22.2589</v>
      </c>
      <c r="AC73" s="0" t="n">
        <v>0.00768848</v>
      </c>
      <c r="AE73" s="0" t="n">
        <v>71331</v>
      </c>
      <c r="AF73" s="0" t="n">
        <v>8863.51</v>
      </c>
      <c r="AG73" s="0" t="n">
        <v>1.00089</v>
      </c>
      <c r="AH73" s="0" t="n">
        <v>21.5655</v>
      </c>
      <c r="AI73" s="0" t="n">
        <v>0.00739852</v>
      </c>
      <c r="AK73" s="0" t="n">
        <f aca="false">(P73 + V73 + AB73 + AH73)/4</f>
        <v>21.699</v>
      </c>
      <c r="AL73" s="0" t="n">
        <f aca="false">SQRT(Q73*Q73 + W73*W73 + AC73*AC73 + AI73*AI73)/4</f>
        <v>0.00373522992774374</v>
      </c>
      <c r="AN73" s="0" t="n">
        <f aca="false">AK73/E73</f>
        <v>7.01273014611066</v>
      </c>
      <c r="AO73" s="0" t="n">
        <f aca="false">AL73/E73</f>
        <v>0.00120715975468654</v>
      </c>
      <c r="AQ73" s="29" t="n">
        <v>1</v>
      </c>
      <c r="AR73" s="29" t="n">
        <v>0</v>
      </c>
      <c r="AT73" s="0" t="n">
        <f aca="false">AN73*AQ73</f>
        <v>7.01273014611066</v>
      </c>
      <c r="AU73" s="0" t="n">
        <f aca="false">SQRT(AQ73*AQ73*AO73*AO73 + AN73*AN73*AR73*AR73)</f>
        <v>0.00120715975468654</v>
      </c>
      <c r="AX73" s="0" t="n">
        <f aca="false">AT73/(AU73*AU73)</f>
        <v>4812354.71158676</v>
      </c>
      <c r="AY73" s="0" t="n">
        <f aca="false">1/(AU73*AU73)</f>
        <v>686231.269608419</v>
      </c>
    </row>
    <row r="74" customFormat="false" ht="12.8" hidden="false" customHeight="false" outlineLevel="0" collapsed="false">
      <c r="B74" s="0" t="n">
        <v>8539</v>
      </c>
      <c r="C74" s="0" t="n">
        <v>3516.82</v>
      </c>
      <c r="D74" s="0" t="n">
        <v>0.0008241</v>
      </c>
      <c r="E74" s="0" t="n">
        <v>2.9755</v>
      </c>
      <c r="F74" s="0" t="n">
        <v>0.0149385</v>
      </c>
      <c r="G74" s="0" t="n">
        <v>0.00502051</v>
      </c>
      <c r="I74" s="0" t="n">
        <v>1034904</v>
      </c>
      <c r="J74" s="0" t="n">
        <v>1010852</v>
      </c>
      <c r="K74" s="0" t="n">
        <v>1.02379</v>
      </c>
      <c r="M74" s="0" t="n">
        <v>71628</v>
      </c>
      <c r="N74" s="0" t="n">
        <v>47862.3</v>
      </c>
      <c r="O74" s="0" t="n">
        <v>1.00481</v>
      </c>
      <c r="P74" s="0" t="n">
        <v>20.9522</v>
      </c>
      <c r="Q74" s="0" t="n">
        <v>0.00698727</v>
      </c>
      <c r="S74" s="0" t="n">
        <v>72014</v>
      </c>
      <c r="T74" s="0" t="n">
        <v>48606.7</v>
      </c>
      <c r="U74" s="0" t="n">
        <v>1.00488</v>
      </c>
      <c r="V74" s="0" t="n">
        <v>21.0667</v>
      </c>
      <c r="W74" s="0" t="n">
        <v>0.00703062</v>
      </c>
      <c r="Y74" s="0" t="n">
        <v>72373</v>
      </c>
      <c r="Z74" s="0" t="n">
        <v>41134.2</v>
      </c>
      <c r="AA74" s="0" t="n">
        <v>1.00413</v>
      </c>
      <c r="AB74" s="0" t="n">
        <v>21.1558</v>
      </c>
      <c r="AC74" s="0" t="n">
        <v>0.00705942</v>
      </c>
      <c r="AE74" s="0" t="n">
        <v>73742</v>
      </c>
      <c r="AF74" s="0" t="n">
        <v>8509.59</v>
      </c>
      <c r="AG74" s="0" t="n">
        <v>1.00085</v>
      </c>
      <c r="AH74" s="0" t="n">
        <v>21.4856</v>
      </c>
      <c r="AI74" s="0" t="n">
        <v>0.00716281</v>
      </c>
      <c r="AK74" s="0" t="n">
        <f aca="false">(P74 + V74 + AB74 + AH74)/4</f>
        <v>21.165075</v>
      </c>
      <c r="AL74" s="0" t="n">
        <f aca="false">SQRT(Q74*Q74 + W74*W74 + AC74*AC74 + AI74*AI74)/4</f>
        <v>0.00353016304040798</v>
      </c>
      <c r="AN74" s="0" t="n">
        <f aca="false">AK74/E74</f>
        <v>7.11311544278273</v>
      </c>
      <c r="AO74" s="0" t="n">
        <f aca="false">AL74/E74</f>
        <v>0.00118641002870374</v>
      </c>
      <c r="AQ74" s="29" t="n">
        <v>1</v>
      </c>
      <c r="AR74" s="29" t="n">
        <v>0</v>
      </c>
      <c r="AT74" s="0" t="n">
        <f aca="false">AN74*AQ74</f>
        <v>7.11311544278273</v>
      </c>
      <c r="AU74" s="0" t="n">
        <f aca="false">SQRT(AQ74*AQ74*AO74*AO74 + AN74*AN74*AR74*AR74)</f>
        <v>0.00118641002870374</v>
      </c>
      <c r="AX74" s="0" t="n">
        <f aca="false">AT74/(AU74*AU74)</f>
        <v>5053476.36583056</v>
      </c>
      <c r="AY74" s="0" t="n">
        <f aca="false">1/(AU74*AU74)</f>
        <v>710444.868564313</v>
      </c>
    </row>
    <row r="75" s="30" customFormat="true" ht="12.8" hidden="false" customHeight="false" outlineLevel="0" collapsed="false">
      <c r="F75" s="30" t="s">
        <v>75</v>
      </c>
      <c r="G75" s="30" t="n">
        <f aca="false">AVERAGE(G71:G74)</f>
        <v>0.0049933125</v>
      </c>
      <c r="M75" s="30" t="n">
        <f aca="false">AVERAGE(M71:M74)</f>
        <v>70448</v>
      </c>
      <c r="S75" s="30" t="n">
        <f aca="false">AVERAGE(S71:S74)</f>
        <v>70133.25</v>
      </c>
      <c r="Y75" s="30" t="n">
        <f aca="false">AVERAGE(Y71:Y74)</f>
        <v>71935.5</v>
      </c>
      <c r="AE75" s="30" t="n">
        <f aca="false">AVERAGE(AE71:AE74)</f>
        <v>71623.75</v>
      </c>
      <c r="AQ75" s="32" t="s">
        <v>76</v>
      </c>
      <c r="AR75" s="32"/>
      <c r="AT75" s="30" t="n">
        <f aca="false">SUM(AX71:AX74)/SUM(AY71:AY74)</f>
        <v>7.05728077725812</v>
      </c>
      <c r="AU75" s="30" t="n">
        <f aca="false">1/SQRT(SUM(AY71:AY74))</f>
        <v>0.000604120074426756</v>
      </c>
    </row>
    <row r="76" customFormat="false" ht="12.8" hidden="false" customHeight="false" outlineLevel="0" collapsed="false">
      <c r="AQ76" s="33"/>
      <c r="AR76" s="33"/>
    </row>
    <row r="77" customFormat="false" ht="12.8" hidden="false" customHeight="false" outlineLevel="0" collapsed="false">
      <c r="AQ77" s="33"/>
      <c r="AR77" s="33"/>
    </row>
    <row r="78" customFormat="false" ht="12.8" hidden="false" customHeight="false" outlineLevel="0" collapsed="false">
      <c r="A78" s="0" t="n">
        <v>350</v>
      </c>
      <c r="B78" s="0" t="n">
        <v>8542</v>
      </c>
      <c r="C78" s="0" t="n">
        <v>1598.88</v>
      </c>
      <c r="D78" s="0" t="n">
        <v>0.0008241</v>
      </c>
      <c r="E78" s="0" t="n">
        <v>1.02758</v>
      </c>
      <c r="F78" s="0" t="n">
        <v>0.00936919</v>
      </c>
      <c r="G78" s="0" t="n">
        <v>0.00911772</v>
      </c>
      <c r="I78" s="0" t="n">
        <v>1071950</v>
      </c>
      <c r="J78" s="0" t="n">
        <v>1017375</v>
      </c>
      <c r="K78" s="0" t="n">
        <v>1.05364</v>
      </c>
      <c r="M78" s="0" t="n">
        <v>94480</v>
      </c>
      <c r="N78" s="0" t="n">
        <v>18309.7</v>
      </c>
      <c r="O78" s="0" t="n">
        <v>1.00183</v>
      </c>
      <c r="P78" s="0" t="n">
        <v>62.3752</v>
      </c>
      <c r="Q78" s="0" t="n">
        <v>0.0486336</v>
      </c>
      <c r="S78" s="0" t="n">
        <v>91371</v>
      </c>
      <c r="T78" s="0" t="n">
        <v>17717.5</v>
      </c>
      <c r="U78" s="0" t="n">
        <v>1.00177</v>
      </c>
      <c r="V78" s="0" t="n">
        <v>60.3191</v>
      </c>
      <c r="W78" s="0" t="n">
        <v>0.0467904</v>
      </c>
      <c r="Y78" s="0" t="n">
        <v>94159</v>
      </c>
      <c r="Z78" s="0" t="n">
        <v>15147.8</v>
      </c>
      <c r="AA78" s="0" t="n">
        <v>1.00152</v>
      </c>
      <c r="AB78" s="0" t="n">
        <v>62.1436</v>
      </c>
      <c r="AC78" s="0" t="n">
        <v>0.0484124</v>
      </c>
      <c r="AE78" s="0" t="n">
        <v>94542</v>
      </c>
      <c r="AF78" s="0" t="n">
        <v>3208.4</v>
      </c>
      <c r="AG78" s="0" t="n">
        <v>1.00032</v>
      </c>
      <c r="AH78" s="0" t="n">
        <v>62.3219</v>
      </c>
      <c r="AI78" s="0" t="n">
        <v>0.0485234</v>
      </c>
      <c r="AK78" s="0" t="n">
        <f aca="false">(P78 + V78 + AB78 + AH78)/4</f>
        <v>61.78995</v>
      </c>
      <c r="AL78" s="0" t="n">
        <f aca="false">SQRT(Q78*Q78 + W78*W78 + AC78*AC78 + AI78*AI78)/4</f>
        <v>0.0240479331264144</v>
      </c>
      <c r="AN78" s="0" t="n">
        <f aca="false">AK78/E78</f>
        <v>60.1315226065124</v>
      </c>
      <c r="AO78" s="0" t="n">
        <f aca="false">AL78/E78</f>
        <v>0.0234024923863976</v>
      </c>
      <c r="AQ78" s="29" t="n">
        <v>1</v>
      </c>
      <c r="AR78" s="29" t="n">
        <v>0</v>
      </c>
      <c r="AT78" s="0" t="n">
        <f aca="false">AN78*AQ78</f>
        <v>60.1315226065124</v>
      </c>
      <c r="AU78" s="0" t="n">
        <f aca="false">SQRT(AQ78*AQ78*AO78*AO78 + AN78*AN78*AR78*AR78)</f>
        <v>0.0234024923863976</v>
      </c>
      <c r="AX78" s="0" t="n">
        <f aca="false">AT78/(AU78*AU78)</f>
        <v>109793.840248616</v>
      </c>
      <c r="AY78" s="0" t="n">
        <f aca="false">1/(AU78*AU78)</f>
        <v>1825.89489654342</v>
      </c>
    </row>
    <row r="79" customFormat="false" ht="12.8" hidden="false" customHeight="false" outlineLevel="0" collapsed="false">
      <c r="A79" s="0" t="s">
        <v>25</v>
      </c>
      <c r="B79" s="0" t="n">
        <v>8543</v>
      </c>
      <c r="C79" s="0" t="n">
        <v>1598.65</v>
      </c>
      <c r="D79" s="0" t="n">
        <v>0.0008241</v>
      </c>
      <c r="E79" s="0" t="n">
        <v>1.01982</v>
      </c>
      <c r="F79" s="0" t="n">
        <v>0.00935446</v>
      </c>
      <c r="G79" s="0" t="n">
        <v>0.00917262</v>
      </c>
      <c r="I79" s="0" t="n">
        <v>1058668</v>
      </c>
      <c r="J79" s="0" t="n">
        <v>1005299</v>
      </c>
      <c r="K79" s="0" t="n">
        <v>1.05309</v>
      </c>
      <c r="M79" s="0" t="n">
        <v>93224</v>
      </c>
      <c r="N79" s="0" t="n">
        <v>18024.8</v>
      </c>
      <c r="O79" s="0" t="n">
        <v>1.00181</v>
      </c>
      <c r="P79" s="0" t="n">
        <v>61.521</v>
      </c>
      <c r="Q79" s="0" t="n">
        <v>0.0479393</v>
      </c>
      <c r="S79" s="0" t="n">
        <v>92131</v>
      </c>
      <c r="T79" s="0" t="n">
        <v>17517.5</v>
      </c>
      <c r="U79" s="0" t="n">
        <v>1.00175</v>
      </c>
      <c r="V79" s="0" t="n">
        <v>60.7966</v>
      </c>
      <c r="W79" s="0" t="n">
        <v>0.0472874</v>
      </c>
      <c r="Y79" s="0" t="n">
        <v>93826</v>
      </c>
      <c r="Z79" s="0" t="n">
        <v>14928.9</v>
      </c>
      <c r="AA79" s="0" t="n">
        <v>1.0015</v>
      </c>
      <c r="AB79" s="0" t="n">
        <v>61.8991</v>
      </c>
      <c r="AC79" s="0" t="n">
        <v>0.0482666</v>
      </c>
      <c r="AE79" s="0" t="n">
        <v>94383</v>
      </c>
      <c r="AF79" s="0" t="n">
        <v>3169.14</v>
      </c>
      <c r="AG79" s="0" t="n">
        <v>1.00032</v>
      </c>
      <c r="AH79" s="0" t="n">
        <v>62.1933</v>
      </c>
      <c r="AI79" s="0" t="n">
        <v>0.0484833</v>
      </c>
      <c r="AK79" s="0" t="n">
        <f aca="false">(P79 + V79 + AB79 + AH79)/4</f>
        <v>61.6025</v>
      </c>
      <c r="AL79" s="0" t="n">
        <f aca="false">SQRT(Q79*Q79 + W79*W79 + AC79*AC79 + AI79*AI79)/4</f>
        <v>0.0239981376070363</v>
      </c>
      <c r="AN79" s="0" t="n">
        <f aca="false">AK79/E79</f>
        <v>60.4052675962425</v>
      </c>
      <c r="AO79" s="0" t="n">
        <f aca="false">AL79/E79</f>
        <v>0.0235317385489952</v>
      </c>
      <c r="AQ79" s="29" t="n">
        <v>1</v>
      </c>
      <c r="AR79" s="29" t="n">
        <v>0</v>
      </c>
      <c r="AT79" s="0" t="n">
        <f aca="false">AN79*AQ79</f>
        <v>60.4052675962425</v>
      </c>
      <c r="AU79" s="0" t="n">
        <f aca="false">SQRT(AQ79*AQ79*AO79*AO79 + AN79*AN79*AR79*AR79)</f>
        <v>0.0235317385489952</v>
      </c>
      <c r="AX79" s="0" t="n">
        <f aca="false">AT79/(AU79*AU79)</f>
        <v>109085.438974701</v>
      </c>
      <c r="AY79" s="0" t="n">
        <f aca="false">1/(AU79*AU79)</f>
        <v>1805.89281888202</v>
      </c>
    </row>
    <row r="80" customFormat="false" ht="12.8" hidden="false" customHeight="false" outlineLevel="0" collapsed="false">
      <c r="B80" s="0" t="n">
        <v>8544</v>
      </c>
      <c r="C80" s="0" t="n">
        <v>1556.49</v>
      </c>
      <c r="D80" s="0" t="n">
        <v>0.0008241</v>
      </c>
      <c r="E80" s="0" t="n">
        <v>1.04697</v>
      </c>
      <c r="F80" s="0" t="n">
        <v>0.0094064</v>
      </c>
      <c r="G80" s="0" t="n">
        <v>0.00898438</v>
      </c>
      <c r="I80" s="0" t="n">
        <v>1060295</v>
      </c>
      <c r="J80" s="0" t="n">
        <v>1006330</v>
      </c>
      <c r="K80" s="0" t="n">
        <v>1.05363</v>
      </c>
      <c r="M80" s="0" t="n">
        <v>91141</v>
      </c>
      <c r="N80" s="0" t="n">
        <v>18751.3</v>
      </c>
      <c r="O80" s="0" t="n">
        <v>1.00188</v>
      </c>
      <c r="P80" s="0" t="n">
        <v>61.8115</v>
      </c>
      <c r="Q80" s="0" t="n">
        <v>0.0493203</v>
      </c>
      <c r="S80" s="0" t="n">
        <v>90727</v>
      </c>
      <c r="T80" s="0" t="n">
        <v>18235.7</v>
      </c>
      <c r="U80" s="0" t="n">
        <v>1.00183</v>
      </c>
      <c r="V80" s="0" t="n">
        <v>61.5275</v>
      </c>
      <c r="W80" s="0" t="n">
        <v>0.0490577</v>
      </c>
      <c r="Y80" s="0" t="n">
        <v>95139</v>
      </c>
      <c r="Z80" s="0" t="n">
        <v>15524.5</v>
      </c>
      <c r="AA80" s="0" t="n">
        <v>1.00155</v>
      </c>
      <c r="AB80" s="0" t="n">
        <v>64.502</v>
      </c>
      <c r="AC80" s="0" t="n">
        <v>0.0517891</v>
      </c>
      <c r="AE80" s="0" t="n">
        <v>94012</v>
      </c>
      <c r="AF80" s="0" t="n">
        <v>3294.42</v>
      </c>
      <c r="AG80" s="0" t="n">
        <v>1.00033</v>
      </c>
      <c r="AH80" s="0" t="n">
        <v>63.66</v>
      </c>
      <c r="AI80" s="0" t="n">
        <v>0.0509564</v>
      </c>
      <c r="AK80" s="0" t="n">
        <f aca="false">(P80 + V80 + AB80 + AH80)/4</f>
        <v>62.87525</v>
      </c>
      <c r="AL80" s="0" t="n">
        <f aca="false">SQRT(Q80*Q80 + W80*W80 + AC80*AC80 + AI80*AI80)/4</f>
        <v>0.0251468381476057</v>
      </c>
      <c r="AN80" s="0" t="n">
        <f aca="false">AK80/E80</f>
        <v>60.0544905775715</v>
      </c>
      <c r="AO80" s="0" t="n">
        <f aca="false">AL80/E80</f>
        <v>0.024018680714448</v>
      </c>
      <c r="AQ80" s="29" t="n">
        <v>1</v>
      </c>
      <c r="AR80" s="29" t="n">
        <v>0</v>
      </c>
      <c r="AT80" s="0" t="n">
        <f aca="false">AN80*AQ80</f>
        <v>60.0544905775715</v>
      </c>
      <c r="AU80" s="0" t="n">
        <f aca="false">SQRT(AQ80*AQ80*AO80*AO80 + AN80*AN80*AR80*AR80)</f>
        <v>0.024018680714448</v>
      </c>
      <c r="AX80" s="0" t="n">
        <f aca="false">AT80/(AU80*AU80)</f>
        <v>104099.151418632</v>
      </c>
      <c r="AY80" s="0" t="n">
        <f aca="false">1/(AU80*AU80)</f>
        <v>1733.41161364393</v>
      </c>
    </row>
    <row r="81" customFormat="false" ht="12.8" hidden="false" customHeight="false" outlineLevel="0" collapsed="false">
      <c r="B81" s="0" t="n">
        <v>8545</v>
      </c>
      <c r="C81" s="0" t="n">
        <v>1600.37</v>
      </c>
      <c r="D81" s="0" t="n">
        <v>0.0008241</v>
      </c>
      <c r="E81" s="0" t="n">
        <v>1.01844</v>
      </c>
      <c r="F81" s="0" t="n">
        <v>0.00935184</v>
      </c>
      <c r="G81" s="0" t="n">
        <v>0.00918255</v>
      </c>
      <c r="I81" s="0" t="n">
        <v>1059016</v>
      </c>
      <c r="J81" s="0" t="n">
        <v>1005921</v>
      </c>
      <c r="K81" s="0" t="n">
        <v>1.05278</v>
      </c>
      <c r="M81" s="0" t="n">
        <v>91424</v>
      </c>
      <c r="N81" s="0" t="n">
        <v>18091.1</v>
      </c>
      <c r="O81" s="0" t="n">
        <v>1.00181</v>
      </c>
      <c r="P81" s="0" t="n">
        <v>60.251</v>
      </c>
      <c r="Q81" s="0" t="n">
        <v>0.0467438</v>
      </c>
      <c r="S81" s="0" t="n">
        <v>90555</v>
      </c>
      <c r="T81" s="0" t="n">
        <v>17593.5</v>
      </c>
      <c r="U81" s="0" t="n">
        <v>1.00176</v>
      </c>
      <c r="V81" s="0" t="n">
        <v>59.6753</v>
      </c>
      <c r="W81" s="0" t="n">
        <v>0.0462287</v>
      </c>
      <c r="Y81" s="0" t="n">
        <v>93895</v>
      </c>
      <c r="Z81" s="0" t="n">
        <v>14979.5</v>
      </c>
      <c r="AA81" s="0" t="n">
        <v>1.0015</v>
      </c>
      <c r="AB81" s="0" t="n">
        <v>61.8602</v>
      </c>
      <c r="AC81" s="0" t="n">
        <v>0.0481725</v>
      </c>
      <c r="AE81" s="0" t="n">
        <v>93847</v>
      </c>
      <c r="AF81" s="0" t="n">
        <v>3180.96</v>
      </c>
      <c r="AG81" s="0" t="n">
        <v>1.00032</v>
      </c>
      <c r="AH81" s="0" t="n">
        <v>61.7556</v>
      </c>
      <c r="AI81" s="0" t="n">
        <v>0.0480305</v>
      </c>
      <c r="AK81" s="0" t="n">
        <f aca="false">(P81 + V81 + AB81 + AH81)/4</f>
        <v>60.885525</v>
      </c>
      <c r="AL81" s="0" t="n">
        <f aca="false">SQRT(Q81*Q81 + W81*W81 + AC81*AC81 + AI81*AI81)/4</f>
        <v>0.0236505737623715</v>
      </c>
      <c r="AN81" s="0" t="n">
        <f aca="false">AK81/E81</f>
        <v>59.7831241899376</v>
      </c>
      <c r="AO81" s="0" t="n">
        <f aca="false">AL81/E81</f>
        <v>0.0232223535626757</v>
      </c>
      <c r="AQ81" s="29" t="n">
        <v>1</v>
      </c>
      <c r="AR81" s="29" t="n">
        <v>0</v>
      </c>
      <c r="AT81" s="0" t="n">
        <f aca="false">AN81*AQ81</f>
        <v>59.7831241899376</v>
      </c>
      <c r="AU81" s="0" t="n">
        <f aca="false">SQRT(AQ81*AQ81*AO81*AO81 + AN81*AN81*AR81*AR81)</f>
        <v>0.0232223535626757</v>
      </c>
      <c r="AX81" s="0" t="n">
        <f aca="false">AT81/(AU81*AU81)</f>
        <v>110857.770749219</v>
      </c>
      <c r="AY81" s="0" t="n">
        <f aca="false">1/(AU81*AU81)</f>
        <v>1854.33217569915</v>
      </c>
    </row>
    <row r="82" s="30" customFormat="true" ht="12.8" hidden="false" customHeight="false" outlineLevel="0" collapsed="false">
      <c r="F82" s="30" t="s">
        <v>75</v>
      </c>
      <c r="G82" s="30" t="n">
        <f aca="false">AVERAGE(G78:G81)</f>
        <v>0.0091143175</v>
      </c>
      <c r="M82" s="30" t="n">
        <f aca="false">AVERAGE(M78:M81)</f>
        <v>92567.25</v>
      </c>
      <c r="S82" s="30" t="n">
        <f aca="false">AVERAGE(S78:S81)</f>
        <v>91196</v>
      </c>
      <c r="Y82" s="30" t="n">
        <f aca="false">AVERAGE(Y78:Y81)</f>
        <v>94254.75</v>
      </c>
      <c r="AE82" s="30" t="n">
        <f aca="false">AVERAGE(AE78:AE81)</f>
        <v>94196</v>
      </c>
      <c r="AQ82" s="32" t="s">
        <v>76</v>
      </c>
      <c r="AR82" s="32"/>
      <c r="AT82" s="30" t="n">
        <f aca="false">SUM(AX78:AX81)/SUM(AY78:AY81)</f>
        <v>60.0920158191178</v>
      </c>
      <c r="AU82" s="30" t="n">
        <f aca="false">1/SQRT(SUM(AY78:AY81))</f>
        <v>0.0117691606769452</v>
      </c>
    </row>
    <row r="83" customFormat="false" ht="12.8" hidden="false" customHeight="false" outlineLevel="0" collapsed="false">
      <c r="AQ83" s="33"/>
      <c r="AR83" s="33"/>
    </row>
    <row r="84" customFormat="false" ht="12.8" hidden="false" customHeight="false" outlineLevel="0" collapsed="false">
      <c r="AQ84" s="33"/>
      <c r="AR84" s="33"/>
    </row>
    <row r="85" customFormat="false" ht="12.8" hidden="false" customHeight="false" outlineLevel="0" collapsed="false">
      <c r="A85" s="0" t="n">
        <v>1000</v>
      </c>
      <c r="B85" s="0" t="n">
        <v>8495</v>
      </c>
      <c r="C85" s="0" t="n">
        <v>643.799</v>
      </c>
      <c r="D85" s="0" t="n">
        <v>0.0008241</v>
      </c>
      <c r="E85" s="0" t="n">
        <v>1.02611</v>
      </c>
      <c r="F85" s="0" t="n">
        <v>0.00936681</v>
      </c>
      <c r="G85" s="0" t="n">
        <v>0.00912847</v>
      </c>
      <c r="I85" s="0" t="n">
        <v>1221490</v>
      </c>
      <c r="J85" s="0" t="n">
        <v>1061537</v>
      </c>
      <c r="K85" s="0" t="n">
        <v>1.15068</v>
      </c>
      <c r="M85" s="0" t="n">
        <v>95215</v>
      </c>
      <c r="N85" s="0" t="n">
        <v>22053.3</v>
      </c>
      <c r="O85" s="0" t="n">
        <v>1.00221</v>
      </c>
      <c r="P85" s="0" t="n">
        <v>170.557</v>
      </c>
      <c r="Q85" s="0" t="n">
        <v>0.356732</v>
      </c>
      <c r="S85" s="0" t="n">
        <v>98270</v>
      </c>
      <c r="T85" s="0" t="n">
        <v>19791.1</v>
      </c>
      <c r="U85" s="0" t="n">
        <v>1.00198</v>
      </c>
      <c r="V85" s="0" t="n">
        <v>175.989</v>
      </c>
      <c r="W85" s="0" t="n">
        <v>0.369707</v>
      </c>
      <c r="Y85" s="0" t="n">
        <v>101691</v>
      </c>
      <c r="Z85" s="0" t="n">
        <v>14156</v>
      </c>
      <c r="AA85" s="0" t="n">
        <v>1.00142</v>
      </c>
      <c r="AB85" s="0" t="n">
        <v>182.013</v>
      </c>
      <c r="AC85" s="0" t="n">
        <v>0.384108</v>
      </c>
      <c r="AE85" s="0" t="n">
        <v>101670</v>
      </c>
      <c r="AF85" s="0" t="n">
        <v>3899.62</v>
      </c>
      <c r="AG85" s="0" t="n">
        <v>1.00039</v>
      </c>
      <c r="AH85" s="0" t="n">
        <v>181.789</v>
      </c>
      <c r="AI85" s="0" t="n">
        <v>0.383229</v>
      </c>
      <c r="AK85" s="0" t="n">
        <f aca="false">(P85 + V85 + AB85 + AH85)/4</f>
        <v>177.587</v>
      </c>
      <c r="AL85" s="0" t="n">
        <f aca="false">SQRT(Q85*Q85 + W85*W85 + AC85*AC85 + AI85*AI85)/4</f>
        <v>0.186806117368048</v>
      </c>
      <c r="AN85" s="0" t="n">
        <f aca="false">AK85/E85</f>
        <v>173.068189570319</v>
      </c>
      <c r="AO85" s="0" t="n">
        <f aca="false">AL85/E85</f>
        <v>0.182052720827249</v>
      </c>
      <c r="AQ85" s="29" t="n">
        <v>1.047</v>
      </c>
      <c r="AR85" s="29" t="n">
        <v>0.0033</v>
      </c>
      <c r="AT85" s="0" t="n">
        <f aca="false">AN85*AQ85</f>
        <v>181.202394480124</v>
      </c>
      <c r="AU85" s="0" t="n">
        <f aca="false">SQRT(AQ85*AQ85*AO85*AO85 + AN85*AN85*AR85*AR85)</f>
        <v>0.602092734948274</v>
      </c>
      <c r="AX85" s="0" t="n">
        <f aca="false">AT85/(AU85*AU85)</f>
        <v>499.847078996818</v>
      </c>
      <c r="AY85" s="0" t="n">
        <f aca="false">1/(AU85*AU85)</f>
        <v>2.75850151114667</v>
      </c>
    </row>
    <row r="86" customFormat="false" ht="12.8" hidden="false" customHeight="false" outlineLevel="0" collapsed="false">
      <c r="A86" s="0" t="s">
        <v>15</v>
      </c>
      <c r="B86" s="0" t="n">
        <v>8496</v>
      </c>
      <c r="C86" s="0" t="n">
        <v>613.107</v>
      </c>
      <c r="D86" s="0" t="n">
        <v>0.0008241</v>
      </c>
      <c r="E86" s="0" t="n">
        <v>1.06655</v>
      </c>
      <c r="F86" s="0" t="n">
        <v>0.00944497</v>
      </c>
      <c r="G86" s="0" t="n">
        <v>0.00885565</v>
      </c>
      <c r="I86" s="0" t="n">
        <v>1205108</v>
      </c>
      <c r="J86" s="0" t="n">
        <v>1042142</v>
      </c>
      <c r="K86" s="0" t="n">
        <v>1.15638</v>
      </c>
      <c r="M86" s="0" t="n">
        <v>96788</v>
      </c>
      <c r="N86" s="0" t="n">
        <v>22912.6</v>
      </c>
      <c r="O86" s="0" t="n">
        <v>1.0023</v>
      </c>
      <c r="P86" s="0" t="n">
        <v>182.97</v>
      </c>
      <c r="Q86" s="0" t="n">
        <v>0.405796</v>
      </c>
      <c r="S86" s="0" t="n">
        <v>98375</v>
      </c>
      <c r="T86" s="0" t="n">
        <v>20581</v>
      </c>
      <c r="U86" s="0" t="n">
        <v>1.00206</v>
      </c>
      <c r="V86" s="0" t="n">
        <v>185.927</v>
      </c>
      <c r="W86" s="0" t="n">
        <v>0.413255</v>
      </c>
      <c r="Y86" s="0" t="n">
        <v>97350</v>
      </c>
      <c r="Z86" s="0" t="n">
        <v>14714.2</v>
      </c>
      <c r="AA86" s="0" t="n">
        <v>1.00147</v>
      </c>
      <c r="AB86" s="0" t="n">
        <v>183.882</v>
      </c>
      <c r="AC86" s="0" t="n">
        <v>0.407832</v>
      </c>
      <c r="AE86" s="0" t="n">
        <v>100569</v>
      </c>
      <c r="AF86" s="0" t="n">
        <v>4058.15</v>
      </c>
      <c r="AG86" s="0" t="n">
        <v>1.00041</v>
      </c>
      <c r="AH86" s="0" t="n">
        <v>189.759</v>
      </c>
      <c r="AI86" s="0" t="n">
        <v>0.422482</v>
      </c>
      <c r="AK86" s="0" t="n">
        <f aca="false">(P86 + V86 + AB86 + AH86)/4</f>
        <v>185.6345</v>
      </c>
      <c r="AL86" s="0" t="n">
        <f aca="false">SQRT(Q86*Q86 + W86*W86 + AC86*AC86 + AI86*AI86)/4</f>
        <v>0.206195912482068</v>
      </c>
      <c r="AN86" s="0" t="n">
        <f aca="false">AK86/E86</f>
        <v>174.051380619755</v>
      </c>
      <c r="AO86" s="0" t="n">
        <f aca="false">AL86/E86</f>
        <v>0.193329813400279</v>
      </c>
      <c r="AQ86" s="29" t="n">
        <v>1.047</v>
      </c>
      <c r="AR86" s="29" t="n">
        <v>0.0033</v>
      </c>
      <c r="AT86" s="0" t="n">
        <f aca="false">AN86*AQ86</f>
        <v>182.231795508884</v>
      </c>
      <c r="AU86" s="0" t="n">
        <f aca="false">SQRT(AQ86*AQ86*AO86*AO86 + AN86*AN86*AR86*AR86)</f>
        <v>0.608993227663477</v>
      </c>
      <c r="AX86" s="0" t="n">
        <f aca="false">AT86/(AU86*AU86)</f>
        <v>491.359353984546</v>
      </c>
      <c r="AY86" s="0" t="n">
        <f aca="false">1/(AU86*AU86)</f>
        <v>2.69634260372852</v>
      </c>
    </row>
    <row r="87" customFormat="false" ht="12.8" hidden="false" customHeight="false" outlineLevel="0" collapsed="false">
      <c r="B87" s="0" t="n">
        <v>8503</v>
      </c>
      <c r="C87" s="0" t="n">
        <v>618.631</v>
      </c>
      <c r="D87" s="0" t="n">
        <v>0.0008241</v>
      </c>
      <c r="E87" s="0" t="n">
        <v>1.01359</v>
      </c>
      <c r="F87" s="0" t="n">
        <v>0.00934314</v>
      </c>
      <c r="G87" s="0" t="n">
        <v>0.00921783</v>
      </c>
      <c r="I87" s="0" t="n">
        <v>1188549</v>
      </c>
      <c r="J87" s="0" t="n">
        <v>1031555</v>
      </c>
      <c r="K87" s="0" t="n">
        <v>1.15219</v>
      </c>
      <c r="M87" s="0" t="n">
        <v>96590</v>
      </c>
      <c r="N87" s="0" t="n">
        <v>21863.7</v>
      </c>
      <c r="O87" s="0" t="n">
        <v>1.00219</v>
      </c>
      <c r="P87" s="0" t="n">
        <v>180.292</v>
      </c>
      <c r="Q87" s="0" t="n">
        <v>0.395386</v>
      </c>
      <c r="S87" s="0" t="n">
        <v>95795</v>
      </c>
      <c r="T87" s="0" t="n">
        <v>19635</v>
      </c>
      <c r="U87" s="0" t="n">
        <v>1.00197</v>
      </c>
      <c r="V87" s="0" t="n">
        <v>178.768</v>
      </c>
      <c r="W87" s="0" t="n">
        <v>0.391477</v>
      </c>
      <c r="Y87" s="0" t="n">
        <v>97281</v>
      </c>
      <c r="Z87" s="0" t="n">
        <v>14067.5</v>
      </c>
      <c r="AA87" s="0" t="n">
        <v>1.00141</v>
      </c>
      <c r="AB87" s="0" t="n">
        <v>181.44</v>
      </c>
      <c r="AC87" s="0" t="n">
        <v>0.398017</v>
      </c>
      <c r="AE87" s="0" t="n">
        <v>99387</v>
      </c>
      <c r="AF87" s="0" t="n">
        <v>3870.72</v>
      </c>
      <c r="AG87" s="0" t="n">
        <v>1.00039</v>
      </c>
      <c r="AH87" s="0" t="n">
        <v>185.179</v>
      </c>
      <c r="AI87" s="0" t="n">
        <v>0.40712</v>
      </c>
      <c r="AK87" s="0" t="n">
        <f aca="false">(P87 + V87 + AB87 + AH87)/4</f>
        <v>181.41975</v>
      </c>
      <c r="AL87" s="0" t="n">
        <f aca="false">SQRT(Q87*Q87 + W87*W87 + AC87*AC87 + AI87*AI87)/4</f>
        <v>0.199020815056805</v>
      </c>
      <c r="AN87" s="0" t="n">
        <f aca="false">AK87/E87</f>
        <v>178.987312424156</v>
      </c>
      <c r="AO87" s="0" t="n">
        <f aca="false">AL87/E87</f>
        <v>0.196352386129308</v>
      </c>
      <c r="AQ87" s="29" t="n">
        <v>1</v>
      </c>
      <c r="AR87" s="29" t="n">
        <v>0</v>
      </c>
      <c r="AT87" s="0" t="n">
        <f aca="false">AN87*AQ87</f>
        <v>178.987312424156</v>
      </c>
      <c r="AU87" s="0" t="n">
        <f aca="false">SQRT(AQ87*AQ87*AO87*AO87 + AN87*AN87*AR87*AR87)</f>
        <v>0.196352386129308</v>
      </c>
      <c r="AX87" s="0" t="n">
        <f aca="false">AT87/(AU87*AU87)</f>
        <v>4642.47827777935</v>
      </c>
      <c r="AY87" s="0" t="n">
        <f aca="false">1/(AU87*AU87)</f>
        <v>25.9374712928133</v>
      </c>
    </row>
    <row r="88" customFormat="false" ht="12.8" hidden="false" customHeight="false" outlineLevel="0" collapsed="false">
      <c r="B88" s="0" t="n">
        <v>8504</v>
      </c>
      <c r="C88" s="0" t="n">
        <v>592.652</v>
      </c>
      <c r="D88" s="0" t="n">
        <v>0.0008241</v>
      </c>
      <c r="E88" s="0" t="n">
        <v>1.0356</v>
      </c>
      <c r="F88" s="0" t="n">
        <v>0.00938499</v>
      </c>
      <c r="G88" s="0" t="n">
        <v>0.0090624</v>
      </c>
      <c r="I88" s="0" t="n">
        <v>1162091</v>
      </c>
      <c r="J88" s="0" t="n">
        <v>1006242</v>
      </c>
      <c r="K88" s="0" t="n">
        <v>1.15488</v>
      </c>
      <c r="M88" s="0" t="n">
        <v>93138</v>
      </c>
      <c r="N88" s="0" t="n">
        <v>21950.6</v>
      </c>
      <c r="O88" s="0" t="n">
        <v>1.0022</v>
      </c>
      <c r="P88" s="0" t="n">
        <v>181.894</v>
      </c>
      <c r="Q88" s="0" t="n">
        <v>0.416582</v>
      </c>
      <c r="S88" s="0" t="n">
        <v>94439</v>
      </c>
      <c r="T88" s="0" t="n">
        <v>19745</v>
      </c>
      <c r="U88" s="0" t="n">
        <v>1.00198</v>
      </c>
      <c r="V88" s="0" t="n">
        <v>184.394</v>
      </c>
      <c r="W88" s="0" t="n">
        <v>0.423083</v>
      </c>
      <c r="Y88" s="0" t="n">
        <v>96149</v>
      </c>
      <c r="Z88" s="0" t="n">
        <v>14142</v>
      </c>
      <c r="AA88" s="0" t="n">
        <v>1.00142</v>
      </c>
      <c r="AB88" s="0" t="n">
        <v>187.628</v>
      </c>
      <c r="AC88" s="0" t="n">
        <v>0.431422</v>
      </c>
      <c r="AE88" s="0" t="n">
        <v>97003</v>
      </c>
      <c r="AF88" s="0" t="n">
        <v>3895.02</v>
      </c>
      <c r="AG88" s="0" t="n">
        <v>1.00039</v>
      </c>
      <c r="AH88" s="0" t="n">
        <v>189.1</v>
      </c>
      <c r="AI88" s="0" t="n">
        <v>0.434945</v>
      </c>
      <c r="AK88" s="0" t="n">
        <f aca="false">(P88 + V88 + AB88 + AH88)/4</f>
        <v>185.754</v>
      </c>
      <c r="AL88" s="0" t="n">
        <f aca="false">SQRT(Q88*Q88 + W88*W88 + AC88*AC88 + AI88*AI88)/4</f>
        <v>0.213284124280559</v>
      </c>
      <c r="AN88" s="0" t="n">
        <f aca="false">AK88/E88</f>
        <v>179.368482039397</v>
      </c>
      <c r="AO88" s="0" t="n">
        <f aca="false">AL88/E88</f>
        <v>0.205952225068133</v>
      </c>
      <c r="AQ88" s="29" t="n">
        <v>1</v>
      </c>
      <c r="AR88" s="29" t="n">
        <v>0</v>
      </c>
      <c r="AT88" s="0" t="n">
        <f aca="false">AN88*AQ88</f>
        <v>179.368482039397</v>
      </c>
      <c r="AU88" s="0" t="n">
        <f aca="false">SQRT(AQ88*AQ88*AO88*AO88 + AN88*AN88*AR88*AR88)</f>
        <v>0.205952225068133</v>
      </c>
      <c r="AX88" s="0" t="n">
        <f aca="false">AT88/(AU88*AU88)</f>
        <v>4228.76115192673</v>
      </c>
      <c r="AY88" s="0" t="n">
        <f aca="false">1/(AU88*AU88)</f>
        <v>23.5758317394797</v>
      </c>
    </row>
    <row r="89" customFormat="false" ht="12.8" hidden="false" customHeight="false" outlineLevel="0" collapsed="false">
      <c r="B89" s="0" t="n">
        <v>8510</v>
      </c>
      <c r="C89" s="0" t="n">
        <v>658.77</v>
      </c>
      <c r="D89" s="0" t="n">
        <v>0.0008241</v>
      </c>
      <c r="E89" s="0" t="n">
        <v>1.00336</v>
      </c>
      <c r="F89" s="0" t="n">
        <v>0.00932389</v>
      </c>
      <c r="G89" s="0" t="n">
        <v>0.0092927</v>
      </c>
      <c r="I89" s="0" t="n">
        <v>1246750</v>
      </c>
      <c r="J89" s="0" t="n">
        <v>1084695</v>
      </c>
      <c r="K89" s="0" t="n">
        <v>1.1494</v>
      </c>
      <c r="M89" s="0" t="n">
        <v>100754</v>
      </c>
      <c r="N89" s="0" t="n">
        <v>21316.9</v>
      </c>
      <c r="O89" s="0" t="n">
        <v>1.00214</v>
      </c>
      <c r="P89" s="0" t="n">
        <v>176.168</v>
      </c>
      <c r="Q89" s="0" t="n">
        <v>0.361534</v>
      </c>
      <c r="S89" s="0" t="n">
        <v>101030</v>
      </c>
      <c r="T89" s="0" t="n">
        <v>19341.4</v>
      </c>
      <c r="U89" s="0" t="n">
        <v>1.00194</v>
      </c>
      <c r="V89" s="0" t="n">
        <v>176.616</v>
      </c>
      <c r="W89" s="0" t="n">
        <v>0.362528</v>
      </c>
      <c r="Y89" s="0" t="n">
        <v>102440</v>
      </c>
      <c r="Z89" s="0" t="n">
        <v>13736.6</v>
      </c>
      <c r="AA89" s="0" t="n">
        <v>1.00138</v>
      </c>
      <c r="AB89" s="0" t="n">
        <v>178.98</v>
      </c>
      <c r="AC89" s="0" t="n">
        <v>0.367935</v>
      </c>
      <c r="AE89" s="0" t="n">
        <v>103346</v>
      </c>
      <c r="AF89" s="0" t="n">
        <v>3790.91</v>
      </c>
      <c r="AG89" s="0" t="n">
        <v>1.00038</v>
      </c>
      <c r="AH89" s="0" t="n">
        <v>180.383</v>
      </c>
      <c r="AI89" s="0" t="n">
        <v>0.370943</v>
      </c>
      <c r="AK89" s="0" t="n">
        <f aca="false">(P89 + V89 + AB89 + AH89)/4</f>
        <v>178.03675</v>
      </c>
      <c r="AL89" s="0" t="n">
        <f aca="false">SQRT(Q89*Q89 + W89*W89 + AC89*AC89 + AI89*AI89)/4</f>
        <v>0.182877735354458</v>
      </c>
      <c r="AN89" s="0" t="n">
        <f aca="false">AK89/E89</f>
        <v>177.440549752831</v>
      </c>
      <c r="AO89" s="0" t="n">
        <f aca="false">AL89/E89</f>
        <v>0.182265323866267</v>
      </c>
      <c r="AQ89" s="29" t="n">
        <v>1</v>
      </c>
      <c r="AR89" s="29" t="n">
        <v>0</v>
      </c>
      <c r="AT89" s="0" t="n">
        <f aca="false">AN89*AQ89</f>
        <v>177.440549752831</v>
      </c>
      <c r="AU89" s="0" t="n">
        <f aca="false">SQRT(AQ89*AQ89*AO89*AO89 + AN89*AN89*AR89*AR89)</f>
        <v>0.182265323866267</v>
      </c>
      <c r="AX89" s="0" t="n">
        <f aca="false">AT89/(AU89*AU89)</f>
        <v>5341.2729407177</v>
      </c>
      <c r="AY89" s="0" t="n">
        <f aca="false">1/(AU89*AU89)</f>
        <v>30.1017605511138</v>
      </c>
    </row>
    <row r="90" customFormat="false" ht="12.8" hidden="false" customHeight="false" outlineLevel="0" collapsed="false">
      <c r="B90" s="0" t="n">
        <v>8511</v>
      </c>
      <c r="C90" s="0" t="n">
        <v>617.307</v>
      </c>
      <c r="D90" s="0" t="n">
        <v>0.0008241</v>
      </c>
      <c r="E90" s="0" t="n">
        <v>1.04705</v>
      </c>
      <c r="F90" s="0" t="n">
        <v>0.009407</v>
      </c>
      <c r="G90" s="0" t="n">
        <v>0.00898431</v>
      </c>
      <c r="I90" s="0" t="n">
        <v>1221647</v>
      </c>
      <c r="J90" s="0" t="n">
        <v>1056065</v>
      </c>
      <c r="K90" s="0" t="n">
        <v>1.15679</v>
      </c>
      <c r="M90" s="0" t="n">
        <v>97860</v>
      </c>
      <c r="N90" s="0" t="n">
        <v>22438.7</v>
      </c>
      <c r="O90" s="0" t="n">
        <v>1.00225</v>
      </c>
      <c r="P90" s="0" t="n">
        <v>183.796</v>
      </c>
      <c r="Q90" s="0" t="n">
        <v>0.404835</v>
      </c>
      <c r="S90" s="0" t="n">
        <v>98150</v>
      </c>
      <c r="T90" s="0" t="n">
        <v>20366.3</v>
      </c>
      <c r="U90" s="0" t="n">
        <v>1.00204</v>
      </c>
      <c r="V90" s="0" t="n">
        <v>184.302</v>
      </c>
      <c r="W90" s="0" t="n">
        <v>0.406043</v>
      </c>
      <c r="Y90" s="0" t="n">
        <v>102378</v>
      </c>
      <c r="Z90" s="0" t="n">
        <v>14470</v>
      </c>
      <c r="AA90" s="0" t="n">
        <v>1.00145</v>
      </c>
      <c r="AB90" s="0" t="n">
        <v>192.128</v>
      </c>
      <c r="AC90" s="0" t="n">
        <v>0.425725</v>
      </c>
      <c r="AE90" s="0" t="n">
        <v>100581</v>
      </c>
      <c r="AF90" s="0" t="n">
        <v>3990.67</v>
      </c>
      <c r="AG90" s="0" t="n">
        <v>1.0004</v>
      </c>
      <c r="AH90" s="0" t="n">
        <v>188.557</v>
      </c>
      <c r="AI90" s="0" t="n">
        <v>0.416255</v>
      </c>
      <c r="AK90" s="0" t="n">
        <f aca="false">(P90 + V90 + AB90 + AH90)/4</f>
        <v>187.19575</v>
      </c>
      <c r="AL90" s="0" t="n">
        <f aca="false">SQRT(Q90*Q90 + W90*W90 + AC90*AC90 + AI90*AI90)/4</f>
        <v>0.206650716143811</v>
      </c>
      <c r="AN90" s="0" t="n">
        <f aca="false">AK90/E90</f>
        <v>178.783964471611</v>
      </c>
      <c r="AO90" s="0" t="n">
        <f aca="false">AL90/E90</f>
        <v>0.197364706693865</v>
      </c>
      <c r="AQ90" s="29" t="n">
        <v>1</v>
      </c>
      <c r="AR90" s="29" t="n">
        <v>0</v>
      </c>
      <c r="AT90" s="0" t="n">
        <f aca="false">AN90*AQ90</f>
        <v>178.783964471611</v>
      </c>
      <c r="AU90" s="0" t="n">
        <f aca="false">SQRT(AQ90*AQ90*AO90*AO90 + AN90*AN90*AR90*AR90)</f>
        <v>0.197364706693865</v>
      </c>
      <c r="AX90" s="0" t="n">
        <f aca="false">AT90/(AU90*AU90)</f>
        <v>4589.75576827247</v>
      </c>
      <c r="AY90" s="0" t="n">
        <f aca="false">1/(AU90*AU90)</f>
        <v>25.6720773691159</v>
      </c>
    </row>
    <row r="91" customFormat="false" ht="12.8" hidden="false" customHeight="false" outlineLevel="0" collapsed="false">
      <c r="B91" s="0" t="n">
        <v>8516</v>
      </c>
      <c r="C91" s="0" t="n">
        <v>597.169</v>
      </c>
      <c r="D91" s="0" t="n">
        <v>0.0008241</v>
      </c>
      <c r="E91" s="0" t="n">
        <v>1.02075</v>
      </c>
      <c r="F91" s="0" t="n">
        <v>0.00935668</v>
      </c>
      <c r="G91" s="0" t="n">
        <v>0.00916651</v>
      </c>
      <c r="I91" s="0" t="n">
        <v>1158949</v>
      </c>
      <c r="J91" s="0" t="n">
        <v>1004841</v>
      </c>
      <c r="K91" s="0" t="n">
        <v>1.15337</v>
      </c>
      <c r="M91" s="0" t="n">
        <v>94238</v>
      </c>
      <c r="N91" s="0" t="n">
        <v>21883.4</v>
      </c>
      <c r="O91" s="0" t="n">
        <v>1.00219</v>
      </c>
      <c r="P91" s="0" t="n">
        <v>182.41</v>
      </c>
      <c r="Q91" s="0" t="n">
        <v>0.414899</v>
      </c>
      <c r="S91" s="0" t="n">
        <v>93135</v>
      </c>
      <c r="T91" s="0" t="n">
        <v>19895.9</v>
      </c>
      <c r="U91" s="0" t="n">
        <v>1.00199</v>
      </c>
      <c r="V91" s="0" t="n">
        <v>180.239</v>
      </c>
      <c r="W91" s="0" t="n">
        <v>0.409165</v>
      </c>
      <c r="Y91" s="0" t="n">
        <v>94471</v>
      </c>
      <c r="Z91" s="0" t="n">
        <v>14140.1</v>
      </c>
      <c r="AA91" s="0" t="n">
        <v>1.00142</v>
      </c>
      <c r="AB91" s="0" t="n">
        <v>182.719</v>
      </c>
      <c r="AC91" s="0" t="n">
        <v>0.415433</v>
      </c>
      <c r="AE91" s="0" t="n">
        <v>95010</v>
      </c>
      <c r="AF91" s="0" t="n">
        <v>3896.41</v>
      </c>
      <c r="AG91" s="0" t="n">
        <v>1.00039</v>
      </c>
      <c r="AH91" s="0" t="n">
        <v>183.573</v>
      </c>
      <c r="AI91" s="0" t="n">
        <v>0.417303</v>
      </c>
      <c r="AK91" s="0" t="n">
        <f aca="false">(P91 + V91 + AB91 + AH91)/4</f>
        <v>182.23525</v>
      </c>
      <c r="AL91" s="0" t="n">
        <f aca="false">SQRT(Q91*Q91 + W91*W91 + AC91*AC91 + AI91*AI91)/4</f>
        <v>0.207105581274986</v>
      </c>
      <c r="AN91" s="0" t="n">
        <f aca="false">AK91/E91</f>
        <v>178.530737203037</v>
      </c>
      <c r="AO91" s="0" t="n">
        <f aca="false">AL91/E91</f>
        <v>0.202895499657102</v>
      </c>
      <c r="AQ91" s="29" t="n">
        <v>1</v>
      </c>
      <c r="AR91" s="29" t="n">
        <v>0</v>
      </c>
      <c r="AT91" s="0" t="n">
        <f aca="false">AN91*AQ91</f>
        <v>178.530737203037</v>
      </c>
      <c r="AU91" s="0" t="n">
        <f aca="false">SQRT(AQ91*AQ91*AO91*AO91 + AN91*AN91*AR91*AR91)</f>
        <v>0.202895499657102</v>
      </c>
      <c r="AX91" s="0" t="n">
        <f aca="false">AT91/(AU91*AU91)</f>
        <v>4336.78777312051</v>
      </c>
      <c r="AY91" s="0" t="n">
        <f aca="false">1/(AU91*AU91)</f>
        <v>24.2915468846602</v>
      </c>
    </row>
    <row r="92" customFormat="false" ht="12.8" hidden="false" customHeight="false" outlineLevel="0" collapsed="false">
      <c r="B92" s="0" t="n">
        <v>8517</v>
      </c>
      <c r="C92" s="0" t="n">
        <v>579.792</v>
      </c>
      <c r="D92" s="0" t="n">
        <v>0.0008241</v>
      </c>
      <c r="E92" s="0" t="n">
        <v>1.05633</v>
      </c>
      <c r="F92" s="0" t="n">
        <v>0.00942505</v>
      </c>
      <c r="G92" s="0" t="n">
        <v>0.00892247</v>
      </c>
      <c r="I92" s="0" t="n">
        <v>1164666</v>
      </c>
      <c r="J92" s="0" t="n">
        <v>1004681</v>
      </c>
      <c r="K92" s="0" t="n">
        <v>1.15924</v>
      </c>
      <c r="M92" s="0" t="n">
        <v>94214</v>
      </c>
      <c r="N92" s="0" t="n">
        <v>22613.3</v>
      </c>
      <c r="O92" s="0" t="n">
        <v>1.00227</v>
      </c>
      <c r="P92" s="0" t="n">
        <v>188.799</v>
      </c>
      <c r="Q92" s="0" t="n">
        <v>0.444425</v>
      </c>
      <c r="S92" s="0" t="n">
        <v>93705</v>
      </c>
      <c r="T92" s="0" t="n">
        <v>20587.8</v>
      </c>
      <c r="U92" s="0" t="n">
        <v>1.00206</v>
      </c>
      <c r="V92" s="0" t="n">
        <v>187.741</v>
      </c>
      <c r="W92" s="0" t="n">
        <v>0.44149</v>
      </c>
      <c r="Y92" s="0" t="n">
        <v>96537</v>
      </c>
      <c r="Z92" s="0" t="n">
        <v>14595.2</v>
      </c>
      <c r="AA92" s="0" t="n">
        <v>1.00146</v>
      </c>
      <c r="AB92" s="0" t="n">
        <v>193.299</v>
      </c>
      <c r="AC92" s="0" t="n">
        <v>0.456319</v>
      </c>
      <c r="AE92" s="0" t="n">
        <v>96848</v>
      </c>
      <c r="AF92" s="0" t="n">
        <v>4031.55</v>
      </c>
      <c r="AG92" s="0" t="n">
        <v>1.0004</v>
      </c>
      <c r="AH92" s="0" t="n">
        <v>193.716</v>
      </c>
      <c r="AI92" s="0" t="n">
        <v>0.457045</v>
      </c>
      <c r="AK92" s="0" t="n">
        <f aca="false">(P92 + V92 + AB92 + AH92)/4</f>
        <v>190.88875</v>
      </c>
      <c r="AL92" s="0" t="n">
        <f aca="false">SQRT(Q92*Q92 + W92*W92 + AC92*AC92 + AI92*AI92)/4</f>
        <v>0.224936680327904</v>
      </c>
      <c r="AN92" s="0" t="n">
        <f aca="false">AK92/E92</f>
        <v>180.709390058031</v>
      </c>
      <c r="AO92" s="0" t="n">
        <f aca="false">AL92/E92</f>
        <v>0.212941675733818</v>
      </c>
      <c r="AQ92" s="29" t="n">
        <v>1</v>
      </c>
      <c r="AR92" s="29" t="n">
        <v>0</v>
      </c>
      <c r="AT92" s="0" t="n">
        <f aca="false">AN92*AQ92</f>
        <v>180.709390058031</v>
      </c>
      <c r="AU92" s="0" t="n">
        <f aca="false">SQRT(AQ92*AQ92*AO92*AO92 + AN92*AN92*AR92*AR92)</f>
        <v>0.212941675733818</v>
      </c>
      <c r="AX92" s="0" t="n">
        <f aca="false">AT92/(AU92*AU92)</f>
        <v>3985.28500606187</v>
      </c>
      <c r="AY92" s="0" t="n">
        <f aca="false">1/(AU92*AU92)</f>
        <v>22.053557951704</v>
      </c>
    </row>
    <row r="93" customFormat="false" ht="12.8" hidden="false" customHeight="false" outlineLevel="0" collapsed="false">
      <c r="B93" s="0" t="n">
        <v>8522</v>
      </c>
      <c r="C93" s="0" t="n">
        <v>625.767</v>
      </c>
      <c r="D93" s="0" t="n">
        <v>0.0008241</v>
      </c>
      <c r="E93" s="0" t="n">
        <v>1.0072</v>
      </c>
      <c r="F93" s="0" t="n">
        <v>0.00933112</v>
      </c>
      <c r="G93" s="0" t="n">
        <v>0.00926439</v>
      </c>
      <c r="I93" s="0" t="n">
        <v>1199035</v>
      </c>
      <c r="J93" s="0" t="n">
        <v>1040944</v>
      </c>
      <c r="K93" s="0" t="n">
        <v>1.15187</v>
      </c>
      <c r="M93" s="0" t="n">
        <v>96586</v>
      </c>
      <c r="N93" s="0" t="n">
        <v>21465</v>
      </c>
      <c r="O93" s="0" t="n">
        <v>1.00215</v>
      </c>
      <c r="P93" s="0" t="n">
        <v>178.172</v>
      </c>
      <c r="Q93" s="0" t="n">
        <v>0.385645</v>
      </c>
      <c r="S93" s="0" t="n">
        <v>96458</v>
      </c>
      <c r="T93" s="0" t="n">
        <v>19605.9</v>
      </c>
      <c r="U93" s="0" t="n">
        <v>1.00196</v>
      </c>
      <c r="V93" s="0" t="n">
        <v>177.903</v>
      </c>
      <c r="W93" s="0" t="n">
        <v>0.384915</v>
      </c>
      <c r="Y93" s="0" t="n">
        <v>97808</v>
      </c>
      <c r="Z93" s="0" t="n">
        <v>13871.9</v>
      </c>
      <c r="AA93" s="0" t="n">
        <v>1.00139</v>
      </c>
      <c r="AB93" s="0" t="n">
        <v>180.289</v>
      </c>
      <c r="AC93" s="0" t="n">
        <v>0.390659</v>
      </c>
      <c r="AE93" s="0" t="n">
        <v>100693</v>
      </c>
      <c r="AF93" s="0" t="n">
        <v>3824.91</v>
      </c>
      <c r="AG93" s="0" t="n">
        <v>1.00038</v>
      </c>
      <c r="AH93" s="0" t="n">
        <v>185.42</v>
      </c>
      <c r="AI93" s="0" t="n">
        <v>0.403142</v>
      </c>
      <c r="AK93" s="0" t="n">
        <f aca="false">(P93 + V93 + AB93 + AH93)/4</f>
        <v>180.446</v>
      </c>
      <c r="AL93" s="0" t="n">
        <f aca="false">SQRT(Q93*Q93 + W93*W93 + AC93*AC93 + AI93*AI93)/4</f>
        <v>0.195579195866885</v>
      </c>
      <c r="AN93" s="0" t="n">
        <f aca="false">AK93/E93</f>
        <v>179.156076250993</v>
      </c>
      <c r="AO93" s="0" t="n">
        <f aca="false">AL93/E93</f>
        <v>0.194181092004453</v>
      </c>
      <c r="AQ93" s="29" t="n">
        <v>1</v>
      </c>
      <c r="AR93" s="29" t="n">
        <v>0</v>
      </c>
      <c r="AT93" s="0" t="n">
        <f aca="false">AN93*AQ93</f>
        <v>179.156076250993</v>
      </c>
      <c r="AU93" s="0" t="n">
        <f aca="false">SQRT(AQ93*AQ93*AO93*AO93 + AN93*AN93*AR93*AR93)</f>
        <v>0.194181092004453</v>
      </c>
      <c r="AX93" s="0" t="n">
        <f aca="false">AT93/(AU93*AU93)</f>
        <v>4751.35701245028</v>
      </c>
      <c r="AY93" s="0" t="n">
        <f aca="false">1/(AU93*AU93)</f>
        <v>26.5207695539936</v>
      </c>
    </row>
    <row r="94" customFormat="false" ht="12.8" hidden="false" customHeight="false" outlineLevel="0" collapsed="false">
      <c r="B94" s="0" t="n">
        <v>8523</v>
      </c>
      <c r="C94" s="0" t="n">
        <v>591.882</v>
      </c>
      <c r="D94" s="0" t="n">
        <v>0.0008241</v>
      </c>
      <c r="E94" s="0" t="n">
        <v>1.05288</v>
      </c>
      <c r="F94" s="0" t="n">
        <v>0.00941833</v>
      </c>
      <c r="G94" s="0" t="n">
        <v>0.00894529</v>
      </c>
      <c r="I94" s="0" t="n">
        <v>1182826</v>
      </c>
      <c r="J94" s="0" t="n">
        <v>1021492</v>
      </c>
      <c r="K94" s="0" t="n">
        <v>1.15794</v>
      </c>
      <c r="M94" s="0" t="n">
        <v>95009</v>
      </c>
      <c r="N94" s="0" t="n">
        <v>22360.8</v>
      </c>
      <c r="O94" s="0" t="n">
        <v>1.00224</v>
      </c>
      <c r="P94" s="0" t="n">
        <v>186.289</v>
      </c>
      <c r="Q94" s="0" t="n">
        <v>0.428581</v>
      </c>
      <c r="S94" s="0" t="n">
        <v>96514</v>
      </c>
      <c r="T94" s="0" t="n">
        <v>20426.4</v>
      </c>
      <c r="U94" s="0" t="n">
        <v>1.00205</v>
      </c>
      <c r="V94" s="0" t="n">
        <v>189.204</v>
      </c>
      <c r="W94" s="0" t="n">
        <v>0.436219</v>
      </c>
      <c r="Y94" s="0" t="n">
        <v>97303</v>
      </c>
      <c r="Z94" s="0" t="n">
        <v>14447.2</v>
      </c>
      <c r="AA94" s="0" t="n">
        <v>1.00145</v>
      </c>
      <c r="AB94" s="0" t="n">
        <v>190.636</v>
      </c>
      <c r="AC94" s="0" t="n">
        <v>0.439797</v>
      </c>
      <c r="AE94" s="0" t="n">
        <v>97769</v>
      </c>
      <c r="AF94" s="0" t="n">
        <v>3984.86</v>
      </c>
      <c r="AG94" s="0" t="n">
        <v>1.0004</v>
      </c>
      <c r="AH94" s="0" t="n">
        <v>191.349</v>
      </c>
      <c r="AI94" s="0" t="n">
        <v>0.441297</v>
      </c>
      <c r="AK94" s="0" t="n">
        <f aca="false">(P94 + V94 + AB94 + AH94)/4</f>
        <v>189.3695</v>
      </c>
      <c r="AL94" s="0" t="n">
        <f aca="false">SQRT(Q94*Q94 + W94*W94 + AC94*AC94 + AI94*AI94)/4</f>
        <v>0.218250591771821</v>
      </c>
      <c r="AN94" s="0" t="n">
        <f aca="false">AK94/E94</f>
        <v>179.858578375503</v>
      </c>
      <c r="AO94" s="0" t="n">
        <f aca="false">AL94/E94</f>
        <v>0.207289141945731</v>
      </c>
      <c r="AQ94" s="29" t="n">
        <v>1</v>
      </c>
      <c r="AR94" s="29" t="n">
        <v>0</v>
      </c>
      <c r="AT94" s="0" t="n">
        <f aca="false">AN94*AQ94</f>
        <v>179.858578375503</v>
      </c>
      <c r="AU94" s="0" t="n">
        <f aca="false">SQRT(AQ94*AQ94*AO94*AO94 + AN94*AN94*AR94*AR94)</f>
        <v>0.207289141945731</v>
      </c>
      <c r="AX94" s="0" t="n">
        <f aca="false">AT94/(AU94*AU94)</f>
        <v>4185.79590452099</v>
      </c>
      <c r="AY94" s="0" t="n">
        <f aca="false">1/(AU94*AU94)</f>
        <v>23.2727064915525</v>
      </c>
    </row>
    <row r="95" customFormat="false" ht="12.8" hidden="false" customHeight="false" outlineLevel="0" collapsed="false">
      <c r="B95" s="0" t="n">
        <v>8528</v>
      </c>
      <c r="C95" s="0" t="n">
        <v>628.42</v>
      </c>
      <c r="D95" s="0" t="n">
        <v>0.0008241</v>
      </c>
      <c r="E95" s="0" t="n">
        <v>1.00246</v>
      </c>
      <c r="F95" s="0" t="n">
        <v>0.00932224</v>
      </c>
      <c r="G95" s="0" t="n">
        <v>0.00929937</v>
      </c>
      <c r="I95" s="0" t="n">
        <v>1188972</v>
      </c>
      <c r="J95" s="0" t="n">
        <v>1034497</v>
      </c>
      <c r="K95" s="0" t="n">
        <v>1.14932</v>
      </c>
      <c r="M95" s="0" t="n">
        <v>97237</v>
      </c>
      <c r="N95" s="0" t="n">
        <v>21204</v>
      </c>
      <c r="O95" s="0" t="n">
        <v>1.00212</v>
      </c>
      <c r="P95" s="0" t="n">
        <v>178.216</v>
      </c>
      <c r="Q95" s="0" t="n">
        <v>0.384048</v>
      </c>
      <c r="S95" s="0" t="n">
        <v>95650</v>
      </c>
      <c r="T95" s="0" t="n">
        <v>19372.2</v>
      </c>
      <c r="U95" s="0" t="n">
        <v>1.00194</v>
      </c>
      <c r="V95" s="0" t="n">
        <v>175.275</v>
      </c>
      <c r="W95" s="0" t="n">
        <v>0.376719</v>
      </c>
      <c r="Y95" s="0" t="n">
        <v>100213</v>
      </c>
      <c r="Z95" s="0" t="n">
        <v>13706.4</v>
      </c>
      <c r="AA95" s="0" t="n">
        <v>1.00137</v>
      </c>
      <c r="AB95" s="0" t="n">
        <v>183.532</v>
      </c>
      <c r="AC95" s="0" t="n">
        <v>0.397016</v>
      </c>
      <c r="AE95" s="0" t="n">
        <v>97790</v>
      </c>
      <c r="AF95" s="0" t="n">
        <v>3773.77</v>
      </c>
      <c r="AG95" s="0" t="n">
        <v>1.00038</v>
      </c>
      <c r="AH95" s="0" t="n">
        <v>178.917</v>
      </c>
      <c r="AI95" s="0" t="n">
        <v>0.385213</v>
      </c>
      <c r="AK95" s="0" t="n">
        <f aca="false">(P95 + V95 + AB95 + AH95)/4</f>
        <v>178.985</v>
      </c>
      <c r="AL95" s="0" t="n">
        <f aca="false">SQRT(Q95*Q95 + W95*W95 + AC95*AC95 + AI95*AI95)/4</f>
        <v>0.192908791740099</v>
      </c>
      <c r="AN95" s="0" t="n">
        <f aca="false">AK95/E95</f>
        <v>178.545777387626</v>
      </c>
      <c r="AO95" s="0" t="n">
        <f aca="false">AL95/E95</f>
        <v>0.192435400654489</v>
      </c>
      <c r="AQ95" s="29" t="n">
        <v>1</v>
      </c>
      <c r="AR95" s="29" t="n">
        <v>0</v>
      </c>
      <c r="AT95" s="0" t="n">
        <f aca="false">AN95*AQ95</f>
        <v>178.545777387626</v>
      </c>
      <c r="AU95" s="0" t="n">
        <f aca="false">SQRT(AQ95*AQ95*AO95*AO95 + AN95*AN95*AR95*AR95)</f>
        <v>0.192435400654489</v>
      </c>
      <c r="AX95" s="0" t="n">
        <f aca="false">AT95/(AU95*AU95)</f>
        <v>4821.47197522279</v>
      </c>
      <c r="AY95" s="0" t="n">
        <f aca="false">1/(AU95*AU95)</f>
        <v>27.004122112366</v>
      </c>
    </row>
    <row r="96" customFormat="false" ht="12.8" hidden="false" customHeight="false" outlineLevel="0" collapsed="false">
      <c r="B96" s="0" t="n">
        <v>8529</v>
      </c>
      <c r="C96" s="0" t="n">
        <v>594.368</v>
      </c>
      <c r="D96" s="0" t="n">
        <v>0.0008241</v>
      </c>
      <c r="E96" s="0" t="n">
        <v>1.04332</v>
      </c>
      <c r="F96" s="0" t="n">
        <v>0.00939982</v>
      </c>
      <c r="G96" s="0" t="n">
        <v>0.00900957</v>
      </c>
      <c r="I96" s="0" t="n">
        <v>1171183</v>
      </c>
      <c r="J96" s="0" t="n">
        <v>1012919</v>
      </c>
      <c r="K96" s="0" t="n">
        <v>1.15625</v>
      </c>
      <c r="M96" s="0" t="n">
        <v>93401</v>
      </c>
      <c r="N96" s="0" t="n">
        <v>22196.3</v>
      </c>
      <c r="O96" s="0" t="n">
        <v>1.00222</v>
      </c>
      <c r="P96" s="0" t="n">
        <v>182.101</v>
      </c>
      <c r="Q96" s="0" t="n">
        <v>0.416087</v>
      </c>
      <c r="S96" s="0" t="n">
        <v>95284</v>
      </c>
      <c r="T96" s="0" t="n">
        <v>20301.8</v>
      </c>
      <c r="U96" s="0" t="n">
        <v>1.00203</v>
      </c>
      <c r="V96" s="0" t="n">
        <v>185.737</v>
      </c>
      <c r="W96" s="0" t="n">
        <v>0.425569</v>
      </c>
      <c r="Y96" s="0" t="n">
        <v>98001</v>
      </c>
      <c r="Z96" s="0" t="n">
        <v>14376.1</v>
      </c>
      <c r="AA96" s="0" t="n">
        <v>1.00144</v>
      </c>
      <c r="AB96" s="0" t="n">
        <v>190.919</v>
      </c>
      <c r="AC96" s="0" t="n">
        <v>0.439045</v>
      </c>
      <c r="AE96" s="0" t="n">
        <v>97451</v>
      </c>
      <c r="AF96" s="0" t="n">
        <v>3964.53</v>
      </c>
      <c r="AG96" s="0" t="n">
        <v>1.0004</v>
      </c>
      <c r="AH96" s="0" t="n">
        <v>189.65</v>
      </c>
      <c r="AI96" s="0" t="n">
        <v>0.435299</v>
      </c>
      <c r="AK96" s="0" t="n">
        <f aca="false">(P96 + V96 + AB96 + AH96)/4</f>
        <v>187.10175</v>
      </c>
      <c r="AL96" s="0" t="n">
        <f aca="false">SQRT(Q96*Q96 + W96*W96 + AC96*AC96 + AI96*AI96)/4</f>
        <v>0.214546483418512</v>
      </c>
      <c r="AN96" s="0" t="n">
        <f aca="false">AK96/E96</f>
        <v>179.333042594794</v>
      </c>
      <c r="AO96" s="0" t="n">
        <f aca="false">AL96/E96</f>
        <v>0.205638235075061</v>
      </c>
      <c r="AQ96" s="29" t="n">
        <v>1</v>
      </c>
      <c r="AR96" s="29" t="n">
        <v>0</v>
      </c>
      <c r="AT96" s="0" t="n">
        <f aca="false">AN96*AQ96</f>
        <v>179.333042594794</v>
      </c>
      <c r="AU96" s="0" t="n">
        <f aca="false">SQRT(AQ96*AQ96*AO96*AO96 + AN96*AN96*AR96*AR96)</f>
        <v>0.205638235075061</v>
      </c>
      <c r="AX96" s="0" t="n">
        <f aca="false">AT96/(AU96*AU96)</f>
        <v>4240.84677396848</v>
      </c>
      <c r="AY96" s="0" t="n">
        <f aca="false">1/(AU96*AU96)</f>
        <v>23.6478828028963</v>
      </c>
    </row>
    <row r="97" customFormat="false" ht="12.8" hidden="false" customHeight="false" outlineLevel="0" collapsed="false">
      <c r="B97" s="0" t="n">
        <v>8534</v>
      </c>
      <c r="C97" s="0" t="n">
        <v>605.861</v>
      </c>
      <c r="D97" s="0" t="n">
        <v>0.0008241</v>
      </c>
      <c r="E97" s="0" t="n">
        <v>1.00769</v>
      </c>
      <c r="F97" s="0" t="n">
        <v>0.00933205</v>
      </c>
      <c r="G97" s="0" t="n">
        <v>0.00926087</v>
      </c>
      <c r="I97" s="0" t="n">
        <v>1162601</v>
      </c>
      <c r="J97" s="0" t="n">
        <v>1009238</v>
      </c>
      <c r="K97" s="0" t="n">
        <v>1.15196</v>
      </c>
      <c r="M97" s="0" t="n">
        <v>94041</v>
      </c>
      <c r="N97" s="0" t="n">
        <v>21534.6</v>
      </c>
      <c r="O97" s="0" t="n">
        <v>1.00216</v>
      </c>
      <c r="P97" s="0" t="n">
        <v>179.192</v>
      </c>
      <c r="Q97" s="0" t="n">
        <v>0.400878</v>
      </c>
      <c r="S97" s="0" t="n">
        <v>96083</v>
      </c>
      <c r="T97" s="0" t="n">
        <v>19750.1</v>
      </c>
      <c r="U97" s="0" t="n">
        <v>1.00198</v>
      </c>
      <c r="V97" s="0" t="n">
        <v>183.05</v>
      </c>
      <c r="W97" s="0" t="n">
        <v>0.410754</v>
      </c>
      <c r="Y97" s="0" t="n">
        <v>95200</v>
      </c>
      <c r="Z97" s="0" t="n">
        <v>13938.8</v>
      </c>
      <c r="AA97" s="0" t="n">
        <v>1.0014</v>
      </c>
      <c r="AB97" s="0" t="n">
        <v>181.262</v>
      </c>
      <c r="AC97" s="0" t="n">
        <v>0.405942</v>
      </c>
      <c r="AE97" s="0" t="n">
        <v>95976</v>
      </c>
      <c r="AF97" s="0" t="n">
        <v>3839.89</v>
      </c>
      <c r="AG97" s="0" t="n">
        <v>1.00038</v>
      </c>
      <c r="AH97" s="0" t="n">
        <v>182.555</v>
      </c>
      <c r="AI97" s="0" t="n">
        <v>0.408923</v>
      </c>
      <c r="AK97" s="0" t="n">
        <f aca="false">(P97 + V97 + AB97 + AH97)/4</f>
        <v>181.51475</v>
      </c>
      <c r="AL97" s="0" t="n">
        <f aca="false">SQRT(Q97*Q97 + W97*W97 + AC97*AC97 + AI97*AI97)/4</f>
        <v>0.203320705213002</v>
      </c>
      <c r="AN97" s="0" t="n">
        <f aca="false">AK97/E97</f>
        <v>180.129553731802</v>
      </c>
      <c r="AO97" s="0" t="n">
        <f aca="false">AL97/E97</f>
        <v>0.201769100827638</v>
      </c>
      <c r="AQ97" s="29" t="n">
        <v>1</v>
      </c>
      <c r="AR97" s="29" t="n">
        <v>0</v>
      </c>
      <c r="AT97" s="0" t="n">
        <f aca="false">AN97*AQ97</f>
        <v>180.129553731802</v>
      </c>
      <c r="AU97" s="0" t="n">
        <f aca="false">SQRT(AQ97*AQ97*AO97*AO97 + AN97*AN97*AR97*AR97)</f>
        <v>0.201769100827638</v>
      </c>
      <c r="AX97" s="0" t="n">
        <f aca="false">AT97/(AU97*AU97)</f>
        <v>4424.61671729399</v>
      </c>
      <c r="AY97" s="0" t="n">
        <f aca="false">1/(AU97*AU97)</f>
        <v>24.563524561227</v>
      </c>
    </row>
    <row r="98" customFormat="false" ht="12.8" hidden="false" customHeight="false" outlineLevel="0" collapsed="false">
      <c r="B98" s="0" t="n">
        <v>8535</v>
      </c>
      <c r="C98" s="0" t="n">
        <v>594.029</v>
      </c>
      <c r="D98" s="0" t="n">
        <v>0.0008241</v>
      </c>
      <c r="E98" s="0" t="n">
        <v>1.03856</v>
      </c>
      <c r="F98" s="0" t="n">
        <v>0.00939068</v>
      </c>
      <c r="G98" s="0" t="n">
        <v>0.00904199</v>
      </c>
      <c r="I98" s="0" t="n">
        <v>1173782</v>
      </c>
      <c r="J98" s="0" t="n">
        <v>1015007</v>
      </c>
      <c r="K98" s="0" t="n">
        <v>1.15643</v>
      </c>
      <c r="M98" s="0" t="n">
        <v>94366</v>
      </c>
      <c r="N98" s="0" t="n">
        <v>21894.7</v>
      </c>
      <c r="O98" s="0" t="n">
        <v>1.00219</v>
      </c>
      <c r="P98" s="0" t="n">
        <v>184.111</v>
      </c>
      <c r="Q98" s="0" t="n">
        <v>0.421478</v>
      </c>
      <c r="S98" s="0" t="n">
        <v>94701</v>
      </c>
      <c r="T98" s="0" t="n">
        <v>20037.6</v>
      </c>
      <c r="U98" s="0" t="n">
        <v>1.00201</v>
      </c>
      <c r="V98" s="0" t="n">
        <v>184.73</v>
      </c>
      <c r="W98" s="0" t="n">
        <v>0.423039</v>
      </c>
      <c r="Y98" s="0" t="n">
        <v>96009</v>
      </c>
      <c r="Z98" s="0" t="n">
        <v>14166.5</v>
      </c>
      <c r="AA98" s="0" t="n">
        <v>1.00142</v>
      </c>
      <c r="AB98" s="0" t="n">
        <v>187.171</v>
      </c>
      <c r="AC98" s="0" t="n">
        <v>0.429254</v>
      </c>
      <c r="AE98" s="0" t="n">
        <v>97481</v>
      </c>
      <c r="AF98" s="0" t="n">
        <v>3905.26</v>
      </c>
      <c r="AG98" s="0" t="n">
        <v>1.00039</v>
      </c>
      <c r="AH98" s="0" t="n">
        <v>189.846</v>
      </c>
      <c r="AI98" s="0" t="n">
        <v>0.435941</v>
      </c>
      <c r="AK98" s="0" t="n">
        <f aca="false">(P98 + V98 + AB98 + AH98)/4</f>
        <v>186.4645</v>
      </c>
      <c r="AL98" s="0" t="n">
        <f aca="false">SQRT(Q98*Q98 + W98*W98 + AC98*AC98 + AI98*AI98)/4</f>
        <v>0.213733077108165</v>
      </c>
      <c r="AN98" s="0" t="n">
        <f aca="false">AK98/E98</f>
        <v>179.541384224311</v>
      </c>
      <c r="AO98" s="0" t="n">
        <f aca="false">AL98/E98</f>
        <v>0.20579752456109</v>
      </c>
      <c r="AQ98" s="29" t="n">
        <v>1</v>
      </c>
      <c r="AR98" s="29" t="n">
        <v>0</v>
      </c>
      <c r="AT98" s="0" t="n">
        <f aca="false">AN98*AQ98</f>
        <v>179.541384224311</v>
      </c>
      <c r="AU98" s="0" t="n">
        <f aca="false">SQRT(AQ98*AQ98*AO98*AO98 + AN98*AN98*AR98*AR98)</f>
        <v>0.20579752456109</v>
      </c>
      <c r="AX98" s="0" t="n">
        <f aca="false">AT98/(AU98*AU98)</f>
        <v>4239.20360760671</v>
      </c>
      <c r="AY98" s="0" t="n">
        <f aca="false">1/(AU98*AU98)</f>
        <v>23.6112895415268</v>
      </c>
    </row>
    <row r="99" customFormat="false" ht="12.8" hidden="false" customHeight="false" outlineLevel="0" collapsed="false">
      <c r="B99" s="0" t="n">
        <v>8540</v>
      </c>
      <c r="C99" s="0" t="n">
        <v>601.179</v>
      </c>
      <c r="D99" s="0" t="n">
        <v>0.0008241</v>
      </c>
      <c r="E99" s="0" t="n">
        <v>1.01409</v>
      </c>
      <c r="F99" s="0" t="n">
        <v>0.0093441</v>
      </c>
      <c r="G99" s="0" t="n">
        <v>0.00921425</v>
      </c>
      <c r="I99" s="0" t="n">
        <v>1163940</v>
      </c>
      <c r="J99" s="0" t="n">
        <v>1009097</v>
      </c>
      <c r="K99" s="0" t="n">
        <v>1.15345</v>
      </c>
      <c r="M99" s="0" t="n">
        <v>94671</v>
      </c>
      <c r="N99" s="0" t="n">
        <v>21409.9</v>
      </c>
      <c r="O99" s="0" t="n">
        <v>1.00215</v>
      </c>
      <c r="P99" s="0" t="n">
        <v>182.029</v>
      </c>
      <c r="Q99" s="0" t="n">
        <v>0.411302</v>
      </c>
      <c r="S99" s="0" t="n">
        <v>96050</v>
      </c>
      <c r="T99" s="0" t="n">
        <v>19608.8</v>
      </c>
      <c r="U99" s="0" t="n">
        <v>1.00196</v>
      </c>
      <c r="V99" s="0" t="n">
        <v>184.648</v>
      </c>
      <c r="W99" s="0" t="n">
        <v>0.418048</v>
      </c>
      <c r="Y99" s="0" t="n">
        <v>95955</v>
      </c>
      <c r="Z99" s="0" t="n">
        <v>13860.9</v>
      </c>
      <c r="AA99" s="0" t="n">
        <v>1.00139</v>
      </c>
      <c r="AB99" s="0" t="n">
        <v>184.359</v>
      </c>
      <c r="AC99" s="0" t="n">
        <v>0.417092</v>
      </c>
      <c r="AE99" s="0" t="n">
        <v>96423</v>
      </c>
      <c r="AF99" s="0" t="n">
        <v>3823.18</v>
      </c>
      <c r="AG99" s="0" t="n">
        <v>1.00038</v>
      </c>
      <c r="AH99" s="0" t="n">
        <v>185.072</v>
      </c>
      <c r="AI99" s="0" t="n">
        <v>0.418593</v>
      </c>
      <c r="AK99" s="0" t="n">
        <f aca="false">(P99 + V99 + AB99 + AH99)/4</f>
        <v>184.027</v>
      </c>
      <c r="AL99" s="0" t="n">
        <f aca="false">SQRT(Q99*Q99 + W99*W99 + AC99*AC99 + AI99*AI99)/4</f>
        <v>0.208134466995047</v>
      </c>
      <c r="AN99" s="0" t="n">
        <f aca="false">AK99/E99</f>
        <v>181.470086481476</v>
      </c>
      <c r="AO99" s="0" t="n">
        <f aca="false">AL99/E99</f>
        <v>0.205242598778262</v>
      </c>
      <c r="AQ99" s="29" t="n">
        <v>1</v>
      </c>
      <c r="AR99" s="29" t="n">
        <v>0</v>
      </c>
      <c r="AT99" s="0" t="n">
        <f aca="false">AN99*AQ99</f>
        <v>181.470086481476</v>
      </c>
      <c r="AU99" s="0" t="n">
        <f aca="false">SQRT(AQ99*AQ99*AO99*AO99 + AN99*AN99*AR99*AR99)</f>
        <v>0.205242598778262</v>
      </c>
      <c r="AX99" s="0" t="n">
        <f aca="false">AT99/(AU99*AU99)</f>
        <v>4307.94387040849</v>
      </c>
      <c r="AY99" s="0" t="n">
        <f aca="false">1/(AU99*AU99)</f>
        <v>23.7391404497304</v>
      </c>
    </row>
    <row r="100" customFormat="false" ht="12.8" hidden="false" customHeight="false" outlineLevel="0" collapsed="false">
      <c r="B100" s="0" t="n">
        <v>8541</v>
      </c>
      <c r="C100" s="0" t="n">
        <v>593.688</v>
      </c>
      <c r="D100" s="0" t="n">
        <v>0.0008241</v>
      </c>
      <c r="E100" s="0" t="n">
        <v>1.03496</v>
      </c>
      <c r="F100" s="0" t="n">
        <v>0.00938377</v>
      </c>
      <c r="G100" s="0" t="n">
        <v>0.00906677</v>
      </c>
      <c r="I100" s="0" t="n">
        <v>1176662</v>
      </c>
      <c r="J100" s="0" t="n">
        <v>1016579</v>
      </c>
      <c r="K100" s="0" t="n">
        <v>1.15747</v>
      </c>
      <c r="M100" s="0" t="n">
        <v>95133</v>
      </c>
      <c r="N100" s="0" t="n">
        <v>21815.5</v>
      </c>
      <c r="O100" s="0" t="n">
        <v>1.00219</v>
      </c>
      <c r="P100" s="0" t="n">
        <v>185.88</v>
      </c>
      <c r="Q100" s="0" t="n">
        <v>0.426541</v>
      </c>
      <c r="S100" s="0" t="n">
        <v>96835</v>
      </c>
      <c r="T100" s="0" t="n">
        <v>19998.2</v>
      </c>
      <c r="U100" s="0" t="n">
        <v>1.002</v>
      </c>
      <c r="V100" s="0" t="n">
        <v>189.171</v>
      </c>
      <c r="W100" s="0" t="n">
        <v>0.435167</v>
      </c>
      <c r="Y100" s="0" t="n">
        <v>97931</v>
      </c>
      <c r="Z100" s="0" t="n">
        <v>14103.2</v>
      </c>
      <c r="AA100" s="0" t="n">
        <v>1.00141</v>
      </c>
      <c r="AB100" s="0" t="n">
        <v>191.199</v>
      </c>
      <c r="AC100" s="0" t="n">
        <v>0.440323</v>
      </c>
      <c r="AE100" s="0" t="n">
        <v>97864</v>
      </c>
      <c r="AF100" s="0" t="n">
        <v>3899.85</v>
      </c>
      <c r="AG100" s="0" t="n">
        <v>1.00039</v>
      </c>
      <c r="AH100" s="0" t="n">
        <v>190.873</v>
      </c>
      <c r="AI100" s="0" t="n">
        <v>0.439078</v>
      </c>
      <c r="AK100" s="0" t="n">
        <f aca="false">(P100 + V100 + AB100 + AH100)/4</f>
        <v>189.28075</v>
      </c>
      <c r="AL100" s="0" t="n">
        <f aca="false">SQRT(Q100*Q100 + W100*W100 + AC100*AC100 + AI100*AI100)/4</f>
        <v>0.217655314801724</v>
      </c>
      <c r="AN100" s="0" t="n">
        <f aca="false">AK100/E100</f>
        <v>182.887019788204</v>
      </c>
      <c r="AO100" s="0" t="n">
        <f aca="false">AL100/E100</f>
        <v>0.21030311780332</v>
      </c>
      <c r="AQ100" s="29" t="n">
        <v>1</v>
      </c>
      <c r="AR100" s="29" t="n">
        <v>0</v>
      </c>
      <c r="AT100" s="0" t="n">
        <f aca="false">AN100*AQ100</f>
        <v>182.887019788204</v>
      </c>
      <c r="AU100" s="0" t="n">
        <f aca="false">SQRT(AQ100*AQ100*AO100*AO100 + AN100*AN100*AR100*AR100)</f>
        <v>0.21030311780332</v>
      </c>
      <c r="AX100" s="0" t="n">
        <f aca="false">AT100/(AU100*AU100)</f>
        <v>4135.15183287979</v>
      </c>
      <c r="AY100" s="0" t="n">
        <f aca="false">1/(AU100*AU100)</f>
        <v>22.6104172820388</v>
      </c>
    </row>
    <row r="101" customFormat="false" ht="12.8" hidden="false" customHeight="false" outlineLevel="0" collapsed="false">
      <c r="B101" s="0" t="n">
        <v>8546</v>
      </c>
      <c r="C101" s="0" t="n">
        <v>597.185</v>
      </c>
      <c r="D101" s="0" t="n">
        <v>0.0008241</v>
      </c>
      <c r="E101" s="0" t="n">
        <v>1.01968</v>
      </c>
      <c r="F101" s="0" t="n">
        <v>0.00935467</v>
      </c>
      <c r="G101" s="0" t="n">
        <v>0.0091741</v>
      </c>
      <c r="I101" s="0" t="n">
        <v>1161840</v>
      </c>
      <c r="J101" s="0" t="n">
        <v>1006515</v>
      </c>
      <c r="K101" s="0" t="n">
        <v>1.15432</v>
      </c>
      <c r="M101" s="0" t="n">
        <v>94648</v>
      </c>
      <c r="N101" s="0" t="n">
        <v>21238.4</v>
      </c>
      <c r="O101" s="0" t="n">
        <v>1.00213</v>
      </c>
      <c r="P101" s="0" t="n">
        <v>183.338</v>
      </c>
      <c r="Q101" s="0" t="n">
        <v>0.41746</v>
      </c>
      <c r="S101" s="0" t="n">
        <v>94665</v>
      </c>
      <c r="T101" s="0" t="n">
        <v>19625.9</v>
      </c>
      <c r="U101" s="0" t="n">
        <v>1.00197</v>
      </c>
      <c r="V101" s="0" t="n">
        <v>183.341</v>
      </c>
      <c r="W101" s="0" t="n">
        <v>0.417412</v>
      </c>
      <c r="Y101" s="0" t="n">
        <v>95927</v>
      </c>
      <c r="Z101" s="0" t="n">
        <v>13747.9</v>
      </c>
      <c r="AA101" s="0" t="n">
        <v>1.00138</v>
      </c>
      <c r="AB101" s="0" t="n">
        <v>185.676</v>
      </c>
      <c r="AC101" s="0" t="n">
        <v>0.423319</v>
      </c>
      <c r="AE101" s="0" t="n">
        <v>96354</v>
      </c>
      <c r="AF101" s="0" t="n">
        <v>3804.76</v>
      </c>
      <c r="AG101" s="0" t="n">
        <v>1.00038</v>
      </c>
      <c r="AH101" s="0" t="n">
        <v>186.317</v>
      </c>
      <c r="AI101" s="0" t="n">
        <v>0.424643</v>
      </c>
      <c r="AK101" s="0" t="n">
        <f aca="false">(P101 + V101 + AB101 + AH101)/4</f>
        <v>184.668</v>
      </c>
      <c r="AL101" s="0" t="n">
        <f aca="false">SQRT(Q101*Q101 + W101*W101 + AC101*AC101 + AI101*AI101)/4</f>
        <v>0.210360744103136</v>
      </c>
      <c r="AN101" s="0" t="n">
        <f aca="false">AK101/E101</f>
        <v>181.103875725718</v>
      </c>
      <c r="AO101" s="0" t="n">
        <f aca="false">AL101/E101</f>
        <v>0.206300745433014</v>
      </c>
      <c r="AQ101" s="29" t="n">
        <v>1</v>
      </c>
      <c r="AR101" s="29" t="n">
        <v>0</v>
      </c>
      <c r="AT101" s="0" t="n">
        <f aca="false">AN101*AQ101</f>
        <v>181.103875725718</v>
      </c>
      <c r="AU101" s="0" t="n">
        <f aca="false">SQRT(AQ101*AQ101*AO101*AO101 + AN101*AN101*AR101*AR101)</f>
        <v>0.206300745433014</v>
      </c>
      <c r="AX101" s="0" t="n">
        <f aca="false">AT101/(AU101*AU101)</f>
        <v>4255.26048125228</v>
      </c>
      <c r="AY101" s="0" t="n">
        <f aca="false">1/(AU101*AU101)</f>
        <v>23.4962419451303</v>
      </c>
    </row>
    <row r="102" customFormat="false" ht="12.8" hidden="false" customHeight="false" outlineLevel="0" collapsed="false">
      <c r="B102" s="0" t="n">
        <v>8547</v>
      </c>
      <c r="C102" s="0" t="n">
        <v>580.977</v>
      </c>
      <c r="D102" s="0" t="n">
        <v>0.0008241</v>
      </c>
      <c r="E102" s="0" t="n">
        <v>1.05551</v>
      </c>
      <c r="F102" s="0" t="n">
        <v>0.00942346</v>
      </c>
      <c r="G102" s="0" t="n">
        <v>0.00892786</v>
      </c>
      <c r="I102" s="0" t="n">
        <v>1170023</v>
      </c>
      <c r="J102" s="0" t="n">
        <v>1009377</v>
      </c>
      <c r="K102" s="0" t="n">
        <v>1.15915</v>
      </c>
      <c r="M102" s="0" t="n">
        <v>94838</v>
      </c>
      <c r="N102" s="0" t="n">
        <v>21976.2</v>
      </c>
      <c r="O102" s="0" t="n">
        <v>1.0022</v>
      </c>
      <c r="P102" s="0" t="n">
        <v>189.636</v>
      </c>
      <c r="Q102" s="0" t="n">
        <v>0.445555</v>
      </c>
      <c r="S102" s="0" t="n">
        <v>97039</v>
      </c>
      <c r="T102" s="0" t="n">
        <v>20310.9</v>
      </c>
      <c r="U102" s="0" t="n">
        <v>1.00204</v>
      </c>
      <c r="V102" s="0" t="n">
        <v>194.004</v>
      </c>
      <c r="W102" s="0" t="n">
        <v>0.457318</v>
      </c>
      <c r="Y102" s="0" t="n">
        <v>95633</v>
      </c>
      <c r="Z102" s="0" t="n">
        <v>14222.7</v>
      </c>
      <c r="AA102" s="0" t="n">
        <v>1.00142</v>
      </c>
      <c r="AB102" s="0" t="n">
        <v>191.077</v>
      </c>
      <c r="AC102" s="0" t="n">
        <v>0.449152</v>
      </c>
      <c r="AE102" s="0" t="n">
        <v>98582</v>
      </c>
      <c r="AF102" s="0" t="n">
        <v>3938.07</v>
      </c>
      <c r="AG102" s="0" t="n">
        <v>1.00039</v>
      </c>
      <c r="AH102" s="0" t="n">
        <v>196.766</v>
      </c>
      <c r="AI102" s="0" t="n">
        <v>0.464188</v>
      </c>
      <c r="AK102" s="0" t="n">
        <f aca="false">(P102 + V102 + AB102 + AH102)/4</f>
        <v>192.87075</v>
      </c>
      <c r="AL102" s="0" t="n">
        <f aca="false">SQRT(Q102*Q102 + W102*W102 + AC102*AC102 + AI102*AI102)/4</f>
        <v>0.227055476370451</v>
      </c>
      <c r="AN102" s="0" t="n">
        <f aca="false">AK102/E102</f>
        <v>182.727544030848</v>
      </c>
      <c r="AO102" s="0" t="n">
        <f aca="false">AL102/E102</f>
        <v>0.215114472028168</v>
      </c>
      <c r="AQ102" s="29" t="n">
        <v>1</v>
      </c>
      <c r="AR102" s="29" t="n">
        <v>0</v>
      </c>
      <c r="AT102" s="0" t="n">
        <f aca="false">AN102*AQ102</f>
        <v>182.727544030848</v>
      </c>
      <c r="AU102" s="0" t="n">
        <f aca="false">SQRT(AQ102*AQ102*AO102*AO102 + AN102*AN102*AR102*AR102)</f>
        <v>0.215114472028168</v>
      </c>
      <c r="AX102" s="0" t="n">
        <f aca="false">AT102/(AU102*AU102)</f>
        <v>3948.79655562347</v>
      </c>
      <c r="AY102" s="0" t="n">
        <f aca="false">1/(AU102*AU102)</f>
        <v>21.6102973230836</v>
      </c>
    </row>
    <row r="103" s="30" customFormat="true" ht="12.8" hidden="false" customHeight="false" outlineLevel="0" collapsed="false">
      <c r="F103" s="30" t="s">
        <v>75</v>
      </c>
      <c r="G103" s="30" t="n">
        <f aca="false">AVERAGE(G85:G102)</f>
        <v>0.00910193333333333</v>
      </c>
      <c r="M103" s="30" t="n">
        <f aca="false">AVERAGE(M85:M102)</f>
        <v>95484.8333333333</v>
      </c>
      <c r="S103" s="30" t="n">
        <f aca="false">AVERAGE(S85:S102)</f>
        <v>96232.1111111111</v>
      </c>
      <c r="Y103" s="30" t="n">
        <f aca="false">AVERAGE(Y85:Y102)</f>
        <v>97682.0555555556</v>
      </c>
      <c r="AE103" s="30" t="n">
        <f aca="false">AVERAGE(AE85:AE102)</f>
        <v>98377.6111111111</v>
      </c>
      <c r="AQ103" s="32" t="s">
        <v>76</v>
      </c>
      <c r="AR103" s="32"/>
      <c r="AT103" s="30" t="n">
        <f aca="false">SUM(AX85:AX102)/SUM(AY85:AY102)</f>
        <v>179.840280703266</v>
      </c>
      <c r="AU103" s="30" t="n">
        <f aca="false">1/SQRT(SUM(AY85:AY102))</f>
        <v>0.0501782308548893</v>
      </c>
    </row>
    <row r="104" customFormat="false" ht="12.8" hidden="false" customHeight="false" outlineLevel="0" collapsed="false">
      <c r="AQ104" s="33"/>
      <c r="AR104" s="33"/>
    </row>
    <row r="105" customFormat="false" ht="12.8" hidden="false" customHeight="false" outlineLevel="0" collapsed="false">
      <c r="AQ105" s="33"/>
      <c r="AR105" s="33"/>
    </row>
    <row r="106" customFormat="false" ht="12.8" hidden="false" customHeight="false" outlineLevel="0" collapsed="false">
      <c r="AQ106" s="33"/>
      <c r="AR106" s="33"/>
    </row>
    <row r="107" customFormat="false" ht="12.8" hidden="false" customHeight="false" outlineLevel="0" collapsed="false">
      <c r="AQ107" s="33"/>
      <c r="AR107" s="33"/>
    </row>
    <row r="108" customFormat="false" ht="12.8" hidden="false" customHeight="false" outlineLevel="0" collapsed="false">
      <c r="AQ108" s="33"/>
      <c r="AR108" s="33"/>
    </row>
    <row r="109" customFormat="false" ht="12.8" hidden="false" customHeight="false" outlineLevel="0" collapsed="false">
      <c r="AQ109" s="33"/>
      <c r="AR109" s="33"/>
    </row>
    <row r="110" customFormat="false" ht="82.3" hidden="false" customHeight="false" outlineLevel="0" collapsed="false">
      <c r="C110" s="34"/>
      <c r="D110" s="34" t="s">
        <v>77</v>
      </c>
      <c r="E110" s="34" t="s">
        <v>78</v>
      </c>
      <c r="F110" s="34" t="s">
        <v>79</v>
      </c>
      <c r="G110" s="34" t="s">
        <v>80</v>
      </c>
      <c r="H110" s="34" t="s">
        <v>72</v>
      </c>
      <c r="I110" s="35" t="s">
        <v>81</v>
      </c>
      <c r="J110" s="35" t="s">
        <v>82</v>
      </c>
      <c r="K110" s="35" t="s">
        <v>83</v>
      </c>
      <c r="L110" s="35" t="s">
        <v>84</v>
      </c>
      <c r="M110" s="35" t="s">
        <v>85</v>
      </c>
      <c r="N110" s="34"/>
      <c r="O110" s="34" t="s">
        <v>86</v>
      </c>
      <c r="P110" s="34" t="s">
        <v>87</v>
      </c>
      <c r="AQ110" s="33"/>
      <c r="AR110" s="33"/>
    </row>
    <row r="111" customFormat="false" ht="13.05" hidden="false" customHeight="false" outlineLevel="0" collapsed="false">
      <c r="C111" s="36"/>
      <c r="D111" s="36" t="s">
        <v>88</v>
      </c>
      <c r="E111" s="36" t="s">
        <v>89</v>
      </c>
      <c r="F111" s="36" t="s">
        <v>90</v>
      </c>
      <c r="G111" s="36" t="s">
        <v>91</v>
      </c>
      <c r="H111" s="36" t="s">
        <v>92</v>
      </c>
      <c r="I111" s="36" t="s">
        <v>93</v>
      </c>
      <c r="J111" s="36" t="s">
        <v>94</v>
      </c>
      <c r="K111" s="37" t="s">
        <v>95</v>
      </c>
      <c r="L111" s="36"/>
      <c r="M111" s="38" t="s">
        <v>96</v>
      </c>
      <c r="N111" s="36"/>
      <c r="O111" s="36" t="s">
        <v>97</v>
      </c>
      <c r="P111" s="36" t="s">
        <v>96</v>
      </c>
      <c r="AQ111" s="33"/>
      <c r="AR111" s="33"/>
    </row>
    <row r="112" customFormat="false" ht="12.8" hidden="false" customHeight="false" outlineLevel="0" collapsed="false"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9"/>
      <c r="AQ112" s="33"/>
      <c r="AR112" s="33"/>
    </row>
    <row r="113" customFormat="false" ht="12.8" hidden="false" customHeight="false" outlineLevel="0" collapsed="false">
      <c r="C113" s="40"/>
      <c r="D113" s="36" t="n">
        <v>15</v>
      </c>
      <c r="E113" s="36" t="n">
        <v>1000</v>
      </c>
      <c r="F113" s="41" t="n">
        <v>943.7</v>
      </c>
      <c r="G113" s="41" t="n">
        <v>59.8</v>
      </c>
      <c r="H113" s="42" t="n">
        <f aca="false">AT17</f>
        <v>179.708468349006</v>
      </c>
      <c r="I113" s="42" t="n">
        <f aca="false">AU17</f>
        <v>0.251688276108037</v>
      </c>
      <c r="J113" s="43" t="n">
        <f aca="false">G17</f>
        <v>0.008962995</v>
      </c>
      <c r="K113" s="44" t="n">
        <v>0.01512</v>
      </c>
      <c r="L113" s="44" t="n">
        <v>0.0037</v>
      </c>
      <c r="M113" s="42" t="n">
        <f aca="false">H113*SQRT((I113/H113)^2+J113^2+K113^2+L113^2)</f>
        <v>3.2377520808529</v>
      </c>
      <c r="N113" s="36"/>
      <c r="O113" s="42" t="n">
        <f aca="false">H113</f>
        <v>179.708468349006</v>
      </c>
      <c r="P113" s="42" t="n">
        <f aca="false">M113</f>
        <v>3.2377520808529</v>
      </c>
      <c r="Q113" s="45"/>
      <c r="R113" s="45"/>
      <c r="S113" s="45"/>
      <c r="T113" s="45"/>
      <c r="AQ113" s="33"/>
      <c r="AR113" s="33"/>
    </row>
    <row r="114" customFormat="false" ht="12.8" hidden="false" customHeight="false" outlineLevel="0" collapsed="false">
      <c r="C114" s="40"/>
      <c r="D114" s="36" t="n">
        <v>3</v>
      </c>
      <c r="E114" s="36" t="n">
        <v>870</v>
      </c>
      <c r="F114" s="41" t="n">
        <v>836.8</v>
      </c>
      <c r="G114" s="41" t="n">
        <v>44.2</v>
      </c>
      <c r="H114" s="42" t="n">
        <f aca="false">AT47</f>
        <v>152.666806086351</v>
      </c>
      <c r="I114" s="42" t="n">
        <f aca="false">AU47</f>
        <v>0.0663760316994181</v>
      </c>
      <c r="J114" s="43" t="n">
        <f aca="false">G47</f>
        <v>0.009102955</v>
      </c>
      <c r="K114" s="44" t="n">
        <v>0.01512</v>
      </c>
      <c r="L114" s="44" t="n">
        <v>0.0037</v>
      </c>
      <c r="M114" s="42" t="n">
        <f aca="false">H114*SQRT((I114/H114)^2+J114^2+K114^2+L114^2)</f>
        <v>2.75375212169022</v>
      </c>
      <c r="N114" s="36"/>
      <c r="O114" s="42" t="n">
        <f aca="false">H114</f>
        <v>152.666806086351</v>
      </c>
      <c r="P114" s="42" t="n">
        <f aca="false">M114</f>
        <v>2.75375212169022</v>
      </c>
      <c r="Q114" s="45"/>
      <c r="R114" s="45"/>
      <c r="S114" s="45"/>
      <c r="T114" s="45"/>
      <c r="AQ114" s="33"/>
      <c r="AR114" s="33"/>
    </row>
    <row r="115" customFormat="false" ht="12.8" hidden="false" customHeight="false" outlineLevel="0" collapsed="false">
      <c r="C115" s="40"/>
      <c r="D115" s="36" t="n">
        <v>4</v>
      </c>
      <c r="E115" s="36" t="n">
        <v>750</v>
      </c>
      <c r="F115" s="41" t="n">
        <v>774.6</v>
      </c>
      <c r="G115" s="41" t="n">
        <v>41.9</v>
      </c>
      <c r="H115" s="42" t="n">
        <f aca="false">AT61</f>
        <v>129.469499670271</v>
      </c>
      <c r="I115" s="42" t="n">
        <f aca="false">AU61</f>
        <v>0.0506791081663474</v>
      </c>
      <c r="J115" s="43" t="n">
        <f aca="false">G61</f>
        <v>0.0090756025</v>
      </c>
      <c r="K115" s="44" t="n">
        <v>0.01512</v>
      </c>
      <c r="L115" s="44" t="n">
        <v>0.0037</v>
      </c>
      <c r="M115" s="42" t="n">
        <f aca="false">H115*SQRT((I115/H115)^2+J115^2+K115^2+L115^2)</f>
        <v>2.33341318402284</v>
      </c>
      <c r="N115" s="36"/>
      <c r="O115" s="42" t="n">
        <f aca="false">H115</f>
        <v>129.469499670271</v>
      </c>
      <c r="P115" s="42" t="n">
        <f aca="false">M115</f>
        <v>2.33341318402284</v>
      </c>
      <c r="Q115" s="45"/>
      <c r="R115" s="45"/>
      <c r="S115" s="45"/>
      <c r="T115" s="45"/>
      <c r="AQ115" s="33"/>
      <c r="AR115" s="33"/>
    </row>
    <row r="116" customFormat="false" ht="12.8" hidden="false" customHeight="false" outlineLevel="0" collapsed="false">
      <c r="C116" s="40"/>
      <c r="D116" s="36" t="n">
        <v>2</v>
      </c>
      <c r="E116" s="36" t="n">
        <v>625</v>
      </c>
      <c r="F116" s="41" t="n">
        <v>561.2</v>
      </c>
      <c r="G116" s="41" t="n">
        <v>31</v>
      </c>
      <c r="H116" s="42" t="n">
        <f aca="false">AT24</f>
        <v>94.6074181193831</v>
      </c>
      <c r="I116" s="42" t="n">
        <f aca="false">AU24</f>
        <v>0.150192108065251</v>
      </c>
      <c r="J116" s="43" t="n">
        <f aca="false">G24</f>
        <v>0.008978015</v>
      </c>
      <c r="K116" s="44" t="n">
        <v>0.01512</v>
      </c>
      <c r="L116" s="44" t="n">
        <v>0.0037</v>
      </c>
      <c r="M116" s="42" t="n">
        <f aca="false">H116*SQRT((I116/H116)^2+J116^2+K116^2+L116^2)</f>
        <v>1.70668584438993</v>
      </c>
      <c r="N116" s="36"/>
      <c r="O116" s="42" t="n">
        <f aca="false">H116</f>
        <v>94.6074181193831</v>
      </c>
      <c r="P116" s="42" t="n">
        <f aca="false">M116</f>
        <v>1.70668584438993</v>
      </c>
      <c r="Q116" s="45"/>
      <c r="R116" s="45"/>
      <c r="S116" s="45"/>
      <c r="T116" s="45"/>
      <c r="AQ116" s="33"/>
      <c r="AR116" s="33"/>
    </row>
    <row r="117" customFormat="false" ht="12.8" hidden="false" customHeight="false" outlineLevel="0" collapsed="false">
      <c r="C117" s="40"/>
      <c r="D117" s="36" t="n">
        <v>5</v>
      </c>
      <c r="E117" s="36" t="n">
        <v>500</v>
      </c>
      <c r="F117" s="41" t="n">
        <v>482</v>
      </c>
      <c r="G117" s="41" t="n">
        <v>27.7</v>
      </c>
      <c r="H117" s="42" t="n">
        <f aca="false">AT68</f>
        <v>70.4535641731508</v>
      </c>
      <c r="I117" s="42" t="n">
        <f aca="false">AU68</f>
        <v>0.0155220129968594</v>
      </c>
      <c r="J117" s="43" t="n">
        <f aca="false">G68</f>
        <v>0.009166715</v>
      </c>
      <c r="K117" s="44" t="n">
        <v>0.01512</v>
      </c>
      <c r="L117" s="44" t="n">
        <v>0.0037</v>
      </c>
      <c r="M117" s="42" t="n">
        <f aca="false">H117*SQRT((I117/H117)^2+J117^2+K117^2+L117^2)</f>
        <v>1.27281652150795</v>
      </c>
      <c r="N117" s="36"/>
      <c r="O117" s="42" t="n">
        <f aca="false">H117</f>
        <v>70.4535641731508</v>
      </c>
      <c r="P117" s="42" t="n">
        <f aca="false">M117</f>
        <v>1.27281652150795</v>
      </c>
      <c r="Q117" s="45"/>
      <c r="R117" s="45"/>
      <c r="S117" s="45"/>
      <c r="T117" s="45"/>
      <c r="AQ117" s="33"/>
      <c r="AR117" s="33"/>
    </row>
    <row r="118" customFormat="false" ht="12.8" hidden="false" customHeight="false" outlineLevel="0" collapsed="false">
      <c r="C118" s="40"/>
      <c r="D118" s="36" t="n">
        <v>14</v>
      </c>
      <c r="E118" s="36" t="n">
        <v>350</v>
      </c>
      <c r="F118" s="41" t="n">
        <v>389.4</v>
      </c>
      <c r="G118" s="41" t="n">
        <v>22.1</v>
      </c>
      <c r="H118" s="42" t="n">
        <f aca="false">AT40</f>
        <v>58.0459426186317</v>
      </c>
      <c r="I118" s="42" t="n">
        <f aca="false">AU40</f>
        <v>0.0109205138404821</v>
      </c>
      <c r="J118" s="43" t="n">
        <f aca="false">G40</f>
        <v>0.0091857325</v>
      </c>
      <c r="K118" s="44" t="n">
        <v>0.01512</v>
      </c>
      <c r="L118" s="44" t="n">
        <v>0.0037</v>
      </c>
      <c r="M118" s="42" t="n">
        <f aca="false">H118*SQRT((I118/H118)^2+J118^2+K118^2+L118^2)</f>
        <v>1.04919944273941</v>
      </c>
      <c r="N118" s="36"/>
      <c r="O118" s="42" t="n">
        <f aca="false">H118</f>
        <v>58.0459426186317</v>
      </c>
      <c r="P118" s="42" t="n">
        <f aca="false">M118</f>
        <v>1.04919944273941</v>
      </c>
      <c r="Q118" s="45"/>
      <c r="R118" s="45"/>
      <c r="S118" s="45"/>
      <c r="T118" s="45"/>
      <c r="AQ118" s="33"/>
      <c r="AR118" s="33"/>
    </row>
    <row r="119" customFormat="false" ht="12.8" hidden="false" customHeight="false" outlineLevel="0" collapsed="false">
      <c r="C119" s="40"/>
      <c r="D119" s="36" t="n">
        <v>8</v>
      </c>
      <c r="E119" s="36" t="n">
        <v>350</v>
      </c>
      <c r="F119" s="41" t="n">
        <v>389.4</v>
      </c>
      <c r="G119" s="41" t="n">
        <v>22.1</v>
      </c>
      <c r="H119" s="42" t="n">
        <f aca="false">AT82</f>
        <v>60.0920158191178</v>
      </c>
      <c r="I119" s="42" t="n">
        <f aca="false">AU82</f>
        <v>0.0117691606769452</v>
      </c>
      <c r="J119" s="43" t="n">
        <f aca="false">G82</f>
        <v>0.0091143175</v>
      </c>
      <c r="K119" s="44" t="n">
        <v>0.01512</v>
      </c>
      <c r="L119" s="44" t="n">
        <v>0.0037</v>
      </c>
      <c r="M119" s="42" t="n">
        <f aca="false">H119*SQRT((I119/H119)^2+J119^2+K119^2+L119^2)</f>
        <v>1.0840132325374</v>
      </c>
      <c r="N119" s="36"/>
      <c r="O119" s="42" t="n">
        <f aca="false">H119</f>
        <v>60.0920158191178</v>
      </c>
      <c r="P119" s="42" t="n">
        <f aca="false">M119</f>
        <v>1.0840132325374</v>
      </c>
      <c r="Q119" s="45"/>
      <c r="R119" s="45"/>
      <c r="S119" s="45"/>
      <c r="T119" s="45"/>
      <c r="AQ119" s="33"/>
      <c r="AR119" s="33"/>
    </row>
    <row r="120" customFormat="false" ht="12.8" hidden="false" customHeight="false" outlineLevel="0" collapsed="false">
      <c r="C120" s="40"/>
      <c r="D120" s="36" t="n">
        <v>1</v>
      </c>
      <c r="E120" s="36" t="n">
        <v>225</v>
      </c>
      <c r="F120" s="41" t="n">
        <v>215.2</v>
      </c>
      <c r="G120" s="41" t="n">
        <v>11.7</v>
      </c>
      <c r="H120" s="42" t="n">
        <f aca="false">AT54</f>
        <v>33.8134507486304</v>
      </c>
      <c r="I120" s="42" t="n">
        <f aca="false">AU54</f>
        <v>0.00372515272748494</v>
      </c>
      <c r="J120" s="43" t="n">
        <f aca="false">G54</f>
        <v>0.0090964675</v>
      </c>
      <c r="K120" s="44" t="n">
        <v>0.01512</v>
      </c>
      <c r="L120" s="44" t="n">
        <v>0.0037</v>
      </c>
      <c r="M120" s="42" t="n">
        <f aca="false">H120*SQRT((I120/H120)^2+J120^2+K120^2+L120^2)</f>
        <v>0.609639036072537</v>
      </c>
      <c r="N120" s="36"/>
      <c r="O120" s="42" t="n">
        <f aca="false">H120</f>
        <v>33.8134507486304</v>
      </c>
      <c r="P120" s="42" t="n">
        <f aca="false">M120</f>
        <v>0.609639036072537</v>
      </c>
      <c r="Q120" s="45"/>
      <c r="R120" s="45"/>
      <c r="S120" s="45"/>
      <c r="T120" s="45"/>
      <c r="AQ120" s="33"/>
      <c r="AR120" s="33"/>
    </row>
    <row r="121" customFormat="false" ht="12.8" hidden="false" customHeight="false" outlineLevel="0" collapsed="false">
      <c r="C121" s="40"/>
      <c r="D121" s="36" t="n">
        <v>12</v>
      </c>
      <c r="E121" s="36" t="n">
        <v>50</v>
      </c>
      <c r="F121" s="46" t="n">
        <v>50</v>
      </c>
      <c r="G121" s="46" t="n">
        <v>5</v>
      </c>
      <c r="H121" s="42" t="n">
        <f aca="false">AT75</f>
        <v>7.05728077725812</v>
      </c>
      <c r="I121" s="42" t="n">
        <f aca="false">AU75</f>
        <v>0.000604120074426756</v>
      </c>
      <c r="J121" s="43" t="n">
        <f aca="false">G75</f>
        <v>0.0049933125</v>
      </c>
      <c r="K121" s="44" t="n">
        <v>0.01512</v>
      </c>
      <c r="L121" s="44" t="n">
        <v>0.0037</v>
      </c>
      <c r="M121" s="42" t="n">
        <f aca="false">H121*SQRT((I121/H121)^2+J121^2+K121^2+L121^2)</f>
        <v>0.115369791397908</v>
      </c>
      <c r="N121" s="36"/>
      <c r="O121" s="42" t="n">
        <f aca="false">H121</f>
        <v>7.05728077725812</v>
      </c>
      <c r="P121" s="42" t="n">
        <f aca="false">M121</f>
        <v>0.115369791397908</v>
      </c>
      <c r="Q121" s="45"/>
      <c r="R121" s="45"/>
      <c r="S121" s="45"/>
      <c r="T121" s="45"/>
      <c r="AQ121" s="33"/>
      <c r="AR121" s="33"/>
    </row>
    <row r="122" customFormat="false" ht="12.8" hidden="false" customHeight="false" outlineLevel="0" collapsed="false">
      <c r="C122" s="40"/>
      <c r="D122" s="36" t="n">
        <v>13</v>
      </c>
      <c r="E122" s="36" t="n">
        <v>50</v>
      </c>
      <c r="F122" s="41" t="n">
        <v>52</v>
      </c>
      <c r="G122" s="41" t="n">
        <v>4.7</v>
      </c>
      <c r="H122" s="42" t="n">
        <f aca="false">AT33</f>
        <v>7.08381712466551</v>
      </c>
      <c r="I122" s="42" t="n">
        <f aca="false">AU33</f>
        <v>0.000827570014046646</v>
      </c>
      <c r="J122" s="43" t="n">
        <f aca="false">G33</f>
        <v>0.00500029666666667</v>
      </c>
      <c r="K122" s="44" t="n">
        <v>0.01512</v>
      </c>
      <c r="L122" s="44" t="n">
        <v>0.0037</v>
      </c>
      <c r="M122" s="42" t="n">
        <f aca="false">H122*SQRT((I122/H122)^2+J122^2+K122^2+L122^2)</f>
        <v>0.11582008827787</v>
      </c>
      <c r="N122" s="36"/>
      <c r="O122" s="42" t="n">
        <f aca="false">H122</f>
        <v>7.08381712466551</v>
      </c>
      <c r="P122" s="42" t="n">
        <f aca="false">M122</f>
        <v>0.11582008827787</v>
      </c>
      <c r="Q122" s="45"/>
      <c r="R122" s="45"/>
      <c r="S122" s="45"/>
      <c r="T122" s="45"/>
      <c r="AQ122" s="33"/>
      <c r="AR122" s="33"/>
    </row>
    <row r="123" customFormat="false" ht="12.8" hidden="false" customHeight="false" outlineLevel="0" collapsed="false">
      <c r="C123" s="40"/>
      <c r="D123" s="36" t="n">
        <v>15</v>
      </c>
      <c r="E123" s="36" t="n">
        <v>1000</v>
      </c>
      <c r="F123" s="41" t="n">
        <v>943.7</v>
      </c>
      <c r="G123" s="41" t="n">
        <v>59.8</v>
      </c>
      <c r="H123" s="42" t="n">
        <f aca="false">AT103</f>
        <v>179.840280703266</v>
      </c>
      <c r="I123" s="42" t="n">
        <f aca="false">AU103</f>
        <v>0.0501782308548893</v>
      </c>
      <c r="J123" s="43" t="n">
        <f aca="false">G103</f>
        <v>0.00910193333333333</v>
      </c>
      <c r="K123" s="44" t="n">
        <v>0.01512</v>
      </c>
      <c r="L123" s="44" t="n">
        <v>0.0037</v>
      </c>
      <c r="M123" s="42" t="n">
        <f aca="false">H123*SQRT((I123/H123)^2+J123^2+K123^2+L123^2)</f>
        <v>3.24325101088333</v>
      </c>
      <c r="N123" s="36"/>
      <c r="O123" s="42" t="n">
        <f aca="false">H123</f>
        <v>179.840280703266</v>
      </c>
      <c r="P123" s="42" t="n">
        <f aca="false">M123</f>
        <v>3.24325101088333</v>
      </c>
      <c r="Q123" s="45"/>
      <c r="R123" s="45"/>
      <c r="S123" s="45"/>
      <c r="T123" s="45"/>
      <c r="AQ123" s="33"/>
      <c r="AR123" s="33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01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J119" activeCellId="0" sqref="J119"/>
    </sheetView>
  </sheetViews>
  <sheetFormatPr defaultRowHeight="12.8"/>
  <cols>
    <col collapsed="false" hidden="false" max="1" min="1" style="1" width="16.6020408163265"/>
    <col collapsed="false" hidden="false" max="1025" min="2" style="1" width="11.5204081632653"/>
  </cols>
  <sheetData>
    <row r="1" customFormat="false" ht="12.8" hidden="false" customHeight="false" outlineLevel="0" collapsed="false">
      <c r="A1" s="4" t="n">
        <v>42887</v>
      </c>
    </row>
    <row r="2" customFormat="false" ht="12.8" hidden="false" customHeight="false" outlineLevel="0" collapsed="false">
      <c r="A2" s="47" t="s">
        <v>98</v>
      </c>
    </row>
    <row r="3" customFormat="false" ht="12.8" hidden="false" customHeight="false" outlineLevel="0" collapsed="false">
      <c r="A3" s="5" t="s">
        <v>1</v>
      </c>
    </row>
    <row r="4" customFormat="false" ht="12.8" hidden="false" customHeight="false" outlineLevel="0" collapsed="false">
      <c r="A4" s="5" t="s">
        <v>2</v>
      </c>
    </row>
    <row r="5" customFormat="false" ht="12.8" hidden="false" customHeight="false" outlineLevel="0" collapsed="false">
      <c r="A5" s="5"/>
    </row>
    <row r="6" customFormat="false" ht="12.8" hidden="false" customHeight="false" outlineLevel="0" collapsed="false">
      <c r="A6" s="48"/>
    </row>
    <row r="7" s="6" customFormat="true" ht="12.8" hidden="false" customHeight="false" outlineLevel="0" collapsed="false">
      <c r="C7" s="6" t="s">
        <v>99</v>
      </c>
      <c r="D7" s="6" t="s">
        <v>41</v>
      </c>
      <c r="G7" s="6" t="s">
        <v>99</v>
      </c>
      <c r="H7" s="6" t="s">
        <v>42</v>
      </c>
      <c r="K7" s="6" t="s">
        <v>99</v>
      </c>
      <c r="L7" s="6" t="s">
        <v>43</v>
      </c>
      <c r="O7" s="6" t="s">
        <v>99</v>
      </c>
      <c r="P7" s="6" t="s">
        <v>44</v>
      </c>
      <c r="S7" s="6" t="s">
        <v>100</v>
      </c>
      <c r="T7" s="6" t="s">
        <v>41</v>
      </c>
      <c r="W7" s="6" t="s">
        <v>100</v>
      </c>
      <c r="X7" s="6" t="s">
        <v>42</v>
      </c>
      <c r="AA7" s="6" t="s">
        <v>100</v>
      </c>
      <c r="AB7" s="6" t="s">
        <v>43</v>
      </c>
      <c r="AE7" s="6" t="s">
        <v>100</v>
      </c>
      <c r="AF7" s="6" t="s">
        <v>44</v>
      </c>
      <c r="AI7" s="6" t="s">
        <v>101</v>
      </c>
      <c r="AMJ7" s="1"/>
    </row>
    <row r="8" s="6" customFormat="true" ht="12.8" hidden="false" customHeight="false" outlineLevel="0" collapsed="false">
      <c r="A8" s="6" t="s">
        <v>102</v>
      </c>
      <c r="B8" s="6" t="s">
        <v>9</v>
      </c>
      <c r="C8" s="6" t="s">
        <v>103</v>
      </c>
      <c r="D8" s="6" t="s">
        <v>11</v>
      </c>
      <c r="E8" s="6" t="s">
        <v>104</v>
      </c>
      <c r="F8" s="6" t="s">
        <v>11</v>
      </c>
      <c r="G8" s="6" t="s">
        <v>103</v>
      </c>
      <c r="H8" s="6" t="s">
        <v>11</v>
      </c>
      <c r="I8" s="6" t="s">
        <v>104</v>
      </c>
      <c r="J8" s="6" t="s">
        <v>11</v>
      </c>
      <c r="K8" s="6" t="s">
        <v>103</v>
      </c>
      <c r="L8" s="6" t="s">
        <v>11</v>
      </c>
      <c r="M8" s="6" t="s">
        <v>104</v>
      </c>
      <c r="N8" s="6" t="s">
        <v>11</v>
      </c>
      <c r="O8" s="6" t="s">
        <v>103</v>
      </c>
      <c r="P8" s="6" t="s">
        <v>11</v>
      </c>
      <c r="Q8" s="6" t="s">
        <v>104</v>
      </c>
      <c r="R8" s="6" t="s">
        <v>11</v>
      </c>
      <c r="S8" s="6" t="s">
        <v>103</v>
      </c>
      <c r="T8" s="6" t="s">
        <v>11</v>
      </c>
      <c r="U8" s="6" t="s">
        <v>104</v>
      </c>
      <c r="V8" s="6" t="s">
        <v>11</v>
      </c>
      <c r="W8" s="6" t="s">
        <v>103</v>
      </c>
      <c r="X8" s="6" t="s">
        <v>11</v>
      </c>
      <c r="Y8" s="6" t="s">
        <v>104</v>
      </c>
      <c r="Z8" s="6" t="s">
        <v>11</v>
      </c>
      <c r="AA8" s="6" t="s">
        <v>103</v>
      </c>
      <c r="AB8" s="6" t="s">
        <v>11</v>
      </c>
      <c r="AC8" s="6" t="s">
        <v>104</v>
      </c>
      <c r="AD8" s="6" t="s">
        <v>11</v>
      </c>
      <c r="AE8" s="6" t="s">
        <v>103</v>
      </c>
      <c r="AF8" s="6" t="s">
        <v>11</v>
      </c>
      <c r="AG8" s="6" t="s">
        <v>104</v>
      </c>
      <c r="AH8" s="6" t="s">
        <v>11</v>
      </c>
      <c r="AI8" s="6" t="s">
        <v>41</v>
      </c>
      <c r="AJ8" s="6" t="s">
        <v>42</v>
      </c>
      <c r="AK8" s="6" t="s">
        <v>105</v>
      </c>
      <c r="AL8" s="6" t="s">
        <v>44</v>
      </c>
      <c r="AMJ8" s="1"/>
    </row>
    <row r="9" customFormat="false" ht="12.8" hidden="false" customHeight="false" outlineLevel="0" collapsed="false">
      <c r="A9" s="1" t="n">
        <v>1000</v>
      </c>
      <c r="B9" s="1" t="n">
        <v>8485</v>
      </c>
      <c r="C9" s="1" t="n">
        <v>53.6852</v>
      </c>
      <c r="D9" s="1" t="n">
        <v>0.00111019</v>
      </c>
      <c r="E9" s="1" t="n">
        <v>0.370177</v>
      </c>
      <c r="F9" s="1" t="n">
        <v>0.000808013</v>
      </c>
      <c r="G9" s="1" t="n">
        <v>53.2416</v>
      </c>
      <c r="H9" s="1" t="n">
        <v>0.00110633</v>
      </c>
      <c r="I9" s="1" t="n">
        <v>0.370235</v>
      </c>
      <c r="J9" s="1" t="n">
        <v>0.00075446</v>
      </c>
      <c r="K9" s="1" t="n">
        <v>53.2897</v>
      </c>
      <c r="L9" s="1" t="n">
        <v>0.00111363</v>
      </c>
      <c r="M9" s="1" t="n">
        <v>0.3756</v>
      </c>
      <c r="N9" s="1" t="n">
        <v>0.000756716</v>
      </c>
      <c r="O9" s="1" t="n">
        <v>53.0726</v>
      </c>
      <c r="P9" s="1" t="n">
        <v>0.00108982</v>
      </c>
      <c r="Q9" s="1" t="n">
        <v>0.365848</v>
      </c>
      <c r="R9" s="1" t="n">
        <v>0.000682939</v>
      </c>
      <c r="S9" s="1" t="n">
        <v>7963.88</v>
      </c>
      <c r="T9" s="1" t="n">
        <v>1.06636</v>
      </c>
      <c r="U9" s="1" t="n">
        <v>233.629</v>
      </c>
      <c r="V9" s="1" t="n">
        <v>0.971852</v>
      </c>
      <c r="W9" s="1" t="n">
        <v>7983.14</v>
      </c>
      <c r="X9" s="1" t="n">
        <v>1.23725</v>
      </c>
      <c r="Y9" s="1" t="n">
        <v>263.628</v>
      </c>
      <c r="Z9" s="1" t="n">
        <v>1.26808</v>
      </c>
      <c r="AA9" s="1" t="n">
        <v>8034.05</v>
      </c>
      <c r="AB9" s="1" t="n">
        <v>1.29461</v>
      </c>
      <c r="AC9" s="1" t="n">
        <v>277.764</v>
      </c>
      <c r="AD9" s="1" t="n">
        <v>1.44861</v>
      </c>
      <c r="AE9" s="1" t="n">
        <v>7967.3</v>
      </c>
      <c r="AF9" s="1" t="n">
        <v>1.18766</v>
      </c>
      <c r="AG9" s="1" t="n">
        <v>256.219</v>
      </c>
      <c r="AH9" s="1" t="n">
        <v>1.16513</v>
      </c>
      <c r="AI9" s="1" t="n">
        <v>0.983405</v>
      </c>
      <c r="AJ9" s="1" t="n">
        <v>0.963275</v>
      </c>
      <c r="AK9" s="1" t="n">
        <v>0.971463</v>
      </c>
      <c r="AL9" s="49" t="n">
        <v>0.984615</v>
      </c>
      <c r="AP9" s="49"/>
      <c r="AT9" s="49"/>
      <c r="AX9" s="49"/>
    </row>
    <row r="10" customFormat="false" ht="12.8" hidden="false" customHeight="false" outlineLevel="0" collapsed="false">
      <c r="A10" s="1" t="s">
        <v>15</v>
      </c>
      <c r="B10" s="1" t="n">
        <v>8486</v>
      </c>
      <c r="C10" s="1" t="n">
        <v>53.6833</v>
      </c>
      <c r="D10" s="1" t="n">
        <v>0.00112395</v>
      </c>
      <c r="E10" s="1" t="n">
        <v>0.370765</v>
      </c>
      <c r="F10" s="1" t="n">
        <v>0.000798339</v>
      </c>
      <c r="G10" s="1" t="n">
        <v>53.247</v>
      </c>
      <c r="H10" s="1" t="n">
        <v>0.00110314</v>
      </c>
      <c r="I10" s="1" t="n">
        <v>0.367287</v>
      </c>
      <c r="J10" s="1" t="n">
        <v>0.000732071</v>
      </c>
      <c r="K10" s="1" t="n">
        <v>53.2894</v>
      </c>
      <c r="L10" s="1" t="n">
        <v>0.00112631</v>
      </c>
      <c r="M10" s="1" t="n">
        <v>0.375239</v>
      </c>
      <c r="N10" s="1" t="n">
        <v>0.000732132</v>
      </c>
      <c r="O10" s="1" t="n">
        <v>53.0692</v>
      </c>
      <c r="P10" s="1" t="n">
        <v>0.00109095</v>
      </c>
      <c r="Q10" s="1" t="n">
        <v>0.370144</v>
      </c>
      <c r="R10" s="1" t="n">
        <v>0.000736361</v>
      </c>
      <c r="S10" s="1" t="n">
        <v>7959.1</v>
      </c>
      <c r="T10" s="1" t="n">
        <v>1.08902</v>
      </c>
      <c r="U10" s="1" t="n">
        <v>234.083</v>
      </c>
      <c r="V10" s="1" t="n">
        <v>0.978221</v>
      </c>
      <c r="W10" s="1" t="n">
        <v>7962.87</v>
      </c>
      <c r="X10" s="1" t="n">
        <v>1.26793</v>
      </c>
      <c r="Y10" s="1" t="n">
        <v>262.663</v>
      </c>
      <c r="Z10" s="1" t="n">
        <v>1.26997</v>
      </c>
      <c r="AA10" s="1" t="n">
        <v>7951.76</v>
      </c>
      <c r="AB10" s="1" t="n">
        <v>1.22778</v>
      </c>
      <c r="AC10" s="1" t="n">
        <v>256.204</v>
      </c>
      <c r="AD10" s="1" t="n">
        <v>1.17275</v>
      </c>
      <c r="AE10" s="1" t="n">
        <v>7937.11</v>
      </c>
      <c r="AF10" s="1" t="n">
        <v>1.18856</v>
      </c>
      <c r="AG10" s="1" t="n">
        <v>248.695</v>
      </c>
      <c r="AH10" s="1" t="n">
        <v>1.08</v>
      </c>
      <c r="AI10" s="1" t="n">
        <v>0.982198</v>
      </c>
      <c r="AJ10" s="1" t="n">
        <v>0.960961</v>
      </c>
      <c r="AK10" s="1" t="n">
        <v>0.960961</v>
      </c>
      <c r="AL10" s="49" t="n">
        <v>0.979792</v>
      </c>
      <c r="AP10" s="49"/>
      <c r="AT10" s="49"/>
      <c r="AX10" s="49"/>
    </row>
    <row r="11" customFormat="false" ht="12.8" hidden="false" customHeight="false" outlineLevel="0" collapsed="false">
      <c r="B11" s="1" t="n">
        <v>8487</v>
      </c>
      <c r="C11" s="1" t="n">
        <v>53.6973</v>
      </c>
      <c r="D11" s="1" t="n">
        <v>0.000586335</v>
      </c>
      <c r="E11" s="1" t="n">
        <v>0.372333</v>
      </c>
      <c r="F11" s="1" t="n">
        <v>0.000423111</v>
      </c>
      <c r="G11" s="1" t="n">
        <v>53.254</v>
      </c>
      <c r="H11" s="1" t="n">
        <v>0.000576036</v>
      </c>
      <c r="I11" s="1" t="n">
        <v>0.368904</v>
      </c>
      <c r="J11" s="1" t="n">
        <v>0.000395068</v>
      </c>
      <c r="K11" s="1" t="n">
        <v>53.2989</v>
      </c>
      <c r="L11" s="1" t="n">
        <v>0.000585832</v>
      </c>
      <c r="M11" s="1" t="n">
        <v>0.376789</v>
      </c>
      <c r="N11" s="1" t="n">
        <v>0.00040466</v>
      </c>
      <c r="O11" s="1" t="n">
        <v>53.0807</v>
      </c>
      <c r="P11" s="1" t="n">
        <v>0.000568637</v>
      </c>
      <c r="Q11" s="1" t="n">
        <v>0.369474</v>
      </c>
      <c r="R11" s="1" t="n">
        <v>0.000391903</v>
      </c>
      <c r="S11" s="1" t="n">
        <v>7947.81</v>
      </c>
      <c r="T11" s="1" t="n">
        <v>0.565172</v>
      </c>
      <c r="U11" s="1" t="n">
        <v>231.081</v>
      </c>
      <c r="V11" s="1" t="n">
        <v>0.496391</v>
      </c>
      <c r="W11" s="1" t="n">
        <v>8001.7</v>
      </c>
      <c r="X11" s="1" t="n">
        <v>0.653218</v>
      </c>
      <c r="Y11" s="1" t="n">
        <v>267.294</v>
      </c>
      <c r="Z11" s="1" t="n">
        <v>0.693479</v>
      </c>
      <c r="AA11" s="1" t="n">
        <v>7924.34</v>
      </c>
      <c r="AB11" s="1" t="n">
        <v>0.656029</v>
      </c>
      <c r="AC11" s="1" t="n">
        <v>252.544</v>
      </c>
      <c r="AD11" s="1" t="n">
        <v>0.601552</v>
      </c>
      <c r="AE11" s="1" t="n">
        <v>7935.97</v>
      </c>
      <c r="AF11" s="1" t="n">
        <v>0.621842</v>
      </c>
      <c r="AG11" s="1" t="n">
        <v>249.724</v>
      </c>
      <c r="AH11" s="1" t="n">
        <v>0.573163</v>
      </c>
      <c r="AI11" s="1" t="n">
        <v>0.980993</v>
      </c>
      <c r="AJ11" s="1" t="n">
        <v>0.9656</v>
      </c>
      <c r="AK11" s="1" t="n">
        <v>0.95751</v>
      </c>
      <c r="AL11" s="49" t="n">
        <v>0.979792</v>
      </c>
      <c r="AP11" s="49"/>
      <c r="AT11" s="49"/>
      <c r="AX11" s="49"/>
    </row>
    <row r="12" customFormat="false" ht="12.8" hidden="false" customHeight="false" outlineLevel="0" collapsed="false">
      <c r="B12" s="1" t="n">
        <v>8488</v>
      </c>
      <c r="C12" s="1" t="n">
        <v>53.6718</v>
      </c>
      <c r="D12" s="1" t="n">
        <v>0.000585456</v>
      </c>
      <c r="E12" s="1" t="n">
        <v>0.37114</v>
      </c>
      <c r="F12" s="1" t="n">
        <v>0.000425014</v>
      </c>
      <c r="G12" s="1" t="n">
        <v>53.2344</v>
      </c>
      <c r="H12" s="1" t="n">
        <v>0.00058008</v>
      </c>
      <c r="I12" s="1" t="n">
        <v>0.369793</v>
      </c>
      <c r="J12" s="1" t="n">
        <v>0.000396849</v>
      </c>
      <c r="K12" s="1" t="n">
        <v>53.2769</v>
      </c>
      <c r="L12" s="1" t="n">
        <v>0.000586592</v>
      </c>
      <c r="M12" s="1" t="n">
        <v>0.375977</v>
      </c>
      <c r="N12" s="1" t="n">
        <v>0.000401489</v>
      </c>
      <c r="O12" s="1" t="n">
        <v>53.0585</v>
      </c>
      <c r="P12" s="1" t="n">
        <v>0.000570816</v>
      </c>
      <c r="Q12" s="1" t="n">
        <v>0.369772</v>
      </c>
      <c r="R12" s="1" t="n">
        <v>0.000386764</v>
      </c>
      <c r="S12" s="1" t="n">
        <v>7955.64</v>
      </c>
      <c r="T12" s="1" t="n">
        <v>0.565601</v>
      </c>
      <c r="U12" s="1" t="n">
        <v>233.03</v>
      </c>
      <c r="V12" s="1" t="n">
        <v>0.505139</v>
      </c>
      <c r="W12" s="1" t="n">
        <v>7966.06</v>
      </c>
      <c r="X12" s="1" t="n">
        <v>0.648897</v>
      </c>
      <c r="Y12" s="1" t="n">
        <v>259.558</v>
      </c>
      <c r="Z12" s="1" t="n">
        <v>0.643938</v>
      </c>
      <c r="AA12" s="1" t="n">
        <v>7987.16</v>
      </c>
      <c r="AB12" s="1" t="n">
        <v>0.640954</v>
      </c>
      <c r="AC12" s="1" t="n">
        <v>263.652</v>
      </c>
      <c r="AD12" s="1" t="n">
        <v>0.656605</v>
      </c>
      <c r="AE12" s="1" t="n">
        <v>7925.71</v>
      </c>
      <c r="AF12" s="1" t="n">
        <v>0.625213</v>
      </c>
      <c r="AG12" s="1" t="n">
        <v>247.343</v>
      </c>
      <c r="AH12" s="1" t="n">
        <v>0.564173</v>
      </c>
      <c r="AI12" s="1" t="n">
        <v>0.980993</v>
      </c>
      <c r="AJ12" s="1" t="n">
        <v>0.960961</v>
      </c>
      <c r="AK12" s="1" t="n">
        <v>0.9656</v>
      </c>
      <c r="AL12" s="49" t="n">
        <v>0.977398</v>
      </c>
      <c r="AP12" s="49"/>
      <c r="AT12" s="49"/>
      <c r="AX12" s="49"/>
    </row>
    <row r="13" customFormat="false" ht="12.8" hidden="false" customHeight="false" outlineLevel="0" collapsed="false">
      <c r="B13" s="1" t="n">
        <v>8489</v>
      </c>
      <c r="C13" s="1" t="n">
        <v>53.6923</v>
      </c>
      <c r="D13" s="1" t="n">
        <v>0.000768747</v>
      </c>
      <c r="E13" s="1" t="n">
        <v>0.371396</v>
      </c>
      <c r="F13" s="1" t="n">
        <v>0.000551181</v>
      </c>
      <c r="G13" s="1" t="n">
        <v>53.2499</v>
      </c>
      <c r="H13" s="1" t="n">
        <v>0.000756347</v>
      </c>
      <c r="I13" s="1" t="n">
        <v>0.370815</v>
      </c>
      <c r="J13" s="1" t="n">
        <v>0.000524166</v>
      </c>
      <c r="K13" s="1" t="n">
        <v>53.2967</v>
      </c>
      <c r="L13" s="1" t="n">
        <v>0.000766486</v>
      </c>
      <c r="M13" s="1" t="n">
        <v>0.376203</v>
      </c>
      <c r="N13" s="1" t="n">
        <v>0.00051824</v>
      </c>
      <c r="O13" s="1" t="n">
        <v>53.0764</v>
      </c>
      <c r="P13" s="1" t="n">
        <v>0.000744693</v>
      </c>
      <c r="Q13" s="1" t="n">
        <v>0.369684</v>
      </c>
      <c r="R13" s="1" t="n">
        <v>0.000502638</v>
      </c>
      <c r="S13" s="1" t="n">
        <v>7925.18</v>
      </c>
      <c r="T13" s="1" t="n">
        <v>0.73862</v>
      </c>
      <c r="U13" s="1" t="n">
        <v>225.968</v>
      </c>
      <c r="V13" s="1" t="n">
        <v>0.616281</v>
      </c>
      <c r="W13" s="1" t="n">
        <v>7955.5</v>
      </c>
      <c r="X13" s="1" t="n">
        <v>0.848865</v>
      </c>
      <c r="Y13" s="1" t="n">
        <v>258.073</v>
      </c>
      <c r="Z13" s="1" t="n">
        <v>0.830707</v>
      </c>
      <c r="AA13" s="1" t="n">
        <v>7907.38</v>
      </c>
      <c r="AB13" s="1" t="n">
        <v>0.867831</v>
      </c>
      <c r="AC13" s="1" t="n">
        <v>250.108</v>
      </c>
      <c r="AD13" s="1" t="n">
        <v>0.772421</v>
      </c>
      <c r="AE13" s="1" t="n">
        <v>7985.66</v>
      </c>
      <c r="AF13" s="1" t="n">
        <v>0.806332</v>
      </c>
      <c r="AG13" s="1" t="n">
        <v>258.433</v>
      </c>
      <c r="AH13" s="1" t="n">
        <v>0.812153</v>
      </c>
      <c r="AI13" s="1" t="n">
        <v>0.977398</v>
      </c>
      <c r="AJ13" s="1" t="n">
        <v>0.959808</v>
      </c>
      <c r="AK13" s="1" t="n">
        <v>0.955224</v>
      </c>
      <c r="AL13" s="49" t="n">
        <v>0.985829</v>
      </c>
      <c r="AP13" s="49"/>
      <c r="AT13" s="49"/>
      <c r="AX13" s="49"/>
    </row>
    <row r="14" customFormat="false" ht="12.8" hidden="false" customHeight="false" outlineLevel="0" collapsed="false">
      <c r="B14" s="1" t="n">
        <v>8490</v>
      </c>
      <c r="C14" s="1" t="n">
        <v>53.6982</v>
      </c>
      <c r="D14" s="1" t="n">
        <v>0.000769614</v>
      </c>
      <c r="E14" s="1" t="n">
        <v>0.373835</v>
      </c>
      <c r="F14" s="1" t="n">
        <v>0.000559389</v>
      </c>
      <c r="G14" s="1" t="n">
        <v>53.2601</v>
      </c>
      <c r="H14" s="1" t="n">
        <v>0.000752889</v>
      </c>
      <c r="I14" s="1" t="n">
        <v>0.369933</v>
      </c>
      <c r="J14" s="1" t="n">
        <v>0.000521254</v>
      </c>
      <c r="K14" s="1" t="n">
        <v>53.3038</v>
      </c>
      <c r="L14" s="1" t="n">
        <v>0.000764199</v>
      </c>
      <c r="M14" s="1" t="n">
        <v>0.375793</v>
      </c>
      <c r="N14" s="1" t="n">
        <v>0.000523287</v>
      </c>
      <c r="O14" s="1" t="n">
        <v>53.0838</v>
      </c>
      <c r="P14" s="1" t="n">
        <v>0.000746946</v>
      </c>
      <c r="Q14" s="1" t="n">
        <v>0.370137</v>
      </c>
      <c r="R14" s="1" t="n">
        <v>0.000514753</v>
      </c>
      <c r="S14" s="1" t="n">
        <v>7938.6</v>
      </c>
      <c r="T14" s="1" t="n">
        <v>0.737826</v>
      </c>
      <c r="U14" s="1" t="n">
        <v>227.979</v>
      </c>
      <c r="V14" s="1" t="n">
        <v>0.632683</v>
      </c>
      <c r="W14" s="1" t="n">
        <v>7984.84</v>
      </c>
      <c r="X14" s="1" t="n">
        <v>0.850696</v>
      </c>
      <c r="Y14" s="1" t="n">
        <v>264.777</v>
      </c>
      <c r="Z14" s="1" t="n">
        <v>0.877301</v>
      </c>
      <c r="AA14" s="1" t="n">
        <v>7988.26</v>
      </c>
      <c r="AB14" s="1" t="n">
        <v>0.83869</v>
      </c>
      <c r="AC14" s="1" t="n">
        <v>263.744</v>
      </c>
      <c r="AD14" s="1" t="n">
        <v>0.86483</v>
      </c>
      <c r="AE14" s="1" t="n">
        <v>7944.13</v>
      </c>
      <c r="AF14" s="1" t="n">
        <v>0.811917</v>
      </c>
      <c r="AG14" s="1" t="n">
        <v>251.181</v>
      </c>
      <c r="AH14" s="1" t="n">
        <v>0.758408</v>
      </c>
      <c r="AI14" s="1" t="n">
        <v>0.978593</v>
      </c>
      <c r="AJ14" s="1" t="n">
        <v>0.963275</v>
      </c>
      <c r="AK14" s="1" t="n">
        <v>0.9656</v>
      </c>
      <c r="AL14" s="49" t="n">
        <v>0.979792</v>
      </c>
      <c r="AP14" s="49"/>
      <c r="AT14" s="49"/>
      <c r="AX14" s="49"/>
    </row>
    <row r="15" s="30" customFormat="true" ht="12.8" hidden="false" customHeight="false" outlineLevel="0" collapsed="false">
      <c r="A15" s="50"/>
      <c r="B15" s="50"/>
      <c r="C15" s="30" t="n">
        <f aca="false">AVERAGE(C9:C14)</f>
        <v>53.6880166666667</v>
      </c>
      <c r="E15" s="30" t="n">
        <f aca="false">AVERAGE(E9:E14)</f>
        <v>0.371607666666667</v>
      </c>
      <c r="G15" s="30" t="n">
        <f aca="false">AVERAGE(G9:G14)</f>
        <v>53.2478333333333</v>
      </c>
      <c r="I15" s="30" t="n">
        <f aca="false">AVERAGE(I9:I14)</f>
        <v>0.3694945</v>
      </c>
      <c r="K15" s="30" t="n">
        <f aca="false">AVERAGE(K9:K14)</f>
        <v>53.2925666666667</v>
      </c>
      <c r="M15" s="30" t="n">
        <f aca="false">AVERAGE(M9:M14)</f>
        <v>0.3759335</v>
      </c>
      <c r="O15" s="30" t="n">
        <f aca="false">AVERAGE(O9:O14)</f>
        <v>53.0735333333333</v>
      </c>
      <c r="Q15" s="30" t="n">
        <f aca="false">AVERAGE(Q9:Q14)</f>
        <v>0.3691765</v>
      </c>
      <c r="S15" s="30" t="n">
        <f aca="false">AVERAGE(S9:S14)</f>
        <v>7948.36833333333</v>
      </c>
      <c r="U15" s="30" t="n">
        <f aca="false">AVERAGE(U9:U14)</f>
        <v>230.961666666667</v>
      </c>
      <c r="W15" s="30" t="n">
        <f aca="false">AVERAGE(W9:W14)</f>
        <v>7975.685</v>
      </c>
      <c r="Y15" s="30" t="n">
        <f aca="false">AVERAGE(Y9:Y14)</f>
        <v>262.6655</v>
      </c>
      <c r="AA15" s="30" t="n">
        <f aca="false">AVERAGE(AA9:AA14)</f>
        <v>7965.49166666667</v>
      </c>
      <c r="AC15" s="30" t="n">
        <f aca="false">AVERAGE(AC9:AC14)</f>
        <v>260.669333333333</v>
      </c>
      <c r="AE15" s="30" t="n">
        <f aca="false">AVERAGE(AE9:AE14)</f>
        <v>7949.31333333333</v>
      </c>
      <c r="AG15" s="30" t="n">
        <f aca="false">AVERAGE(AG9:AG14)</f>
        <v>251.9325</v>
      </c>
      <c r="AI15" s="30" t="n">
        <f aca="false">AVERAGE(AI9:AI14)</f>
        <v>0.980596666666667</v>
      </c>
      <c r="AJ15" s="30" t="n">
        <f aca="false">AVERAGE(AJ9:AJ14)</f>
        <v>0.962313333333333</v>
      </c>
      <c r="AK15" s="30" t="n">
        <f aca="false">AVERAGE(AK9:AK14)</f>
        <v>0.962726333333333</v>
      </c>
      <c r="AL15" s="30" t="n">
        <f aca="false">AVERAGE(AL9:AL14)</f>
        <v>0.981203</v>
      </c>
    </row>
    <row r="18" customFormat="false" ht="12.8" hidden="false" customHeight="false" outlineLevel="0" collapsed="false">
      <c r="A18" s="1" t="n">
        <v>625</v>
      </c>
      <c r="B18" s="1" t="n">
        <v>8491</v>
      </c>
      <c r="C18" s="1" t="n">
        <v>53.7102</v>
      </c>
      <c r="D18" s="1" t="n">
        <v>0.000679127</v>
      </c>
      <c r="E18" s="1" t="n">
        <v>0.37631</v>
      </c>
      <c r="F18" s="1" t="n">
        <v>0.000496493</v>
      </c>
      <c r="G18" s="1" t="n">
        <v>53.2761</v>
      </c>
      <c r="H18" s="1" t="n">
        <v>0.000665236</v>
      </c>
      <c r="I18" s="1" t="n">
        <v>0.376202</v>
      </c>
      <c r="J18" s="1" t="n">
        <v>0.000468458</v>
      </c>
      <c r="K18" s="1" t="n">
        <v>53.3447</v>
      </c>
      <c r="L18" s="1" t="n">
        <v>0.000688825</v>
      </c>
      <c r="M18" s="1" t="n">
        <v>0.395202</v>
      </c>
      <c r="N18" s="1" t="n">
        <v>0.000481334</v>
      </c>
      <c r="O18" s="1" t="n">
        <v>53.1311</v>
      </c>
      <c r="P18" s="1" t="n">
        <v>0.000678388</v>
      </c>
      <c r="Q18" s="1" t="n">
        <v>0.391557</v>
      </c>
      <c r="R18" s="1" t="n">
        <v>0.000469606</v>
      </c>
      <c r="S18" s="1" t="n">
        <v>7975.85</v>
      </c>
      <c r="T18" s="1" t="n">
        <v>0.623451</v>
      </c>
      <c r="U18" s="1" t="n">
        <v>236.424</v>
      </c>
      <c r="V18" s="1" t="n">
        <v>0.575259</v>
      </c>
      <c r="W18" s="1" t="n">
        <v>7971.03</v>
      </c>
      <c r="X18" s="1" t="n">
        <v>0.710308</v>
      </c>
      <c r="Y18" s="1" t="n">
        <v>259.848</v>
      </c>
      <c r="Z18" s="1" t="n">
        <v>0.70898</v>
      </c>
      <c r="AA18" s="1" t="n">
        <v>8010.75</v>
      </c>
      <c r="AB18" s="1" t="n">
        <v>0.726404</v>
      </c>
      <c r="AC18" s="1" t="n">
        <v>271.703</v>
      </c>
      <c r="AD18" s="1" t="n">
        <v>0.779323</v>
      </c>
      <c r="AE18" s="1" t="n">
        <v>7968.43</v>
      </c>
      <c r="AF18" s="1" t="n">
        <v>0.676227</v>
      </c>
      <c r="AG18" s="1" t="n">
        <v>255.246</v>
      </c>
      <c r="AH18" s="1" t="n">
        <v>0.662941</v>
      </c>
      <c r="AI18" s="1" t="n">
        <v>0.983405</v>
      </c>
      <c r="AJ18" s="1" t="n">
        <v>0.960961</v>
      </c>
      <c r="AK18" s="49" t="n">
        <v>0.966767</v>
      </c>
      <c r="AL18" s="49" t="n">
        <v>0.982198</v>
      </c>
      <c r="AP18" s="49"/>
      <c r="AT18" s="49"/>
      <c r="AX18" s="49"/>
    </row>
    <row r="19" customFormat="false" ht="12.8" hidden="false" customHeight="false" outlineLevel="0" collapsed="false">
      <c r="A19" s="1" t="s">
        <v>17</v>
      </c>
      <c r="B19" s="1" t="n">
        <v>8492</v>
      </c>
      <c r="C19" s="1" t="n">
        <v>53.7052</v>
      </c>
      <c r="D19" s="1" t="n">
        <v>0.00068079</v>
      </c>
      <c r="E19" s="1" t="n">
        <v>0.377024</v>
      </c>
      <c r="F19" s="1" t="n">
        <v>0.000495447</v>
      </c>
      <c r="G19" s="1" t="n">
        <v>53.2677</v>
      </c>
      <c r="H19" s="1" t="n">
        <v>0.000668757</v>
      </c>
      <c r="I19" s="1" t="n">
        <v>0.37606</v>
      </c>
      <c r="J19" s="1" t="n">
        <v>0.000470563</v>
      </c>
      <c r="K19" s="1" t="n">
        <v>53.338</v>
      </c>
      <c r="L19" s="1" t="n">
        <v>0.000689743</v>
      </c>
      <c r="M19" s="1" t="n">
        <v>0.393548</v>
      </c>
      <c r="N19" s="1" t="n">
        <v>0.000475974</v>
      </c>
      <c r="O19" s="1" t="n">
        <v>53.1236</v>
      </c>
      <c r="P19" s="1" t="n">
        <v>0.000681122</v>
      </c>
      <c r="Q19" s="1" t="n">
        <v>0.389878</v>
      </c>
      <c r="R19" s="1" t="n">
        <v>0.000458899</v>
      </c>
      <c r="S19" s="1" t="n">
        <v>8000.98</v>
      </c>
      <c r="T19" s="1" t="n">
        <v>0.624395</v>
      </c>
      <c r="U19" s="1" t="n">
        <v>239.521</v>
      </c>
      <c r="V19" s="1" t="n">
        <v>0.602017</v>
      </c>
      <c r="W19" s="1" t="n">
        <v>7975.61</v>
      </c>
      <c r="X19" s="1" t="n">
        <v>0.707558</v>
      </c>
      <c r="Y19" s="1" t="n">
        <v>260.192</v>
      </c>
      <c r="Z19" s="1" t="n">
        <v>0.712925</v>
      </c>
      <c r="AA19" s="1" t="n">
        <v>7963.32</v>
      </c>
      <c r="AB19" s="1" t="n">
        <v>0.714055</v>
      </c>
      <c r="AC19" s="1" t="n">
        <v>260.719</v>
      </c>
      <c r="AD19" s="1" t="n">
        <v>0.707123</v>
      </c>
      <c r="AE19" s="1" t="n">
        <v>7952.92</v>
      </c>
      <c r="AF19" s="1" t="n">
        <v>0.678602</v>
      </c>
      <c r="AG19" s="1" t="n">
        <v>251.685</v>
      </c>
      <c r="AH19" s="1" t="n">
        <v>0.639091</v>
      </c>
      <c r="AI19" s="1" t="n">
        <v>0.987045</v>
      </c>
      <c r="AJ19" s="1" t="n">
        <v>0.962117</v>
      </c>
      <c r="AK19" s="49" t="n">
        <v>0.960961</v>
      </c>
      <c r="AL19" s="49" t="n">
        <v>0.980993</v>
      </c>
      <c r="AP19" s="49"/>
      <c r="AT19" s="49"/>
      <c r="AX19" s="49"/>
    </row>
    <row r="20" customFormat="false" ht="12.8" hidden="false" customHeight="false" outlineLevel="0" collapsed="false">
      <c r="B20" s="1" t="n">
        <v>8493</v>
      </c>
      <c r="C20" s="1" t="n">
        <v>53.7002</v>
      </c>
      <c r="D20" s="1" t="n">
        <v>0.000672878</v>
      </c>
      <c r="E20" s="1" t="n">
        <v>0.376566</v>
      </c>
      <c r="F20" s="1" t="n">
        <v>0.000491775</v>
      </c>
      <c r="G20" s="1" t="n">
        <v>53.2677</v>
      </c>
      <c r="H20" s="1" t="n">
        <v>0.000660517</v>
      </c>
      <c r="I20" s="1" t="n">
        <v>0.376495</v>
      </c>
      <c r="J20" s="1" t="n">
        <v>0.000464534</v>
      </c>
      <c r="K20" s="1" t="n">
        <v>53.3345</v>
      </c>
      <c r="L20" s="1" t="n">
        <v>0.000681431</v>
      </c>
      <c r="M20" s="1" t="n">
        <v>0.394685</v>
      </c>
      <c r="N20" s="1" t="n">
        <v>0.000478676</v>
      </c>
      <c r="O20" s="1" t="n">
        <v>53.1199</v>
      </c>
      <c r="P20" s="1" t="n">
        <v>0.00067259</v>
      </c>
      <c r="Q20" s="1" t="n">
        <v>0.390694</v>
      </c>
      <c r="R20" s="1" t="n">
        <v>0.000460765</v>
      </c>
      <c r="S20" s="1" t="n">
        <v>7931.34</v>
      </c>
      <c r="T20" s="1" t="n">
        <v>0.61614</v>
      </c>
      <c r="U20" s="1" t="n">
        <v>227.959</v>
      </c>
      <c r="V20" s="1" t="n">
        <v>0.523355</v>
      </c>
      <c r="W20" s="1" t="n">
        <v>7978.46</v>
      </c>
      <c r="X20" s="1" t="n">
        <v>0.707101</v>
      </c>
      <c r="Y20" s="1" t="n">
        <v>262.271</v>
      </c>
      <c r="Z20" s="1" t="n">
        <v>0.721476</v>
      </c>
      <c r="AA20" s="1" t="n">
        <v>7990.49</v>
      </c>
      <c r="AB20" s="1" t="n">
        <v>0.717467</v>
      </c>
      <c r="AC20" s="1" t="n">
        <v>268.393</v>
      </c>
      <c r="AD20" s="1" t="n">
        <v>0.750846</v>
      </c>
      <c r="AE20" s="1" t="n">
        <v>7958.46</v>
      </c>
      <c r="AF20" s="1" t="n">
        <v>0.667791</v>
      </c>
      <c r="AG20" s="1" t="n">
        <v>253.278</v>
      </c>
      <c r="AH20" s="1" t="n">
        <v>0.64224</v>
      </c>
      <c r="AI20" s="1" t="n">
        <v>0.977398</v>
      </c>
      <c r="AJ20" s="1" t="n">
        <v>0.962117</v>
      </c>
      <c r="AK20" s="49" t="n">
        <v>0.964436</v>
      </c>
      <c r="AL20" s="49" t="n">
        <v>0.980993</v>
      </c>
      <c r="AP20" s="49"/>
      <c r="AT20" s="49"/>
      <c r="AX20" s="49"/>
    </row>
    <row r="21" customFormat="false" ht="12.8" hidden="false" customHeight="false" outlineLevel="0" collapsed="false">
      <c r="B21" s="1" t="n">
        <v>8494</v>
      </c>
      <c r="C21" s="1" t="n">
        <v>53.7123</v>
      </c>
      <c r="D21" s="1" t="n">
        <v>0.000665266</v>
      </c>
      <c r="E21" s="1" t="n">
        <v>0.376925</v>
      </c>
      <c r="F21" s="1" t="n">
        <v>0.000484661</v>
      </c>
      <c r="G21" s="1" t="n">
        <v>53.2725</v>
      </c>
      <c r="H21" s="1" t="n">
        <v>0.000651205</v>
      </c>
      <c r="I21" s="1" t="n">
        <v>0.374656</v>
      </c>
      <c r="J21" s="1" t="n">
        <v>0.000456685</v>
      </c>
      <c r="K21" s="1" t="n">
        <v>53.3444</v>
      </c>
      <c r="L21" s="1" t="n">
        <v>0.000675327</v>
      </c>
      <c r="M21" s="1" t="n">
        <v>0.393509</v>
      </c>
      <c r="N21" s="1" t="n">
        <v>0.000464374</v>
      </c>
      <c r="O21" s="1" t="n">
        <v>53.1296</v>
      </c>
      <c r="P21" s="1" t="n">
        <v>0.000664786</v>
      </c>
      <c r="Q21" s="1" t="n">
        <v>0.389634</v>
      </c>
      <c r="R21" s="1" t="n">
        <v>0.000448124</v>
      </c>
      <c r="S21" s="1" t="n">
        <v>7982.1</v>
      </c>
      <c r="T21" s="1" t="n">
        <v>0.605653</v>
      </c>
      <c r="U21" s="1" t="n">
        <v>236.254</v>
      </c>
      <c r="V21" s="1" t="n">
        <v>0.565251</v>
      </c>
      <c r="W21" s="1" t="n">
        <v>7963.85</v>
      </c>
      <c r="X21" s="1" t="n">
        <v>0.697114</v>
      </c>
      <c r="Y21" s="1" t="n">
        <v>259.443</v>
      </c>
      <c r="Z21" s="1" t="n">
        <v>0.691149</v>
      </c>
      <c r="AA21" s="1" t="n">
        <v>7970.23</v>
      </c>
      <c r="AB21" s="1" t="n">
        <v>0.698526</v>
      </c>
      <c r="AC21" s="1" t="n">
        <v>262.158</v>
      </c>
      <c r="AD21" s="1" t="n">
        <v>0.701649</v>
      </c>
      <c r="AE21" s="1" t="n">
        <v>7962.83</v>
      </c>
      <c r="AF21" s="1" t="n">
        <v>0.661349</v>
      </c>
      <c r="AG21" s="1" t="n">
        <v>254.178</v>
      </c>
      <c r="AH21" s="1" t="n">
        <v>0.639112</v>
      </c>
      <c r="AI21" s="1" t="n">
        <v>0.984615</v>
      </c>
      <c r="AJ21" s="1" t="n">
        <v>0.960961</v>
      </c>
      <c r="AK21" s="49" t="n">
        <v>0.962117</v>
      </c>
      <c r="AL21" s="49" t="n">
        <v>0.982198</v>
      </c>
      <c r="AP21" s="49"/>
      <c r="AT21" s="49"/>
      <c r="AX21" s="49"/>
    </row>
    <row r="22" s="30" customFormat="true" ht="12.8" hidden="false" customHeight="false" outlineLevel="0" collapsed="false">
      <c r="A22" s="50"/>
      <c r="B22" s="50"/>
      <c r="C22" s="30" t="n">
        <f aca="false">AVERAGE(C18:C21)</f>
        <v>53.706975</v>
      </c>
      <c r="E22" s="30" t="n">
        <f aca="false">AVERAGE(E18:E21)</f>
        <v>0.37670625</v>
      </c>
      <c r="G22" s="30" t="n">
        <f aca="false">AVERAGE(G18:G21)</f>
        <v>53.271</v>
      </c>
      <c r="I22" s="30" t="n">
        <f aca="false">AVERAGE(I18:I21)</f>
        <v>0.37585325</v>
      </c>
      <c r="K22" s="30" t="n">
        <f aca="false">AVERAGE(K18:K21)</f>
        <v>53.3404</v>
      </c>
      <c r="M22" s="30" t="n">
        <f aca="false">AVERAGE(M18:M21)</f>
        <v>0.394236</v>
      </c>
      <c r="O22" s="30" t="n">
        <f aca="false">AVERAGE(O18:O21)</f>
        <v>53.12605</v>
      </c>
      <c r="Q22" s="30" t="n">
        <f aca="false">AVERAGE(Q18:Q21)</f>
        <v>0.39044075</v>
      </c>
      <c r="S22" s="30" t="n">
        <f aca="false">AVERAGE(S18:S21)</f>
        <v>7972.5675</v>
      </c>
      <c r="U22" s="30" t="n">
        <f aca="false">AVERAGE(U18:U21)</f>
        <v>235.0395</v>
      </c>
      <c r="W22" s="30" t="n">
        <f aca="false">AVERAGE(W18:W21)</f>
        <v>7972.2375</v>
      </c>
      <c r="Y22" s="30" t="n">
        <f aca="false">AVERAGE(Y18:Y21)</f>
        <v>260.4385</v>
      </c>
      <c r="AA22" s="30" t="n">
        <f aca="false">AVERAGE(AA18:AA21)</f>
        <v>7983.6975</v>
      </c>
      <c r="AC22" s="30" t="n">
        <f aca="false">AVERAGE(AC18:AC21)</f>
        <v>265.74325</v>
      </c>
      <c r="AE22" s="30" t="n">
        <f aca="false">AVERAGE(AE18:AE21)</f>
        <v>7960.66</v>
      </c>
      <c r="AG22" s="30" t="n">
        <f aca="false">AVERAGE(AG18:AG21)</f>
        <v>253.59675</v>
      </c>
      <c r="AI22" s="30" t="n">
        <f aca="false">AVERAGE(AI18:AI21)</f>
        <v>0.98311575</v>
      </c>
      <c r="AJ22" s="30" t="n">
        <f aca="false">AVERAGE(AJ18:AJ21)</f>
        <v>0.961539</v>
      </c>
      <c r="AK22" s="30" t="n">
        <f aca="false">AVERAGE(AK18:AK21)</f>
        <v>0.96357025</v>
      </c>
      <c r="AL22" s="30" t="n">
        <f aca="false">AVERAGE(AL18:AL21)</f>
        <v>0.9815955</v>
      </c>
    </row>
    <row r="25" customFormat="false" ht="12.8" hidden="false" customHeight="false" outlineLevel="0" collapsed="false">
      <c r="A25" s="1" t="n">
        <v>50</v>
      </c>
      <c r="B25" s="1" t="n">
        <v>8497</v>
      </c>
      <c r="C25" s="1" t="n">
        <v>53.7471</v>
      </c>
      <c r="D25" s="1" t="n">
        <v>0.000990455</v>
      </c>
      <c r="E25" s="1" t="n">
        <v>0.402656</v>
      </c>
      <c r="F25" s="1" t="n">
        <v>0.000853485</v>
      </c>
      <c r="G25" s="1" t="n">
        <v>53.3287</v>
      </c>
      <c r="H25" s="1" t="n">
        <v>0.00096234</v>
      </c>
      <c r="I25" s="1" t="n">
        <v>0.396603</v>
      </c>
      <c r="J25" s="1" t="n">
        <v>0.000841921</v>
      </c>
      <c r="K25" s="1" t="n">
        <v>53.3493</v>
      </c>
      <c r="L25" s="1" t="n">
        <v>0.00096435</v>
      </c>
      <c r="M25" s="1" t="n">
        <v>0.389687</v>
      </c>
      <c r="N25" s="1" t="n">
        <v>0.000803742</v>
      </c>
      <c r="O25" s="1" t="n">
        <v>53.1614</v>
      </c>
      <c r="P25" s="1" t="n">
        <v>0.000966169</v>
      </c>
      <c r="Q25" s="1" t="n">
        <v>0.400543</v>
      </c>
      <c r="R25" s="1" t="n">
        <v>0.000809171</v>
      </c>
      <c r="S25" s="1" t="n">
        <v>7970.96</v>
      </c>
      <c r="T25" s="1" t="n">
        <v>0.967207</v>
      </c>
      <c r="U25" s="1" t="n">
        <v>241.727</v>
      </c>
      <c r="V25" s="1" t="n">
        <v>0.916674</v>
      </c>
      <c r="W25" s="1" t="n">
        <v>7956.26</v>
      </c>
      <c r="X25" s="1" t="n">
        <v>1.17123</v>
      </c>
      <c r="Y25" s="1" t="n">
        <v>272.555</v>
      </c>
      <c r="Z25" s="1" t="n">
        <v>1.20128</v>
      </c>
      <c r="AA25" s="1" t="n">
        <v>7991.61</v>
      </c>
      <c r="AB25" s="1" t="n">
        <v>1.14435</v>
      </c>
      <c r="AC25" s="1" t="n">
        <v>275.504</v>
      </c>
      <c r="AD25" s="1" t="n">
        <v>1.23114</v>
      </c>
      <c r="AE25" s="1" t="n">
        <v>7938.28</v>
      </c>
      <c r="AF25" s="1" t="n">
        <v>1.08011</v>
      </c>
      <c r="AG25" s="1" t="n">
        <v>257.589</v>
      </c>
      <c r="AH25" s="1" t="n">
        <v>1.04173</v>
      </c>
      <c r="AI25" s="1" t="n">
        <v>0.966767</v>
      </c>
      <c r="AJ25" s="1" t="n">
        <v>0.946186</v>
      </c>
      <c r="AK25" s="1" t="n">
        <v>0.954085</v>
      </c>
      <c r="AL25" s="49" t="n">
        <v>0.959808</v>
      </c>
      <c r="AP25" s="49"/>
      <c r="AT25" s="49"/>
      <c r="AX25" s="49"/>
    </row>
    <row r="26" customFormat="false" ht="12.8" hidden="false" customHeight="false" outlineLevel="0" collapsed="false">
      <c r="A26" s="1" t="s">
        <v>18</v>
      </c>
      <c r="B26" s="1" t="n">
        <v>8498</v>
      </c>
      <c r="C26" s="1" t="n">
        <v>53.7392</v>
      </c>
      <c r="D26" s="1" t="n">
        <v>0.00097049</v>
      </c>
      <c r="E26" s="1" t="n">
        <v>0.401851</v>
      </c>
      <c r="F26" s="1" t="n">
        <v>0.000818296</v>
      </c>
      <c r="G26" s="1" t="n">
        <v>53.309</v>
      </c>
      <c r="H26" s="1" t="n">
        <v>0.000946056</v>
      </c>
      <c r="I26" s="1" t="n">
        <v>0.396616</v>
      </c>
      <c r="J26" s="1" t="n">
        <v>0.000816854</v>
      </c>
      <c r="K26" s="1" t="n">
        <v>53.3356</v>
      </c>
      <c r="L26" s="1" t="n">
        <v>0.000942272</v>
      </c>
      <c r="M26" s="1" t="n">
        <v>0.389071</v>
      </c>
      <c r="N26" s="1" t="n">
        <v>0.000774573</v>
      </c>
      <c r="O26" s="1" t="n">
        <v>53.1481</v>
      </c>
      <c r="P26" s="1" t="n">
        <v>0.000944384</v>
      </c>
      <c r="Q26" s="1" t="n">
        <v>0.399803</v>
      </c>
      <c r="R26" s="1" t="n">
        <v>0.000782719</v>
      </c>
      <c r="S26" s="1" t="n">
        <v>7960.5</v>
      </c>
      <c r="T26" s="1" t="n">
        <v>0.948771</v>
      </c>
      <c r="U26" s="1" t="n">
        <v>239.545</v>
      </c>
      <c r="V26" s="1" t="n">
        <v>0.87384</v>
      </c>
      <c r="W26" s="1" t="n">
        <v>7941.5</v>
      </c>
      <c r="X26" s="1" t="n">
        <v>1.12379</v>
      </c>
      <c r="Y26" s="1" t="n">
        <v>266.085</v>
      </c>
      <c r="Z26" s="1" t="n">
        <v>1.11105</v>
      </c>
      <c r="AA26" s="1" t="n">
        <v>7969.63</v>
      </c>
      <c r="AB26" s="1" t="n">
        <v>1.09996</v>
      </c>
      <c r="AC26" s="1" t="n">
        <v>270.013</v>
      </c>
      <c r="AD26" s="1" t="n">
        <v>1.13416</v>
      </c>
      <c r="AE26" s="1" t="n">
        <v>7986.79</v>
      </c>
      <c r="AF26" s="1" t="n">
        <v>1.04551</v>
      </c>
      <c r="AG26" s="1" t="n">
        <v>266.416</v>
      </c>
      <c r="AH26" s="1" t="n">
        <v>1.07315</v>
      </c>
      <c r="AI26" s="1" t="n">
        <v>0.967937</v>
      </c>
      <c r="AJ26" s="1" t="n">
        <v>0.946186</v>
      </c>
      <c r="AK26" s="1" t="n">
        <v>0.952948</v>
      </c>
      <c r="AL26" s="49" t="n">
        <v>0.96911</v>
      </c>
      <c r="AP26" s="49"/>
      <c r="AT26" s="49"/>
      <c r="AX26" s="49"/>
    </row>
    <row r="27" customFormat="false" ht="12.8" hidden="false" customHeight="false" outlineLevel="0" collapsed="false">
      <c r="B27" s="1" t="n">
        <v>8499</v>
      </c>
      <c r="C27" s="1" t="n">
        <v>53.7603</v>
      </c>
      <c r="D27" s="1" t="n">
        <v>0.0028516</v>
      </c>
      <c r="E27" s="1" t="n">
        <v>0.397133</v>
      </c>
      <c r="F27" s="1" t="n">
        <v>0.00239218</v>
      </c>
      <c r="G27" s="1" t="n">
        <v>53.3311</v>
      </c>
      <c r="H27" s="1" t="n">
        <v>0.00278006</v>
      </c>
      <c r="I27" s="1" t="n">
        <v>0.391215</v>
      </c>
      <c r="J27" s="1" t="n">
        <v>0.0023208</v>
      </c>
      <c r="K27" s="1" t="n">
        <v>53.3541</v>
      </c>
      <c r="L27" s="1" t="n">
        <v>0.00282832</v>
      </c>
      <c r="M27" s="1" t="n">
        <v>0.386534</v>
      </c>
      <c r="N27" s="1" t="n">
        <v>0.00227872</v>
      </c>
      <c r="O27" s="1" t="n">
        <v>53.1724</v>
      </c>
      <c r="P27" s="1" t="n">
        <v>0.00276501</v>
      </c>
      <c r="Q27" s="1" t="n">
        <v>0.390493</v>
      </c>
      <c r="R27" s="1" t="n">
        <v>0.00220337</v>
      </c>
      <c r="S27" s="1" t="n">
        <v>7917.3</v>
      </c>
      <c r="T27" s="1" t="n">
        <v>2.83127</v>
      </c>
      <c r="U27" s="1" t="n">
        <v>234.401</v>
      </c>
      <c r="V27" s="1" t="n">
        <v>2.52375</v>
      </c>
      <c r="W27" s="1" t="n">
        <v>7918.87</v>
      </c>
      <c r="X27" s="1" t="n">
        <v>3.43234</v>
      </c>
      <c r="Y27" s="1" t="n">
        <v>264.847</v>
      </c>
      <c r="Z27" s="1" t="n">
        <v>3.35735</v>
      </c>
      <c r="AA27" s="1" t="n">
        <v>7996.86</v>
      </c>
      <c r="AB27" s="1" t="n">
        <v>3.31777</v>
      </c>
      <c r="AC27" s="1" t="n">
        <v>273.36</v>
      </c>
      <c r="AD27" s="1" t="n">
        <v>3.5451</v>
      </c>
      <c r="AE27" s="1" t="n">
        <v>7934.79</v>
      </c>
      <c r="AF27" s="1" t="n">
        <v>3.10937</v>
      </c>
      <c r="AG27" s="1" t="n">
        <v>255.766</v>
      </c>
      <c r="AH27" s="1" t="n">
        <v>2.95234</v>
      </c>
      <c r="AI27" s="1" t="n">
        <v>0.962117</v>
      </c>
      <c r="AJ27" s="1" t="n">
        <v>0.94284</v>
      </c>
      <c r="AK27" s="1" t="n">
        <v>0.956366</v>
      </c>
      <c r="AL27" s="49" t="n">
        <v>0.962117</v>
      </c>
      <c r="AP27" s="49"/>
      <c r="AT27" s="49"/>
      <c r="AX27" s="49"/>
    </row>
    <row r="28" customFormat="false" ht="12.8" hidden="false" customHeight="false" outlineLevel="0" collapsed="false">
      <c r="B28" s="1" t="n">
        <v>8500</v>
      </c>
      <c r="C28" s="1" t="n">
        <v>53.7477</v>
      </c>
      <c r="D28" s="1" t="n">
        <v>0.00282684</v>
      </c>
      <c r="E28" s="1" t="n">
        <v>0.3941</v>
      </c>
      <c r="F28" s="1" t="n">
        <v>0.00239447</v>
      </c>
      <c r="G28" s="1" t="n">
        <v>53.3249</v>
      </c>
      <c r="H28" s="1" t="n">
        <v>0.00286348</v>
      </c>
      <c r="I28" s="1" t="n">
        <v>0.397976</v>
      </c>
      <c r="J28" s="1" t="n">
        <v>0.00246329</v>
      </c>
      <c r="K28" s="1" t="n">
        <v>53.3431</v>
      </c>
      <c r="L28" s="1" t="n">
        <v>0.00281387</v>
      </c>
      <c r="M28" s="1" t="n">
        <v>0.386244</v>
      </c>
      <c r="N28" s="1" t="n">
        <v>0.00226565</v>
      </c>
      <c r="O28" s="1" t="n">
        <v>53.1616</v>
      </c>
      <c r="P28" s="1" t="n">
        <v>0.00281327</v>
      </c>
      <c r="Q28" s="1" t="n">
        <v>0.394721</v>
      </c>
      <c r="R28" s="1" t="n">
        <v>0.00221768</v>
      </c>
      <c r="S28" s="1" t="n">
        <v>7940.63</v>
      </c>
      <c r="T28" s="1" t="n">
        <v>2.8299</v>
      </c>
      <c r="U28" s="1" t="n">
        <v>236.014</v>
      </c>
      <c r="V28" s="1" t="n">
        <v>2.51887</v>
      </c>
      <c r="W28" s="1" t="n">
        <v>7979.67</v>
      </c>
      <c r="X28" s="1" t="n">
        <v>3.27698</v>
      </c>
      <c r="Y28" s="1" t="n">
        <v>266.081</v>
      </c>
      <c r="Z28" s="1" t="n">
        <v>3.32148</v>
      </c>
      <c r="AA28" s="1" t="n">
        <v>7998.25</v>
      </c>
      <c r="AB28" s="1" t="n">
        <v>3.38374</v>
      </c>
      <c r="AC28" s="1" t="n">
        <v>275.81</v>
      </c>
      <c r="AD28" s="1" t="n">
        <v>3.61647</v>
      </c>
      <c r="AE28" s="1" t="n">
        <v>7934.06</v>
      </c>
      <c r="AF28" s="1" t="n">
        <v>3.19472</v>
      </c>
      <c r="AG28" s="1" t="n">
        <v>258.678</v>
      </c>
      <c r="AH28" s="1" t="n">
        <v>3.13871</v>
      </c>
      <c r="AI28" s="1" t="n">
        <v>0.9656</v>
      </c>
      <c r="AJ28" s="1" t="n">
        <v>0.950683</v>
      </c>
      <c r="AK28" s="1" t="n">
        <v>0.956366</v>
      </c>
      <c r="AL28" s="49" t="n">
        <v>0.962117</v>
      </c>
      <c r="AP28" s="49"/>
      <c r="AT28" s="49"/>
      <c r="AX28" s="49"/>
    </row>
    <row r="29" customFormat="false" ht="12.8" hidden="false" customHeight="false" outlineLevel="0" collapsed="false">
      <c r="B29" s="1" t="n">
        <v>8501</v>
      </c>
      <c r="C29" s="1" t="n">
        <v>53.7626</v>
      </c>
      <c r="D29" s="1" t="n">
        <v>0.000918143</v>
      </c>
      <c r="E29" s="1" t="n">
        <v>0.396765</v>
      </c>
      <c r="F29" s="1" t="n">
        <v>0.000773661</v>
      </c>
      <c r="G29" s="1" t="n">
        <v>53.3369</v>
      </c>
      <c r="H29" s="1" t="n">
        <v>0.00090383</v>
      </c>
      <c r="I29" s="1" t="n">
        <v>0.392471</v>
      </c>
      <c r="J29" s="1" t="n">
        <v>0.000767531</v>
      </c>
      <c r="K29" s="1" t="n">
        <v>53.3616</v>
      </c>
      <c r="L29" s="1" t="n">
        <v>0.000901462</v>
      </c>
      <c r="M29" s="1" t="n">
        <v>0.386456</v>
      </c>
      <c r="N29" s="1" t="n">
        <v>0.000736549</v>
      </c>
      <c r="O29" s="1" t="n">
        <v>53.1734</v>
      </c>
      <c r="P29" s="1" t="n">
        <v>0.000905535</v>
      </c>
      <c r="Q29" s="1" t="n">
        <v>0.396536</v>
      </c>
      <c r="R29" s="1" t="n">
        <v>0.000732488</v>
      </c>
      <c r="S29" s="1" t="n">
        <v>7980.99</v>
      </c>
      <c r="T29" s="1" t="n">
        <v>0.920864</v>
      </c>
      <c r="U29" s="1" t="n">
        <v>245.697</v>
      </c>
      <c r="V29" s="1" t="n">
        <v>0.88151</v>
      </c>
      <c r="W29" s="1" t="n">
        <v>7939.55</v>
      </c>
      <c r="X29" s="1" t="n">
        <v>1.09416</v>
      </c>
      <c r="Y29" s="1" t="n">
        <v>266.664</v>
      </c>
      <c r="Z29" s="1" t="n">
        <v>1.0902</v>
      </c>
      <c r="AA29" s="1" t="n">
        <v>7933.44</v>
      </c>
      <c r="AB29" s="1" t="n">
        <v>1.07186</v>
      </c>
      <c r="AC29" s="1" t="n">
        <v>264.526</v>
      </c>
      <c r="AD29" s="1" t="n">
        <v>1.05445</v>
      </c>
      <c r="AE29" s="1" t="n">
        <v>7952.04</v>
      </c>
      <c r="AF29" s="1" t="n">
        <v>1.00215</v>
      </c>
      <c r="AG29" s="1" t="n">
        <v>259.165</v>
      </c>
      <c r="AH29" s="1" t="n">
        <v>0.985307</v>
      </c>
      <c r="AI29" s="1" t="n">
        <v>0.971463</v>
      </c>
      <c r="AJ29" s="1" t="n">
        <v>0.946186</v>
      </c>
      <c r="AK29" s="1" t="n">
        <v>0.948429</v>
      </c>
      <c r="AL29" s="49" t="n">
        <v>0.964436</v>
      </c>
      <c r="AP29" s="49"/>
      <c r="AT29" s="49"/>
      <c r="AX29" s="49"/>
    </row>
    <row r="30" customFormat="false" ht="12.8" hidden="false" customHeight="false" outlineLevel="0" collapsed="false">
      <c r="B30" s="1" t="n">
        <v>8502</v>
      </c>
      <c r="C30" s="1" t="n">
        <v>53.7582</v>
      </c>
      <c r="D30" s="1" t="n">
        <v>0.00091126</v>
      </c>
      <c r="E30" s="1" t="n">
        <v>0.396925</v>
      </c>
      <c r="F30" s="1" t="n">
        <v>0.000758528</v>
      </c>
      <c r="G30" s="1" t="n">
        <v>53.3232</v>
      </c>
      <c r="H30" s="1" t="n">
        <v>0.000900364</v>
      </c>
      <c r="I30" s="1" t="n">
        <v>0.393383</v>
      </c>
      <c r="J30" s="1" t="n">
        <v>0.000757721</v>
      </c>
      <c r="K30" s="1" t="n">
        <v>53.3517</v>
      </c>
      <c r="L30" s="1" t="n">
        <v>0.000892709</v>
      </c>
      <c r="M30" s="1" t="n">
        <v>0.385061</v>
      </c>
      <c r="N30" s="1" t="n">
        <v>0.00072142</v>
      </c>
      <c r="O30" s="1" t="n">
        <v>53.1676</v>
      </c>
      <c r="P30" s="1" t="n">
        <v>0.000894992</v>
      </c>
      <c r="Q30" s="1" t="n">
        <v>0.394243</v>
      </c>
      <c r="R30" s="1" t="n">
        <v>0.000724008</v>
      </c>
      <c r="S30" s="1" t="n">
        <v>7991.77</v>
      </c>
      <c r="T30" s="1" t="n">
        <v>0.901316</v>
      </c>
      <c r="U30" s="1" t="n">
        <v>245.797</v>
      </c>
      <c r="V30" s="1" t="n">
        <v>0.865673</v>
      </c>
      <c r="W30" s="1" t="n">
        <v>7975.07</v>
      </c>
      <c r="X30" s="1" t="n">
        <v>1.08134</v>
      </c>
      <c r="Y30" s="1" t="n">
        <v>273.889</v>
      </c>
      <c r="Z30" s="1" t="n">
        <v>1.13885</v>
      </c>
      <c r="AA30" s="1" t="n">
        <v>7992.11</v>
      </c>
      <c r="AB30" s="1" t="n">
        <v>1.06665</v>
      </c>
      <c r="AC30" s="1" t="n">
        <v>276.164</v>
      </c>
      <c r="AD30" s="1" t="n">
        <v>1.14277</v>
      </c>
      <c r="AE30" s="1" t="n">
        <v>7953.96</v>
      </c>
      <c r="AF30" s="1" t="n">
        <v>0.994395</v>
      </c>
      <c r="AG30" s="1" t="n">
        <v>259.738</v>
      </c>
      <c r="AH30" s="1" t="n">
        <v>0.983688</v>
      </c>
      <c r="AI30" s="1" t="n">
        <v>0.975015</v>
      </c>
      <c r="AJ30" s="1" t="n">
        <v>0.952948</v>
      </c>
      <c r="AK30" s="1" t="n">
        <v>0.95751</v>
      </c>
      <c r="AL30" s="49" t="n">
        <v>0.966767</v>
      </c>
      <c r="AP30" s="49"/>
      <c r="AT30" s="49"/>
      <c r="AX30" s="49"/>
    </row>
    <row r="31" s="30" customFormat="true" ht="12.8" hidden="false" customHeight="false" outlineLevel="0" collapsed="false">
      <c r="A31" s="50"/>
      <c r="B31" s="50"/>
      <c r="C31" s="30" t="n">
        <f aca="false">AVERAGE(C25:C30)</f>
        <v>53.7525166666667</v>
      </c>
      <c r="E31" s="30" t="n">
        <f aca="false">AVERAGE(E25:E30)</f>
        <v>0.398238333333333</v>
      </c>
      <c r="G31" s="30" t="n">
        <f aca="false">AVERAGE(G25:G30)</f>
        <v>53.3256333333333</v>
      </c>
      <c r="I31" s="30" t="n">
        <f aca="false">AVERAGE(I25:I30)</f>
        <v>0.394710666666667</v>
      </c>
      <c r="K31" s="30" t="n">
        <f aca="false">AVERAGE(K25:K30)</f>
        <v>53.3492333333333</v>
      </c>
      <c r="M31" s="30" t="n">
        <f aca="false">AVERAGE(M25:M30)</f>
        <v>0.3871755</v>
      </c>
      <c r="O31" s="30" t="n">
        <f aca="false">AVERAGE(O25:O30)</f>
        <v>53.1640833333333</v>
      </c>
      <c r="Q31" s="30" t="n">
        <f aca="false">AVERAGE(Q25:Q30)</f>
        <v>0.3960565</v>
      </c>
      <c r="S31" s="30" t="n">
        <f aca="false">AVERAGE(S25:S30)</f>
        <v>7960.35833333333</v>
      </c>
      <c r="U31" s="30" t="n">
        <f aca="false">AVERAGE(U25:U30)</f>
        <v>240.530166666667</v>
      </c>
      <c r="W31" s="30" t="n">
        <f aca="false">AVERAGE(W25:W30)</f>
        <v>7951.82</v>
      </c>
      <c r="Y31" s="30" t="n">
        <f aca="false">AVERAGE(Y25:Y30)</f>
        <v>268.3535</v>
      </c>
      <c r="AA31" s="30" t="n">
        <f aca="false">AVERAGE(AA25:AA30)</f>
        <v>7980.31666666667</v>
      </c>
      <c r="AC31" s="30" t="n">
        <f aca="false">AVERAGE(AC25:AC30)</f>
        <v>272.562833333333</v>
      </c>
      <c r="AE31" s="30" t="n">
        <f aca="false">AVERAGE(AE25:AE30)</f>
        <v>7949.98666666667</v>
      </c>
      <c r="AG31" s="30" t="n">
        <f aca="false">AVERAGE(AG25:AG30)</f>
        <v>259.558666666667</v>
      </c>
      <c r="AI31" s="30" t="n">
        <f aca="false">AVERAGE(AI25:AI30)</f>
        <v>0.968149833333333</v>
      </c>
      <c r="AJ31" s="30" t="n">
        <f aca="false">AVERAGE(AJ25:AJ30)</f>
        <v>0.947504833333333</v>
      </c>
      <c r="AK31" s="30" t="n">
        <f aca="false">AVERAGE(AK25:AK30)</f>
        <v>0.954284</v>
      </c>
      <c r="AL31" s="51" t="n">
        <f aca="false">AVERAGE(AL25:AL30)</f>
        <v>0.964059166666667</v>
      </c>
    </row>
    <row r="34" customFormat="false" ht="12.8" hidden="false" customHeight="false" outlineLevel="0" collapsed="false">
      <c r="A34" s="1" t="n">
        <v>350</v>
      </c>
      <c r="B34" s="1" t="n">
        <v>8506</v>
      </c>
      <c r="C34" s="1" t="n">
        <v>53.7075</v>
      </c>
      <c r="D34" s="1" t="n">
        <v>0.000800012</v>
      </c>
      <c r="E34" s="1" t="n">
        <v>0.374408</v>
      </c>
      <c r="F34" s="1" t="n">
        <v>0.000593599</v>
      </c>
      <c r="G34" s="1" t="n">
        <v>53.2726</v>
      </c>
      <c r="H34" s="1" t="n">
        <v>0.000796632</v>
      </c>
      <c r="I34" s="1" t="n">
        <v>0.376137</v>
      </c>
      <c r="J34" s="1" t="n">
        <v>0.000570237</v>
      </c>
      <c r="K34" s="1" t="n">
        <v>53.3159</v>
      </c>
      <c r="L34" s="1" t="n">
        <v>0.000802431</v>
      </c>
      <c r="M34" s="1" t="n">
        <v>0.381396</v>
      </c>
      <c r="N34" s="1" t="n">
        <v>0.000573943</v>
      </c>
      <c r="O34" s="1" t="n">
        <v>53.0942</v>
      </c>
      <c r="P34" s="1" t="n">
        <v>0.000790777</v>
      </c>
      <c r="Q34" s="1" t="n">
        <v>0.374261</v>
      </c>
      <c r="R34" s="1" t="n">
        <v>0.000565073</v>
      </c>
      <c r="S34" s="1" t="n">
        <v>7975.4</v>
      </c>
      <c r="T34" s="1" t="n">
        <v>0.769041</v>
      </c>
      <c r="U34" s="1" t="n">
        <v>234.247</v>
      </c>
      <c r="V34" s="1" t="n">
        <v>0.705704</v>
      </c>
      <c r="W34" s="1" t="n">
        <v>7950.38</v>
      </c>
      <c r="X34" s="1" t="n">
        <v>0.893116</v>
      </c>
      <c r="Y34" s="1" t="n">
        <v>257.4</v>
      </c>
      <c r="Z34" s="1" t="n">
        <v>0.866244</v>
      </c>
      <c r="AA34" s="1" t="n">
        <v>7936.62</v>
      </c>
      <c r="AB34" s="1" t="n">
        <v>0.892749</v>
      </c>
      <c r="AC34" s="1" t="n">
        <v>255.59</v>
      </c>
      <c r="AD34" s="1" t="n">
        <v>0.841443</v>
      </c>
      <c r="AE34" s="1" t="n">
        <v>7958.41</v>
      </c>
      <c r="AF34" s="1" t="n">
        <v>0.856738</v>
      </c>
      <c r="AG34" s="1" t="n">
        <v>254.335</v>
      </c>
      <c r="AH34" s="1" t="n">
        <v>0.826926</v>
      </c>
      <c r="AI34" s="1" t="n">
        <v>0.989487</v>
      </c>
      <c r="AJ34" s="1" t="n">
        <v>0.963275</v>
      </c>
      <c r="AK34" s="1" t="n">
        <v>0.962117</v>
      </c>
      <c r="AL34" s="49" t="n">
        <v>0.985829</v>
      </c>
      <c r="AP34" s="49"/>
      <c r="AT34" s="49"/>
      <c r="AX34" s="49"/>
    </row>
    <row r="35" customFormat="false" ht="12.8" hidden="false" customHeight="false" outlineLevel="0" collapsed="false">
      <c r="A35" s="1" t="s">
        <v>19</v>
      </c>
      <c r="B35" s="1" t="n">
        <v>8507</v>
      </c>
      <c r="C35" s="1" t="n">
        <v>53.7033</v>
      </c>
      <c r="D35" s="1" t="n">
        <v>0.00079868</v>
      </c>
      <c r="E35" s="1" t="n">
        <v>0.376377</v>
      </c>
      <c r="F35" s="1" t="n">
        <v>0.000594267</v>
      </c>
      <c r="G35" s="1" t="n">
        <v>53.2592</v>
      </c>
      <c r="H35" s="1" t="n">
        <v>0.000791833</v>
      </c>
      <c r="I35" s="1" t="n">
        <v>0.376247</v>
      </c>
      <c r="J35" s="1" t="n">
        <v>0.000566388</v>
      </c>
      <c r="K35" s="1" t="n">
        <v>53.3069</v>
      </c>
      <c r="L35" s="1" t="n">
        <v>0.000801223</v>
      </c>
      <c r="M35" s="1" t="n">
        <v>0.383803</v>
      </c>
      <c r="N35" s="1" t="n">
        <v>0.000577252</v>
      </c>
      <c r="O35" s="1" t="n">
        <v>53.0884</v>
      </c>
      <c r="P35" s="1" t="n">
        <v>0.000785122</v>
      </c>
      <c r="Q35" s="1" t="n">
        <v>0.37356</v>
      </c>
      <c r="R35" s="1" t="n">
        <v>0.00055115</v>
      </c>
      <c r="S35" s="1" t="n">
        <v>7966.4</v>
      </c>
      <c r="T35" s="1" t="n">
        <v>0.757833</v>
      </c>
      <c r="U35" s="1" t="n">
        <v>232.388</v>
      </c>
      <c r="V35" s="1" t="n">
        <v>0.682623</v>
      </c>
      <c r="W35" s="1" t="n">
        <v>8001.03</v>
      </c>
      <c r="X35" s="1" t="n">
        <v>0.897849</v>
      </c>
      <c r="Y35" s="1" t="n">
        <v>268.37</v>
      </c>
      <c r="Z35" s="1" t="n">
        <v>0.941173</v>
      </c>
      <c r="AA35" s="1" t="n">
        <v>7971.9</v>
      </c>
      <c r="AB35" s="1" t="n">
        <v>0.884543</v>
      </c>
      <c r="AC35" s="1" t="n">
        <v>263.265</v>
      </c>
      <c r="AD35" s="1" t="n">
        <v>0.888144</v>
      </c>
      <c r="AE35" s="1" t="n">
        <v>7947.27</v>
      </c>
      <c r="AF35" s="1" t="n">
        <v>0.840411</v>
      </c>
      <c r="AG35" s="1" t="n">
        <v>250.026</v>
      </c>
      <c r="AH35" s="1" t="n">
        <v>0.781251</v>
      </c>
      <c r="AI35" s="1" t="n">
        <v>0.988264</v>
      </c>
      <c r="AJ35" s="1" t="n">
        <v>0.970285</v>
      </c>
      <c r="AK35" s="1" t="n">
        <v>0.966767</v>
      </c>
      <c r="AL35" s="49" t="n">
        <v>0.984615</v>
      </c>
      <c r="AP35" s="49"/>
      <c r="AT35" s="49"/>
      <c r="AX35" s="49"/>
    </row>
    <row r="36" customFormat="false" ht="12.8" hidden="false" customHeight="false" outlineLevel="0" collapsed="false">
      <c r="B36" s="1" t="n">
        <v>8508</v>
      </c>
      <c r="C36" s="1" t="n">
        <v>53.7068</v>
      </c>
      <c r="D36" s="1" t="n">
        <v>0.00080144</v>
      </c>
      <c r="E36" s="1" t="n">
        <v>0.375399</v>
      </c>
      <c r="F36" s="1" t="n">
        <v>0.000590147</v>
      </c>
      <c r="G36" s="1" t="n">
        <v>53.2685</v>
      </c>
      <c r="H36" s="1" t="n">
        <v>0.000791054</v>
      </c>
      <c r="I36" s="1" t="n">
        <v>0.373929</v>
      </c>
      <c r="J36" s="1" t="n">
        <v>0.000563289</v>
      </c>
      <c r="K36" s="1" t="n">
        <v>53.312</v>
      </c>
      <c r="L36" s="1" t="n">
        <v>0.000802152</v>
      </c>
      <c r="M36" s="1" t="n">
        <v>0.382624</v>
      </c>
      <c r="N36" s="1" t="n">
        <v>0.000576168</v>
      </c>
      <c r="O36" s="1" t="n">
        <v>53.0926</v>
      </c>
      <c r="P36" s="1" t="n">
        <v>0.00078804</v>
      </c>
      <c r="Q36" s="1" t="n">
        <v>0.373904</v>
      </c>
      <c r="R36" s="1" t="n">
        <v>0.000564258</v>
      </c>
      <c r="S36" s="1" t="n">
        <v>7961.86</v>
      </c>
      <c r="T36" s="1" t="n">
        <v>0.762788</v>
      </c>
      <c r="U36" s="1" t="n">
        <v>232.409</v>
      </c>
      <c r="V36" s="1" t="n">
        <v>0.685411</v>
      </c>
      <c r="W36" s="1" t="n">
        <v>8003.61</v>
      </c>
      <c r="X36" s="1" t="n">
        <v>0.890747</v>
      </c>
      <c r="Y36" s="1" t="n">
        <v>266.59</v>
      </c>
      <c r="Z36" s="1" t="n">
        <v>0.940648</v>
      </c>
      <c r="AA36" s="1" t="n">
        <v>7990.89</v>
      </c>
      <c r="AB36" s="1" t="n">
        <v>0.889136</v>
      </c>
      <c r="AC36" s="1" t="n">
        <v>266.371</v>
      </c>
      <c r="AD36" s="1" t="n">
        <v>0.914661</v>
      </c>
      <c r="AE36" s="1" t="n">
        <v>7952.47</v>
      </c>
      <c r="AF36" s="1" t="n">
        <v>0.845407</v>
      </c>
      <c r="AG36" s="1" t="n">
        <v>250.646</v>
      </c>
      <c r="AH36" s="1" t="n">
        <v>0.794402</v>
      </c>
      <c r="AI36" s="1" t="n">
        <v>0.987045</v>
      </c>
      <c r="AJ36" s="1" t="n">
        <v>0.970285</v>
      </c>
      <c r="AK36" s="1" t="n">
        <v>0.96911</v>
      </c>
      <c r="AL36" s="49" t="n">
        <v>0.984615</v>
      </c>
      <c r="AP36" s="49"/>
      <c r="AT36" s="49"/>
      <c r="AX36" s="49"/>
    </row>
    <row r="37" customFormat="false" ht="12.8" hidden="false" customHeight="false" outlineLevel="0" collapsed="false">
      <c r="B37" s="1" t="n">
        <v>8509</v>
      </c>
      <c r="C37" s="1" t="n">
        <v>53.6991</v>
      </c>
      <c r="D37" s="1" t="n">
        <v>0.000801202</v>
      </c>
      <c r="E37" s="1" t="n">
        <v>0.375416</v>
      </c>
      <c r="F37" s="1" t="n">
        <v>0.000589071</v>
      </c>
      <c r="G37" s="1" t="n">
        <v>53.2554</v>
      </c>
      <c r="H37" s="1" t="n">
        <v>0.000797147</v>
      </c>
      <c r="I37" s="1" t="n">
        <v>0.375876</v>
      </c>
      <c r="J37" s="1" t="n">
        <v>0.000562618</v>
      </c>
      <c r="K37" s="1" t="n">
        <v>53.3029</v>
      </c>
      <c r="L37" s="1" t="n">
        <v>0.000801922</v>
      </c>
      <c r="M37" s="1" t="n">
        <v>0.382402</v>
      </c>
      <c r="N37" s="1" t="n">
        <v>0.000578687</v>
      </c>
      <c r="O37" s="1" t="n">
        <v>53.0836</v>
      </c>
      <c r="P37" s="1" t="n">
        <v>0.000787622</v>
      </c>
      <c r="Q37" s="1" t="n">
        <v>0.373156</v>
      </c>
      <c r="R37" s="1" t="n">
        <v>0.000557493</v>
      </c>
      <c r="S37" s="1" t="n">
        <v>7971.04</v>
      </c>
      <c r="T37" s="1" t="n">
        <v>0.763736</v>
      </c>
      <c r="U37" s="1" t="n">
        <v>233.458</v>
      </c>
      <c r="V37" s="1" t="n">
        <v>0.69698</v>
      </c>
      <c r="W37" s="1" t="n">
        <v>7931.57</v>
      </c>
      <c r="X37" s="1" t="n">
        <v>0.891502</v>
      </c>
      <c r="Y37" s="1" t="n">
        <v>253.11</v>
      </c>
      <c r="Z37" s="1" t="n">
        <v>0.841357</v>
      </c>
      <c r="AA37" s="1" t="n">
        <v>7956.03</v>
      </c>
      <c r="AB37" s="1" t="n">
        <v>0.885303</v>
      </c>
      <c r="AC37" s="1" t="n">
        <v>259.033</v>
      </c>
      <c r="AD37" s="1" t="n">
        <v>0.86221</v>
      </c>
      <c r="AE37" s="1" t="n">
        <v>7958.11</v>
      </c>
      <c r="AF37" s="1" t="n">
        <v>0.846985</v>
      </c>
      <c r="AG37" s="1" t="n">
        <v>252.499</v>
      </c>
      <c r="AH37" s="1" t="n">
        <v>0.804104</v>
      </c>
      <c r="AI37" s="1" t="n">
        <v>0.988264</v>
      </c>
      <c r="AJ37" s="1" t="n">
        <v>0.960961</v>
      </c>
      <c r="AK37" s="1" t="n">
        <v>0.964436</v>
      </c>
      <c r="AL37" s="49" t="n">
        <v>0.985829</v>
      </c>
      <c r="AP37" s="49"/>
      <c r="AT37" s="49"/>
      <c r="AX37" s="49"/>
    </row>
    <row r="38" s="30" customFormat="true" ht="12.8" hidden="false" customHeight="false" outlineLevel="0" collapsed="false">
      <c r="A38" s="50"/>
      <c r="B38" s="50"/>
      <c r="C38" s="30" t="n">
        <f aca="false">AVERAGE(C34:C37)</f>
        <v>53.704175</v>
      </c>
      <c r="E38" s="30" t="n">
        <f aca="false">AVERAGE(E34:E37)</f>
        <v>0.3754</v>
      </c>
      <c r="G38" s="30" t="n">
        <f aca="false">AVERAGE(G34:G37)</f>
        <v>53.263925</v>
      </c>
      <c r="I38" s="30" t="n">
        <f aca="false">AVERAGE(I34:I37)</f>
        <v>0.37554725</v>
      </c>
      <c r="K38" s="30" t="n">
        <f aca="false">AVERAGE(K34:K37)</f>
        <v>53.309425</v>
      </c>
      <c r="M38" s="30" t="n">
        <f aca="false">AVERAGE(M34:M37)</f>
        <v>0.38255625</v>
      </c>
      <c r="O38" s="30" t="n">
        <f aca="false">AVERAGE(O34:O37)</f>
        <v>53.0897</v>
      </c>
      <c r="Q38" s="30" t="n">
        <f aca="false">AVERAGE(Q34:Q37)</f>
        <v>0.37372025</v>
      </c>
      <c r="S38" s="30" t="n">
        <f aca="false">AVERAGE(S34:S37)</f>
        <v>7968.675</v>
      </c>
      <c r="U38" s="30" t="n">
        <f aca="false">AVERAGE(U34:U37)</f>
        <v>233.1255</v>
      </c>
      <c r="W38" s="30" t="n">
        <f aca="false">AVERAGE(W34:W37)</f>
        <v>7971.6475</v>
      </c>
      <c r="Y38" s="30" t="n">
        <f aca="false">AVERAGE(Y34:Y37)</f>
        <v>261.3675</v>
      </c>
      <c r="AA38" s="30" t="n">
        <f aca="false">AVERAGE(AA34:AA37)</f>
        <v>7963.86</v>
      </c>
      <c r="AC38" s="30" t="n">
        <f aca="false">AVERAGE(AC34:AC37)</f>
        <v>261.06475</v>
      </c>
      <c r="AE38" s="30" t="n">
        <f aca="false">AVERAGE(AE34:AE37)</f>
        <v>7954.065</v>
      </c>
      <c r="AG38" s="30" t="n">
        <f aca="false">AVERAGE(AG34:AG37)</f>
        <v>251.8765</v>
      </c>
      <c r="AI38" s="30" t="n">
        <f aca="false">AVERAGE(AI34:AI37)</f>
        <v>0.988265</v>
      </c>
      <c r="AJ38" s="30" t="n">
        <f aca="false">AVERAGE(AJ34:AJ37)</f>
        <v>0.9662015</v>
      </c>
      <c r="AK38" s="30" t="n">
        <f aca="false">AVERAGE(AK34:AK37)</f>
        <v>0.9656075</v>
      </c>
      <c r="AL38" s="51" t="n">
        <f aca="false">AVERAGE(AL34:AL37)</f>
        <v>0.985222</v>
      </c>
    </row>
    <row r="41" customFormat="false" ht="12.8" hidden="false" customHeight="false" outlineLevel="0" collapsed="false">
      <c r="A41" s="1" t="n">
        <v>870</v>
      </c>
      <c r="B41" s="1" t="n">
        <v>8512</v>
      </c>
      <c r="C41" s="1" t="n">
        <v>53.6575</v>
      </c>
      <c r="D41" s="1" t="n">
        <v>0.000778408</v>
      </c>
      <c r="E41" s="1" t="n">
        <v>0.372074</v>
      </c>
      <c r="F41" s="1" t="n">
        <v>0.000562912</v>
      </c>
      <c r="G41" s="1" t="n">
        <v>53.2199</v>
      </c>
      <c r="H41" s="1" t="n">
        <v>0.000777055</v>
      </c>
      <c r="I41" s="1" t="n">
        <v>0.373003</v>
      </c>
      <c r="J41" s="1" t="n">
        <v>0.00054112</v>
      </c>
      <c r="K41" s="1" t="n">
        <v>53.2765</v>
      </c>
      <c r="L41" s="1" t="n">
        <v>0.000793637</v>
      </c>
      <c r="M41" s="1" t="n">
        <v>0.382189</v>
      </c>
      <c r="N41" s="1" t="n">
        <v>0.000533729</v>
      </c>
      <c r="O41" s="1" t="n">
        <v>53.073</v>
      </c>
      <c r="P41" s="1" t="n">
        <v>0.000789541</v>
      </c>
      <c r="Q41" s="1" t="n">
        <v>0.385097</v>
      </c>
      <c r="R41" s="1" t="n">
        <v>0.000533678</v>
      </c>
      <c r="S41" s="1" t="n">
        <v>7938.48</v>
      </c>
      <c r="T41" s="1" t="n">
        <v>0.70693</v>
      </c>
      <c r="U41" s="1" t="n">
        <v>227.408</v>
      </c>
      <c r="V41" s="1" t="n">
        <v>0.606788</v>
      </c>
      <c r="W41" s="1" t="n">
        <v>7939.09</v>
      </c>
      <c r="X41" s="1" t="n">
        <v>0.830664</v>
      </c>
      <c r="Y41" s="1" t="n">
        <v>254.095</v>
      </c>
      <c r="Z41" s="1" t="n">
        <v>0.785427</v>
      </c>
      <c r="AA41" s="1" t="n">
        <v>7968.48</v>
      </c>
      <c r="AB41" s="1" t="n">
        <v>0.832154</v>
      </c>
      <c r="AC41" s="1" t="n">
        <v>262.883</v>
      </c>
      <c r="AD41" s="1" t="n">
        <v>0.832712</v>
      </c>
      <c r="AE41" s="1" t="n">
        <v>7983.04</v>
      </c>
      <c r="AF41" s="1" t="n">
        <v>0.78653</v>
      </c>
      <c r="AG41" s="1" t="n">
        <v>257.079</v>
      </c>
      <c r="AH41" s="1" t="n">
        <v>0.785407</v>
      </c>
      <c r="AI41" s="1" t="n">
        <v>0.983405</v>
      </c>
      <c r="AJ41" s="1" t="n">
        <v>0.962117</v>
      </c>
      <c r="AK41" s="49" t="n">
        <v>0.9656</v>
      </c>
      <c r="AL41" s="49" t="n">
        <v>0.988264</v>
      </c>
      <c r="AP41" s="49"/>
      <c r="AT41" s="49"/>
      <c r="AX41" s="49"/>
    </row>
    <row r="42" customFormat="false" ht="12.8" hidden="false" customHeight="false" outlineLevel="0" collapsed="false">
      <c r="A42" s="1" t="s">
        <v>20</v>
      </c>
      <c r="B42" s="1" t="n">
        <v>8513</v>
      </c>
      <c r="C42" s="1" t="n">
        <v>53.6725</v>
      </c>
      <c r="D42" s="1" t="n">
        <v>0.000736501</v>
      </c>
      <c r="E42" s="1" t="n">
        <v>0.372033</v>
      </c>
      <c r="F42" s="1" t="n">
        <v>0.000537938</v>
      </c>
      <c r="G42" s="1" t="n">
        <v>53.2281</v>
      </c>
      <c r="H42" s="1" t="n">
        <v>0.000736091</v>
      </c>
      <c r="I42" s="1" t="n">
        <v>0.373219</v>
      </c>
      <c r="J42" s="1" t="n">
        <v>0.00051057</v>
      </c>
      <c r="K42" s="1" t="n">
        <v>53.2889</v>
      </c>
      <c r="L42" s="1" t="n">
        <v>0.000749563</v>
      </c>
      <c r="M42" s="1" t="n">
        <v>0.383837</v>
      </c>
      <c r="N42" s="1" t="n">
        <v>0.000521698</v>
      </c>
      <c r="O42" s="1" t="n">
        <v>53.0836</v>
      </c>
      <c r="P42" s="1" t="n">
        <v>0.000745605</v>
      </c>
      <c r="Q42" s="1" t="n">
        <v>0.385392</v>
      </c>
      <c r="R42" s="1" t="n">
        <v>0.000510135</v>
      </c>
      <c r="S42" s="1" t="n">
        <v>7936</v>
      </c>
      <c r="T42" s="1" t="n">
        <v>0.671345</v>
      </c>
      <c r="U42" s="1" t="n">
        <v>227.382</v>
      </c>
      <c r="V42" s="1" t="n">
        <v>0.578594</v>
      </c>
      <c r="W42" s="1" t="n">
        <v>7952.32</v>
      </c>
      <c r="X42" s="1" t="n">
        <v>0.779864</v>
      </c>
      <c r="Y42" s="1" t="n">
        <v>256.55</v>
      </c>
      <c r="Z42" s="1" t="n">
        <v>0.755442</v>
      </c>
      <c r="AA42" s="1" t="n">
        <v>7965.2</v>
      </c>
      <c r="AB42" s="1" t="n">
        <v>0.783899</v>
      </c>
      <c r="AC42" s="1" t="n">
        <v>261.97</v>
      </c>
      <c r="AD42" s="1" t="n">
        <v>0.781648</v>
      </c>
      <c r="AE42" s="1" t="n">
        <v>7944.1</v>
      </c>
      <c r="AF42" s="1" t="n">
        <v>0.741106</v>
      </c>
      <c r="AG42" s="1" t="n">
        <v>249.785</v>
      </c>
      <c r="AH42" s="1" t="n">
        <v>0.69262</v>
      </c>
      <c r="AI42" s="1" t="n">
        <v>0.983405</v>
      </c>
      <c r="AJ42" s="1" t="n">
        <v>0.964436</v>
      </c>
      <c r="AK42" s="49" t="n">
        <v>0.9656</v>
      </c>
      <c r="AL42" s="49" t="n">
        <v>0.983405</v>
      </c>
      <c r="AP42" s="49"/>
      <c r="AT42" s="49"/>
      <c r="AX42" s="49"/>
    </row>
    <row r="43" customFormat="false" ht="12.8" hidden="false" customHeight="false" outlineLevel="0" collapsed="false">
      <c r="B43" s="1" t="n">
        <v>8514</v>
      </c>
      <c r="C43" s="1" t="n">
        <v>53.6741</v>
      </c>
      <c r="D43" s="1" t="n">
        <v>0.000796031</v>
      </c>
      <c r="E43" s="1" t="n">
        <v>0.3719</v>
      </c>
      <c r="F43" s="1" t="n">
        <v>0.00057925</v>
      </c>
      <c r="G43" s="1" t="n">
        <v>53.2343</v>
      </c>
      <c r="H43" s="1" t="n">
        <v>0.000790886</v>
      </c>
      <c r="I43" s="1" t="n">
        <v>0.371495</v>
      </c>
      <c r="J43" s="1" t="n">
        <v>0.000540895</v>
      </c>
      <c r="K43" s="1" t="n">
        <v>53.2917</v>
      </c>
      <c r="L43" s="1" t="n">
        <v>0.00080813</v>
      </c>
      <c r="M43" s="1" t="n">
        <v>0.382836</v>
      </c>
      <c r="N43" s="1" t="n">
        <v>0.000559344</v>
      </c>
      <c r="O43" s="1" t="n">
        <v>53.0902</v>
      </c>
      <c r="P43" s="1" t="n">
        <v>0.000803618</v>
      </c>
      <c r="Q43" s="1" t="n">
        <v>0.385368</v>
      </c>
      <c r="R43" s="1" t="n">
        <v>0.000552869</v>
      </c>
      <c r="S43" s="1" t="n">
        <v>8002.41</v>
      </c>
      <c r="T43" s="1" t="n">
        <v>0.734629</v>
      </c>
      <c r="U43" s="1" t="n">
        <v>240.254</v>
      </c>
      <c r="V43" s="1" t="n">
        <v>0.709088</v>
      </c>
      <c r="W43" s="1" t="n">
        <v>7989.75</v>
      </c>
      <c r="X43" s="1" t="n">
        <v>0.845498</v>
      </c>
      <c r="Y43" s="1" t="n">
        <v>263.758</v>
      </c>
      <c r="Z43" s="1" t="n">
        <v>0.870119</v>
      </c>
      <c r="AA43" s="1" t="n">
        <v>7976.43</v>
      </c>
      <c r="AB43" s="1" t="n">
        <v>0.854112</v>
      </c>
      <c r="AC43" s="1" t="n">
        <v>265.163</v>
      </c>
      <c r="AD43" s="1" t="n">
        <v>0.867084</v>
      </c>
      <c r="AE43" s="1" t="n">
        <v>7976.9</v>
      </c>
      <c r="AF43" s="1" t="n">
        <v>0.806658</v>
      </c>
      <c r="AG43" s="1" t="n">
        <v>256.098</v>
      </c>
      <c r="AH43" s="1" t="n">
        <v>0.794987</v>
      </c>
      <c r="AI43" s="1" t="n">
        <v>0.99194</v>
      </c>
      <c r="AJ43" s="1" t="n">
        <v>0.96911</v>
      </c>
      <c r="AK43" s="49" t="n">
        <v>0.966767</v>
      </c>
      <c r="AL43" s="49" t="n">
        <v>0.987045</v>
      </c>
      <c r="AP43" s="49"/>
      <c r="AT43" s="49"/>
      <c r="AX43" s="49"/>
    </row>
    <row r="44" customFormat="false" ht="12.8" hidden="false" customHeight="false" outlineLevel="0" collapsed="false">
      <c r="B44" s="1" t="n">
        <v>8515</v>
      </c>
      <c r="C44" s="1" t="n">
        <v>53.6596</v>
      </c>
      <c r="D44" s="1" t="n">
        <v>0.000812279</v>
      </c>
      <c r="E44" s="1" t="n">
        <v>0.373167</v>
      </c>
      <c r="F44" s="1" t="n">
        <v>0.000593095</v>
      </c>
      <c r="G44" s="1" t="n">
        <v>53.2143</v>
      </c>
      <c r="H44" s="1" t="n">
        <v>0.00080607</v>
      </c>
      <c r="I44" s="1" t="n">
        <v>0.372553</v>
      </c>
      <c r="J44" s="1" t="n">
        <v>0.000557452</v>
      </c>
      <c r="K44" s="1" t="n">
        <v>53.275</v>
      </c>
      <c r="L44" s="1" t="n">
        <v>0.000826826</v>
      </c>
      <c r="M44" s="1" t="n">
        <v>0.383494</v>
      </c>
      <c r="N44" s="1" t="n">
        <v>0.000563384</v>
      </c>
      <c r="O44" s="1" t="n">
        <v>53.0722</v>
      </c>
      <c r="P44" s="1" t="n">
        <v>0.000822963</v>
      </c>
      <c r="Q44" s="1" t="n">
        <v>0.385268</v>
      </c>
      <c r="R44" s="1" t="n">
        <v>0.000552377</v>
      </c>
      <c r="S44" s="1" t="n">
        <v>7953.91</v>
      </c>
      <c r="T44" s="1" t="n">
        <v>0.735342</v>
      </c>
      <c r="U44" s="1" t="n">
        <v>230.642</v>
      </c>
      <c r="V44" s="1" t="n">
        <v>0.649639</v>
      </c>
      <c r="W44" s="1" t="n">
        <v>7979.62</v>
      </c>
      <c r="X44" s="1" t="n">
        <v>0.857116</v>
      </c>
      <c r="Y44" s="1" t="n">
        <v>261.762</v>
      </c>
      <c r="Z44" s="1" t="n">
        <v>0.863882</v>
      </c>
      <c r="AA44" s="1" t="n">
        <v>7912.59</v>
      </c>
      <c r="AB44" s="1" t="n">
        <v>0.879153</v>
      </c>
      <c r="AC44" s="1" t="n">
        <v>251.613</v>
      </c>
      <c r="AD44" s="1" t="n">
        <v>0.798969</v>
      </c>
      <c r="AE44" s="1" t="n">
        <v>7981.54</v>
      </c>
      <c r="AF44" s="1" t="n">
        <v>0.81429</v>
      </c>
      <c r="AG44" s="1" t="n">
        <v>255.179</v>
      </c>
      <c r="AH44" s="1" t="n">
        <v>0.803684</v>
      </c>
      <c r="AI44" s="1" t="n">
        <v>0.985829</v>
      </c>
      <c r="AJ44" s="1" t="n">
        <v>0.967937</v>
      </c>
      <c r="AK44" s="49" t="n">
        <v>0.958658</v>
      </c>
      <c r="AL44" s="49" t="n">
        <v>0.988264</v>
      </c>
      <c r="AP44" s="49"/>
      <c r="AT44" s="49"/>
      <c r="AX44" s="49"/>
    </row>
    <row r="45" s="30" customFormat="true" ht="12.8" hidden="false" customHeight="false" outlineLevel="0" collapsed="false">
      <c r="A45" s="50"/>
      <c r="B45" s="50"/>
      <c r="C45" s="30" t="n">
        <f aca="false">AVERAGE(C41:C44)</f>
        <v>53.665925</v>
      </c>
      <c r="E45" s="30" t="n">
        <f aca="false">AVERAGE(E41:E44)</f>
        <v>0.3722935</v>
      </c>
      <c r="G45" s="30" t="n">
        <f aca="false">AVERAGE(G41:G44)</f>
        <v>53.22415</v>
      </c>
      <c r="I45" s="30" t="n">
        <f aca="false">AVERAGE(I41:I44)</f>
        <v>0.3725675</v>
      </c>
      <c r="K45" s="30" t="n">
        <f aca="false">AVERAGE(K41:K44)</f>
        <v>53.283025</v>
      </c>
      <c r="M45" s="30" t="n">
        <f aca="false">AVERAGE(M41:M44)</f>
        <v>0.383089</v>
      </c>
      <c r="O45" s="30" t="n">
        <f aca="false">AVERAGE(O41:O44)</f>
        <v>53.07975</v>
      </c>
      <c r="Q45" s="30" t="n">
        <f aca="false">AVERAGE(Q41:Q44)</f>
        <v>0.38528125</v>
      </c>
      <c r="S45" s="30" t="n">
        <f aca="false">AVERAGE(S41:S44)</f>
        <v>7957.7</v>
      </c>
      <c r="U45" s="30" t="n">
        <f aca="false">AVERAGE(U41:U44)</f>
        <v>231.4215</v>
      </c>
      <c r="W45" s="30" t="n">
        <f aca="false">AVERAGE(W41:W44)</f>
        <v>7965.195</v>
      </c>
      <c r="Y45" s="30" t="n">
        <f aca="false">AVERAGE(Y41:Y44)</f>
        <v>259.04125</v>
      </c>
      <c r="AA45" s="30" t="n">
        <f aca="false">AVERAGE(AA41:AA44)</f>
        <v>7955.675</v>
      </c>
      <c r="AC45" s="30" t="n">
        <f aca="false">AVERAGE(AC41:AC44)</f>
        <v>260.40725</v>
      </c>
      <c r="AE45" s="30" t="n">
        <f aca="false">AVERAGE(AE41:AE44)</f>
        <v>7971.395</v>
      </c>
      <c r="AG45" s="30" t="n">
        <f aca="false">AVERAGE(AG41:AG44)</f>
        <v>254.53525</v>
      </c>
      <c r="AI45" s="30" t="n">
        <f aca="false">AVERAGE(AI41:AI44)</f>
        <v>0.98614475</v>
      </c>
      <c r="AJ45" s="30" t="n">
        <f aca="false">AVERAGE(AJ41:AJ44)</f>
        <v>0.9659</v>
      </c>
      <c r="AK45" s="51" t="n">
        <f aca="false">AVERAGE(AK41:AK44)</f>
        <v>0.96415625</v>
      </c>
      <c r="AL45" s="51" t="n">
        <f aca="false">AVERAGE(AL41:AL44)</f>
        <v>0.9867445</v>
      </c>
    </row>
    <row r="48" customFormat="false" ht="12.8" hidden="false" customHeight="false" outlineLevel="0" collapsed="false">
      <c r="A48" s="1" t="n">
        <v>225</v>
      </c>
      <c r="B48" s="1" t="n">
        <v>8518</v>
      </c>
      <c r="C48" s="1" t="n">
        <v>53.7479</v>
      </c>
      <c r="D48" s="1" t="n">
        <v>0.000833613</v>
      </c>
      <c r="E48" s="1" t="n">
        <v>0.378797</v>
      </c>
      <c r="F48" s="1" t="n">
        <v>0.000628432</v>
      </c>
      <c r="G48" s="1" t="n">
        <v>53.3105</v>
      </c>
      <c r="H48" s="1" t="n">
        <v>0.000827872</v>
      </c>
      <c r="I48" s="1" t="n">
        <v>0.380433</v>
      </c>
      <c r="J48" s="1" t="n">
        <v>0.000617405</v>
      </c>
      <c r="K48" s="1" t="n">
        <v>53.3894</v>
      </c>
      <c r="L48" s="1" t="n">
        <v>0.000858047</v>
      </c>
      <c r="M48" s="1" t="n">
        <v>0.401267</v>
      </c>
      <c r="N48" s="1" t="n">
        <v>0.000638212</v>
      </c>
      <c r="O48" s="1" t="n">
        <v>53.1715</v>
      </c>
      <c r="P48" s="1" t="n">
        <v>0.00084253</v>
      </c>
      <c r="Q48" s="1" t="n">
        <v>0.395779</v>
      </c>
      <c r="R48" s="1" t="n">
        <v>0.000600723</v>
      </c>
      <c r="S48" s="1" t="n">
        <v>7995.47</v>
      </c>
      <c r="T48" s="1" t="n">
        <v>0.76034</v>
      </c>
      <c r="U48" s="1" t="n">
        <v>237.281</v>
      </c>
      <c r="V48" s="1" t="n">
        <v>0.72193</v>
      </c>
      <c r="W48" s="1" t="n">
        <v>7959.29</v>
      </c>
      <c r="X48" s="1" t="n">
        <v>0.880031</v>
      </c>
      <c r="Y48" s="1" t="n">
        <v>257.208</v>
      </c>
      <c r="Z48" s="1" t="n">
        <v>0.865197</v>
      </c>
      <c r="AA48" s="1" t="n">
        <v>7952.83</v>
      </c>
      <c r="AB48" s="1" t="n">
        <v>0.886759</v>
      </c>
      <c r="AC48" s="1" t="n">
        <v>258.586</v>
      </c>
      <c r="AD48" s="1" t="n">
        <v>0.86211</v>
      </c>
      <c r="AE48" s="1" t="n">
        <v>7954.44</v>
      </c>
      <c r="AF48" s="1" t="n">
        <v>0.837593</v>
      </c>
      <c r="AG48" s="1" t="n">
        <v>251.106</v>
      </c>
      <c r="AH48" s="1" t="n">
        <v>0.798188</v>
      </c>
      <c r="AI48" s="1" t="n">
        <v>0.990712</v>
      </c>
      <c r="AJ48" s="1" t="n">
        <v>0.964436</v>
      </c>
      <c r="AK48" s="1" t="n">
        <v>0.963275</v>
      </c>
      <c r="AL48" s="49" t="n">
        <v>0.983405</v>
      </c>
      <c r="AP48" s="49"/>
      <c r="AT48" s="49"/>
      <c r="AX48" s="49"/>
    </row>
    <row r="49" customFormat="false" ht="12.8" hidden="false" customHeight="false" outlineLevel="0" collapsed="false">
      <c r="A49" s="1" t="s">
        <v>21</v>
      </c>
      <c r="B49" s="1" t="n">
        <v>8519</v>
      </c>
      <c r="C49" s="1" t="n">
        <v>53.7685</v>
      </c>
      <c r="D49" s="1" t="n">
        <v>0.000831675</v>
      </c>
      <c r="E49" s="1" t="n">
        <v>0.378274</v>
      </c>
      <c r="F49" s="1" t="n">
        <v>0.000619301</v>
      </c>
      <c r="G49" s="1" t="n">
        <v>53.3237</v>
      </c>
      <c r="H49" s="1" t="n">
        <v>0.000824315</v>
      </c>
      <c r="I49" s="1" t="n">
        <v>0.378709</v>
      </c>
      <c r="J49" s="1" t="n">
        <v>0.000609156</v>
      </c>
      <c r="K49" s="1" t="n">
        <v>53.4057</v>
      </c>
      <c r="L49" s="1" t="n">
        <v>0.000856858</v>
      </c>
      <c r="M49" s="1" t="n">
        <v>0.401984</v>
      </c>
      <c r="N49" s="1" t="n">
        <v>0.000639363</v>
      </c>
      <c r="O49" s="1" t="n">
        <v>53.1902</v>
      </c>
      <c r="P49" s="1" t="n">
        <v>0.000840379</v>
      </c>
      <c r="Q49" s="1" t="n">
        <v>0.395885</v>
      </c>
      <c r="R49" s="1" t="n">
        <v>0.000608765</v>
      </c>
      <c r="S49" s="1" t="n">
        <v>7947.65</v>
      </c>
      <c r="T49" s="1" t="n">
        <v>0.753586</v>
      </c>
      <c r="U49" s="1" t="n">
        <v>228.269</v>
      </c>
      <c r="V49" s="1" t="n">
        <v>0.659778</v>
      </c>
      <c r="W49" s="1" t="n">
        <v>8003.43</v>
      </c>
      <c r="X49" s="1" t="n">
        <v>0.884732</v>
      </c>
      <c r="Y49" s="1" t="n">
        <v>264.776</v>
      </c>
      <c r="Z49" s="1" t="n">
        <v>0.923526</v>
      </c>
      <c r="AA49" s="1" t="n">
        <v>7931.58</v>
      </c>
      <c r="AB49" s="1" t="n">
        <v>0.90227</v>
      </c>
      <c r="AC49" s="1" t="n">
        <v>256.253</v>
      </c>
      <c r="AD49" s="1" t="n">
        <v>0.85367</v>
      </c>
      <c r="AE49" s="1" t="n">
        <v>7952.09</v>
      </c>
      <c r="AF49" s="1" t="n">
        <v>0.850295</v>
      </c>
      <c r="AG49" s="1" t="n">
        <v>252.254</v>
      </c>
      <c r="AH49" s="1" t="n">
        <v>0.812351</v>
      </c>
      <c r="AI49" s="1" t="n">
        <v>0.984615</v>
      </c>
      <c r="AJ49" s="1" t="n">
        <v>0.970285</v>
      </c>
      <c r="AK49" s="1" t="n">
        <v>0.960961</v>
      </c>
      <c r="AL49" s="49" t="n">
        <v>0.983405</v>
      </c>
      <c r="AP49" s="49"/>
      <c r="AT49" s="49"/>
      <c r="AX49" s="49"/>
    </row>
    <row r="50" customFormat="false" ht="12.8" hidden="false" customHeight="false" outlineLevel="0" collapsed="false">
      <c r="B50" s="1" t="n">
        <v>8520</v>
      </c>
      <c r="C50" s="1" t="n">
        <v>53.7977</v>
      </c>
      <c r="D50" s="1" t="n">
        <v>0.000824658</v>
      </c>
      <c r="E50" s="1" t="n">
        <v>0.37702</v>
      </c>
      <c r="F50" s="1" t="n">
        <v>0.000622859</v>
      </c>
      <c r="G50" s="1" t="n">
        <v>53.3612</v>
      </c>
      <c r="H50" s="1" t="n">
        <v>0.000815401</v>
      </c>
      <c r="I50" s="1" t="n">
        <v>0.376973</v>
      </c>
      <c r="J50" s="1" t="n">
        <v>0.000607947</v>
      </c>
      <c r="K50" s="1" t="n">
        <v>53.442</v>
      </c>
      <c r="L50" s="1" t="n">
        <v>0.000847958</v>
      </c>
      <c r="M50" s="1" t="n">
        <v>0.399654</v>
      </c>
      <c r="N50" s="1" t="n">
        <v>0.000641228</v>
      </c>
      <c r="O50" s="1" t="n">
        <v>53.225</v>
      </c>
      <c r="P50" s="1" t="n">
        <v>0.000827238</v>
      </c>
      <c r="Q50" s="1" t="n">
        <v>0.392948</v>
      </c>
      <c r="R50" s="1" t="n">
        <v>0.00059266</v>
      </c>
      <c r="S50" s="1" t="n">
        <v>7969.51</v>
      </c>
      <c r="T50" s="1" t="n">
        <v>0.758928</v>
      </c>
      <c r="U50" s="1" t="n">
        <v>233.537</v>
      </c>
      <c r="V50" s="1" t="n">
        <v>0.689367</v>
      </c>
      <c r="W50" s="1" t="n">
        <v>8012.31</v>
      </c>
      <c r="X50" s="1" t="n">
        <v>0.894703</v>
      </c>
      <c r="Y50" s="1" t="n">
        <v>268.178</v>
      </c>
      <c r="Z50" s="1" t="n">
        <v>0.95319</v>
      </c>
      <c r="AA50" s="1" t="n">
        <v>7932.46</v>
      </c>
      <c r="AB50" s="1" t="n">
        <v>0.897557</v>
      </c>
      <c r="AC50" s="1" t="n">
        <v>256.195</v>
      </c>
      <c r="AD50" s="1" t="n">
        <v>0.840144</v>
      </c>
      <c r="AE50" s="1" t="n">
        <v>7946.27</v>
      </c>
      <c r="AF50" s="1" t="n">
        <v>0.844097</v>
      </c>
      <c r="AG50" s="1" t="n">
        <v>251.151</v>
      </c>
      <c r="AH50" s="1" t="n">
        <v>0.796315</v>
      </c>
      <c r="AI50" s="1" t="n">
        <v>0.987045</v>
      </c>
      <c r="AJ50" s="1" t="n">
        <v>0.971463</v>
      </c>
      <c r="AK50" s="1" t="n">
        <v>0.960961</v>
      </c>
      <c r="AL50" s="49" t="n">
        <v>0.982198</v>
      </c>
      <c r="AP50" s="49"/>
      <c r="AT50" s="49"/>
      <c r="AX50" s="49"/>
    </row>
    <row r="51" customFormat="false" ht="12.8" hidden="false" customHeight="false" outlineLevel="0" collapsed="false">
      <c r="B51" s="1" t="n">
        <v>8521</v>
      </c>
      <c r="C51" s="1" t="n">
        <v>53.8214</v>
      </c>
      <c r="D51" s="1" t="n">
        <v>0.00081867</v>
      </c>
      <c r="E51" s="1" t="n">
        <v>0.375651</v>
      </c>
      <c r="F51" s="1" t="n">
        <v>0.000613048</v>
      </c>
      <c r="G51" s="1" t="n">
        <v>53.3757</v>
      </c>
      <c r="H51" s="1" t="n">
        <v>0.000805681</v>
      </c>
      <c r="I51" s="1" t="n">
        <v>0.375552</v>
      </c>
      <c r="J51" s="1" t="n">
        <v>0.000608086</v>
      </c>
      <c r="K51" s="1" t="n">
        <v>53.4577</v>
      </c>
      <c r="L51" s="1" t="n">
        <v>0.000837081</v>
      </c>
      <c r="M51" s="1" t="n">
        <v>0.397224</v>
      </c>
      <c r="N51" s="1" t="n">
        <v>0.000634359</v>
      </c>
      <c r="O51" s="1" t="n">
        <v>53.2433</v>
      </c>
      <c r="P51" s="1" t="n">
        <v>0.000819456</v>
      </c>
      <c r="Q51" s="1" t="n">
        <v>0.391284</v>
      </c>
      <c r="R51" s="1" t="n">
        <v>0.000582995</v>
      </c>
      <c r="S51" s="1" t="n">
        <v>7979.68</v>
      </c>
      <c r="T51" s="1" t="n">
        <v>0.752118</v>
      </c>
      <c r="U51" s="1" t="n">
        <v>234.202</v>
      </c>
      <c r="V51" s="1" t="n">
        <v>0.690104</v>
      </c>
      <c r="W51" s="1" t="n">
        <v>7961.94</v>
      </c>
      <c r="X51" s="1" t="n">
        <v>0.867779</v>
      </c>
      <c r="Y51" s="1" t="n">
        <v>257.612</v>
      </c>
      <c r="Z51" s="1" t="n">
        <v>0.847189</v>
      </c>
      <c r="AA51" s="1" t="n">
        <v>7929.02</v>
      </c>
      <c r="AB51" s="1" t="n">
        <v>0.883182</v>
      </c>
      <c r="AC51" s="1" t="n">
        <v>254.874</v>
      </c>
      <c r="AD51" s="1" t="n">
        <v>0.827048</v>
      </c>
      <c r="AE51" s="1" t="n">
        <v>7965.65</v>
      </c>
      <c r="AF51" s="1" t="n">
        <v>0.833585</v>
      </c>
      <c r="AG51" s="1" t="n">
        <v>253.946</v>
      </c>
      <c r="AH51" s="1" t="n">
        <v>0.813426</v>
      </c>
      <c r="AI51" s="1" t="n">
        <v>0.989487</v>
      </c>
      <c r="AJ51" s="1" t="n">
        <v>0.9656</v>
      </c>
      <c r="AK51" s="1" t="n">
        <v>0.960961</v>
      </c>
      <c r="AL51" s="49" t="n">
        <v>0.985829</v>
      </c>
      <c r="AP51" s="49"/>
      <c r="AT51" s="49"/>
      <c r="AX51" s="49"/>
    </row>
    <row r="52" s="30" customFormat="true" ht="12.8" hidden="false" customHeight="false" outlineLevel="0" collapsed="false">
      <c r="A52" s="50"/>
      <c r="B52" s="50"/>
      <c r="C52" s="30" t="n">
        <f aca="false">AVERAGE(C48:C51)</f>
        <v>53.783875</v>
      </c>
      <c r="E52" s="30" t="n">
        <f aca="false">AVERAGE(E48:E51)</f>
        <v>0.3774355</v>
      </c>
      <c r="G52" s="30" t="n">
        <f aca="false">AVERAGE(G48:G51)</f>
        <v>53.342775</v>
      </c>
      <c r="I52" s="30" t="n">
        <f aca="false">AVERAGE(I48:I51)</f>
        <v>0.37791675</v>
      </c>
      <c r="K52" s="30" t="n">
        <f aca="false">AVERAGE(K48:K51)</f>
        <v>53.4237</v>
      </c>
      <c r="M52" s="30" t="n">
        <f aca="false">AVERAGE(M48:M51)</f>
        <v>0.40003225</v>
      </c>
      <c r="O52" s="30" t="n">
        <f aca="false">AVERAGE(O48:O51)</f>
        <v>53.2075</v>
      </c>
      <c r="Q52" s="30" t="n">
        <f aca="false">AVERAGE(Q48:Q51)</f>
        <v>0.393974</v>
      </c>
      <c r="S52" s="30" t="n">
        <f aca="false">AVERAGE(S48:S51)</f>
        <v>7973.0775</v>
      </c>
      <c r="U52" s="30" t="n">
        <f aca="false">AVERAGE(U48:U51)</f>
        <v>233.32225</v>
      </c>
      <c r="W52" s="30" t="n">
        <f aca="false">AVERAGE(W48:W51)</f>
        <v>7984.2425</v>
      </c>
      <c r="Y52" s="30" t="n">
        <f aca="false">AVERAGE(Y48:Y51)</f>
        <v>261.9435</v>
      </c>
      <c r="AA52" s="30" t="n">
        <f aca="false">AVERAGE(AA48:AA51)</f>
        <v>7936.4725</v>
      </c>
      <c r="AC52" s="30" t="n">
        <f aca="false">AVERAGE(AC48:AC51)</f>
        <v>256.477</v>
      </c>
      <c r="AE52" s="30" t="n">
        <f aca="false">AVERAGE(AE48:AE51)</f>
        <v>7954.6125</v>
      </c>
      <c r="AG52" s="30" t="n">
        <f aca="false">AVERAGE(AG48:AG51)</f>
        <v>252.11425</v>
      </c>
      <c r="AI52" s="30" t="n">
        <f aca="false">AVERAGE(AI48:AI51)</f>
        <v>0.98796475</v>
      </c>
      <c r="AJ52" s="30" t="n">
        <f aca="false">AVERAGE(AJ48:AJ51)</f>
        <v>0.967946</v>
      </c>
      <c r="AK52" s="30" t="n">
        <f aca="false">AVERAGE(AK48:AK51)</f>
        <v>0.9615395</v>
      </c>
      <c r="AL52" s="51" t="n">
        <f aca="false">AVERAGE(AL48:AL51)</f>
        <v>0.98370925</v>
      </c>
    </row>
    <row r="55" customFormat="false" ht="12.8" hidden="false" customHeight="false" outlineLevel="0" collapsed="false">
      <c r="A55" s="1" t="n">
        <v>750</v>
      </c>
      <c r="B55" s="1" t="n">
        <v>8524</v>
      </c>
      <c r="C55" s="1" t="n">
        <v>53.8046</v>
      </c>
      <c r="D55" s="1" t="n">
        <v>0.0007682</v>
      </c>
      <c r="E55" s="1" t="n">
        <v>0.370143</v>
      </c>
      <c r="F55" s="1" t="n">
        <v>0.000555967</v>
      </c>
      <c r="G55" s="1" t="n">
        <v>53.3672</v>
      </c>
      <c r="H55" s="1" t="n">
        <v>0.000748254</v>
      </c>
      <c r="I55" s="1" t="n">
        <v>0.367292</v>
      </c>
      <c r="J55" s="1" t="n">
        <v>0.000543591</v>
      </c>
      <c r="K55" s="1" t="n">
        <v>53.4352</v>
      </c>
      <c r="L55" s="1" t="n">
        <v>0.00077809</v>
      </c>
      <c r="M55" s="1" t="n">
        <v>0.384248</v>
      </c>
      <c r="N55" s="1" t="n">
        <v>0.000566421</v>
      </c>
      <c r="O55" s="1" t="n">
        <v>53.1969</v>
      </c>
      <c r="P55" s="1" t="n">
        <v>0.000747073</v>
      </c>
      <c r="Q55" s="1" t="n">
        <v>0.368129</v>
      </c>
      <c r="R55" s="1" t="n">
        <v>0.000519515</v>
      </c>
      <c r="S55" s="1" t="n">
        <v>7964.06</v>
      </c>
      <c r="T55" s="1" t="n">
        <v>0.700529</v>
      </c>
      <c r="U55" s="1" t="n">
        <v>231.855</v>
      </c>
      <c r="V55" s="1" t="n">
        <v>0.632639</v>
      </c>
      <c r="W55" s="1" t="n">
        <v>7960.18</v>
      </c>
      <c r="X55" s="1" t="n">
        <v>0.824602</v>
      </c>
      <c r="Y55" s="1" t="n">
        <v>259.257</v>
      </c>
      <c r="Z55" s="1" t="n">
        <v>0.812502</v>
      </c>
      <c r="AA55" s="1" t="n">
        <v>7951.73</v>
      </c>
      <c r="AB55" s="1" t="n">
        <v>0.821533</v>
      </c>
      <c r="AC55" s="1" t="n">
        <v>258.803</v>
      </c>
      <c r="AD55" s="1" t="n">
        <v>0.790156</v>
      </c>
      <c r="AE55" s="1" t="n">
        <v>7938.06</v>
      </c>
      <c r="AF55" s="1" t="n">
        <v>0.792591</v>
      </c>
      <c r="AG55" s="1" t="n">
        <v>249.837</v>
      </c>
      <c r="AH55" s="1" t="n">
        <v>0.736317</v>
      </c>
      <c r="AI55" s="1" t="n">
        <v>0.987045</v>
      </c>
      <c r="AJ55" s="1" t="n">
        <v>0.9656</v>
      </c>
      <c r="AK55" s="49" t="n">
        <v>0.964436</v>
      </c>
      <c r="AL55" s="49" t="n">
        <v>0.982198</v>
      </c>
      <c r="AP55" s="49"/>
      <c r="AT55" s="49"/>
      <c r="AW55" s="49"/>
      <c r="AX55" s="49"/>
    </row>
    <row r="56" customFormat="false" ht="12.8" hidden="false" customHeight="false" outlineLevel="0" collapsed="false">
      <c r="A56" s="1" t="s">
        <v>22</v>
      </c>
      <c r="B56" s="1" t="n">
        <v>8525</v>
      </c>
      <c r="C56" s="1" t="n">
        <v>53.8273</v>
      </c>
      <c r="D56" s="1" t="n">
        <v>0.000800545</v>
      </c>
      <c r="E56" s="1" t="n">
        <v>0.369226</v>
      </c>
      <c r="F56" s="1" t="n">
        <v>0.000579491</v>
      </c>
      <c r="G56" s="1" t="n">
        <v>53.3831</v>
      </c>
      <c r="H56" s="1" t="n">
        <v>0.00077832</v>
      </c>
      <c r="I56" s="1" t="n">
        <v>0.366105</v>
      </c>
      <c r="J56" s="1" t="n">
        <v>0.000565593</v>
      </c>
      <c r="K56" s="1" t="n">
        <v>53.4561</v>
      </c>
      <c r="L56" s="1" t="n">
        <v>0.000807587</v>
      </c>
      <c r="M56" s="1" t="n">
        <v>0.383437</v>
      </c>
      <c r="N56" s="1" t="n">
        <v>0.000590766</v>
      </c>
      <c r="O56" s="1" t="n">
        <v>53.2175</v>
      </c>
      <c r="P56" s="1" t="n">
        <v>0.000773075</v>
      </c>
      <c r="Q56" s="1" t="n">
        <v>0.364693</v>
      </c>
      <c r="R56" s="1" t="n">
        <v>0.000529721</v>
      </c>
      <c r="S56" s="1" t="n">
        <v>7977.92</v>
      </c>
      <c r="T56" s="1" t="n">
        <v>0.736314</v>
      </c>
      <c r="U56" s="1" t="n">
        <v>234.719</v>
      </c>
      <c r="V56" s="1" t="n">
        <v>0.675282</v>
      </c>
      <c r="W56" s="1" t="n">
        <v>7967.76</v>
      </c>
      <c r="X56" s="1" t="n">
        <v>0.854392</v>
      </c>
      <c r="Y56" s="1" t="n">
        <v>259.679</v>
      </c>
      <c r="Z56" s="1" t="n">
        <v>0.848529</v>
      </c>
      <c r="AA56" s="1" t="n">
        <v>7969.03</v>
      </c>
      <c r="AB56" s="1" t="n">
        <v>0.853404</v>
      </c>
      <c r="AC56" s="1" t="n">
        <v>261.98</v>
      </c>
      <c r="AD56" s="1" t="n">
        <v>0.844226</v>
      </c>
      <c r="AE56" s="1" t="n">
        <v>7969.61</v>
      </c>
      <c r="AF56" s="1" t="n">
        <v>0.828572</v>
      </c>
      <c r="AG56" s="1" t="n">
        <v>257.034</v>
      </c>
      <c r="AH56" s="1" t="n">
        <v>0.815159</v>
      </c>
      <c r="AI56" s="1" t="n">
        <v>0.989487</v>
      </c>
      <c r="AJ56" s="1" t="n">
        <v>0.966767</v>
      </c>
      <c r="AK56" s="49" t="n">
        <v>0.966767</v>
      </c>
      <c r="AL56" s="49" t="n">
        <v>0.987045</v>
      </c>
      <c r="AP56" s="49"/>
      <c r="AT56" s="49"/>
      <c r="AW56" s="49"/>
      <c r="AX56" s="49"/>
    </row>
    <row r="57" customFormat="false" ht="12.8" hidden="false" customHeight="false" outlineLevel="0" collapsed="false">
      <c r="B57" s="1" t="n">
        <v>8526</v>
      </c>
      <c r="C57" s="1" t="n">
        <v>53.8442</v>
      </c>
      <c r="D57" s="1" t="n">
        <v>0.00080271</v>
      </c>
      <c r="E57" s="1" t="n">
        <v>0.367961</v>
      </c>
      <c r="F57" s="1" t="n">
        <v>0.000577454</v>
      </c>
      <c r="G57" s="1" t="n">
        <v>53.4064</v>
      </c>
      <c r="H57" s="1" t="n">
        <v>0.000775447</v>
      </c>
      <c r="I57" s="1" t="n">
        <v>0.364567</v>
      </c>
      <c r="J57" s="1" t="n">
        <v>0.000557723</v>
      </c>
      <c r="K57" s="1" t="n">
        <v>53.4718</v>
      </c>
      <c r="L57" s="1" t="n">
        <v>0.000808592</v>
      </c>
      <c r="M57" s="1" t="n">
        <v>0.383177</v>
      </c>
      <c r="N57" s="1" t="n">
        <v>0.000599898</v>
      </c>
      <c r="O57" s="1" t="n">
        <v>53.2344</v>
      </c>
      <c r="P57" s="1" t="n">
        <v>0.000773441</v>
      </c>
      <c r="Q57" s="1" t="n">
        <v>0.364491</v>
      </c>
      <c r="R57" s="1" t="n">
        <v>0.000534629</v>
      </c>
      <c r="S57" s="1" t="n">
        <v>7963.69</v>
      </c>
      <c r="T57" s="1" t="n">
        <v>0.744208</v>
      </c>
      <c r="U57" s="1" t="n">
        <v>232.366</v>
      </c>
      <c r="V57" s="1" t="n">
        <v>0.667169</v>
      </c>
      <c r="W57" s="1" t="n">
        <v>7923.76</v>
      </c>
      <c r="X57" s="1" t="n">
        <v>0.874305</v>
      </c>
      <c r="Y57" s="1" t="n">
        <v>253.57</v>
      </c>
      <c r="Z57" s="1" t="n">
        <v>0.816532</v>
      </c>
      <c r="AA57" s="1" t="n">
        <v>7932.92</v>
      </c>
      <c r="AB57" s="1" t="n">
        <v>0.875631</v>
      </c>
      <c r="AC57" s="1" t="n">
        <v>257.194</v>
      </c>
      <c r="AD57" s="1" t="n">
        <v>0.828932</v>
      </c>
      <c r="AE57" s="1" t="n">
        <v>7977.48</v>
      </c>
      <c r="AF57" s="1" t="n">
        <v>0.824776</v>
      </c>
      <c r="AG57" s="1" t="n">
        <v>256.973</v>
      </c>
      <c r="AH57" s="1" t="n">
        <v>0.817491</v>
      </c>
      <c r="AI57" s="1" t="n">
        <v>0.987045</v>
      </c>
      <c r="AJ57" s="1" t="n">
        <v>0.960961</v>
      </c>
      <c r="AK57" s="49" t="n">
        <v>0.962117</v>
      </c>
      <c r="AL57" s="49" t="n">
        <v>0.987045</v>
      </c>
      <c r="AP57" s="49"/>
      <c r="AT57" s="49"/>
      <c r="AX57" s="49"/>
    </row>
    <row r="58" customFormat="false" ht="12.8" hidden="false" customHeight="false" outlineLevel="0" collapsed="false">
      <c r="B58" s="1" t="n">
        <v>8527</v>
      </c>
      <c r="C58" s="1" t="n">
        <v>53.871</v>
      </c>
      <c r="D58" s="1" t="n">
        <v>0.000790422</v>
      </c>
      <c r="E58" s="1" t="n">
        <v>0.36615</v>
      </c>
      <c r="F58" s="1" t="n">
        <v>0.000562736</v>
      </c>
      <c r="G58" s="1" t="n">
        <v>53.4264</v>
      </c>
      <c r="H58" s="1" t="n">
        <v>0.000770961</v>
      </c>
      <c r="I58" s="1" t="n">
        <v>0.363677</v>
      </c>
      <c r="J58" s="1" t="n">
        <v>0.000569533</v>
      </c>
      <c r="K58" s="1" t="n">
        <v>53.4964</v>
      </c>
      <c r="L58" s="1" t="n">
        <v>0.000803342</v>
      </c>
      <c r="M58" s="1" t="n">
        <v>0.381202</v>
      </c>
      <c r="N58" s="1" t="n">
        <v>0.000597412</v>
      </c>
      <c r="O58" s="1" t="n">
        <v>53.2597</v>
      </c>
      <c r="P58" s="1" t="n">
        <v>0.000768274</v>
      </c>
      <c r="Q58" s="1" t="n">
        <v>0.363642</v>
      </c>
      <c r="R58" s="1" t="n">
        <v>0.000550561</v>
      </c>
      <c r="S58" s="1" t="n">
        <v>7959.01</v>
      </c>
      <c r="T58" s="1" t="n">
        <v>0.727571</v>
      </c>
      <c r="U58" s="1" t="n">
        <v>230.253</v>
      </c>
      <c r="V58" s="1" t="n">
        <v>0.644871</v>
      </c>
      <c r="W58" s="1" t="n">
        <v>7983.63</v>
      </c>
      <c r="X58" s="1" t="n">
        <v>0.856032</v>
      </c>
      <c r="Y58" s="1" t="n">
        <v>263.511</v>
      </c>
      <c r="Z58" s="1" t="n">
        <v>0.875967</v>
      </c>
      <c r="AA58" s="1" t="n">
        <v>7984.82</v>
      </c>
      <c r="AB58" s="1" t="n">
        <v>0.846703</v>
      </c>
      <c r="AC58" s="1" t="n">
        <v>263.99</v>
      </c>
      <c r="AD58" s="1" t="n">
        <v>0.8653</v>
      </c>
      <c r="AE58" s="1" t="n">
        <v>7991.47</v>
      </c>
      <c r="AF58" s="1" t="n">
        <v>0.816713</v>
      </c>
      <c r="AG58" s="1" t="n">
        <v>258.535</v>
      </c>
      <c r="AH58" s="1" t="n">
        <v>0.83261</v>
      </c>
      <c r="AI58" s="1" t="n">
        <v>0.987045</v>
      </c>
      <c r="AJ58" s="1" t="n">
        <v>0.96911</v>
      </c>
      <c r="AK58" s="49" t="n">
        <v>0.96911</v>
      </c>
      <c r="AL58" s="49" t="n">
        <v>0.989487</v>
      </c>
      <c r="AP58" s="49"/>
      <c r="AT58" s="49"/>
      <c r="AW58" s="49"/>
      <c r="AX58" s="49"/>
    </row>
    <row r="59" s="30" customFormat="true" ht="12.8" hidden="false" customHeight="false" outlineLevel="0" collapsed="false">
      <c r="A59" s="50"/>
      <c r="B59" s="50"/>
      <c r="C59" s="30" t="n">
        <f aca="false">AVERAGE(C55:C58)</f>
        <v>53.836775</v>
      </c>
      <c r="E59" s="30" t="n">
        <f aca="false">AVERAGE(E55:E58)</f>
        <v>0.36837</v>
      </c>
      <c r="G59" s="30" t="n">
        <f aca="false">AVERAGE(G55:G58)</f>
        <v>53.395775</v>
      </c>
      <c r="I59" s="30" t="n">
        <f aca="false">AVERAGE(I55:I58)</f>
        <v>0.36541025</v>
      </c>
      <c r="K59" s="30" t="n">
        <f aca="false">AVERAGE(K55:K58)</f>
        <v>53.464875</v>
      </c>
      <c r="M59" s="30" t="n">
        <f aca="false">AVERAGE(M55:M58)</f>
        <v>0.383016</v>
      </c>
      <c r="O59" s="30" t="n">
        <f aca="false">AVERAGE(O55:O58)</f>
        <v>53.227125</v>
      </c>
      <c r="Q59" s="30" t="n">
        <f aca="false">AVERAGE(Q55:Q58)</f>
        <v>0.36523875</v>
      </c>
      <c r="S59" s="30" t="n">
        <f aca="false">AVERAGE(S55:S58)</f>
        <v>7966.17</v>
      </c>
      <c r="U59" s="30" t="n">
        <f aca="false">AVERAGE(U55:U58)</f>
        <v>232.29825</v>
      </c>
      <c r="W59" s="30" t="n">
        <f aca="false">AVERAGE(W55:W58)</f>
        <v>7958.8325</v>
      </c>
      <c r="Y59" s="30" t="n">
        <f aca="false">AVERAGE(Y55:Y58)</f>
        <v>259.00425</v>
      </c>
      <c r="AA59" s="30" t="n">
        <f aca="false">AVERAGE(AA55:AA58)</f>
        <v>7959.625</v>
      </c>
      <c r="AC59" s="30" t="n">
        <f aca="false">AVERAGE(AC55:AC58)</f>
        <v>260.49175</v>
      </c>
      <c r="AE59" s="30" t="n">
        <f aca="false">AVERAGE(AE55:AE58)</f>
        <v>7969.155</v>
      </c>
      <c r="AG59" s="30" t="n">
        <f aca="false">AVERAGE(AG55:AG58)</f>
        <v>255.59475</v>
      </c>
      <c r="AI59" s="30" t="n">
        <f aca="false">AVERAGE(AI55:AI58)</f>
        <v>0.9876555</v>
      </c>
      <c r="AJ59" s="30" t="n">
        <f aca="false">AVERAGE(AJ55:AJ58)</f>
        <v>0.9656095</v>
      </c>
      <c r="AK59" s="51" t="n">
        <f aca="false">AVERAGE(AK55:AK58)</f>
        <v>0.9656075</v>
      </c>
      <c r="AL59" s="51" t="n">
        <f aca="false">AVERAGE(AL55:AL58)</f>
        <v>0.98644375</v>
      </c>
    </row>
    <row r="62" customFormat="false" ht="12.8" hidden="false" customHeight="false" outlineLevel="0" collapsed="false">
      <c r="A62" s="1" t="n">
        <v>500</v>
      </c>
      <c r="B62" s="1" t="n">
        <v>8530</v>
      </c>
      <c r="C62" s="1" t="n">
        <v>53.8793</v>
      </c>
      <c r="D62" s="1" t="n">
        <v>0.000791017</v>
      </c>
      <c r="E62" s="1" t="n">
        <v>0.368773</v>
      </c>
      <c r="F62" s="1" t="n">
        <v>0.000576756</v>
      </c>
      <c r="G62" s="1" t="n">
        <v>53.4403</v>
      </c>
      <c r="H62" s="1" t="n">
        <v>0.000771851</v>
      </c>
      <c r="I62" s="1" t="n">
        <v>0.366129</v>
      </c>
      <c r="J62" s="1" t="n">
        <v>0.000581573</v>
      </c>
      <c r="K62" s="1" t="n">
        <v>53.5097</v>
      </c>
      <c r="L62" s="1" t="n">
        <v>0.00078744</v>
      </c>
      <c r="M62" s="1" t="n">
        <v>0.3823</v>
      </c>
      <c r="N62" s="1" t="n">
        <v>0.000606226</v>
      </c>
      <c r="O62" s="1" t="n">
        <v>53.2648</v>
      </c>
      <c r="P62" s="1" t="n">
        <v>0.000768919</v>
      </c>
      <c r="Q62" s="1" t="n">
        <v>0.361974</v>
      </c>
      <c r="R62" s="1" t="n">
        <v>0.000552182</v>
      </c>
      <c r="S62" s="1" t="n">
        <v>7943.67</v>
      </c>
      <c r="T62" s="1" t="n">
        <v>0.738635</v>
      </c>
      <c r="U62" s="1" t="n">
        <v>227.876</v>
      </c>
      <c r="V62" s="1" t="n">
        <v>0.636417</v>
      </c>
      <c r="W62" s="1" t="n">
        <v>7950.97</v>
      </c>
      <c r="X62" s="1" t="n">
        <v>0.860349</v>
      </c>
      <c r="Y62" s="1" t="n">
        <v>256.145</v>
      </c>
      <c r="Z62" s="1" t="n">
        <v>0.828495</v>
      </c>
      <c r="AA62" s="1" t="n">
        <v>7958.31</v>
      </c>
      <c r="AB62" s="1" t="n">
        <v>0.860785</v>
      </c>
      <c r="AC62" s="1" t="n">
        <v>260.189</v>
      </c>
      <c r="AD62" s="1" t="n">
        <v>0.84366</v>
      </c>
      <c r="AE62" s="1" t="n">
        <v>7976.51</v>
      </c>
      <c r="AF62" s="1" t="n">
        <v>0.822013</v>
      </c>
      <c r="AG62" s="1" t="n">
        <v>255.617</v>
      </c>
      <c r="AH62" s="1" t="n">
        <v>0.81403</v>
      </c>
      <c r="AI62" s="1" t="n">
        <v>0.984615</v>
      </c>
      <c r="AJ62" s="1" t="n">
        <v>0.964436</v>
      </c>
      <c r="AK62" s="1" t="n">
        <v>0.9656</v>
      </c>
      <c r="AL62" s="49" t="n">
        <v>0.987045</v>
      </c>
      <c r="AP62" s="49"/>
      <c r="AT62" s="49"/>
      <c r="AX62" s="49"/>
    </row>
    <row r="63" customFormat="false" ht="12.8" hidden="false" customHeight="false" outlineLevel="0" collapsed="false">
      <c r="A63" s="1" t="s">
        <v>23</v>
      </c>
      <c r="B63" s="1" t="n">
        <v>8531</v>
      </c>
      <c r="C63" s="1" t="n">
        <v>53.8828</v>
      </c>
      <c r="D63" s="1" t="n">
        <v>0.000796352</v>
      </c>
      <c r="E63" s="1" t="n">
        <v>0.370125</v>
      </c>
      <c r="F63" s="1" t="n">
        <v>0.000591351</v>
      </c>
      <c r="G63" s="1" t="n">
        <v>53.4344</v>
      </c>
      <c r="H63" s="1" t="n">
        <v>0.000779254</v>
      </c>
      <c r="I63" s="1" t="n">
        <v>0.366158</v>
      </c>
      <c r="J63" s="1" t="n">
        <v>0.000590288</v>
      </c>
      <c r="K63" s="1" t="n">
        <v>53.5115</v>
      </c>
      <c r="L63" s="1" t="n">
        <v>0.0008012</v>
      </c>
      <c r="M63" s="1" t="n">
        <v>0.384843</v>
      </c>
      <c r="N63" s="1" t="n">
        <v>0.000615855</v>
      </c>
      <c r="O63" s="1" t="n">
        <v>53.2625</v>
      </c>
      <c r="P63" s="1" t="n">
        <v>0.000778987</v>
      </c>
      <c r="Q63" s="1" t="n">
        <v>0.363601</v>
      </c>
      <c r="R63" s="1" t="n">
        <v>0.000566987</v>
      </c>
      <c r="S63" s="1" t="n">
        <v>7932.23</v>
      </c>
      <c r="T63" s="1" t="n">
        <v>0.745449</v>
      </c>
      <c r="U63" s="1" t="n">
        <v>226.653</v>
      </c>
      <c r="V63" s="1" t="n">
        <v>0.632573</v>
      </c>
      <c r="W63" s="1" t="n">
        <v>8002.49</v>
      </c>
      <c r="X63" s="1" t="n">
        <v>0.875998</v>
      </c>
      <c r="Y63" s="1" t="n">
        <v>266.113</v>
      </c>
      <c r="Z63" s="1" t="n">
        <v>0.91474</v>
      </c>
      <c r="AA63" s="1" t="n">
        <v>7967.28</v>
      </c>
      <c r="AB63" s="1" t="n">
        <v>0.868429</v>
      </c>
      <c r="AC63" s="1" t="n">
        <v>261.212</v>
      </c>
      <c r="AD63" s="1" t="n">
        <v>0.861927</v>
      </c>
      <c r="AE63" s="1" t="n">
        <v>7981.28</v>
      </c>
      <c r="AF63" s="1" t="n">
        <v>0.837506</v>
      </c>
      <c r="AG63" s="1" t="n">
        <v>257.404</v>
      </c>
      <c r="AH63" s="1" t="n">
        <v>0.837353</v>
      </c>
      <c r="AI63" s="1" t="n">
        <v>0.983405</v>
      </c>
      <c r="AJ63" s="1" t="n">
        <v>0.971463</v>
      </c>
      <c r="AK63" s="1" t="n">
        <v>0.966767</v>
      </c>
      <c r="AL63" s="49" t="n">
        <v>0.988264</v>
      </c>
      <c r="AP63" s="49"/>
      <c r="AT63" s="49"/>
      <c r="AW63" s="49"/>
      <c r="AX63" s="49"/>
    </row>
    <row r="64" customFormat="false" ht="12.8" hidden="false" customHeight="false" outlineLevel="0" collapsed="false">
      <c r="B64" s="1" t="n">
        <v>8532</v>
      </c>
      <c r="C64" s="1" t="n">
        <v>53.8695</v>
      </c>
      <c r="D64" s="1" t="n">
        <v>0.000796362</v>
      </c>
      <c r="E64" s="1" t="n">
        <v>0.371078</v>
      </c>
      <c r="F64" s="1" t="n">
        <v>0.000584215</v>
      </c>
      <c r="G64" s="1" t="n">
        <v>53.4303</v>
      </c>
      <c r="H64" s="1" t="n">
        <v>0.000780248</v>
      </c>
      <c r="I64" s="1" t="n">
        <v>0.368775</v>
      </c>
      <c r="J64" s="1" t="n">
        <v>0.000591607</v>
      </c>
      <c r="K64" s="1" t="n">
        <v>53.5009</v>
      </c>
      <c r="L64" s="1" t="n">
        <v>0.000802998</v>
      </c>
      <c r="M64" s="1" t="n">
        <v>0.386081</v>
      </c>
      <c r="N64" s="1" t="n">
        <v>0.00061541</v>
      </c>
      <c r="O64" s="1" t="n">
        <v>53.2534</v>
      </c>
      <c r="P64" s="1" t="n">
        <v>0.000779102</v>
      </c>
      <c r="Q64" s="1" t="n">
        <v>0.364221</v>
      </c>
      <c r="R64" s="1" t="n">
        <v>0.000561684</v>
      </c>
      <c r="S64" s="1" t="n">
        <v>7943.65</v>
      </c>
      <c r="T64" s="1" t="n">
        <v>0.74225</v>
      </c>
      <c r="U64" s="1" t="n">
        <v>228.527</v>
      </c>
      <c r="V64" s="1" t="n">
        <v>0.646847</v>
      </c>
      <c r="W64" s="1" t="n">
        <v>8005.06</v>
      </c>
      <c r="X64" s="1" t="n">
        <v>0.875469</v>
      </c>
      <c r="Y64" s="1" t="n">
        <v>267.678</v>
      </c>
      <c r="Z64" s="1" t="n">
        <v>0.91718</v>
      </c>
      <c r="AA64" s="1" t="n">
        <v>7986.48</v>
      </c>
      <c r="AB64" s="1" t="n">
        <v>0.859922</v>
      </c>
      <c r="AC64" s="1" t="n">
        <v>264.581</v>
      </c>
      <c r="AD64" s="1" t="n">
        <v>0.877038</v>
      </c>
      <c r="AE64" s="1" t="n">
        <v>7975.02</v>
      </c>
      <c r="AF64" s="1" t="n">
        <v>0.825259</v>
      </c>
      <c r="AG64" s="1" t="n">
        <v>254.989</v>
      </c>
      <c r="AH64" s="1" t="n">
        <v>0.805287</v>
      </c>
      <c r="AI64" s="1" t="n">
        <v>0.984615</v>
      </c>
      <c r="AJ64" s="1" t="n">
        <v>0.971463</v>
      </c>
      <c r="AK64" s="1" t="n">
        <v>0.96911</v>
      </c>
      <c r="AL64" s="49" t="n">
        <v>0.987045</v>
      </c>
      <c r="AP64" s="49"/>
      <c r="AT64" s="49"/>
      <c r="AW64" s="49"/>
      <c r="AX64" s="49"/>
    </row>
    <row r="65" customFormat="false" ht="12.8" hidden="false" customHeight="false" outlineLevel="0" collapsed="false">
      <c r="B65" s="1" t="n">
        <v>8533</v>
      </c>
      <c r="C65" s="1" t="n">
        <v>53.8561</v>
      </c>
      <c r="D65" s="1" t="n">
        <v>0.000795057</v>
      </c>
      <c r="E65" s="1" t="n">
        <v>0.369971</v>
      </c>
      <c r="F65" s="1" t="n">
        <v>0.000588927</v>
      </c>
      <c r="G65" s="1" t="n">
        <v>53.41</v>
      </c>
      <c r="H65" s="1" t="n">
        <v>0.000781962</v>
      </c>
      <c r="I65" s="1" t="n">
        <v>0.367069</v>
      </c>
      <c r="J65" s="1" t="n">
        <v>0.000584523</v>
      </c>
      <c r="K65" s="1" t="n">
        <v>53.485</v>
      </c>
      <c r="L65" s="1" t="n">
        <v>0.000802771</v>
      </c>
      <c r="M65" s="1" t="n">
        <v>0.385163</v>
      </c>
      <c r="N65" s="1" t="n">
        <v>0.000600081</v>
      </c>
      <c r="O65" s="1" t="n">
        <v>53.2372</v>
      </c>
      <c r="P65" s="1" t="n">
        <v>0.000782329</v>
      </c>
      <c r="Q65" s="1" t="n">
        <v>0.365468</v>
      </c>
      <c r="R65" s="1" t="n">
        <v>0.000558615</v>
      </c>
      <c r="S65" s="1" t="n">
        <v>7949.55</v>
      </c>
      <c r="T65" s="1" t="n">
        <v>0.742044</v>
      </c>
      <c r="U65" s="1" t="n">
        <v>228.575</v>
      </c>
      <c r="V65" s="1" t="n">
        <v>0.647174</v>
      </c>
      <c r="W65" s="1" t="n">
        <v>7974.32</v>
      </c>
      <c r="X65" s="1" t="n">
        <v>0.862678</v>
      </c>
      <c r="Y65" s="1" t="n">
        <v>259.118</v>
      </c>
      <c r="Z65" s="1" t="n">
        <v>0.862995</v>
      </c>
      <c r="AA65" s="1" t="n">
        <v>7904.44</v>
      </c>
      <c r="AB65" s="1" t="n">
        <v>0.89168</v>
      </c>
      <c r="AC65" s="1" t="n">
        <v>249.925</v>
      </c>
      <c r="AD65" s="1" t="n">
        <v>0.790429</v>
      </c>
      <c r="AE65" s="1" t="n">
        <v>7990.12</v>
      </c>
      <c r="AF65" s="1" t="n">
        <v>0.828275</v>
      </c>
      <c r="AG65" s="1" t="n">
        <v>257.521</v>
      </c>
      <c r="AH65" s="1" t="n">
        <v>0.83754</v>
      </c>
      <c r="AI65" s="1" t="n">
        <v>0.985829</v>
      </c>
      <c r="AJ65" s="1" t="n">
        <v>0.967937</v>
      </c>
      <c r="AK65" s="1" t="n">
        <v>0.958658</v>
      </c>
      <c r="AL65" s="49" t="n">
        <v>0.989487</v>
      </c>
      <c r="AP65" s="49"/>
      <c r="AT65" s="49"/>
      <c r="AW65" s="49"/>
      <c r="AX65" s="49"/>
    </row>
    <row r="66" s="30" customFormat="true" ht="12.8" hidden="false" customHeight="false" outlineLevel="0" collapsed="false">
      <c r="A66" s="50"/>
      <c r="B66" s="50"/>
      <c r="C66" s="30" t="n">
        <f aca="false">AVERAGE(C62:C65)</f>
        <v>53.871925</v>
      </c>
      <c r="E66" s="30" t="n">
        <f aca="false">AVERAGE(E62:E65)</f>
        <v>0.36998675</v>
      </c>
      <c r="G66" s="30" t="n">
        <f aca="false">AVERAGE(G62:G65)</f>
        <v>53.42875</v>
      </c>
      <c r="I66" s="30" t="n">
        <f aca="false">AVERAGE(I62:I65)</f>
        <v>0.36703275</v>
      </c>
      <c r="K66" s="30" t="n">
        <f aca="false">AVERAGE(K62:K65)</f>
        <v>53.501775</v>
      </c>
      <c r="M66" s="30" t="n">
        <f aca="false">AVERAGE(M62:M65)</f>
        <v>0.38459675</v>
      </c>
      <c r="O66" s="30" t="n">
        <f aca="false">AVERAGE(O62:O65)</f>
        <v>53.254475</v>
      </c>
      <c r="Q66" s="30" t="n">
        <f aca="false">AVERAGE(Q62:Q65)</f>
        <v>0.363816</v>
      </c>
      <c r="S66" s="30" t="n">
        <f aca="false">AVERAGE(S62:S65)</f>
        <v>7942.275</v>
      </c>
      <c r="U66" s="30" t="n">
        <f aca="false">AVERAGE(U62:U65)</f>
        <v>227.90775</v>
      </c>
      <c r="W66" s="30" t="n">
        <f aca="false">AVERAGE(W62:W65)</f>
        <v>7983.21</v>
      </c>
      <c r="Y66" s="30" t="n">
        <f aca="false">AVERAGE(Y62:Y65)</f>
        <v>262.2635</v>
      </c>
      <c r="AA66" s="30" t="n">
        <f aca="false">AVERAGE(AA62:AA65)</f>
        <v>7954.1275</v>
      </c>
      <c r="AC66" s="30" t="n">
        <f aca="false">AVERAGE(AC62:AC65)</f>
        <v>258.97675</v>
      </c>
      <c r="AE66" s="30" t="n">
        <f aca="false">AVERAGE(AE62:AE65)</f>
        <v>7980.7325</v>
      </c>
      <c r="AG66" s="30" t="n">
        <f aca="false">AVERAGE(AG62:AG65)</f>
        <v>256.38275</v>
      </c>
      <c r="AI66" s="30" t="n">
        <f aca="false">AVERAGE(AI62:AI65)</f>
        <v>0.984616</v>
      </c>
      <c r="AJ66" s="30" t="n">
        <f aca="false">AVERAGE(AJ62:AJ65)</f>
        <v>0.96882475</v>
      </c>
      <c r="AK66" s="30" t="n">
        <f aca="false">AVERAGE(AK62:AK65)</f>
        <v>0.96503375</v>
      </c>
      <c r="AL66" s="51" t="n">
        <f aca="false">AVERAGE(AL62:AL65)</f>
        <v>0.98796025</v>
      </c>
    </row>
    <row r="69" customFormat="false" ht="12.8" hidden="false" customHeight="false" outlineLevel="0" collapsed="false">
      <c r="A69" s="1" t="n">
        <v>50</v>
      </c>
      <c r="B69" s="1" t="n">
        <v>8536</v>
      </c>
      <c r="C69" s="1" t="n">
        <v>53.8312</v>
      </c>
      <c r="D69" s="1" t="n">
        <v>0.000933872</v>
      </c>
      <c r="E69" s="1" t="n">
        <v>0.393634</v>
      </c>
      <c r="F69" s="1" t="n">
        <v>0.000795536</v>
      </c>
      <c r="G69" s="1" t="n">
        <v>53.4054</v>
      </c>
      <c r="H69" s="1" t="n">
        <v>0.000911689</v>
      </c>
      <c r="I69" s="1" t="n">
        <v>0.388067</v>
      </c>
      <c r="J69" s="1" t="n">
        <v>0.00078516</v>
      </c>
      <c r="K69" s="1" t="n">
        <v>53.4452</v>
      </c>
      <c r="L69" s="1" t="n">
        <v>0.000913625</v>
      </c>
      <c r="M69" s="1" t="n">
        <v>0.387792</v>
      </c>
      <c r="N69" s="1" t="n">
        <v>0.000769671</v>
      </c>
      <c r="O69" s="1" t="n">
        <v>53.2461</v>
      </c>
      <c r="P69" s="1" t="n">
        <v>0.000910467</v>
      </c>
      <c r="Q69" s="1" t="n">
        <v>0.389898</v>
      </c>
      <c r="R69" s="1" t="n">
        <v>0.000747894</v>
      </c>
      <c r="S69" s="1" t="n">
        <v>7970.5</v>
      </c>
      <c r="T69" s="1" t="n">
        <v>0.924877</v>
      </c>
      <c r="U69" s="1" t="n">
        <v>241.558</v>
      </c>
      <c r="V69" s="1" t="n">
        <v>0.87249</v>
      </c>
      <c r="W69" s="1" t="n">
        <v>7958.84</v>
      </c>
      <c r="X69" s="1" t="n">
        <v>1.12895</v>
      </c>
      <c r="Y69" s="1" t="n">
        <v>273.342</v>
      </c>
      <c r="Z69" s="1" t="n">
        <v>1.16857</v>
      </c>
      <c r="AA69" s="1" t="n">
        <v>7993.56</v>
      </c>
      <c r="AB69" s="1" t="n">
        <v>1.09752</v>
      </c>
      <c r="AC69" s="1" t="n">
        <v>276.913</v>
      </c>
      <c r="AD69" s="1" t="n">
        <v>1.18356</v>
      </c>
      <c r="AE69" s="1" t="n">
        <v>7932.17</v>
      </c>
      <c r="AF69" s="1" t="n">
        <v>1.03643</v>
      </c>
      <c r="AG69" s="1" t="n">
        <v>256.112</v>
      </c>
      <c r="AH69" s="1" t="n">
        <v>0.990492</v>
      </c>
      <c r="AI69" s="1" t="n">
        <v>0.971463</v>
      </c>
      <c r="AJ69" s="1" t="n">
        <v>0.951814</v>
      </c>
      <c r="AK69" s="1" t="n">
        <v>0.958658</v>
      </c>
      <c r="AL69" s="49" t="n">
        <v>0.962117</v>
      </c>
      <c r="AP69" s="49"/>
      <c r="AT69" s="49"/>
      <c r="AX69" s="49"/>
    </row>
    <row r="70" customFormat="false" ht="12.8" hidden="false" customHeight="false" outlineLevel="0" collapsed="false">
      <c r="A70" s="1" t="s">
        <v>24</v>
      </c>
      <c r="B70" s="1" t="n">
        <v>8537</v>
      </c>
      <c r="C70" s="1" t="n">
        <v>53.8131</v>
      </c>
      <c r="D70" s="1" t="n">
        <v>0.000920972</v>
      </c>
      <c r="E70" s="1" t="n">
        <v>0.393301</v>
      </c>
      <c r="F70" s="1" t="n">
        <v>0.000776381</v>
      </c>
      <c r="G70" s="1" t="n">
        <v>53.3771</v>
      </c>
      <c r="H70" s="1" t="n">
        <v>0.000902321</v>
      </c>
      <c r="I70" s="1" t="n">
        <v>0.387906</v>
      </c>
      <c r="J70" s="1" t="n">
        <v>0.000765468</v>
      </c>
      <c r="K70" s="1" t="n">
        <v>53.4212</v>
      </c>
      <c r="L70" s="1" t="n">
        <v>0.000911301</v>
      </c>
      <c r="M70" s="1" t="n">
        <v>0.39076</v>
      </c>
      <c r="N70" s="1" t="n">
        <v>0.000764209</v>
      </c>
      <c r="O70" s="1" t="n">
        <v>53.2244</v>
      </c>
      <c r="P70" s="1" t="n">
        <v>0.000902944</v>
      </c>
      <c r="Q70" s="1" t="n">
        <v>0.390786</v>
      </c>
      <c r="R70" s="1" t="n">
        <v>0.000739005</v>
      </c>
      <c r="S70" s="1" t="n">
        <v>7977.07</v>
      </c>
      <c r="T70" s="1" t="n">
        <v>0.912413</v>
      </c>
      <c r="U70" s="1" t="n">
        <v>243.333</v>
      </c>
      <c r="V70" s="1" t="n">
        <v>0.86876</v>
      </c>
      <c r="W70" s="1" t="n">
        <v>7981.1</v>
      </c>
      <c r="X70" s="1" t="n">
        <v>1.08928</v>
      </c>
      <c r="Y70" s="1" t="n">
        <v>273.558</v>
      </c>
      <c r="Z70" s="1" t="n">
        <v>1.15692</v>
      </c>
      <c r="AA70" s="1" t="n">
        <v>7980.31</v>
      </c>
      <c r="AB70" s="1" t="n">
        <v>1.08046</v>
      </c>
      <c r="AC70" s="1" t="n">
        <v>273.945</v>
      </c>
      <c r="AD70" s="1" t="n">
        <v>1.1454</v>
      </c>
      <c r="AE70" s="1" t="n">
        <v>7955.39</v>
      </c>
      <c r="AF70" s="1" t="n">
        <v>1.02377</v>
      </c>
      <c r="AG70" s="1" t="n">
        <v>261.5</v>
      </c>
      <c r="AH70" s="1" t="n">
        <v>1.0172</v>
      </c>
      <c r="AI70" s="1" t="n">
        <v>0.975015</v>
      </c>
      <c r="AJ70" s="1" t="n">
        <v>0.956366</v>
      </c>
      <c r="AK70" s="1" t="n">
        <v>0.958658</v>
      </c>
      <c r="AL70" s="49" t="n">
        <v>0.967937</v>
      </c>
      <c r="AP70" s="49"/>
      <c r="AT70" s="49"/>
      <c r="AX70" s="49"/>
    </row>
    <row r="71" customFormat="false" ht="12.8" hidden="false" customHeight="false" outlineLevel="0" collapsed="false">
      <c r="B71" s="1" t="n">
        <v>8538</v>
      </c>
      <c r="C71" s="1" t="n">
        <v>53.8174</v>
      </c>
      <c r="D71" s="1" t="n">
        <v>0.000914469</v>
      </c>
      <c r="E71" s="1" t="n">
        <v>0.393213</v>
      </c>
      <c r="F71" s="1" t="n">
        <v>0.000771627</v>
      </c>
      <c r="G71" s="1" t="n">
        <v>53.392</v>
      </c>
      <c r="H71" s="1" t="n">
        <v>0.000893411</v>
      </c>
      <c r="I71" s="1" t="n">
        <v>0.387105</v>
      </c>
      <c r="J71" s="1" t="n">
        <v>0.000762011</v>
      </c>
      <c r="K71" s="1" t="n">
        <v>53.4333</v>
      </c>
      <c r="L71" s="1" t="n">
        <v>0.000899873</v>
      </c>
      <c r="M71" s="1" t="n">
        <v>0.389883</v>
      </c>
      <c r="N71" s="1" t="n">
        <v>0.000761473</v>
      </c>
      <c r="O71" s="1" t="n">
        <v>53.2348</v>
      </c>
      <c r="P71" s="1" t="n">
        <v>0.000897896</v>
      </c>
      <c r="Q71" s="1" t="n">
        <v>0.39162</v>
      </c>
      <c r="R71" s="1" t="n">
        <v>0.000736406</v>
      </c>
      <c r="S71" s="1" t="n">
        <v>7963.17</v>
      </c>
      <c r="T71" s="1" t="n">
        <v>0.913661</v>
      </c>
      <c r="U71" s="1" t="n">
        <v>242.877</v>
      </c>
      <c r="V71" s="1" t="n">
        <v>0.852358</v>
      </c>
      <c r="W71" s="1" t="n">
        <v>7935.82</v>
      </c>
      <c r="X71" s="1" t="n">
        <v>1.11149</v>
      </c>
      <c r="Y71" s="1" t="n">
        <v>268.412</v>
      </c>
      <c r="Z71" s="1" t="n">
        <v>1.11076</v>
      </c>
      <c r="AA71" s="1" t="n">
        <v>7985.97</v>
      </c>
      <c r="AB71" s="1" t="n">
        <v>1.07817</v>
      </c>
      <c r="AC71" s="1" t="n">
        <v>276.453</v>
      </c>
      <c r="AD71" s="1" t="n">
        <v>1.15892</v>
      </c>
      <c r="AE71" s="1" t="n">
        <v>7884.35</v>
      </c>
      <c r="AF71" s="1" t="n">
        <v>1.07821</v>
      </c>
      <c r="AG71" s="1" t="n">
        <v>252.566</v>
      </c>
      <c r="AH71" s="1" t="n">
        <v>0.98268</v>
      </c>
      <c r="AI71" s="1" t="n">
        <v>0.973828</v>
      </c>
      <c r="AJ71" s="1" t="n">
        <v>0.950683</v>
      </c>
      <c r="AK71" s="1" t="n">
        <v>0.959808</v>
      </c>
      <c r="AL71" s="49" t="n">
        <v>0.958658</v>
      </c>
      <c r="AP71" s="49"/>
      <c r="AT71" s="49"/>
      <c r="AX71" s="49"/>
    </row>
    <row r="72" customFormat="false" ht="12.8" hidden="false" customHeight="false" outlineLevel="0" collapsed="false">
      <c r="B72" s="1" t="n">
        <v>8539</v>
      </c>
      <c r="C72" s="1" t="n">
        <v>53.8228</v>
      </c>
      <c r="D72" s="1" t="n">
        <v>0.000910547</v>
      </c>
      <c r="E72" s="1" t="n">
        <v>0.391925</v>
      </c>
      <c r="F72" s="1" t="n">
        <v>0.000760497</v>
      </c>
      <c r="G72" s="1" t="n">
        <v>53.3912</v>
      </c>
      <c r="H72" s="1" t="n">
        <v>0.000892471</v>
      </c>
      <c r="I72" s="1" t="n">
        <v>0.387237</v>
      </c>
      <c r="J72" s="1" t="n">
        <v>0.000754129</v>
      </c>
      <c r="K72" s="1" t="n">
        <v>53.4342</v>
      </c>
      <c r="L72" s="1" t="n">
        <v>0.000904579</v>
      </c>
      <c r="M72" s="1" t="n">
        <v>0.390648</v>
      </c>
      <c r="N72" s="1" t="n">
        <v>0.000758187</v>
      </c>
      <c r="O72" s="1" t="n">
        <v>53.2359</v>
      </c>
      <c r="P72" s="1" t="n">
        <v>0.000896686</v>
      </c>
      <c r="Q72" s="1" t="n">
        <v>0.390799</v>
      </c>
      <c r="R72" s="1" t="n">
        <v>0.000728178</v>
      </c>
      <c r="S72" s="1" t="n">
        <v>7958.18</v>
      </c>
      <c r="T72" s="1" t="n">
        <v>0.916839</v>
      </c>
      <c r="U72" s="1" t="n">
        <v>242.62</v>
      </c>
      <c r="V72" s="1" t="n">
        <v>0.850929</v>
      </c>
      <c r="W72" s="1" t="n">
        <v>7988.41</v>
      </c>
      <c r="X72" s="1" t="n">
        <v>1.07962</v>
      </c>
      <c r="Y72" s="1" t="n">
        <v>275.305</v>
      </c>
      <c r="Z72" s="1" t="n">
        <v>1.16765</v>
      </c>
      <c r="AA72" s="1" t="n">
        <v>7973.58</v>
      </c>
      <c r="AB72" s="1" t="n">
        <v>1.08736</v>
      </c>
      <c r="AC72" s="1" t="n">
        <v>275.504</v>
      </c>
      <c r="AD72" s="1" t="n">
        <v>1.15503</v>
      </c>
      <c r="AE72" s="1" t="n">
        <v>7976.21</v>
      </c>
      <c r="AF72" s="1" t="n">
        <v>1.0163</v>
      </c>
      <c r="AG72" s="1" t="n">
        <v>266.138</v>
      </c>
      <c r="AH72" s="1" t="n">
        <v>1.03579</v>
      </c>
      <c r="AI72" s="1" t="n">
        <v>0.975015</v>
      </c>
      <c r="AJ72" s="1" t="n">
        <v>0.959808</v>
      </c>
      <c r="AK72" s="1" t="n">
        <v>0.959808</v>
      </c>
      <c r="AL72" s="49" t="n">
        <v>0.972644</v>
      </c>
      <c r="AP72" s="49"/>
      <c r="AT72" s="49"/>
      <c r="AX72" s="49"/>
    </row>
    <row r="73" s="30" customFormat="true" ht="12.8" hidden="false" customHeight="false" outlineLevel="0" collapsed="false">
      <c r="A73" s="50"/>
      <c r="B73" s="50"/>
      <c r="C73" s="30" t="n">
        <f aca="false">AVERAGE(C69:C72)</f>
        <v>53.821125</v>
      </c>
      <c r="E73" s="30" t="n">
        <f aca="false">AVERAGE(E69:E72)</f>
        <v>0.39301825</v>
      </c>
      <c r="G73" s="30" t="n">
        <f aca="false">AVERAGE(G69:G72)</f>
        <v>53.391425</v>
      </c>
      <c r="I73" s="30" t="n">
        <f aca="false">AVERAGE(I69:I72)</f>
        <v>0.38757875</v>
      </c>
      <c r="K73" s="30" t="n">
        <f aca="false">AVERAGE(K69:K72)</f>
        <v>53.433475</v>
      </c>
      <c r="M73" s="30" t="n">
        <f aca="false">AVERAGE(M69:M72)</f>
        <v>0.38977075</v>
      </c>
      <c r="O73" s="30" t="n">
        <f aca="false">AVERAGE(O69:O72)</f>
        <v>53.2353</v>
      </c>
      <c r="Q73" s="30" t="n">
        <f aca="false">AVERAGE(Q69:Q72)</f>
        <v>0.39077575</v>
      </c>
      <c r="S73" s="30" t="n">
        <f aca="false">AVERAGE(S69:S72)</f>
        <v>7967.23</v>
      </c>
      <c r="U73" s="30" t="n">
        <f aca="false">AVERAGE(U69:U72)</f>
        <v>242.597</v>
      </c>
      <c r="W73" s="30" t="n">
        <f aca="false">AVERAGE(W69:W72)</f>
        <v>7966.0425</v>
      </c>
      <c r="Y73" s="30" t="n">
        <f aca="false">AVERAGE(Y69:Y72)</f>
        <v>272.65425</v>
      </c>
      <c r="AA73" s="30" t="n">
        <f aca="false">AVERAGE(AA69:AA72)</f>
        <v>7983.355</v>
      </c>
      <c r="AC73" s="30" t="n">
        <f aca="false">AVERAGE(AC69:AC72)</f>
        <v>275.70375</v>
      </c>
      <c r="AE73" s="30" t="n">
        <f aca="false">AVERAGE(AE69:AE72)</f>
        <v>7937.03</v>
      </c>
      <c r="AG73" s="30" t="n">
        <f aca="false">AVERAGE(AG69:AG72)</f>
        <v>259.079</v>
      </c>
      <c r="AI73" s="30" t="n">
        <f aca="false">AVERAGE(AI69:AI72)</f>
        <v>0.97383025</v>
      </c>
      <c r="AJ73" s="30" t="n">
        <f aca="false">AVERAGE(AJ69:AJ72)</f>
        <v>0.95466775</v>
      </c>
      <c r="AK73" s="30" t="n">
        <f aca="false">AVERAGE(AK69:AK72)</f>
        <v>0.959233</v>
      </c>
      <c r="AL73" s="51" t="n">
        <f aca="false">AVERAGE(AL69:AL72)</f>
        <v>0.965339</v>
      </c>
    </row>
    <row r="76" customFormat="false" ht="12.8" hidden="false" customHeight="false" outlineLevel="0" collapsed="false">
      <c r="A76" s="1" t="n">
        <v>350</v>
      </c>
      <c r="B76" s="1" t="n">
        <v>8542</v>
      </c>
      <c r="C76" s="1" t="n">
        <v>53.7963</v>
      </c>
      <c r="D76" s="1" t="n">
        <v>0.000787732</v>
      </c>
      <c r="E76" s="1" t="n">
        <v>0.373353</v>
      </c>
      <c r="F76" s="1" t="n">
        <v>0.000580639</v>
      </c>
      <c r="G76" s="1" t="n">
        <v>53.3586</v>
      </c>
      <c r="H76" s="1" t="n">
        <v>0.000785242</v>
      </c>
      <c r="I76" s="1" t="n">
        <v>0.373763</v>
      </c>
      <c r="J76" s="1" t="n">
        <v>0.000576222</v>
      </c>
      <c r="K76" s="1" t="n">
        <v>53.3904</v>
      </c>
      <c r="L76" s="1" t="n">
        <v>0.000777627</v>
      </c>
      <c r="M76" s="1" t="n">
        <v>0.368446</v>
      </c>
      <c r="N76" s="1" t="n">
        <v>0.000562182</v>
      </c>
      <c r="O76" s="1" t="n">
        <v>53.1949</v>
      </c>
      <c r="P76" s="1" t="n">
        <v>0.000782977</v>
      </c>
      <c r="Q76" s="1" t="n">
        <v>0.377016</v>
      </c>
      <c r="R76" s="1" t="n">
        <v>0.000567317</v>
      </c>
      <c r="S76" s="1" t="n">
        <v>7984.35</v>
      </c>
      <c r="T76" s="1" t="n">
        <v>0.746952</v>
      </c>
      <c r="U76" s="1" t="n">
        <v>234.138</v>
      </c>
      <c r="V76" s="1" t="n">
        <v>0.690944</v>
      </c>
      <c r="W76" s="1" t="n">
        <v>7920.04</v>
      </c>
      <c r="X76" s="1" t="n">
        <v>0.891153</v>
      </c>
      <c r="Y76" s="1" t="n">
        <v>251.46</v>
      </c>
      <c r="Z76" s="1" t="n">
        <v>0.827187</v>
      </c>
      <c r="AA76" s="1" t="n">
        <v>7955.03</v>
      </c>
      <c r="AB76" s="1" t="n">
        <v>0.875266</v>
      </c>
      <c r="AC76" s="1" t="n">
        <v>258.08</v>
      </c>
      <c r="AD76" s="1" t="n">
        <v>0.846301</v>
      </c>
      <c r="AE76" s="1" t="n">
        <v>7939.73</v>
      </c>
      <c r="AF76" s="1" t="n">
        <v>0.838641</v>
      </c>
      <c r="AG76" s="1" t="n">
        <v>247.747</v>
      </c>
      <c r="AH76" s="1" t="n">
        <v>0.773387</v>
      </c>
      <c r="AI76" s="1" t="n">
        <v>0.995644</v>
      </c>
      <c r="AJ76" s="1" t="n">
        <v>0.964436</v>
      </c>
      <c r="AK76" s="1" t="n">
        <v>0.96911</v>
      </c>
      <c r="AL76" s="49" t="n">
        <v>0.988264</v>
      </c>
      <c r="AP76" s="49"/>
      <c r="AT76" s="49"/>
      <c r="AX76" s="49"/>
    </row>
    <row r="77" customFormat="false" ht="12.8" hidden="false" customHeight="false" outlineLevel="0" collapsed="false">
      <c r="A77" s="1" t="s">
        <v>25</v>
      </c>
      <c r="B77" s="1" t="n">
        <v>8543</v>
      </c>
      <c r="C77" s="1" t="n">
        <v>53.8061</v>
      </c>
      <c r="D77" s="1" t="n">
        <v>0.000793024</v>
      </c>
      <c r="E77" s="1" t="n">
        <v>0.374</v>
      </c>
      <c r="F77" s="1" t="n">
        <v>0.000577741</v>
      </c>
      <c r="G77" s="1" t="n">
        <v>53.3636</v>
      </c>
      <c r="H77" s="1" t="n">
        <v>0.000785592</v>
      </c>
      <c r="I77" s="1" t="n">
        <v>0.372772</v>
      </c>
      <c r="J77" s="1" t="n">
        <v>0.000580296</v>
      </c>
      <c r="K77" s="1" t="n">
        <v>53.4011</v>
      </c>
      <c r="L77" s="1" t="n">
        <v>0.000785666</v>
      </c>
      <c r="M77" s="1" t="n">
        <v>0.369925</v>
      </c>
      <c r="N77" s="1" t="n">
        <v>0.000569101</v>
      </c>
      <c r="O77" s="1" t="n">
        <v>53.2021</v>
      </c>
      <c r="P77" s="1" t="n">
        <v>0.000788366</v>
      </c>
      <c r="Q77" s="1" t="n">
        <v>0.376915</v>
      </c>
      <c r="R77" s="1" t="n">
        <v>0.000567076</v>
      </c>
      <c r="S77" s="1" t="n">
        <v>7989.76</v>
      </c>
      <c r="T77" s="1" t="n">
        <v>0.755827</v>
      </c>
      <c r="U77" s="1" t="n">
        <v>235.815</v>
      </c>
      <c r="V77" s="1" t="n">
        <v>0.709308</v>
      </c>
      <c r="W77" s="1" t="n">
        <v>7972.8</v>
      </c>
      <c r="X77" s="1" t="n">
        <v>0.883289</v>
      </c>
      <c r="Y77" s="1" t="n">
        <v>260.846</v>
      </c>
      <c r="Z77" s="1" t="n">
        <v>0.88589</v>
      </c>
      <c r="AA77" s="1" t="n">
        <v>7973.8</v>
      </c>
      <c r="AB77" s="1" t="n">
        <v>0.887422</v>
      </c>
      <c r="AC77" s="1" t="n">
        <v>263.43</v>
      </c>
      <c r="AD77" s="1" t="n">
        <v>0.88632</v>
      </c>
      <c r="AE77" s="1" t="n">
        <v>7958.57</v>
      </c>
      <c r="AF77" s="1" t="n">
        <v>0.841676</v>
      </c>
      <c r="AG77" s="1" t="n">
        <v>252.429</v>
      </c>
      <c r="AH77" s="1" t="n">
        <v>0.800307</v>
      </c>
      <c r="AI77" s="1" t="n">
        <v>0.995644</v>
      </c>
      <c r="AJ77" s="1" t="n">
        <v>0.971463</v>
      </c>
      <c r="AK77" s="1" t="n">
        <v>0.971463</v>
      </c>
      <c r="AL77" s="49" t="n">
        <v>0.990712</v>
      </c>
      <c r="AP77" s="49"/>
      <c r="AT77" s="49"/>
      <c r="AX77" s="49"/>
    </row>
    <row r="78" customFormat="false" ht="12.8" hidden="false" customHeight="false" outlineLevel="0" collapsed="false">
      <c r="B78" s="1" t="n">
        <v>8544</v>
      </c>
      <c r="C78" s="1" t="n">
        <v>53.8011</v>
      </c>
      <c r="D78" s="1" t="n">
        <v>0.000791494</v>
      </c>
      <c r="E78" s="1" t="n">
        <v>0.373018</v>
      </c>
      <c r="F78" s="1" t="n">
        <v>0.000577722</v>
      </c>
      <c r="G78" s="1" t="n">
        <v>53.363</v>
      </c>
      <c r="H78" s="1" t="n">
        <v>0.000787656</v>
      </c>
      <c r="I78" s="1" t="n">
        <v>0.373725</v>
      </c>
      <c r="J78" s="1" t="n">
        <v>0.00057997</v>
      </c>
      <c r="K78" s="1" t="n">
        <v>53.3963</v>
      </c>
      <c r="L78" s="1" t="n">
        <v>0.000784533</v>
      </c>
      <c r="M78" s="1" t="n">
        <v>0.370797</v>
      </c>
      <c r="N78" s="1" t="n">
        <v>0.000564968</v>
      </c>
      <c r="O78" s="1" t="n">
        <v>53.1993</v>
      </c>
      <c r="P78" s="1" t="n">
        <v>0.000789592</v>
      </c>
      <c r="Q78" s="1" t="n">
        <v>0.377202</v>
      </c>
      <c r="R78" s="1" t="n">
        <v>0.000567357</v>
      </c>
      <c r="S78" s="1" t="n">
        <v>7937.92</v>
      </c>
      <c r="T78" s="1" t="n">
        <v>0.763901</v>
      </c>
      <c r="U78" s="1" t="n">
        <v>227.995</v>
      </c>
      <c r="V78" s="1" t="n">
        <v>0.658662</v>
      </c>
      <c r="W78" s="1" t="n">
        <v>7947.94</v>
      </c>
      <c r="X78" s="1" t="n">
        <v>0.878919</v>
      </c>
      <c r="Y78" s="1" t="n">
        <v>254.554</v>
      </c>
      <c r="Z78" s="1" t="n">
        <v>0.84303</v>
      </c>
      <c r="AA78" s="1" t="n">
        <v>7993.68</v>
      </c>
      <c r="AB78" s="1" t="n">
        <v>0.8831</v>
      </c>
      <c r="AC78" s="1" t="n">
        <v>266.935</v>
      </c>
      <c r="AD78" s="1" t="n">
        <v>0.912534</v>
      </c>
      <c r="AE78" s="1" t="n">
        <v>7964.63</v>
      </c>
      <c r="AF78" s="1" t="n">
        <v>0.825755</v>
      </c>
      <c r="AG78" s="1" t="n">
        <v>250.094</v>
      </c>
      <c r="AH78" s="1" t="n">
        <v>0.787984</v>
      </c>
      <c r="AI78" s="1" t="n">
        <v>0.988264</v>
      </c>
      <c r="AJ78" s="1" t="n">
        <v>0.967937</v>
      </c>
      <c r="AK78" s="1" t="n">
        <v>0.973828</v>
      </c>
      <c r="AL78" s="49" t="n">
        <v>0.990712</v>
      </c>
      <c r="AP78" s="49"/>
      <c r="AT78" s="49"/>
      <c r="AX78" s="49"/>
    </row>
    <row r="79" customFormat="false" ht="12.8" hidden="false" customHeight="false" outlineLevel="0" collapsed="false">
      <c r="B79" s="1" t="n">
        <v>8545</v>
      </c>
      <c r="C79" s="1" t="n">
        <v>53.8114</v>
      </c>
      <c r="D79" s="1" t="n">
        <v>0.000790843</v>
      </c>
      <c r="E79" s="1" t="n">
        <v>0.373434</v>
      </c>
      <c r="F79" s="1" t="n">
        <v>0.000580704</v>
      </c>
      <c r="G79" s="1" t="n">
        <v>53.3702</v>
      </c>
      <c r="H79" s="1" t="n">
        <v>0.000780997</v>
      </c>
      <c r="I79" s="1" t="n">
        <v>0.371037</v>
      </c>
      <c r="J79" s="1" t="n">
        <v>0.000576847</v>
      </c>
      <c r="K79" s="1" t="n">
        <v>53.4047</v>
      </c>
      <c r="L79" s="1" t="n">
        <v>0.000785205</v>
      </c>
      <c r="M79" s="1" t="n">
        <v>0.369801</v>
      </c>
      <c r="N79" s="1" t="n">
        <v>0.000571687</v>
      </c>
      <c r="O79" s="1" t="n">
        <v>53.2078</v>
      </c>
      <c r="P79" s="1" t="n">
        <v>0.000786835</v>
      </c>
      <c r="Q79" s="1" t="n">
        <v>0.37602</v>
      </c>
      <c r="R79" s="1" t="n">
        <v>0.000569586</v>
      </c>
      <c r="S79" s="1" t="n">
        <v>7927.44</v>
      </c>
      <c r="T79" s="1" t="n">
        <v>0.760107</v>
      </c>
      <c r="U79" s="1" t="n">
        <v>226.219</v>
      </c>
      <c r="V79" s="1" t="n">
        <v>0.646182</v>
      </c>
      <c r="W79" s="1" t="n">
        <v>7918.98</v>
      </c>
      <c r="X79" s="1" t="n">
        <v>0.89935</v>
      </c>
      <c r="Y79" s="1" t="n">
        <v>252.378</v>
      </c>
      <c r="Z79" s="1" t="n">
        <v>0.835434</v>
      </c>
      <c r="AA79" s="1" t="n">
        <v>7981.89</v>
      </c>
      <c r="AB79" s="1" t="n">
        <v>0.887756</v>
      </c>
      <c r="AC79" s="1" t="n">
        <v>265.171</v>
      </c>
      <c r="AD79" s="1" t="n">
        <v>0.910764</v>
      </c>
      <c r="AE79" s="1" t="n">
        <v>7944.88</v>
      </c>
      <c r="AF79" s="1" t="n">
        <v>0.838073</v>
      </c>
      <c r="AG79" s="1" t="n">
        <v>248.828</v>
      </c>
      <c r="AH79" s="1" t="n">
        <v>0.786625</v>
      </c>
      <c r="AI79" s="1" t="n">
        <v>0.987045</v>
      </c>
      <c r="AJ79" s="1" t="n">
        <v>0.964436</v>
      </c>
      <c r="AK79" s="1" t="n">
        <v>0.972644</v>
      </c>
      <c r="AL79" s="49" t="n">
        <v>0.988264</v>
      </c>
      <c r="AP79" s="49"/>
      <c r="AT79" s="49"/>
      <c r="AX79" s="49"/>
    </row>
    <row r="80" s="30" customFormat="true" ht="12.8" hidden="false" customHeight="false" outlineLevel="0" collapsed="false">
      <c r="A80" s="50"/>
      <c r="B80" s="50"/>
      <c r="C80" s="30" t="n">
        <f aca="false">AVERAGE(C76:C79)</f>
        <v>53.803725</v>
      </c>
      <c r="E80" s="30" t="n">
        <f aca="false">AVERAGE(E76:E79)</f>
        <v>0.37345125</v>
      </c>
      <c r="G80" s="30" t="n">
        <f aca="false">AVERAGE(G76:G79)</f>
        <v>53.36385</v>
      </c>
      <c r="I80" s="30" t="n">
        <f aca="false">AVERAGE(I76:I79)</f>
        <v>0.37282425</v>
      </c>
      <c r="K80" s="30" t="n">
        <f aca="false">AVERAGE(K76:K79)</f>
        <v>53.398125</v>
      </c>
      <c r="M80" s="30" t="n">
        <f aca="false">AVERAGE(M76:M79)</f>
        <v>0.36974225</v>
      </c>
      <c r="O80" s="30" t="n">
        <f aca="false">AVERAGE(O76:O79)</f>
        <v>53.201025</v>
      </c>
      <c r="Q80" s="30" t="n">
        <f aca="false">AVERAGE(Q76:Q79)</f>
        <v>0.37678825</v>
      </c>
      <c r="S80" s="30" t="n">
        <f aca="false">AVERAGE(S76:S79)</f>
        <v>7959.8675</v>
      </c>
      <c r="U80" s="30" t="n">
        <f aca="false">AVERAGE(U76:U79)</f>
        <v>231.04175</v>
      </c>
      <c r="W80" s="30" t="n">
        <f aca="false">AVERAGE(W76:W79)</f>
        <v>7939.94</v>
      </c>
      <c r="Y80" s="30" t="n">
        <f aca="false">AVERAGE(Y76:Y79)</f>
        <v>254.8095</v>
      </c>
      <c r="AA80" s="30" t="n">
        <f aca="false">AVERAGE(AA76:AA79)</f>
        <v>7976.1</v>
      </c>
      <c r="AC80" s="30" t="n">
        <f aca="false">AVERAGE(AC76:AC79)</f>
        <v>263.404</v>
      </c>
      <c r="AE80" s="30" t="n">
        <f aca="false">AVERAGE(AE76:AE79)</f>
        <v>7951.9525</v>
      </c>
      <c r="AG80" s="30" t="n">
        <f aca="false">AVERAGE(AG76:AG79)</f>
        <v>249.7745</v>
      </c>
      <c r="AI80" s="30" t="n">
        <f aca="false">AVERAGE(AI76:AI79)</f>
        <v>0.99164925</v>
      </c>
      <c r="AJ80" s="30" t="n">
        <f aca="false">AVERAGE(AJ76:AJ79)</f>
        <v>0.967068</v>
      </c>
      <c r="AK80" s="30" t="n">
        <f aca="false">AVERAGE(AK76:AK79)</f>
        <v>0.97176125</v>
      </c>
      <c r="AL80" s="51" t="n">
        <f aca="false">AVERAGE(AL76:AL79)</f>
        <v>0.989488</v>
      </c>
    </row>
    <row r="83" customFormat="false" ht="12.8" hidden="false" customHeight="false" outlineLevel="0" collapsed="false">
      <c r="A83" s="1" t="n">
        <v>1000</v>
      </c>
      <c r="B83" s="1" t="n">
        <v>8495</v>
      </c>
      <c r="C83" s="1" t="n">
        <v>53.7085</v>
      </c>
      <c r="D83" s="1" t="n">
        <v>0.000779154</v>
      </c>
      <c r="E83" s="1" t="n">
        <v>0.373192</v>
      </c>
      <c r="F83" s="1" t="n">
        <v>0.000561904</v>
      </c>
      <c r="G83" s="1" t="n">
        <v>53.2659</v>
      </c>
      <c r="H83" s="1" t="n">
        <v>0.000763485</v>
      </c>
      <c r="I83" s="1" t="n">
        <v>0.368829</v>
      </c>
      <c r="J83" s="1" t="n">
        <v>0.000521776</v>
      </c>
      <c r="K83" s="1" t="n">
        <v>53.3097</v>
      </c>
      <c r="L83" s="1" t="n">
        <v>0.000772195</v>
      </c>
      <c r="M83" s="1" t="n">
        <v>0.375426</v>
      </c>
      <c r="N83" s="1" t="n">
        <v>0.000526979</v>
      </c>
      <c r="O83" s="1" t="n">
        <v>53.0903</v>
      </c>
      <c r="P83" s="1" t="n">
        <v>0.000753915</v>
      </c>
      <c r="Q83" s="1" t="n">
        <v>0.370053</v>
      </c>
      <c r="R83" s="1" t="n">
        <v>0.000522525</v>
      </c>
      <c r="S83" s="1" t="n">
        <v>7916.63</v>
      </c>
      <c r="T83" s="1" t="n">
        <v>0.74494</v>
      </c>
      <c r="U83" s="1" t="n">
        <v>224.276</v>
      </c>
      <c r="V83" s="1" t="n">
        <v>0.62112</v>
      </c>
      <c r="W83" s="1" t="n">
        <v>7952.81</v>
      </c>
      <c r="X83" s="1" t="n">
        <v>0.856549</v>
      </c>
      <c r="Y83" s="1" t="n">
        <v>257.089</v>
      </c>
      <c r="Z83" s="1" t="n">
        <v>0.835705</v>
      </c>
      <c r="AA83" s="1" t="n">
        <v>8002.77</v>
      </c>
      <c r="AB83" s="1" t="n">
        <v>0.863794</v>
      </c>
      <c r="AC83" s="1" t="n">
        <v>269</v>
      </c>
      <c r="AD83" s="1" t="n">
        <v>0.912559</v>
      </c>
      <c r="AE83" s="1" t="n">
        <v>7957.62</v>
      </c>
      <c r="AF83" s="1" t="n">
        <v>0.811956</v>
      </c>
      <c r="AG83" s="1" t="n">
        <v>252.767</v>
      </c>
      <c r="AH83" s="1" t="n">
        <v>0.77972</v>
      </c>
      <c r="AI83" s="1" t="n">
        <v>0.976205</v>
      </c>
      <c r="AJ83" s="1" t="n">
        <v>0.959808</v>
      </c>
      <c r="AK83" s="1" t="n">
        <v>0.967937</v>
      </c>
      <c r="AL83" s="49" t="n">
        <v>0.982198</v>
      </c>
      <c r="AP83" s="49"/>
      <c r="AT83" s="49"/>
      <c r="AX83" s="49"/>
    </row>
    <row r="84" customFormat="false" ht="12.8" hidden="false" customHeight="false" outlineLevel="0" collapsed="false">
      <c r="A84" s="1" t="s">
        <v>15</v>
      </c>
      <c r="B84" s="1" t="n">
        <v>8496</v>
      </c>
      <c r="C84" s="1" t="n">
        <v>53.7089</v>
      </c>
      <c r="D84" s="1" t="n">
        <v>0.000783682</v>
      </c>
      <c r="E84" s="1" t="n">
        <v>0.371951</v>
      </c>
      <c r="F84" s="1" t="n">
        <v>0.000566426</v>
      </c>
      <c r="G84" s="1" t="n">
        <v>53.2729</v>
      </c>
      <c r="H84" s="1" t="n">
        <v>0.000770312</v>
      </c>
      <c r="I84" s="1" t="n">
        <v>0.366312</v>
      </c>
      <c r="J84" s="1" t="n">
        <v>0.000504248</v>
      </c>
      <c r="K84" s="1" t="n">
        <v>53.3178</v>
      </c>
      <c r="L84" s="1" t="n">
        <v>0.00078111</v>
      </c>
      <c r="M84" s="1" t="n">
        <v>0.375045</v>
      </c>
      <c r="N84" s="1" t="n">
        <v>0.000532525</v>
      </c>
      <c r="O84" s="1" t="n">
        <v>53.094</v>
      </c>
      <c r="P84" s="1" t="n">
        <v>0.000761073</v>
      </c>
      <c r="Q84" s="1" t="n">
        <v>0.369805</v>
      </c>
      <c r="R84" s="1" t="n">
        <v>0.000527837</v>
      </c>
      <c r="S84" s="1" t="n">
        <v>8001.55</v>
      </c>
      <c r="T84" s="1" t="n">
        <v>0.759076</v>
      </c>
      <c r="U84" s="1" t="n">
        <v>240.5</v>
      </c>
      <c r="V84" s="1" t="n">
        <v>0.734152</v>
      </c>
      <c r="W84" s="1" t="n">
        <v>8018.27</v>
      </c>
      <c r="X84" s="1" t="n">
        <v>0.880949</v>
      </c>
      <c r="Y84" s="1" t="n">
        <v>270.178</v>
      </c>
      <c r="Z84" s="1" t="n">
        <v>0.951428</v>
      </c>
      <c r="AA84" s="1" t="n">
        <v>7959.57</v>
      </c>
      <c r="AB84" s="1" t="n">
        <v>0.872533</v>
      </c>
      <c r="AC84" s="1" t="n">
        <v>260.623</v>
      </c>
      <c r="AD84" s="1" t="n">
        <v>0.859135</v>
      </c>
      <c r="AE84" s="1" t="n">
        <v>7990.12</v>
      </c>
      <c r="AF84" s="1" t="n">
        <v>0.833991</v>
      </c>
      <c r="AG84" s="1" t="n">
        <v>260.974</v>
      </c>
      <c r="AH84" s="1" t="n">
        <v>0.845453</v>
      </c>
      <c r="AI84" s="1" t="n">
        <v>0.987045</v>
      </c>
      <c r="AJ84" s="1" t="n">
        <v>0.967937</v>
      </c>
      <c r="AK84" s="1" t="n">
        <v>0.962117</v>
      </c>
      <c r="AL84" s="49" t="n">
        <v>0.985829</v>
      </c>
      <c r="AP84" s="49"/>
      <c r="AT84" s="49"/>
      <c r="AX84" s="49"/>
    </row>
    <row r="85" customFormat="false" ht="12.8" hidden="false" customHeight="false" outlineLevel="0" collapsed="false">
      <c r="B85" s="1" t="n">
        <v>8503</v>
      </c>
      <c r="C85" s="1" t="n">
        <v>53.7177</v>
      </c>
      <c r="D85" s="1" t="n">
        <v>0.000780512</v>
      </c>
      <c r="E85" s="1" t="n">
        <v>0.371723</v>
      </c>
      <c r="F85" s="1" t="n">
        <v>0.000562854</v>
      </c>
      <c r="G85" s="1" t="n">
        <v>53.2721</v>
      </c>
      <c r="H85" s="1" t="n">
        <v>0.000775477</v>
      </c>
      <c r="I85" s="1" t="n">
        <v>0.369422</v>
      </c>
      <c r="J85" s="1" t="n">
        <v>0.000537859</v>
      </c>
      <c r="K85" s="1" t="n">
        <v>53.3178</v>
      </c>
      <c r="L85" s="1" t="n">
        <v>0.000779631</v>
      </c>
      <c r="M85" s="1" t="n">
        <v>0.376122</v>
      </c>
      <c r="N85" s="1" t="n">
        <v>0.000548638</v>
      </c>
      <c r="O85" s="1" t="n">
        <v>53.1021</v>
      </c>
      <c r="P85" s="1" t="n">
        <v>0.000767856</v>
      </c>
      <c r="Q85" s="1" t="n">
        <v>0.370628</v>
      </c>
      <c r="R85" s="1" t="n">
        <v>0.000535651</v>
      </c>
      <c r="S85" s="1" t="n">
        <v>7972.37</v>
      </c>
      <c r="T85" s="1" t="n">
        <v>0.743558</v>
      </c>
      <c r="U85" s="1" t="n">
        <v>233.819</v>
      </c>
      <c r="V85" s="1" t="n">
        <v>0.673907</v>
      </c>
      <c r="W85" s="1" t="n">
        <v>7964.86</v>
      </c>
      <c r="X85" s="1" t="n">
        <v>0.873697</v>
      </c>
      <c r="Y85" s="1" t="n">
        <v>260.779</v>
      </c>
      <c r="Z85" s="1" t="n">
        <v>0.865344</v>
      </c>
      <c r="AA85" s="1" t="n">
        <v>7939.76</v>
      </c>
      <c r="AB85" s="1" t="n">
        <v>0.8734</v>
      </c>
      <c r="AC85" s="1" t="n">
        <v>257.023</v>
      </c>
      <c r="AD85" s="1" t="n">
        <v>0.832896</v>
      </c>
      <c r="AE85" s="1" t="n">
        <v>7990.68</v>
      </c>
      <c r="AF85" s="1" t="n">
        <v>0.834334</v>
      </c>
      <c r="AG85" s="1" t="n">
        <v>259.351</v>
      </c>
      <c r="AH85" s="1" t="n">
        <v>0.846565</v>
      </c>
      <c r="AI85" s="1" t="n">
        <v>0.990712</v>
      </c>
      <c r="AJ85" s="1" t="n">
        <v>0.966767</v>
      </c>
      <c r="AK85" s="1" t="n">
        <v>0.964436</v>
      </c>
      <c r="AL85" s="49" t="n">
        <v>0.99194</v>
      </c>
      <c r="AP85" s="49"/>
      <c r="AT85" s="49"/>
      <c r="AX85" s="49"/>
    </row>
    <row r="86" customFormat="false" ht="12.8" hidden="false" customHeight="false" outlineLevel="0" collapsed="false">
      <c r="B86" s="1" t="n">
        <v>8504</v>
      </c>
      <c r="C86" s="1" t="n">
        <v>53.6842</v>
      </c>
      <c r="D86" s="1" t="n">
        <v>0.000786508</v>
      </c>
      <c r="E86" s="1" t="n">
        <v>0.369777</v>
      </c>
      <c r="F86" s="1" t="n">
        <v>0.000566924</v>
      </c>
      <c r="G86" s="1" t="n">
        <v>53.2443</v>
      </c>
      <c r="H86" s="1" t="n">
        <v>0.000786565</v>
      </c>
      <c r="I86" s="1" t="n">
        <v>0.369734</v>
      </c>
      <c r="J86" s="1" t="n">
        <v>0.000539111</v>
      </c>
      <c r="K86" s="1" t="n">
        <v>53.2896</v>
      </c>
      <c r="L86" s="1" t="n">
        <v>0.000793354</v>
      </c>
      <c r="M86" s="1" t="n">
        <v>0.37636</v>
      </c>
      <c r="N86" s="1" t="n">
        <v>0.000548577</v>
      </c>
      <c r="O86" s="1" t="n">
        <v>53.0717</v>
      </c>
      <c r="P86" s="1" t="n">
        <v>0.000777358</v>
      </c>
      <c r="Q86" s="1" t="n">
        <v>0.371107</v>
      </c>
      <c r="R86" s="1" t="n">
        <v>0.000536941</v>
      </c>
      <c r="S86" s="1" t="n">
        <v>7934.77</v>
      </c>
      <c r="T86" s="1" t="n">
        <v>0.749301</v>
      </c>
      <c r="U86" s="1" t="n">
        <v>227.083</v>
      </c>
      <c r="V86" s="1" t="n">
        <v>0.643887</v>
      </c>
      <c r="W86" s="1" t="n">
        <v>7986.53</v>
      </c>
      <c r="X86" s="1" t="n">
        <v>0.882027</v>
      </c>
      <c r="Y86" s="1" t="n">
        <v>264.292</v>
      </c>
      <c r="Z86" s="1" t="n">
        <v>0.906118</v>
      </c>
      <c r="AA86" s="1" t="n">
        <v>7987.57</v>
      </c>
      <c r="AB86" s="1" t="n">
        <v>0.878538</v>
      </c>
      <c r="AC86" s="1" t="n">
        <v>266.067</v>
      </c>
      <c r="AD86" s="1" t="n">
        <v>0.900841</v>
      </c>
      <c r="AE86" s="1" t="n">
        <v>7979.38</v>
      </c>
      <c r="AF86" s="1" t="n">
        <v>0.831768</v>
      </c>
      <c r="AG86" s="1" t="n">
        <v>255.947</v>
      </c>
      <c r="AH86" s="1" t="n">
        <v>0.830643</v>
      </c>
      <c r="AI86" s="1" t="n">
        <v>0.984615</v>
      </c>
      <c r="AJ86" s="1" t="n">
        <v>0.96911</v>
      </c>
      <c r="AK86" s="1" t="n">
        <v>0.970285</v>
      </c>
      <c r="AL86" s="49" t="n">
        <v>0.989487</v>
      </c>
      <c r="AP86" s="49"/>
      <c r="AT86" s="49"/>
      <c r="AX86" s="49"/>
    </row>
    <row r="87" customFormat="false" ht="12.8" hidden="false" customHeight="false" outlineLevel="0" collapsed="false">
      <c r="B87" s="1" t="n">
        <v>8510</v>
      </c>
      <c r="C87" s="1" t="n">
        <v>53.6632</v>
      </c>
      <c r="D87" s="1" t="n">
        <v>0.000762247</v>
      </c>
      <c r="E87" s="1" t="n">
        <v>0.370358</v>
      </c>
      <c r="F87" s="1" t="n">
        <v>0.000549312</v>
      </c>
      <c r="G87" s="1" t="n">
        <v>53.215</v>
      </c>
      <c r="H87" s="1" t="n">
        <v>0.000755607</v>
      </c>
      <c r="I87" s="1" t="n">
        <v>0.369022</v>
      </c>
      <c r="J87" s="1" t="n">
        <v>0.000518902</v>
      </c>
      <c r="K87" s="1" t="n">
        <v>53.2693</v>
      </c>
      <c r="L87" s="1" t="n">
        <v>0.000765196</v>
      </c>
      <c r="M87" s="1" t="n">
        <v>0.374624</v>
      </c>
      <c r="N87" s="1" t="n">
        <v>0.000513361</v>
      </c>
      <c r="O87" s="1" t="n">
        <v>53.0488</v>
      </c>
      <c r="P87" s="1" t="n">
        <v>0.000748741</v>
      </c>
      <c r="Q87" s="1" t="n">
        <v>0.368882</v>
      </c>
      <c r="R87" s="1" t="n">
        <v>0.00050443</v>
      </c>
      <c r="S87" s="1" t="n">
        <v>7958.67</v>
      </c>
      <c r="T87" s="1" t="n">
        <v>0.729503</v>
      </c>
      <c r="U87" s="1" t="n">
        <v>231.315</v>
      </c>
      <c r="V87" s="1" t="n">
        <v>0.645631</v>
      </c>
      <c r="W87" s="1" t="n">
        <v>7961.81</v>
      </c>
      <c r="X87" s="1" t="n">
        <v>0.840809</v>
      </c>
      <c r="Y87" s="1" t="n">
        <v>257.436</v>
      </c>
      <c r="Z87" s="1" t="n">
        <v>0.820825</v>
      </c>
      <c r="AA87" s="1" t="n">
        <v>7943.68</v>
      </c>
      <c r="AB87" s="1" t="n">
        <v>0.848871</v>
      </c>
      <c r="AC87" s="1" t="n">
        <v>257.419</v>
      </c>
      <c r="AD87" s="1" t="n">
        <v>0.811621</v>
      </c>
      <c r="AE87" s="1" t="n">
        <v>7935.95</v>
      </c>
      <c r="AF87" s="1" t="n">
        <v>0.81373</v>
      </c>
      <c r="AG87" s="1" t="n">
        <v>249.753</v>
      </c>
      <c r="AH87" s="1" t="n">
        <v>0.749297</v>
      </c>
      <c r="AI87" s="1" t="n">
        <v>0.987045</v>
      </c>
      <c r="AJ87" s="1" t="n">
        <v>0.9656</v>
      </c>
      <c r="AK87" s="1" t="n">
        <v>0.964436</v>
      </c>
      <c r="AL87" s="49" t="n">
        <v>0.983405</v>
      </c>
      <c r="AP87" s="49"/>
      <c r="AT87" s="49"/>
      <c r="AX87" s="49"/>
    </row>
    <row r="88" customFormat="false" ht="12.8" hidden="false" customHeight="false" outlineLevel="0" collapsed="false">
      <c r="B88" s="1" t="n">
        <v>8511</v>
      </c>
      <c r="C88" s="1" t="n">
        <v>53.675</v>
      </c>
      <c r="D88" s="1" t="n">
        <v>0.000771255</v>
      </c>
      <c r="E88" s="1" t="n">
        <v>0.371765</v>
      </c>
      <c r="F88" s="1" t="n">
        <v>0.000560601</v>
      </c>
      <c r="G88" s="1" t="n">
        <v>53.2312</v>
      </c>
      <c r="H88" s="1" t="n">
        <v>0.000767431</v>
      </c>
      <c r="I88" s="1" t="n">
        <v>0.371151</v>
      </c>
      <c r="J88" s="1" t="n">
        <v>0.000536773</v>
      </c>
      <c r="K88" s="1" t="n">
        <v>53.2816</v>
      </c>
      <c r="L88" s="1" t="n">
        <v>0.000774069</v>
      </c>
      <c r="M88" s="1" t="n">
        <v>0.377142</v>
      </c>
      <c r="N88" s="1" t="n">
        <v>0.000541796</v>
      </c>
      <c r="O88" s="1" t="n">
        <v>53.0637</v>
      </c>
      <c r="P88" s="1" t="n">
        <v>0.00075957</v>
      </c>
      <c r="Q88" s="1" t="n">
        <v>0.370732</v>
      </c>
      <c r="R88" s="1" t="n">
        <v>0.000526752</v>
      </c>
      <c r="S88" s="1" t="n">
        <v>7937.62</v>
      </c>
      <c r="T88" s="1" t="n">
        <v>0.741317</v>
      </c>
      <c r="U88" s="1" t="n">
        <v>228.992</v>
      </c>
      <c r="V88" s="1" t="n">
        <v>0.642026</v>
      </c>
      <c r="W88" s="1" t="n">
        <v>7954.46</v>
      </c>
      <c r="X88" s="1" t="n">
        <v>0.864736</v>
      </c>
      <c r="Y88" s="1" t="n">
        <v>258.837</v>
      </c>
      <c r="Z88" s="1" t="n">
        <v>0.845092</v>
      </c>
      <c r="AA88" s="1" t="n">
        <v>8011.03</v>
      </c>
      <c r="AB88" s="1" t="n">
        <v>0.863742</v>
      </c>
      <c r="AC88" s="1" t="n">
        <v>270.468</v>
      </c>
      <c r="AD88" s="1" t="n">
        <v>0.923006</v>
      </c>
      <c r="AE88" s="1" t="n">
        <v>7959.41</v>
      </c>
      <c r="AF88" s="1" t="n">
        <v>0.823336</v>
      </c>
      <c r="AG88" s="1" t="n">
        <v>253.835</v>
      </c>
      <c r="AH88" s="1" t="n">
        <v>0.78918</v>
      </c>
      <c r="AI88" s="1" t="n">
        <v>0.983405</v>
      </c>
      <c r="AJ88" s="1" t="n">
        <v>0.964436</v>
      </c>
      <c r="AK88" s="1" t="n">
        <v>0.972644</v>
      </c>
      <c r="AL88" s="49" t="n">
        <v>0.985829</v>
      </c>
      <c r="AP88" s="49"/>
      <c r="AT88" s="49"/>
      <c r="AX88" s="49"/>
    </row>
    <row r="89" customFormat="false" ht="12.8" hidden="false" customHeight="false" outlineLevel="0" collapsed="false">
      <c r="B89" s="1" t="n">
        <v>8516</v>
      </c>
      <c r="C89" s="1" t="n">
        <v>53.6837</v>
      </c>
      <c r="D89" s="1" t="n">
        <v>0.000788923</v>
      </c>
      <c r="E89" s="1" t="n">
        <v>0.370549</v>
      </c>
      <c r="F89" s="1" t="n">
        <v>0.000569319</v>
      </c>
      <c r="G89" s="1" t="n">
        <v>53.2361</v>
      </c>
      <c r="H89" s="1" t="n">
        <v>0.000779806</v>
      </c>
      <c r="I89" s="1" t="n">
        <v>0.367188</v>
      </c>
      <c r="J89" s="1" t="n">
        <v>0.000532562</v>
      </c>
      <c r="K89" s="1" t="n">
        <v>53.2873</v>
      </c>
      <c r="L89" s="1" t="n">
        <v>0.000792011</v>
      </c>
      <c r="M89" s="1" t="n">
        <v>0.376004</v>
      </c>
      <c r="N89" s="1" t="n">
        <v>0.000546349</v>
      </c>
      <c r="O89" s="1" t="n">
        <v>53.0709</v>
      </c>
      <c r="P89" s="1" t="n">
        <v>0.000777756</v>
      </c>
      <c r="Q89" s="1" t="n">
        <v>0.369682</v>
      </c>
      <c r="R89" s="1" t="n">
        <v>0.000526599</v>
      </c>
      <c r="S89" s="1" t="n">
        <v>7971.37</v>
      </c>
      <c r="T89" s="1" t="n">
        <v>0.753641</v>
      </c>
      <c r="U89" s="1" t="n">
        <v>233.944</v>
      </c>
      <c r="V89" s="1" t="n">
        <v>0.685675</v>
      </c>
      <c r="W89" s="1" t="n">
        <v>7944.8</v>
      </c>
      <c r="X89" s="1" t="n">
        <v>0.877222</v>
      </c>
      <c r="Y89" s="1" t="n">
        <v>255.162</v>
      </c>
      <c r="Z89" s="1" t="n">
        <v>0.843525</v>
      </c>
      <c r="AA89" s="1" t="n">
        <v>7936.47</v>
      </c>
      <c r="AB89" s="1" t="n">
        <v>0.880407</v>
      </c>
      <c r="AC89" s="1" t="n">
        <v>255.444</v>
      </c>
      <c r="AD89" s="1" t="n">
        <v>0.825321</v>
      </c>
      <c r="AE89" s="1" t="n">
        <v>7930.35</v>
      </c>
      <c r="AF89" s="1" t="n">
        <v>0.842136</v>
      </c>
      <c r="AG89" s="1" t="n">
        <v>247.972</v>
      </c>
      <c r="AH89" s="1" t="n">
        <v>0.768743</v>
      </c>
      <c r="AI89" s="1" t="n">
        <v>0.988264</v>
      </c>
      <c r="AJ89" s="1" t="n">
        <v>0.963275</v>
      </c>
      <c r="AK89" s="1" t="n">
        <v>0.963275</v>
      </c>
      <c r="AL89" s="49" t="n">
        <v>0.982198</v>
      </c>
      <c r="AP89" s="49"/>
      <c r="AT89" s="49"/>
      <c r="AX89" s="49"/>
    </row>
    <row r="90" customFormat="false" ht="12.8" hidden="false" customHeight="false" outlineLevel="0" collapsed="false">
      <c r="B90" s="1" t="n">
        <v>8517</v>
      </c>
      <c r="C90" s="1" t="n">
        <v>53.6763</v>
      </c>
      <c r="D90" s="1" t="n">
        <v>0.000787947</v>
      </c>
      <c r="E90" s="1" t="n">
        <v>0.370122</v>
      </c>
      <c r="F90" s="1" t="n">
        <v>0.000574772</v>
      </c>
      <c r="G90" s="1" t="n">
        <v>53.2372</v>
      </c>
      <c r="H90" s="1" t="n">
        <v>0.000786329</v>
      </c>
      <c r="I90" s="1" t="n">
        <v>0.369478</v>
      </c>
      <c r="J90" s="1" t="n">
        <v>0.00053624</v>
      </c>
      <c r="K90" s="1" t="n">
        <v>53.287</v>
      </c>
      <c r="L90" s="1" t="n">
        <v>0.000795892</v>
      </c>
      <c r="M90" s="1" t="n">
        <v>0.374276</v>
      </c>
      <c r="N90" s="1" t="n">
        <v>0.000522801</v>
      </c>
      <c r="O90" s="1" t="n">
        <v>53.0691</v>
      </c>
      <c r="P90" s="1" t="n">
        <v>0.000777759</v>
      </c>
      <c r="Q90" s="1" t="n">
        <v>0.369633</v>
      </c>
      <c r="R90" s="1" t="n">
        <v>0.000526751</v>
      </c>
      <c r="S90" s="1" t="n">
        <v>7957.92</v>
      </c>
      <c r="T90" s="1" t="n">
        <v>0.749094</v>
      </c>
      <c r="U90" s="1" t="n">
        <v>231.18</v>
      </c>
      <c r="V90" s="1" t="n">
        <v>0.66729</v>
      </c>
      <c r="W90" s="1" t="n">
        <v>7981.7</v>
      </c>
      <c r="X90" s="1" t="n">
        <v>0.877921</v>
      </c>
      <c r="Y90" s="1" t="n">
        <v>262.122</v>
      </c>
      <c r="Z90" s="1" t="n">
        <v>0.892278</v>
      </c>
      <c r="AA90" s="1" t="n">
        <v>7999.59</v>
      </c>
      <c r="AB90" s="1" t="n">
        <v>0.888616</v>
      </c>
      <c r="AC90" s="1" t="n">
        <v>269.121</v>
      </c>
      <c r="AD90" s="1" t="n">
        <v>0.93392</v>
      </c>
      <c r="AE90" s="1" t="n">
        <v>7990.41</v>
      </c>
      <c r="AF90" s="1" t="n">
        <v>0.835662</v>
      </c>
      <c r="AG90" s="1" t="n">
        <v>257.722</v>
      </c>
      <c r="AH90" s="1" t="n">
        <v>0.847738</v>
      </c>
      <c r="AI90" s="1" t="n">
        <v>0.985829</v>
      </c>
      <c r="AJ90" s="1" t="n">
        <v>0.967937</v>
      </c>
      <c r="AK90" s="1" t="n">
        <v>0.971463</v>
      </c>
      <c r="AL90" s="49" t="n">
        <v>0.989487</v>
      </c>
      <c r="AP90" s="49"/>
      <c r="AT90" s="49"/>
      <c r="AX90" s="49"/>
    </row>
    <row r="91" customFormat="false" ht="12.8" hidden="false" customHeight="false" outlineLevel="0" collapsed="false">
      <c r="B91" s="1" t="n">
        <v>8522</v>
      </c>
      <c r="C91" s="1" t="n">
        <v>53.795</v>
      </c>
      <c r="D91" s="1" t="n">
        <v>0.000769507</v>
      </c>
      <c r="E91" s="1" t="n">
        <v>0.368115</v>
      </c>
      <c r="F91" s="1" t="n">
        <v>0.000553533</v>
      </c>
      <c r="G91" s="1" t="n">
        <v>53.3517</v>
      </c>
      <c r="H91" s="1" t="n">
        <v>0.000759331</v>
      </c>
      <c r="I91" s="1" t="n">
        <v>0.366374</v>
      </c>
      <c r="J91" s="1" t="n">
        <v>0.000533782</v>
      </c>
      <c r="K91" s="1" t="n">
        <v>53.4024</v>
      </c>
      <c r="L91" s="1" t="n">
        <v>0.000770262</v>
      </c>
      <c r="M91" s="1" t="n">
        <v>0.373347</v>
      </c>
      <c r="N91" s="1" t="n">
        <v>0.000547981</v>
      </c>
      <c r="O91" s="1" t="n">
        <v>53.1849</v>
      </c>
      <c r="P91" s="1" t="n">
        <v>0.000755001</v>
      </c>
      <c r="Q91" s="1" t="n">
        <v>0.366794</v>
      </c>
      <c r="R91" s="1" t="n">
        <v>0.000520081</v>
      </c>
      <c r="S91" s="1" t="n">
        <v>7931.99</v>
      </c>
      <c r="T91" s="1" t="n">
        <v>0.739957</v>
      </c>
      <c r="U91" s="1" t="n">
        <v>227.425</v>
      </c>
      <c r="V91" s="1" t="n">
        <v>0.632737</v>
      </c>
      <c r="W91" s="1" t="n">
        <v>7947.94</v>
      </c>
      <c r="X91" s="1" t="n">
        <v>0.860421</v>
      </c>
      <c r="Y91" s="1" t="n">
        <v>256.129</v>
      </c>
      <c r="Z91" s="1" t="n">
        <v>0.827976</v>
      </c>
      <c r="AA91" s="1" t="n">
        <v>7931.39</v>
      </c>
      <c r="AB91" s="1" t="n">
        <v>0.876208</v>
      </c>
      <c r="AC91" s="1" t="n">
        <v>255.887</v>
      </c>
      <c r="AD91" s="1" t="n">
        <v>0.824221</v>
      </c>
      <c r="AE91" s="1" t="n">
        <v>7984.79</v>
      </c>
      <c r="AF91" s="1" t="n">
        <v>0.825306</v>
      </c>
      <c r="AG91" s="1" t="n">
        <v>258.962</v>
      </c>
      <c r="AH91" s="1" t="n">
        <v>0.831334</v>
      </c>
      <c r="AI91" s="1" t="n">
        <v>0.983405</v>
      </c>
      <c r="AJ91" s="1" t="n">
        <v>0.964436</v>
      </c>
      <c r="AK91" s="1" t="n">
        <v>0.963275</v>
      </c>
      <c r="AL91" s="49" t="n">
        <v>0.989487</v>
      </c>
      <c r="AP91" s="49"/>
      <c r="AT91" s="49"/>
      <c r="AX91" s="49"/>
    </row>
    <row r="92" customFormat="false" ht="12.8" hidden="false" customHeight="false" outlineLevel="0" collapsed="false">
      <c r="B92" s="1" t="n">
        <v>8523</v>
      </c>
      <c r="C92" s="1" t="n">
        <v>53.824</v>
      </c>
      <c r="D92" s="1" t="n">
        <v>0.00077642</v>
      </c>
      <c r="E92" s="1" t="n">
        <v>0.366262</v>
      </c>
      <c r="F92" s="1" t="n">
        <v>0.00055399</v>
      </c>
      <c r="G92" s="1" t="n">
        <v>53.3835</v>
      </c>
      <c r="H92" s="1" t="n">
        <v>0.0007598</v>
      </c>
      <c r="I92" s="1" t="n">
        <v>0.364245</v>
      </c>
      <c r="J92" s="1" t="n">
        <v>0.000540535</v>
      </c>
      <c r="K92" s="1" t="n">
        <v>53.4313</v>
      </c>
      <c r="L92" s="1" t="n">
        <v>0.000769401</v>
      </c>
      <c r="M92" s="1" t="n">
        <v>0.370342</v>
      </c>
      <c r="N92" s="1" t="n">
        <v>0.000557317</v>
      </c>
      <c r="O92" s="1" t="n">
        <v>53.2151</v>
      </c>
      <c r="P92" s="1" t="n">
        <v>0.000758343</v>
      </c>
      <c r="Q92" s="1" t="n">
        <v>0.364597</v>
      </c>
      <c r="R92" s="1" t="n">
        <v>0.000529859</v>
      </c>
      <c r="S92" s="1" t="n">
        <v>7955.24</v>
      </c>
      <c r="T92" s="1" t="n">
        <v>0.752441</v>
      </c>
      <c r="U92" s="1" t="n">
        <v>231.364</v>
      </c>
      <c r="V92" s="1" t="n">
        <v>0.662427</v>
      </c>
      <c r="W92" s="1" t="n">
        <v>7985.8</v>
      </c>
      <c r="X92" s="1" t="n">
        <v>0.872521</v>
      </c>
      <c r="Y92" s="1" t="n">
        <v>264.102</v>
      </c>
      <c r="Z92" s="1" t="n">
        <v>0.892008</v>
      </c>
      <c r="AA92" s="1" t="n">
        <v>7968.66</v>
      </c>
      <c r="AB92" s="1" t="n">
        <v>0.868874</v>
      </c>
      <c r="AC92" s="1" t="n">
        <v>261.704</v>
      </c>
      <c r="AD92" s="1" t="n">
        <v>0.858927</v>
      </c>
      <c r="AE92" s="1" t="n">
        <v>7971.63</v>
      </c>
      <c r="AF92" s="1" t="n">
        <v>0.835687</v>
      </c>
      <c r="AG92" s="1" t="n">
        <v>256.145</v>
      </c>
      <c r="AH92" s="1" t="n">
        <v>0.820429</v>
      </c>
      <c r="AI92" s="1" t="n">
        <v>0.985829</v>
      </c>
      <c r="AJ92" s="1" t="n">
        <v>0.96911</v>
      </c>
      <c r="AK92" s="1" t="n">
        <v>0.967937</v>
      </c>
      <c r="AL92" s="49" t="n">
        <v>0.987045</v>
      </c>
      <c r="AP92" s="49"/>
      <c r="AT92" s="49"/>
      <c r="AX92" s="49"/>
    </row>
    <row r="93" customFormat="false" ht="12.8" hidden="false" customHeight="false" outlineLevel="0" collapsed="false">
      <c r="B93" s="1" t="n">
        <v>8528</v>
      </c>
      <c r="C93" s="1" t="n">
        <v>53.8737</v>
      </c>
      <c r="D93" s="1" t="n">
        <v>0.000768247</v>
      </c>
      <c r="E93" s="1" t="n">
        <v>0.366632</v>
      </c>
      <c r="F93" s="1" t="n">
        <v>0.000553582</v>
      </c>
      <c r="G93" s="1" t="n">
        <v>53.4257</v>
      </c>
      <c r="H93" s="1" t="n">
        <v>0.00074917</v>
      </c>
      <c r="I93" s="1" t="n">
        <v>0.361407</v>
      </c>
      <c r="J93" s="1" t="n">
        <v>0.000540391</v>
      </c>
      <c r="K93" s="1" t="n">
        <v>53.4775</v>
      </c>
      <c r="L93" s="1" t="n">
        <v>0.00076033</v>
      </c>
      <c r="M93" s="1" t="n">
        <v>0.368945</v>
      </c>
      <c r="N93" s="1" t="n">
        <v>0.000557815</v>
      </c>
      <c r="O93" s="1" t="n">
        <v>53.2583</v>
      </c>
      <c r="P93" s="1" t="n">
        <v>0.000746518</v>
      </c>
      <c r="Q93" s="1" t="n">
        <v>0.3615</v>
      </c>
      <c r="R93" s="1" t="n">
        <v>0.000524243</v>
      </c>
      <c r="S93" s="1" t="n">
        <v>8001.94</v>
      </c>
      <c r="T93" s="1" t="n">
        <v>0.748057</v>
      </c>
      <c r="U93" s="1" t="n">
        <v>238.32</v>
      </c>
      <c r="V93" s="1" t="n">
        <v>0.717849</v>
      </c>
      <c r="W93" s="1" t="n">
        <v>7944.16</v>
      </c>
      <c r="X93" s="1" t="n">
        <v>0.869466</v>
      </c>
      <c r="Y93" s="1" t="n">
        <v>255.761</v>
      </c>
      <c r="Z93" s="1" t="n">
        <v>0.831379</v>
      </c>
      <c r="AA93" s="1" t="n">
        <v>8009.92</v>
      </c>
      <c r="AB93" s="1" t="n">
        <v>0.879887</v>
      </c>
      <c r="AC93" s="1" t="n">
        <v>271.43</v>
      </c>
      <c r="AD93" s="1" t="n">
        <v>0.941749</v>
      </c>
      <c r="AE93" s="1" t="n">
        <v>7939.31</v>
      </c>
      <c r="AF93" s="1" t="n">
        <v>0.833096</v>
      </c>
      <c r="AG93" s="1" t="n">
        <v>249.939</v>
      </c>
      <c r="AH93" s="1" t="n">
        <v>0.774043</v>
      </c>
      <c r="AI93" s="1" t="n">
        <v>0.993172</v>
      </c>
      <c r="AJ93" s="1" t="n">
        <v>0.964436</v>
      </c>
      <c r="AK93" s="1" t="n">
        <v>0.973828</v>
      </c>
      <c r="AL93" s="49" t="n">
        <v>0.983405</v>
      </c>
      <c r="AP93" s="49"/>
      <c r="AT93" s="49"/>
      <c r="AX93" s="49"/>
    </row>
    <row r="94" customFormat="false" ht="12.8" hidden="false" customHeight="false" outlineLevel="0" collapsed="false">
      <c r="B94" s="1" t="n">
        <v>8529</v>
      </c>
      <c r="C94" s="1" t="n">
        <v>53.8637</v>
      </c>
      <c r="D94" s="1" t="n">
        <v>0.000778335</v>
      </c>
      <c r="E94" s="1" t="n">
        <v>0.367433</v>
      </c>
      <c r="F94" s="1" t="n">
        <v>0.000558199</v>
      </c>
      <c r="G94" s="1" t="n">
        <v>53.4214</v>
      </c>
      <c r="H94" s="1" t="n">
        <v>0.000758975</v>
      </c>
      <c r="I94" s="1" t="n">
        <v>0.362229</v>
      </c>
      <c r="J94" s="1" t="n">
        <v>0.000544293</v>
      </c>
      <c r="K94" s="1" t="n">
        <v>53.4703</v>
      </c>
      <c r="L94" s="1" t="n">
        <v>0.000771657</v>
      </c>
      <c r="M94" s="1" t="n">
        <v>0.369519</v>
      </c>
      <c r="N94" s="1" t="n">
        <v>0.000563403</v>
      </c>
      <c r="O94" s="1" t="n">
        <v>53.2523</v>
      </c>
      <c r="P94" s="1" t="n">
        <v>0.00075544</v>
      </c>
      <c r="Q94" s="1" t="n">
        <v>0.362149</v>
      </c>
      <c r="R94" s="1" t="n">
        <v>0.000522858</v>
      </c>
      <c r="S94" s="1" t="n">
        <v>7942.36</v>
      </c>
      <c r="T94" s="1" t="n">
        <v>0.748536</v>
      </c>
      <c r="U94" s="1" t="n">
        <v>228.683</v>
      </c>
      <c r="V94" s="1" t="n">
        <v>0.65659</v>
      </c>
      <c r="W94" s="1" t="n">
        <v>7993.72</v>
      </c>
      <c r="X94" s="1" t="n">
        <v>0.873172</v>
      </c>
      <c r="Y94" s="1" t="n">
        <v>264.719</v>
      </c>
      <c r="Z94" s="1" t="n">
        <v>0.907697</v>
      </c>
      <c r="AA94" s="1" t="n">
        <v>8001.8</v>
      </c>
      <c r="AB94" s="1" t="n">
        <v>0.883334</v>
      </c>
      <c r="AC94" s="1" t="n">
        <v>269.978</v>
      </c>
      <c r="AD94" s="1" t="n">
        <v>0.932935</v>
      </c>
      <c r="AE94" s="1" t="n">
        <v>7999.64</v>
      </c>
      <c r="AF94" s="1" t="n">
        <v>0.836359</v>
      </c>
      <c r="AG94" s="1" t="n">
        <v>259.846</v>
      </c>
      <c r="AH94" s="1" t="n">
        <v>0.857245</v>
      </c>
      <c r="AI94" s="1" t="n">
        <v>0.984615</v>
      </c>
      <c r="AJ94" s="1" t="n">
        <v>0.970285</v>
      </c>
      <c r="AK94" s="1" t="n">
        <v>0.972644</v>
      </c>
      <c r="AL94" s="49" t="n">
        <v>0.990712</v>
      </c>
      <c r="AP94" s="49"/>
      <c r="AT94" s="49"/>
      <c r="AX94" s="49"/>
    </row>
    <row r="95" customFormat="false" ht="12.8" hidden="false" customHeight="false" outlineLevel="0" collapsed="false">
      <c r="B95" s="1" t="n">
        <v>8534</v>
      </c>
      <c r="C95" s="1" t="n">
        <v>53.8197</v>
      </c>
      <c r="D95" s="1" t="n">
        <v>0.000782124</v>
      </c>
      <c r="E95" s="1" t="n">
        <v>0.368729</v>
      </c>
      <c r="F95" s="1" t="n">
        <v>0.000566909</v>
      </c>
      <c r="G95" s="1" t="n">
        <v>53.3731</v>
      </c>
      <c r="H95" s="1" t="n">
        <v>0.00076363</v>
      </c>
      <c r="I95" s="1" t="n">
        <v>0.363606</v>
      </c>
      <c r="J95" s="1" t="n">
        <v>0.000535035</v>
      </c>
      <c r="K95" s="1" t="n">
        <v>53.4246</v>
      </c>
      <c r="L95" s="1" t="n">
        <v>0.000777323</v>
      </c>
      <c r="M95" s="1" t="n">
        <v>0.371595</v>
      </c>
      <c r="N95" s="1" t="n">
        <v>0.00055722</v>
      </c>
      <c r="O95" s="1" t="n">
        <v>53.2064</v>
      </c>
      <c r="P95" s="1" t="n">
        <v>0.000761703</v>
      </c>
      <c r="Q95" s="1" t="n">
        <v>0.364375</v>
      </c>
      <c r="R95" s="1" t="n">
        <v>0.000523863</v>
      </c>
      <c r="S95" s="1" t="n">
        <v>7946.91</v>
      </c>
      <c r="T95" s="1" t="n">
        <v>0.746247</v>
      </c>
      <c r="U95" s="1" t="n">
        <v>229.014</v>
      </c>
      <c r="V95" s="1" t="n">
        <v>0.650177</v>
      </c>
      <c r="W95" s="1" t="n">
        <v>8006.12</v>
      </c>
      <c r="X95" s="1" t="n">
        <v>0.87954</v>
      </c>
      <c r="Y95" s="1" t="n">
        <v>267.29</v>
      </c>
      <c r="Z95" s="1" t="n">
        <v>0.92956</v>
      </c>
      <c r="AA95" s="1" t="n">
        <v>7938.1</v>
      </c>
      <c r="AB95" s="1" t="n">
        <v>0.882687</v>
      </c>
      <c r="AC95" s="1" t="n">
        <v>256.148</v>
      </c>
      <c r="AD95" s="1" t="n">
        <v>0.837568</v>
      </c>
      <c r="AE95" s="1" t="n">
        <v>7945.45</v>
      </c>
      <c r="AF95" s="1" t="n">
        <v>0.844009</v>
      </c>
      <c r="AG95" s="1" t="n">
        <v>251.638</v>
      </c>
      <c r="AH95" s="1" t="n">
        <v>0.792059</v>
      </c>
      <c r="AI95" s="1" t="n">
        <v>0.985829</v>
      </c>
      <c r="AJ95" s="1" t="n">
        <v>0.972644</v>
      </c>
      <c r="AK95" s="1" t="n">
        <v>0.964436</v>
      </c>
      <c r="AL95" s="49" t="n">
        <v>0.984615</v>
      </c>
      <c r="AP95" s="49"/>
      <c r="AT95" s="49"/>
      <c r="AX95" s="49"/>
    </row>
    <row r="96" customFormat="false" ht="12.8" hidden="false" customHeight="false" outlineLevel="0" collapsed="false">
      <c r="B96" s="1" t="n">
        <v>8535</v>
      </c>
      <c r="C96" s="1" t="n">
        <v>53.8223</v>
      </c>
      <c r="D96" s="1" t="n">
        <v>0.000776265</v>
      </c>
      <c r="E96" s="1" t="n">
        <v>0.366955</v>
      </c>
      <c r="F96" s="1" t="n">
        <v>0.000554346</v>
      </c>
      <c r="G96" s="1" t="n">
        <v>53.3805</v>
      </c>
      <c r="H96" s="1" t="n">
        <v>0.000762596</v>
      </c>
      <c r="I96" s="1" t="n">
        <v>0.364417</v>
      </c>
      <c r="J96" s="1" t="n">
        <v>0.000545163</v>
      </c>
      <c r="K96" s="1" t="n">
        <v>53.4288</v>
      </c>
      <c r="L96" s="1" t="n">
        <v>0.000773397</v>
      </c>
      <c r="M96" s="1" t="n">
        <v>0.370088</v>
      </c>
      <c r="N96" s="1" t="n">
        <v>0.000544133</v>
      </c>
      <c r="O96" s="1" t="n">
        <v>53.2103</v>
      </c>
      <c r="P96" s="1" t="n">
        <v>0.000759307</v>
      </c>
      <c r="Q96" s="1" t="n">
        <v>0.364424</v>
      </c>
      <c r="R96" s="1" t="n">
        <v>0.000522384</v>
      </c>
      <c r="S96" s="1" t="n">
        <v>7959.43</v>
      </c>
      <c r="T96" s="1" t="n">
        <v>0.752426</v>
      </c>
      <c r="U96" s="1" t="n">
        <v>232.301</v>
      </c>
      <c r="V96" s="1" t="n">
        <v>0.670405</v>
      </c>
      <c r="W96" s="1" t="n">
        <v>7944.82</v>
      </c>
      <c r="X96" s="1" t="n">
        <v>0.881865</v>
      </c>
      <c r="Y96" s="1" t="n">
        <v>257.236</v>
      </c>
      <c r="Z96" s="1" t="n">
        <v>0.853932</v>
      </c>
      <c r="AA96" s="1" t="n">
        <v>7941.07</v>
      </c>
      <c r="AB96" s="1" t="n">
        <v>0.879691</v>
      </c>
      <c r="AC96" s="1" t="n">
        <v>257.272</v>
      </c>
      <c r="AD96" s="1" t="n">
        <v>0.839793</v>
      </c>
      <c r="AE96" s="1" t="n">
        <v>7967.85</v>
      </c>
      <c r="AF96" s="1" t="n">
        <v>0.830545</v>
      </c>
      <c r="AG96" s="1" t="n">
        <v>254.311</v>
      </c>
      <c r="AH96" s="1" t="n">
        <v>0.81025</v>
      </c>
      <c r="AI96" s="1" t="n">
        <v>0.987045</v>
      </c>
      <c r="AJ96" s="1" t="n">
        <v>0.964436</v>
      </c>
      <c r="AK96" s="1" t="n">
        <v>0.964436</v>
      </c>
      <c r="AL96" s="49" t="n">
        <v>0.987045</v>
      </c>
      <c r="AP96" s="49"/>
      <c r="AT96" s="49"/>
      <c r="AX96" s="49"/>
    </row>
    <row r="97" customFormat="false" ht="12.8" hidden="false" customHeight="false" outlineLevel="0" collapsed="false">
      <c r="B97" s="1" t="n">
        <v>8540</v>
      </c>
      <c r="C97" s="1" t="n">
        <v>53.7899</v>
      </c>
      <c r="D97" s="1" t="n">
        <v>0.000785788</v>
      </c>
      <c r="E97" s="1" t="n">
        <v>0.37054</v>
      </c>
      <c r="F97" s="1" t="n">
        <v>0.000560923</v>
      </c>
      <c r="G97" s="1" t="n">
        <v>53.3422</v>
      </c>
      <c r="H97" s="1" t="n">
        <v>0.000771771</v>
      </c>
      <c r="I97" s="1" t="n">
        <v>0.368206</v>
      </c>
      <c r="J97" s="1" t="n">
        <v>0.000547279</v>
      </c>
      <c r="K97" s="1" t="n">
        <v>53.3949</v>
      </c>
      <c r="L97" s="1" t="n">
        <v>0.000781616</v>
      </c>
      <c r="M97" s="1" t="n">
        <v>0.37411</v>
      </c>
      <c r="N97" s="1" t="n">
        <v>0.000552619</v>
      </c>
      <c r="O97" s="1" t="n">
        <v>53.1776</v>
      </c>
      <c r="P97" s="1" t="n">
        <v>0.000769248</v>
      </c>
      <c r="Q97" s="1" t="n">
        <v>0.367964</v>
      </c>
      <c r="R97" s="1" t="n">
        <v>0.000538275</v>
      </c>
      <c r="S97" s="1" t="n">
        <v>7974.75</v>
      </c>
      <c r="T97" s="1" t="n">
        <v>0.746258</v>
      </c>
      <c r="U97" s="1" t="n">
        <v>233.404</v>
      </c>
      <c r="V97" s="1" t="n">
        <v>0.680982</v>
      </c>
      <c r="W97" s="1" t="n">
        <v>7997</v>
      </c>
      <c r="X97" s="1" t="n">
        <v>0.892942</v>
      </c>
      <c r="Y97" s="1" t="n">
        <v>268.972</v>
      </c>
      <c r="Z97" s="1" t="n">
        <v>0.939929</v>
      </c>
      <c r="AA97" s="1" t="n">
        <v>7955.39</v>
      </c>
      <c r="AB97" s="1" t="n">
        <v>0.876544</v>
      </c>
      <c r="AC97" s="1" t="n">
        <v>260.003</v>
      </c>
      <c r="AD97" s="1" t="n">
        <v>0.844035</v>
      </c>
      <c r="AE97" s="1" t="n">
        <v>7971.15</v>
      </c>
      <c r="AF97" s="1" t="n">
        <v>0.830302</v>
      </c>
      <c r="AG97" s="1" t="n">
        <v>253.815</v>
      </c>
      <c r="AH97" s="1" t="n">
        <v>0.808839</v>
      </c>
      <c r="AI97" s="1" t="n">
        <v>0.995644</v>
      </c>
      <c r="AJ97" s="1" t="n">
        <v>0.976205</v>
      </c>
      <c r="AK97" s="1" t="n">
        <v>0.971463</v>
      </c>
      <c r="AL97" s="49" t="n">
        <v>0.993172</v>
      </c>
      <c r="AP97" s="49"/>
      <c r="AT97" s="49"/>
      <c r="AX97" s="49"/>
    </row>
    <row r="98" customFormat="false" ht="12.8" hidden="false" customHeight="false" outlineLevel="0" collapsed="false">
      <c r="B98" s="1" t="n">
        <v>8541</v>
      </c>
      <c r="C98" s="1" t="n">
        <v>53.7697</v>
      </c>
      <c r="D98" s="1" t="n">
        <v>0.000782301</v>
      </c>
      <c r="E98" s="1" t="n">
        <v>0.370398</v>
      </c>
      <c r="F98" s="1" t="n">
        <v>0.000558271</v>
      </c>
      <c r="G98" s="1" t="n">
        <v>53.3261</v>
      </c>
      <c r="H98" s="1" t="n">
        <v>0.000770631</v>
      </c>
      <c r="I98" s="1" t="n">
        <v>0.367515</v>
      </c>
      <c r="J98" s="1" t="n">
        <v>0.000530185</v>
      </c>
      <c r="K98" s="1" t="n">
        <v>53.378</v>
      </c>
      <c r="L98" s="1" t="n">
        <v>0.000781326</v>
      </c>
      <c r="M98" s="1" t="n">
        <v>0.373968</v>
      </c>
      <c r="N98" s="1" t="n">
        <v>0.000544208</v>
      </c>
      <c r="O98" s="1" t="n">
        <v>53.1578</v>
      </c>
      <c r="P98" s="1" t="n">
        <v>0.000768102</v>
      </c>
      <c r="Q98" s="1" t="n">
        <v>0.367542</v>
      </c>
      <c r="R98" s="1" t="n">
        <v>0.000522848</v>
      </c>
      <c r="S98" s="1" t="n">
        <v>7944.1</v>
      </c>
      <c r="T98" s="1" t="n">
        <v>0.754106</v>
      </c>
      <c r="U98" s="1" t="n">
        <v>229.562</v>
      </c>
      <c r="V98" s="1" t="n">
        <v>0.653002</v>
      </c>
      <c r="W98" s="1" t="n">
        <v>7982.07</v>
      </c>
      <c r="X98" s="1" t="n">
        <v>0.880207</v>
      </c>
      <c r="Y98" s="1" t="n">
        <v>265.748</v>
      </c>
      <c r="Z98" s="1" t="n">
        <v>0.901782</v>
      </c>
      <c r="AA98" s="1" t="n">
        <v>7995.68</v>
      </c>
      <c r="AB98" s="1" t="n">
        <v>0.874816</v>
      </c>
      <c r="AC98" s="1" t="n">
        <v>268.256</v>
      </c>
      <c r="AD98" s="1" t="n">
        <v>0.917338</v>
      </c>
      <c r="AE98" s="1" t="n">
        <v>7984.27</v>
      </c>
      <c r="AF98" s="1" t="n">
        <v>0.833566</v>
      </c>
      <c r="AG98" s="1" t="n">
        <v>258.145</v>
      </c>
      <c r="AH98" s="1" t="n">
        <v>0.835373</v>
      </c>
      <c r="AI98" s="1" t="n">
        <v>0.990712</v>
      </c>
      <c r="AJ98" s="1" t="n">
        <v>0.973828</v>
      </c>
      <c r="AK98" s="1" t="n">
        <v>0.976205</v>
      </c>
      <c r="AL98" s="49" t="n">
        <v>0.994406</v>
      </c>
      <c r="AP98" s="49"/>
      <c r="AT98" s="49"/>
      <c r="AX98" s="49"/>
    </row>
    <row r="99" customFormat="false" ht="12.8" hidden="false" customHeight="false" outlineLevel="0" collapsed="false">
      <c r="B99" s="1" t="n">
        <v>8546</v>
      </c>
      <c r="C99" s="1" t="n">
        <v>53.7441</v>
      </c>
      <c r="D99" s="1" t="n">
        <v>0.000790222</v>
      </c>
      <c r="E99" s="1" t="n">
        <v>0.370688</v>
      </c>
      <c r="F99" s="1" t="n">
        <v>0.000564837</v>
      </c>
      <c r="G99" s="1" t="n">
        <v>53.3008</v>
      </c>
      <c r="H99" s="1" t="n">
        <v>0.000776919</v>
      </c>
      <c r="I99" s="1" t="n">
        <v>0.367134</v>
      </c>
      <c r="J99" s="1" t="n">
        <v>0.000530705</v>
      </c>
      <c r="K99" s="1" t="n">
        <v>53.3525</v>
      </c>
      <c r="L99" s="1" t="n">
        <v>0.000787481</v>
      </c>
      <c r="M99" s="1" t="n">
        <v>0.374724</v>
      </c>
      <c r="N99" s="1" t="n">
        <v>0.000545498</v>
      </c>
      <c r="O99" s="1" t="n">
        <v>53.1319</v>
      </c>
      <c r="P99" s="1" t="n">
        <v>0.00077453</v>
      </c>
      <c r="Q99" s="1" t="n">
        <v>0.368942</v>
      </c>
      <c r="R99" s="1" t="n">
        <v>0.000533218</v>
      </c>
      <c r="S99" s="1" t="n">
        <v>7972.31</v>
      </c>
      <c r="T99" s="1" t="n">
        <v>0.74938</v>
      </c>
      <c r="U99" s="1" t="n">
        <v>233.379</v>
      </c>
      <c r="V99" s="1" t="n">
        <v>0.680998</v>
      </c>
      <c r="W99" s="1" t="n">
        <v>7984.54</v>
      </c>
      <c r="X99" s="1" t="n">
        <v>0.875206</v>
      </c>
      <c r="Y99" s="1" t="n">
        <v>263.06</v>
      </c>
      <c r="Z99" s="1" t="n">
        <v>0.885996</v>
      </c>
      <c r="AA99" s="1" t="n">
        <v>7953.89</v>
      </c>
      <c r="AB99" s="1" t="n">
        <v>0.868911</v>
      </c>
      <c r="AC99" s="1" t="n">
        <v>258.738</v>
      </c>
      <c r="AD99" s="1" t="n">
        <v>0.845847</v>
      </c>
      <c r="AE99" s="1" t="n">
        <v>7973.54</v>
      </c>
      <c r="AF99" s="1" t="n">
        <v>0.832748</v>
      </c>
      <c r="AG99" s="1" t="n">
        <v>254.873</v>
      </c>
      <c r="AH99" s="1" t="n">
        <v>0.813515</v>
      </c>
      <c r="AI99" s="1" t="n">
        <v>0.993172</v>
      </c>
      <c r="AJ99" s="1" t="n">
        <v>0.973828</v>
      </c>
      <c r="AK99" s="1" t="n">
        <v>0.970285</v>
      </c>
      <c r="AL99" s="49" t="n">
        <v>0.99194</v>
      </c>
      <c r="AP99" s="49"/>
      <c r="AT99" s="49"/>
      <c r="AX99" s="49"/>
    </row>
    <row r="100" customFormat="false" ht="12.8" hidden="false" customHeight="false" outlineLevel="0" collapsed="false">
      <c r="B100" s="1" t="n">
        <v>8547</v>
      </c>
      <c r="C100" s="1" t="n">
        <v>53.764</v>
      </c>
      <c r="D100" s="1" t="n">
        <v>0.00078766</v>
      </c>
      <c r="E100" s="1" t="n">
        <v>0.371869</v>
      </c>
      <c r="F100" s="1" t="n">
        <v>0.000564632</v>
      </c>
      <c r="G100" s="1" t="n">
        <v>53.3256</v>
      </c>
      <c r="H100" s="1" t="n">
        <v>0.000774761</v>
      </c>
      <c r="I100" s="1" t="n">
        <v>0.367302</v>
      </c>
      <c r="J100" s="1" t="n">
        <v>0.000532423</v>
      </c>
      <c r="K100" s="1" t="n">
        <v>53.3732</v>
      </c>
      <c r="L100" s="1" t="n">
        <v>0.000786031</v>
      </c>
      <c r="M100" s="1" t="n">
        <v>0.374593</v>
      </c>
      <c r="N100" s="1" t="n">
        <v>0.000547762</v>
      </c>
      <c r="O100" s="1" t="n">
        <v>53.1541</v>
      </c>
      <c r="P100" s="1" t="n">
        <v>0.000772527</v>
      </c>
      <c r="Q100" s="1" t="n">
        <v>0.368816</v>
      </c>
      <c r="R100" s="1" t="n">
        <v>0.00053414</v>
      </c>
      <c r="S100" s="1" t="n">
        <v>7975.43</v>
      </c>
      <c r="T100" s="1" t="n">
        <v>0.747883</v>
      </c>
      <c r="U100" s="1" t="n">
        <v>233.633</v>
      </c>
      <c r="V100" s="1" t="n">
        <v>0.681504</v>
      </c>
      <c r="W100" s="1" t="n">
        <v>8034.36</v>
      </c>
      <c r="X100" s="1" t="n">
        <v>0.913227</v>
      </c>
      <c r="Y100" s="1" t="n">
        <v>276.635</v>
      </c>
      <c r="Z100" s="1" t="n">
        <v>1.01559</v>
      </c>
      <c r="AA100" s="1" t="n">
        <v>7954.34</v>
      </c>
      <c r="AB100" s="1" t="n">
        <v>0.862307</v>
      </c>
      <c r="AC100" s="1" t="n">
        <v>257.802</v>
      </c>
      <c r="AD100" s="1" t="n">
        <v>0.8281</v>
      </c>
      <c r="AE100" s="1" t="n">
        <v>8015.17</v>
      </c>
      <c r="AF100" s="1" t="n">
        <v>0.848315</v>
      </c>
      <c r="AG100" s="1" t="n">
        <v>264.105</v>
      </c>
      <c r="AH100" s="1" t="n">
        <v>0.895061</v>
      </c>
      <c r="AI100" s="1" t="n">
        <v>0.993172</v>
      </c>
      <c r="AJ100" s="1" t="n">
        <v>0.979792</v>
      </c>
      <c r="AK100" s="1" t="n">
        <v>0.970285</v>
      </c>
      <c r="AL100" s="49" t="n">
        <v>0.996885</v>
      </c>
      <c r="AP100" s="49"/>
      <c r="AT100" s="49"/>
      <c r="AX100" s="49"/>
    </row>
    <row r="101" s="50" customFormat="true" ht="12.8" hidden="false" customHeight="false" outlineLevel="0" collapsed="false">
      <c r="C101" s="50" t="n">
        <f aca="false">AVERAGE(C83:C100)</f>
        <v>53.7546444444445</v>
      </c>
      <c r="E101" s="50" t="n">
        <f aca="false">AVERAGE(E83:E100)</f>
        <v>0.369836555555556</v>
      </c>
      <c r="G101" s="50" t="n">
        <f aca="false">AVERAGE(G83:G100)</f>
        <v>53.3114055555556</v>
      </c>
      <c r="I101" s="50" t="n">
        <f aca="false">AVERAGE(I83:I100)</f>
        <v>0.366865055555555</v>
      </c>
      <c r="K101" s="50" t="n">
        <f aca="false">AVERAGE(K83:K100)</f>
        <v>53.3607555555556</v>
      </c>
      <c r="M101" s="50" t="n">
        <f aca="false">AVERAGE(M83:M100)</f>
        <v>0.373679444444444</v>
      </c>
      <c r="O101" s="50" t="n">
        <f aca="false">AVERAGE(O83:O100)</f>
        <v>53.1421833333333</v>
      </c>
      <c r="Q101" s="50" t="n">
        <f aca="false">AVERAGE(Q83:Q100)</f>
        <v>0.367645833333333</v>
      </c>
      <c r="S101" s="50" t="n">
        <f aca="false">AVERAGE(S83:S100)</f>
        <v>7958.63111111111</v>
      </c>
      <c r="U101" s="50" t="n">
        <f aca="false">AVERAGE(U83:U100)</f>
        <v>231.566333333333</v>
      </c>
      <c r="W101" s="50" t="n">
        <f aca="false">AVERAGE(W83:W100)</f>
        <v>7976.98722222222</v>
      </c>
      <c r="Y101" s="50" t="n">
        <f aca="false">AVERAGE(Y83:Y100)</f>
        <v>262.530388888889</v>
      </c>
      <c r="AA101" s="50" t="n">
        <f aca="false">AVERAGE(AA83:AA100)</f>
        <v>7968.37111111111</v>
      </c>
      <c r="AC101" s="50" t="n">
        <f aca="false">AVERAGE(AC83:AC100)</f>
        <v>262.354611111111</v>
      </c>
      <c r="AE101" s="50" t="n">
        <f aca="false">AVERAGE(AE83:AE100)</f>
        <v>7971.48444444444</v>
      </c>
      <c r="AG101" s="50" t="n">
        <f aca="false">AVERAGE(AG83:AG100)</f>
        <v>255.561111111111</v>
      </c>
      <c r="AI101" s="50" t="n">
        <f aca="false">AVERAGE(AI83:AI100)</f>
        <v>0.987539722222222</v>
      </c>
      <c r="AJ101" s="50" t="n">
        <f aca="false">AVERAGE(AJ83:AJ100)</f>
        <v>0.968548333333333</v>
      </c>
      <c r="AK101" s="50" t="n">
        <f aca="false">AVERAGE(AK83:AK100)</f>
        <v>0.968410388888889</v>
      </c>
      <c r="AL101" s="50" t="n">
        <f aca="false">AVERAGE(AL83:AL100)</f>
        <v>0.9882825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17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A1" activeCellId="0" sqref="A1"/>
    </sheetView>
  </sheetViews>
  <sheetFormatPr defaultRowHeight="12.8"/>
  <cols>
    <col collapsed="false" hidden="false" max="1" min="1" style="52" width="11.5204081632653"/>
    <col collapsed="false" hidden="false" max="1025" min="2" style="1" width="11.5204081632653"/>
  </cols>
  <sheetData>
    <row r="1" customFormat="false" ht="12.8" hidden="false" customHeight="false" outlineLevel="0" collapsed="false">
      <c r="A1" s="4" t="n">
        <v>42845</v>
      </c>
    </row>
    <row r="3" customFormat="false" ht="12.8" hidden="false" customHeight="false" outlineLevel="0" collapsed="false">
      <c r="A3" s="5" t="s">
        <v>0</v>
      </c>
    </row>
    <row r="4" customFormat="false" ht="12.8" hidden="false" customHeight="false" outlineLevel="0" collapsed="false">
      <c r="A4" s="5" t="s">
        <v>1</v>
      </c>
      <c r="O4" s="1" t="s">
        <v>106</v>
      </c>
    </row>
    <row r="5" customFormat="false" ht="12.8" hidden="false" customHeight="false" outlineLevel="0" collapsed="false">
      <c r="A5" s="5" t="s">
        <v>2</v>
      </c>
    </row>
    <row r="6" customFormat="false" ht="12.8" hidden="false" customHeight="false" outlineLevel="0" collapsed="false">
      <c r="A6" s="5" t="s">
        <v>107</v>
      </c>
      <c r="V6" s="6" t="s">
        <v>108</v>
      </c>
      <c r="W6" s="6"/>
    </row>
    <row r="7" customFormat="false" ht="12.8" hidden="false" customHeight="false" outlineLevel="0" collapsed="false">
      <c r="A7" s="5"/>
      <c r="D7" s="6" t="s">
        <v>109</v>
      </c>
      <c r="M7" s="6" t="s">
        <v>110</v>
      </c>
      <c r="V7" s="6"/>
      <c r="W7" s="6" t="s">
        <v>111</v>
      </c>
    </row>
    <row r="8" s="6" customFormat="true" ht="12.8" hidden="false" customHeight="false" outlineLevel="0" collapsed="false">
      <c r="A8" s="53"/>
      <c r="C8" s="54" t="s">
        <v>112</v>
      </c>
      <c r="D8" s="6" t="s">
        <v>113</v>
      </c>
      <c r="F8" s="6" t="s">
        <v>114</v>
      </c>
      <c r="H8" s="6" t="s">
        <v>115</v>
      </c>
      <c r="J8" s="6" t="s">
        <v>116</v>
      </c>
      <c r="M8" s="6" t="s">
        <v>113</v>
      </c>
      <c r="O8" s="6" t="s">
        <v>114</v>
      </c>
      <c r="Q8" s="6" t="s">
        <v>115</v>
      </c>
      <c r="S8" s="6" t="s">
        <v>116</v>
      </c>
    </row>
    <row r="9" s="6" customFormat="true" ht="12.8" hidden="false" customHeight="false" outlineLevel="0" collapsed="false">
      <c r="A9" s="55" t="s">
        <v>8</v>
      </c>
      <c r="B9" s="6" t="s">
        <v>9</v>
      </c>
      <c r="C9" s="6" t="s">
        <v>117</v>
      </c>
      <c r="D9" s="6" t="s">
        <v>118</v>
      </c>
      <c r="E9" s="6" t="s">
        <v>119</v>
      </c>
      <c r="F9" s="6" t="s">
        <v>118</v>
      </c>
      <c r="G9" s="6" t="s">
        <v>119</v>
      </c>
      <c r="H9" s="6" t="s">
        <v>118</v>
      </c>
      <c r="I9" s="6" t="s">
        <v>119</v>
      </c>
      <c r="J9" s="6" t="s">
        <v>118</v>
      </c>
      <c r="K9" s="6" t="s">
        <v>119</v>
      </c>
      <c r="M9" s="6" t="s">
        <v>118</v>
      </c>
      <c r="N9" s="6" t="s">
        <v>119</v>
      </c>
      <c r="O9" s="6" t="s">
        <v>118</v>
      </c>
      <c r="P9" s="6" t="s">
        <v>119</v>
      </c>
      <c r="Q9" s="6" t="s">
        <v>118</v>
      </c>
      <c r="R9" s="6" t="s">
        <v>119</v>
      </c>
      <c r="S9" s="6" t="s">
        <v>118</v>
      </c>
      <c r="T9" s="6" t="s">
        <v>119</v>
      </c>
      <c r="Y9" s="6" t="s">
        <v>120</v>
      </c>
      <c r="Z9" s="6" t="s">
        <v>120</v>
      </c>
    </row>
    <row r="10" customFormat="false" ht="12.8" hidden="false" customHeight="false" outlineLevel="0" collapsed="false">
      <c r="A10" s="56" t="n">
        <v>1000</v>
      </c>
      <c r="B10" s="1" t="n">
        <v>8485</v>
      </c>
      <c r="C10" s="1" t="n">
        <v>1</v>
      </c>
      <c r="D10" s="1" t="n">
        <v>-1.77379</v>
      </c>
      <c r="E10" s="1" t="n">
        <v>2.11165</v>
      </c>
      <c r="F10" s="1" t="n">
        <v>-0.315398</v>
      </c>
      <c r="G10" s="1" t="n">
        <v>0.318875</v>
      </c>
      <c r="H10" s="1" t="n">
        <v>1.84269</v>
      </c>
      <c r="I10" s="1" t="n">
        <v>2.83624</v>
      </c>
      <c r="J10" s="1" t="n">
        <v>-0.323021</v>
      </c>
      <c r="K10" s="1" t="n">
        <v>0.31329</v>
      </c>
      <c r="M10" s="1" t="n">
        <v>34.3405</v>
      </c>
      <c r="N10" s="1" t="n">
        <v>2.0756</v>
      </c>
      <c r="O10" s="1" t="n">
        <v>33.6484</v>
      </c>
      <c r="P10" s="1" t="n">
        <v>0.305376</v>
      </c>
      <c r="Q10" s="1" t="n">
        <v>31.0414</v>
      </c>
      <c r="R10" s="1" t="n">
        <v>2.88643</v>
      </c>
      <c r="S10" s="1" t="n">
        <v>33.642</v>
      </c>
      <c r="T10" s="1" t="n">
        <v>0.300397</v>
      </c>
      <c r="V10" s="1" t="n">
        <f aca="false">(S10/O10)*100</f>
        <v>99.9809797791277</v>
      </c>
      <c r="W10" s="1" t="n">
        <f aca="false">(((S10*S10)/(O10*O10*O10*O10))*(P10*P10)+((T10*T10)/(O10*O10)))*100</f>
        <v>0.0162034080705267</v>
      </c>
      <c r="Y10" s="1" t="n">
        <f aca="false">V10/(W10*W10)</f>
        <v>380806.760052242</v>
      </c>
      <c r="Z10" s="1" t="n">
        <f aca="false">1/(W10*W10)</f>
        <v>3808.79204118122</v>
      </c>
    </row>
    <row r="11" customFormat="false" ht="12.8" hidden="false" customHeight="false" outlineLevel="0" collapsed="false">
      <c r="A11" s="56" t="s">
        <v>15</v>
      </c>
      <c r="B11" s="1" t="n">
        <v>8486</v>
      </c>
      <c r="C11" s="1" t="n">
        <v>-1</v>
      </c>
      <c r="D11" s="1" t="n">
        <v>-2.34509</v>
      </c>
      <c r="E11" s="1" t="n">
        <v>2.11956</v>
      </c>
      <c r="F11" s="1" t="n">
        <v>-0.792266</v>
      </c>
      <c r="G11" s="1" t="n">
        <v>0.323563</v>
      </c>
      <c r="H11" s="1" t="n">
        <v>-1.75485</v>
      </c>
      <c r="I11" s="1" t="n">
        <v>2.85956</v>
      </c>
      <c r="J11" s="1" t="n">
        <v>-0.829672</v>
      </c>
      <c r="K11" s="1" t="n">
        <v>0.317742</v>
      </c>
      <c r="M11" s="1" t="n">
        <v>36.0688</v>
      </c>
      <c r="N11" s="1" t="n">
        <v>2.06347</v>
      </c>
      <c r="O11" s="1" t="n">
        <v>34.4097</v>
      </c>
      <c r="P11" s="1" t="n">
        <v>0.306445</v>
      </c>
      <c r="Q11" s="1" t="n">
        <v>37.761</v>
      </c>
      <c r="R11" s="1" t="n">
        <v>2.75559</v>
      </c>
      <c r="S11" s="1" t="n">
        <v>34.4678</v>
      </c>
      <c r="T11" s="1" t="n">
        <v>0.301221</v>
      </c>
      <c r="V11" s="1" t="n">
        <f aca="false">(S11/O11)*100</f>
        <v>100.168847737702</v>
      </c>
      <c r="W11" s="1" t="n">
        <f aca="false">(((S11*S11)/(O11*O11*O11*O11))*(P11*P11)+((T11*T11)/(O11*O11)))*100</f>
        <v>0.0156212612165465</v>
      </c>
      <c r="Y11" s="1" t="n">
        <f aca="false">V11/(W11*W11)</f>
        <v>410488.021736159</v>
      </c>
      <c r="Z11" s="1" t="n">
        <f aca="false">1/(W11*W11)</f>
        <v>4097.96090308482</v>
      </c>
    </row>
    <row r="12" customFormat="false" ht="12.8" hidden="false" customHeight="false" outlineLevel="0" collapsed="false">
      <c r="A12" s="56"/>
      <c r="B12" s="1" t="n">
        <v>8487</v>
      </c>
      <c r="C12" s="1" t="n">
        <v>1</v>
      </c>
      <c r="D12" s="1" t="n">
        <v>-0.155174</v>
      </c>
      <c r="E12" s="1" t="n">
        <v>1.15262</v>
      </c>
      <c r="F12" s="1" t="n">
        <v>-0.116844</v>
      </c>
      <c r="G12" s="1" t="n">
        <v>0.169233</v>
      </c>
      <c r="H12" s="1" t="n">
        <v>-0.355241</v>
      </c>
      <c r="I12" s="1" t="n">
        <v>1.53154</v>
      </c>
      <c r="J12" s="1" t="n">
        <v>-0.12712</v>
      </c>
      <c r="K12" s="1" t="n">
        <v>0.166415</v>
      </c>
      <c r="M12" s="1" t="n">
        <v>32.2097</v>
      </c>
      <c r="N12" s="1" t="n">
        <v>1.04514</v>
      </c>
      <c r="O12" s="1" t="n">
        <v>34.1042</v>
      </c>
      <c r="P12" s="1" t="n">
        <v>0.160186</v>
      </c>
      <c r="Q12" s="1" t="n">
        <v>33.1069</v>
      </c>
      <c r="R12" s="1" t="n">
        <v>1.43435</v>
      </c>
      <c r="S12" s="1" t="n">
        <v>34.0543</v>
      </c>
      <c r="T12" s="1" t="n">
        <v>0.157367</v>
      </c>
      <c r="V12" s="1" t="n">
        <f aca="false">(S12/O12)*100</f>
        <v>99.8536837105107</v>
      </c>
      <c r="W12" s="1" t="n">
        <f aca="false">(((S12*S12)/(O12*O12*O12*O12))*(P12*P12)+((T12*T12)/(O12*O12)))*100</f>
        <v>0.00432886659322638</v>
      </c>
      <c r="Y12" s="1" t="n">
        <f aca="false">V12/(W12*W12)</f>
        <v>5328631.49284258</v>
      </c>
      <c r="Z12" s="1" t="n">
        <f aca="false">1/(W12*W12)</f>
        <v>53364.3957321695</v>
      </c>
    </row>
    <row r="13" customFormat="false" ht="12.8" hidden="false" customHeight="false" outlineLevel="0" collapsed="false">
      <c r="A13" s="56"/>
      <c r="B13" s="1" t="n">
        <v>8488</v>
      </c>
      <c r="C13" s="1" t="n">
        <v>-1</v>
      </c>
      <c r="D13" s="1" t="n">
        <v>0.271229</v>
      </c>
      <c r="E13" s="1" t="n">
        <v>1.13173</v>
      </c>
      <c r="F13" s="1" t="n">
        <v>-0.27893</v>
      </c>
      <c r="G13" s="1" t="n">
        <v>0.16867</v>
      </c>
      <c r="H13" s="1" t="n">
        <v>2.69205</v>
      </c>
      <c r="I13" s="1" t="n">
        <v>1.5614</v>
      </c>
      <c r="J13" s="1" t="n">
        <v>-0.216827</v>
      </c>
      <c r="K13" s="1" t="n">
        <v>0.165836</v>
      </c>
      <c r="M13" s="1" t="n">
        <v>33.4955</v>
      </c>
      <c r="N13" s="1" t="n">
        <v>1.05986</v>
      </c>
      <c r="O13" s="1" t="n">
        <v>33.8263</v>
      </c>
      <c r="P13" s="1" t="n">
        <v>0.160895</v>
      </c>
      <c r="Q13" s="1" t="n">
        <v>31.2407</v>
      </c>
      <c r="R13" s="1" t="n">
        <v>1.59078</v>
      </c>
      <c r="S13" s="1" t="n">
        <v>33.7839</v>
      </c>
      <c r="T13" s="1" t="n">
        <v>0.158235</v>
      </c>
      <c r="V13" s="1" t="n">
        <f aca="false">(S13/O13)*100</f>
        <v>99.874653745754</v>
      </c>
      <c r="W13" s="1" t="n">
        <f aca="false">(((S13*S13)/(O13*O13*O13*O13))*(P13*P13)+((T13*T13)/(O13*O13)))*100</f>
        <v>0.00444501259706021</v>
      </c>
      <c r="Y13" s="1" t="n">
        <f aca="false">V13/(W13*W13)</f>
        <v>5054861.893421</v>
      </c>
      <c r="Z13" s="1" t="n">
        <f aca="false">1/(W13*W13)</f>
        <v>50612.0592546825</v>
      </c>
    </row>
    <row r="14" customFormat="false" ht="12.8" hidden="false" customHeight="false" outlineLevel="0" collapsed="false">
      <c r="A14" s="56"/>
      <c r="B14" s="1" t="n">
        <v>8489</v>
      </c>
      <c r="C14" s="1" t="n">
        <v>1</v>
      </c>
      <c r="D14" s="1" t="n">
        <v>1.56669</v>
      </c>
      <c r="E14" s="1" t="n">
        <v>1.48894</v>
      </c>
      <c r="F14" s="1" t="n">
        <v>-0.190451</v>
      </c>
      <c r="G14" s="1" t="n">
        <v>0.220579</v>
      </c>
      <c r="H14" s="1" t="n">
        <v>1.31889</v>
      </c>
      <c r="I14" s="1" t="n">
        <v>1.89358</v>
      </c>
      <c r="J14" s="1" t="n">
        <v>-0.143127</v>
      </c>
      <c r="K14" s="1" t="n">
        <v>0.216678</v>
      </c>
      <c r="M14" s="1" t="n">
        <v>36.4005</v>
      </c>
      <c r="N14" s="1" t="n">
        <v>1.35825</v>
      </c>
      <c r="O14" s="1" t="n">
        <v>34.1143</v>
      </c>
      <c r="P14" s="1" t="n">
        <v>0.210957</v>
      </c>
      <c r="Q14" s="1" t="n">
        <v>33.3492</v>
      </c>
      <c r="R14" s="1" t="n">
        <v>1.88028</v>
      </c>
      <c r="S14" s="1" t="n">
        <v>34.1609</v>
      </c>
      <c r="T14" s="1" t="n">
        <v>0.207171</v>
      </c>
      <c r="V14" s="1" t="n">
        <f aca="false">(S14/O14)*100</f>
        <v>100.136599607789</v>
      </c>
      <c r="W14" s="1" t="n">
        <f aca="false">(((S14*S14)/(O14*O14*O14*O14))*(P14*P14)+((T14*T14)/(O14*O14)))*100</f>
        <v>0.00752237815767423</v>
      </c>
      <c r="Y14" s="1" t="n">
        <f aca="false">V14/(W14*W14)</f>
        <v>1769630.17710276</v>
      </c>
      <c r="Z14" s="1" t="n">
        <f aca="false">1/(W14*W14)</f>
        <v>17672.1616675019</v>
      </c>
    </row>
    <row r="15" customFormat="false" ht="12.8" hidden="false" customHeight="false" outlineLevel="0" collapsed="false">
      <c r="A15" s="56"/>
      <c r="B15" s="1" t="n">
        <v>8490</v>
      </c>
      <c r="C15" s="1" t="n">
        <v>-1</v>
      </c>
      <c r="D15" s="1" t="n">
        <v>1.588</v>
      </c>
      <c r="E15" s="1" t="n">
        <v>1.51996</v>
      </c>
      <c r="F15" s="1" t="n">
        <v>-0.266083</v>
      </c>
      <c r="G15" s="1" t="n">
        <v>0.220064</v>
      </c>
      <c r="H15" s="1" t="n">
        <v>-0.884903</v>
      </c>
      <c r="I15" s="1" t="n">
        <v>1.94316</v>
      </c>
      <c r="J15" s="1" t="n">
        <v>-0.223409</v>
      </c>
      <c r="K15" s="1" t="n">
        <v>0.216394</v>
      </c>
      <c r="M15" s="1" t="n">
        <v>33.0525</v>
      </c>
      <c r="N15" s="1" t="n">
        <v>1.37564</v>
      </c>
      <c r="O15" s="1" t="n">
        <v>33.8009</v>
      </c>
      <c r="P15" s="1" t="n">
        <v>0.210147</v>
      </c>
      <c r="Q15" s="1" t="n">
        <v>32.2048</v>
      </c>
      <c r="R15" s="1" t="n">
        <v>2.03502</v>
      </c>
      <c r="S15" s="1" t="n">
        <v>33.7584</v>
      </c>
      <c r="T15" s="1" t="n">
        <v>0.206611</v>
      </c>
      <c r="V15" s="1" t="n">
        <f aca="false">(S15/O15)*100</f>
        <v>99.8742637030375</v>
      </c>
      <c r="W15" s="1" t="n">
        <f aca="false">(((S15*S15)/(O15*O15*O15*O15))*(P15*P15)+((T15*T15)/(O15*O15)))*100</f>
        <v>0.00759201909725637</v>
      </c>
      <c r="Y15" s="1" t="n">
        <f aca="false">V15/(W15*W15)</f>
        <v>1732762.36591859</v>
      </c>
      <c r="Z15" s="1" t="n">
        <f aca="false">1/(W15*W15)</f>
        <v>17349.4382003227</v>
      </c>
    </row>
    <row r="16" s="50" customFormat="true" ht="12.8" hidden="false" customHeight="false" outlineLevel="0" collapsed="false">
      <c r="A16" s="30"/>
      <c r="V16" s="50" t="n">
        <f aca="false">SUM(Y10:Y15)/SUM(Z10:Z15)</f>
        <v>99.9094647137816</v>
      </c>
      <c r="W16" s="50" t="n">
        <f aca="false">SQRT(1/SUM(Z10:Z15))</f>
        <v>0.00260904755682784</v>
      </c>
    </row>
    <row r="17" customFormat="false" ht="12.8" hidden="false" customHeight="false" outlineLevel="0" collapsed="false">
      <c r="A17" s="56"/>
    </row>
    <row r="18" customFormat="false" ht="12.8" hidden="false" customHeight="false" outlineLevel="0" collapsed="false">
      <c r="A18" s="56"/>
    </row>
    <row r="19" customFormat="false" ht="12.8" hidden="false" customHeight="false" outlineLevel="0" collapsed="false">
      <c r="A19" s="56" t="n">
        <v>625</v>
      </c>
      <c r="B19" s="1" t="n">
        <v>8491</v>
      </c>
      <c r="C19" s="1" t="n">
        <v>-1</v>
      </c>
      <c r="D19" s="1" t="n">
        <v>1.00895</v>
      </c>
      <c r="E19" s="1" t="n">
        <v>1.30402</v>
      </c>
      <c r="F19" s="1" t="n">
        <v>0.00101831</v>
      </c>
      <c r="G19" s="1" t="n">
        <v>0.183615</v>
      </c>
      <c r="H19" s="1" t="n">
        <v>-0.427242</v>
      </c>
      <c r="I19" s="1" t="n">
        <v>2.27804</v>
      </c>
      <c r="J19" s="1" t="n">
        <v>0.0236773</v>
      </c>
      <c r="K19" s="1" t="n">
        <v>0.181199</v>
      </c>
      <c r="M19" s="1" t="n">
        <v>37.376</v>
      </c>
      <c r="N19" s="1" t="n">
        <v>1.18674</v>
      </c>
      <c r="O19" s="1" t="n">
        <v>37.178</v>
      </c>
      <c r="P19" s="1" t="n">
        <v>0.174011</v>
      </c>
      <c r="Q19" s="1" t="n">
        <v>36.0513</v>
      </c>
      <c r="R19" s="1" t="n">
        <v>1.8098</v>
      </c>
      <c r="S19" s="1" t="n">
        <v>37.1654</v>
      </c>
      <c r="T19" s="1" t="n">
        <v>0.171367</v>
      </c>
      <c r="V19" s="1" t="n">
        <f aca="false">(S19/O19)*100</f>
        <v>99.9661089891871</v>
      </c>
      <c r="W19" s="1" t="n">
        <f aca="false">(((S19*S19)/(O19*O19*O19*O19))*(P19*P19)+((T19*T19)/(O19*O19)))*100</f>
        <v>0.00431383280905057</v>
      </c>
      <c r="Y19" s="1" t="n">
        <f aca="false">V19/(W19*W19)</f>
        <v>5371878.35896618</v>
      </c>
      <c r="Z19" s="1" t="n">
        <f aca="false">1/(W19*W19)</f>
        <v>53736.9956006513</v>
      </c>
    </row>
    <row r="20" customFormat="false" ht="12.8" hidden="false" customHeight="false" outlineLevel="0" collapsed="false">
      <c r="A20" s="56" t="s">
        <v>17</v>
      </c>
      <c r="B20" s="1" t="n">
        <v>8492</v>
      </c>
      <c r="C20" s="1" t="n">
        <v>1</v>
      </c>
      <c r="D20" s="1" t="n">
        <v>-1.14482</v>
      </c>
      <c r="E20" s="1" t="n">
        <v>1.28741</v>
      </c>
      <c r="F20" s="1" t="n">
        <v>-0.0577088</v>
      </c>
      <c r="G20" s="1" t="n">
        <v>0.185538</v>
      </c>
      <c r="H20" s="1" t="n">
        <v>-0.0470459</v>
      </c>
      <c r="I20" s="1" t="n">
        <v>2.16298</v>
      </c>
      <c r="J20" s="1" t="n">
        <v>-0.0856826</v>
      </c>
      <c r="K20" s="1" t="n">
        <v>0.182962</v>
      </c>
      <c r="M20" s="1" t="n">
        <v>37.1124</v>
      </c>
      <c r="N20" s="1" t="n">
        <v>1.1541</v>
      </c>
      <c r="O20" s="1" t="n">
        <v>37.3039</v>
      </c>
      <c r="P20" s="1" t="n">
        <v>0.174223</v>
      </c>
      <c r="Q20" s="1" t="n">
        <v>38.8192</v>
      </c>
      <c r="R20" s="1" t="n">
        <v>1.707</v>
      </c>
      <c r="S20" s="1" t="n">
        <v>37.3175</v>
      </c>
      <c r="T20" s="1" t="n">
        <v>0.171394</v>
      </c>
      <c r="V20" s="1" t="n">
        <f aca="false">(S20/O20)*100</f>
        <v>100.036457314115</v>
      </c>
      <c r="W20" s="1" t="n">
        <f aca="false">(((S20*S20)/(O20*O20*O20*O20))*(P20*P20)+((T20*T20)/(O20*O20)))*100</f>
        <v>0.00429379929564832</v>
      </c>
      <c r="Y20" s="1" t="n">
        <f aca="false">V20/(W20*W20)</f>
        <v>5425937.9433215</v>
      </c>
      <c r="Z20" s="1" t="n">
        <f aca="false">1/(W20*W20)</f>
        <v>54239.6051299983</v>
      </c>
    </row>
    <row r="21" customFormat="false" ht="12.8" hidden="false" customHeight="false" outlineLevel="0" collapsed="false">
      <c r="A21" s="56"/>
      <c r="B21" s="1" t="n">
        <v>8493</v>
      </c>
      <c r="C21" s="1" t="n">
        <v>-1</v>
      </c>
      <c r="D21" s="1" t="n">
        <v>0.375584</v>
      </c>
      <c r="E21" s="1" t="n">
        <v>1.25844</v>
      </c>
      <c r="F21" s="1" t="n">
        <v>-0.0869828</v>
      </c>
      <c r="G21" s="1" t="n">
        <v>0.182515</v>
      </c>
      <c r="H21" s="1" t="n">
        <v>-0.103737</v>
      </c>
      <c r="I21" s="1" t="n">
        <v>2.10222</v>
      </c>
      <c r="J21" s="1" t="n">
        <v>-0.070662</v>
      </c>
      <c r="K21" s="1" t="n">
        <v>0.179934</v>
      </c>
      <c r="M21" s="1" t="n">
        <v>37.7407</v>
      </c>
      <c r="N21" s="1" t="n">
        <v>1.13581</v>
      </c>
      <c r="O21" s="1" t="n">
        <v>37.2906</v>
      </c>
      <c r="P21" s="1" t="n">
        <v>0.173252</v>
      </c>
      <c r="Q21" s="1" t="n">
        <v>35.8774</v>
      </c>
      <c r="R21" s="1" t="n">
        <v>1.72297</v>
      </c>
      <c r="S21" s="1" t="n">
        <v>37.2865</v>
      </c>
      <c r="T21" s="1" t="n">
        <v>0.170431</v>
      </c>
      <c r="V21" s="1" t="n">
        <f aca="false">(S21/O21)*100</f>
        <v>99.9890052721061</v>
      </c>
      <c r="W21" s="1" t="n">
        <f aca="false">(((S21*S21)/(O21*O21*O21*O21))*(P21*P21)+((T21*T21)/(O21*O21)))*100</f>
        <v>0.00424686141315342</v>
      </c>
      <c r="Y21" s="1" t="n">
        <f aca="false">V21/(W21*W21)</f>
        <v>5543908.70541592</v>
      </c>
      <c r="Z21" s="1" t="n">
        <f aca="false">1/(W21*W21)</f>
        <v>55445.1831011714</v>
      </c>
    </row>
    <row r="22" customFormat="false" ht="12.8" hidden="false" customHeight="false" outlineLevel="0" collapsed="false">
      <c r="A22" s="56"/>
      <c r="B22" s="1" t="n">
        <v>8494</v>
      </c>
      <c r="C22" s="1" t="n">
        <v>1</v>
      </c>
      <c r="D22" s="1" t="n">
        <v>0.880473</v>
      </c>
      <c r="E22" s="1" t="n">
        <v>1.2934</v>
      </c>
      <c r="F22" s="1" t="n">
        <v>0.0500205</v>
      </c>
      <c r="G22" s="1" t="n">
        <v>0.180767</v>
      </c>
      <c r="H22" s="1" t="n">
        <v>-1.15734</v>
      </c>
      <c r="I22" s="1" t="n">
        <v>2.01997</v>
      </c>
      <c r="J22" s="1" t="n">
        <v>0.0512224</v>
      </c>
      <c r="K22" s="1" t="n">
        <v>0.178302</v>
      </c>
      <c r="M22" s="1" t="n">
        <v>38.0098</v>
      </c>
      <c r="N22" s="1" t="n">
        <v>1.16028</v>
      </c>
      <c r="O22" s="1" t="n">
        <v>36.9058</v>
      </c>
      <c r="P22" s="1" t="n">
        <v>0.170651</v>
      </c>
      <c r="Q22" s="1" t="n">
        <v>37.4456</v>
      </c>
      <c r="R22" s="1" t="n">
        <v>1.62341</v>
      </c>
      <c r="S22" s="1" t="n">
        <v>36.9386</v>
      </c>
      <c r="T22" s="1" t="n">
        <v>0.167917</v>
      </c>
      <c r="V22" s="1" t="n">
        <f aca="false">(S22/O22)*100</f>
        <v>100.088874919389</v>
      </c>
      <c r="W22" s="1" t="n">
        <f aca="false">(((S22*S22)/(O22*O22*O22*O22))*(P22*P22)+((T22*T22)/(O22*O22)))*100</f>
        <v>0.00421204595459246</v>
      </c>
      <c r="Y22" s="1" t="n">
        <f aca="false">V22/(W22*W22)</f>
        <v>5641565.12395259</v>
      </c>
      <c r="Z22" s="1" t="n">
        <f aca="false">1/(W22*W22)</f>
        <v>56365.556396715</v>
      </c>
    </row>
    <row r="23" s="50" customFormat="true" ht="12.8" hidden="false" customHeight="false" outlineLevel="0" collapsed="false">
      <c r="A23" s="30"/>
      <c r="V23" s="50" t="n">
        <f aca="false">SUM(Y19:Y22)/SUM(Z19:Z22)</f>
        <v>100.020729623453</v>
      </c>
      <c r="W23" s="50" t="n">
        <f aca="false">SQRT(1/SUM(Z19:Z22))</f>
        <v>0.00213303834791933</v>
      </c>
    </row>
    <row r="24" customFormat="false" ht="12.8" hidden="false" customHeight="false" outlineLevel="0" collapsed="false">
      <c r="A24" s="56"/>
    </row>
    <row r="25" customFormat="false" ht="12.8" hidden="false" customHeight="false" outlineLevel="0" collapsed="false">
      <c r="A25" s="56"/>
    </row>
    <row r="26" customFormat="false" ht="12.8" hidden="false" customHeight="false" outlineLevel="0" collapsed="false">
      <c r="A26" s="56" t="n">
        <v>50</v>
      </c>
      <c r="B26" s="1" t="n">
        <v>8497</v>
      </c>
      <c r="C26" s="1" t="n">
        <v>-1</v>
      </c>
      <c r="D26" s="1" t="n">
        <v>3.36412</v>
      </c>
      <c r="E26" s="1" t="n">
        <v>1.9777</v>
      </c>
      <c r="F26" s="1" t="n">
        <v>-0.0686153</v>
      </c>
      <c r="G26" s="1" t="n">
        <v>0.276935</v>
      </c>
      <c r="H26" s="1" t="n">
        <v>0.279392</v>
      </c>
      <c r="I26" s="1" t="n">
        <v>3.09924</v>
      </c>
      <c r="J26" s="1" t="n">
        <v>-0.0120695</v>
      </c>
      <c r="K26" s="1" t="n">
        <v>0.273071</v>
      </c>
      <c r="M26" s="1" t="n">
        <v>44.9946</v>
      </c>
      <c r="N26" s="1" t="n">
        <v>2.05183</v>
      </c>
      <c r="O26" s="1" t="n">
        <v>43.4567</v>
      </c>
      <c r="P26" s="1" t="n">
        <v>0.253395</v>
      </c>
      <c r="Q26" s="1" t="n">
        <v>34.8606</v>
      </c>
      <c r="R26" s="1" t="n">
        <v>3.40089</v>
      </c>
      <c r="S26" s="1" t="n">
        <v>43.4233</v>
      </c>
      <c r="T26" s="1" t="n">
        <v>0.250656</v>
      </c>
      <c r="V26" s="1" t="n">
        <f aca="false">(S26/O26)*100</f>
        <v>99.9231418860613</v>
      </c>
      <c r="W26" s="1" t="n">
        <f aca="false">(((S26*S26)/(O26*O26*O26*O26))*(P26*P26)+((T26*T26)/(O26*O26)))*100</f>
        <v>0.00672172719025456</v>
      </c>
      <c r="Y26" s="1" t="n">
        <f aca="false">V26/(W26*W26)</f>
        <v>2211588.46900774</v>
      </c>
      <c r="Z26" s="1" t="n">
        <f aca="false">1/(W26*W26)</f>
        <v>22132.895616208</v>
      </c>
    </row>
    <row r="27" customFormat="false" ht="12.8" hidden="false" customHeight="false" outlineLevel="0" collapsed="false">
      <c r="A27" s="56" t="s">
        <v>18</v>
      </c>
      <c r="B27" s="1" t="n">
        <v>8498</v>
      </c>
      <c r="C27" s="1" t="n">
        <v>1</v>
      </c>
      <c r="D27" s="1" t="n">
        <v>2.94651</v>
      </c>
      <c r="E27" s="1" t="n">
        <v>2.07594</v>
      </c>
      <c r="F27" s="1" t="n">
        <v>-0.0758952</v>
      </c>
      <c r="G27" s="1" t="n">
        <v>0.269998</v>
      </c>
      <c r="H27" s="1" t="n">
        <v>-1.69014</v>
      </c>
      <c r="I27" s="1" t="n">
        <v>2.87687</v>
      </c>
      <c r="J27" s="1" t="n">
        <v>-0.0390819</v>
      </c>
      <c r="K27" s="1" t="n">
        <v>0.266548</v>
      </c>
      <c r="M27" s="1" t="n">
        <v>41.6221</v>
      </c>
      <c r="N27" s="1" t="n">
        <v>2.01753</v>
      </c>
      <c r="O27" s="1" t="n">
        <v>43.4875</v>
      </c>
      <c r="P27" s="1" t="n">
        <v>0.249232</v>
      </c>
      <c r="Q27" s="1" t="n">
        <v>47.609</v>
      </c>
      <c r="R27" s="1" t="n">
        <v>3.0585</v>
      </c>
      <c r="S27" s="1" t="n">
        <v>43.4913</v>
      </c>
      <c r="T27" s="1" t="n">
        <v>0.246472</v>
      </c>
      <c r="V27" s="1" t="n">
        <f aca="false">(S27/O27)*100</f>
        <v>100.008738143145</v>
      </c>
      <c r="W27" s="1" t="n">
        <f aca="false">(((S27*S27)/(O27*O27*O27*O27))*(P27*P27)+((T27*T27)/(O27*O27)))*100</f>
        <v>0.00649737304981552</v>
      </c>
      <c r="Y27" s="1" t="n">
        <f aca="false">V27/(W27*W27)</f>
        <v>2368985.17097058</v>
      </c>
      <c r="Z27" s="1" t="n">
        <f aca="false">1/(W27*W27)</f>
        <v>23687.7818374211</v>
      </c>
    </row>
    <row r="28" customFormat="false" ht="12.8" hidden="false" customHeight="false" outlineLevel="0" collapsed="false">
      <c r="A28" s="56"/>
      <c r="B28" s="1" t="n">
        <v>8499</v>
      </c>
      <c r="C28" s="1" t="n">
        <v>-1</v>
      </c>
      <c r="D28" s="1" t="n">
        <v>-0.625024</v>
      </c>
      <c r="E28" s="1" t="n">
        <v>5.7226</v>
      </c>
      <c r="F28" s="1" t="n">
        <v>-0.537747</v>
      </c>
      <c r="G28" s="1" t="n">
        <v>0.812755</v>
      </c>
      <c r="H28" s="1" t="n">
        <v>-0.282336</v>
      </c>
      <c r="I28" s="1" t="n">
        <v>7.66908</v>
      </c>
      <c r="J28" s="1" t="n">
        <v>-0.554333</v>
      </c>
      <c r="K28" s="1" t="n">
        <v>0.80012</v>
      </c>
      <c r="M28" s="1" t="n">
        <v>52.9257</v>
      </c>
      <c r="N28" s="1" t="n">
        <v>5.6006</v>
      </c>
      <c r="O28" s="1" t="n">
        <v>43.2344</v>
      </c>
      <c r="P28" s="1" t="n">
        <v>0.743461</v>
      </c>
      <c r="Q28" s="1" t="n">
        <v>40.3485</v>
      </c>
      <c r="R28" s="1" t="n">
        <v>8.91589</v>
      </c>
      <c r="S28" s="1" t="n">
        <v>43.3538</v>
      </c>
      <c r="T28" s="1" t="n">
        <v>0.73438</v>
      </c>
      <c r="V28" s="1" t="n">
        <f aca="false">(S28/O28)*100</f>
        <v>100.276168976556</v>
      </c>
      <c r="W28" s="1" t="n">
        <f aca="false">(((S28*S28)/(O28*O28*O28*O28))*(P28*P28)+((T28*T28)/(O28*O28)))*100</f>
        <v>0.0585864328203357</v>
      </c>
      <c r="Y28" s="1" t="n">
        <f aca="false">V28/(W28*W28)</f>
        <v>29214.8473926329</v>
      </c>
      <c r="Z28" s="1" t="n">
        <f aca="false">1/(W28*W28)</f>
        <v>291.34387253529</v>
      </c>
    </row>
    <row r="29" customFormat="false" ht="12.8" hidden="false" customHeight="false" outlineLevel="0" collapsed="false">
      <c r="A29" s="56"/>
      <c r="B29" s="1" t="n">
        <v>8500</v>
      </c>
      <c r="C29" s="1" t="n">
        <v>-1</v>
      </c>
      <c r="D29" s="1" t="n">
        <v>11.2039</v>
      </c>
      <c r="E29" s="1" t="n">
        <v>5.75195</v>
      </c>
      <c r="F29" s="1" t="n">
        <v>0.168514</v>
      </c>
      <c r="G29" s="1" t="n">
        <v>0.813602</v>
      </c>
      <c r="H29" s="1" t="n">
        <v>25.1823</v>
      </c>
      <c r="I29" s="1" t="n">
        <v>7.98066</v>
      </c>
      <c r="J29" s="1" t="n">
        <v>0.627697</v>
      </c>
      <c r="K29" s="1" t="n">
        <v>0.801671</v>
      </c>
      <c r="M29" s="1" t="n">
        <v>34.0554</v>
      </c>
      <c r="N29" s="1" t="n">
        <v>5.8775</v>
      </c>
      <c r="O29" s="1" t="n">
        <v>42.8758</v>
      </c>
      <c r="P29" s="1" t="n">
        <v>0.745948</v>
      </c>
      <c r="Q29" s="1" t="n">
        <v>27.3909</v>
      </c>
      <c r="R29" s="1" t="n">
        <v>8.79733</v>
      </c>
      <c r="S29" s="1" t="n">
        <v>42.6067</v>
      </c>
      <c r="T29" s="1" t="n">
        <v>0.737412</v>
      </c>
      <c r="V29" s="1" t="n">
        <f aca="false">(S29/O29)*100</f>
        <v>99.3723732268553</v>
      </c>
      <c r="W29" s="1" t="n">
        <f aca="false">(((S29*S29)/(O29*O29*O29*O29))*(P29*P29)+((T29*T29)/(O29*O29)))*100</f>
        <v>0.0594697126986281</v>
      </c>
      <c r="Y29" s="1" t="n">
        <f aca="false">V29/(W29*W29)</f>
        <v>28097.9076669611</v>
      </c>
      <c r="Z29" s="1" t="n">
        <f aca="false">1/(W29*W29)</f>
        <v>282.753714685036</v>
      </c>
    </row>
    <row r="30" customFormat="false" ht="12.8" hidden="false" customHeight="false" outlineLevel="0" collapsed="false">
      <c r="A30" s="56"/>
      <c r="B30" s="1" t="n">
        <v>8501</v>
      </c>
      <c r="C30" s="1" t="n">
        <v>-1</v>
      </c>
      <c r="D30" s="1" t="n">
        <v>-0.672669</v>
      </c>
      <c r="E30" s="1" t="n">
        <v>1.92833</v>
      </c>
      <c r="F30" s="1" t="n">
        <v>-0.402427</v>
      </c>
      <c r="G30" s="1" t="n">
        <v>0.261962</v>
      </c>
      <c r="H30" s="1" t="n">
        <v>-3.59926</v>
      </c>
      <c r="I30" s="1" t="n">
        <v>2.87732</v>
      </c>
      <c r="J30" s="1" t="n">
        <v>-0.43193</v>
      </c>
      <c r="K30" s="1" t="n">
        <v>0.258493</v>
      </c>
      <c r="M30" s="1" t="n">
        <v>44.0521</v>
      </c>
      <c r="N30" s="1" t="n">
        <v>1.89392</v>
      </c>
      <c r="O30" s="1" t="n">
        <v>43.4378</v>
      </c>
      <c r="P30" s="1" t="n">
        <v>0.238872</v>
      </c>
      <c r="Q30" s="1" t="n">
        <v>44.728</v>
      </c>
      <c r="R30" s="1" t="n">
        <v>2.96176</v>
      </c>
      <c r="S30" s="1" t="n">
        <v>43.4465</v>
      </c>
      <c r="T30" s="1" t="n">
        <v>0.236168</v>
      </c>
      <c r="V30" s="1" t="n">
        <f aca="false">(S30/O30)*100</f>
        <v>100.020028638651</v>
      </c>
      <c r="W30" s="1" t="n">
        <f aca="false">(((S30*S30)/(O30*O30*O30*O30))*(P30*P30)+((T30*T30)/(O30*O30)))*100</f>
        <v>0.00598131626651397</v>
      </c>
      <c r="Y30" s="1" t="n">
        <f aca="false">V30/(W30*W30)</f>
        <v>2795718.50604328</v>
      </c>
      <c r="Z30" s="1" t="n">
        <f aca="false">1/(W30*W30)</f>
        <v>27951.5867381278</v>
      </c>
    </row>
    <row r="31" customFormat="false" ht="12.8" hidden="false" customHeight="false" outlineLevel="0" collapsed="false">
      <c r="A31" s="56"/>
      <c r="B31" s="1" t="n">
        <v>8502</v>
      </c>
      <c r="C31" s="1" t="n">
        <v>1</v>
      </c>
      <c r="D31" s="1" t="n">
        <v>0.465863</v>
      </c>
      <c r="E31" s="1" t="n">
        <v>1.89942</v>
      </c>
      <c r="F31" s="1" t="n">
        <v>-0.188568</v>
      </c>
      <c r="G31" s="1" t="n">
        <v>0.258934</v>
      </c>
      <c r="H31" s="1" t="n">
        <v>-1.98333</v>
      </c>
      <c r="I31" s="1" t="n">
        <v>2.66191</v>
      </c>
      <c r="J31" s="1" t="n">
        <v>-0.200022</v>
      </c>
      <c r="K31" s="1" t="n">
        <v>0.255322</v>
      </c>
      <c r="M31" s="1" t="n">
        <v>46.2964</v>
      </c>
      <c r="N31" s="1" t="n">
        <v>1.76355</v>
      </c>
      <c r="O31" s="1" t="n">
        <v>43.4322</v>
      </c>
      <c r="P31" s="1" t="n">
        <v>0.235417</v>
      </c>
      <c r="Q31" s="1" t="n">
        <v>44.8654</v>
      </c>
      <c r="R31" s="1" t="n">
        <v>3.06131</v>
      </c>
      <c r="S31" s="1" t="n">
        <v>43.4892</v>
      </c>
      <c r="T31" s="1" t="n">
        <v>0.232583</v>
      </c>
      <c r="V31" s="1" t="n">
        <f aca="false">(S31/O31)*100</f>
        <v>100.131239034633</v>
      </c>
      <c r="W31" s="1" t="n">
        <f aca="false">(((S31*S31)/(O31*O31*O31*O31))*(P31*P31)+((T31*T31)/(O31*O31)))*100</f>
        <v>0.00581340848802173</v>
      </c>
      <c r="Y31" s="1" t="n">
        <f aca="false">V31/(W31*W31)</f>
        <v>2962838.02279516</v>
      </c>
      <c r="Z31" s="1" t="n">
        <f aca="false">1/(W31*W31)</f>
        <v>29589.5471918646</v>
      </c>
    </row>
    <row r="32" s="50" customFormat="true" ht="12.8" hidden="false" customHeight="false" outlineLevel="0" collapsed="false">
      <c r="A32" s="30"/>
      <c r="V32" s="50" t="n">
        <f aca="false">SUM(Y26:Y31)/SUM(Z26:Z31)</f>
        <v>100.027440244863</v>
      </c>
      <c r="W32" s="50" t="n">
        <f aca="false">SQRT(1/SUM(Z26:Z31))</f>
        <v>0.00310182427697829</v>
      </c>
    </row>
    <row r="33" customFormat="false" ht="12.8" hidden="false" customHeight="false" outlineLevel="0" collapsed="false">
      <c r="A33" s="56"/>
    </row>
    <row r="34" customFormat="false" ht="12.8" hidden="false" customHeight="false" outlineLevel="0" collapsed="false">
      <c r="A34" s="56"/>
    </row>
    <row r="35" customFormat="false" ht="12.8" hidden="false" customHeight="false" outlineLevel="0" collapsed="false">
      <c r="A35" s="56" t="n">
        <v>350</v>
      </c>
      <c r="B35" s="1" t="n">
        <v>8506</v>
      </c>
      <c r="C35" s="1" t="n">
        <v>-1</v>
      </c>
      <c r="D35" s="1" t="n">
        <v>-0.973602</v>
      </c>
      <c r="E35" s="1" t="n">
        <v>1.61405</v>
      </c>
      <c r="F35" s="1" t="n">
        <v>-0.508112</v>
      </c>
      <c r="G35" s="1" t="n">
        <v>0.232232</v>
      </c>
      <c r="H35" s="1" t="n">
        <v>3.75385</v>
      </c>
      <c r="I35" s="1" t="n">
        <v>2.15926</v>
      </c>
      <c r="J35" s="1" t="n">
        <v>-0.4436</v>
      </c>
      <c r="K35" s="1" t="n">
        <v>0.228493</v>
      </c>
      <c r="M35" s="1" t="n">
        <v>40.6834</v>
      </c>
      <c r="N35" s="1" t="n">
        <v>1.40208</v>
      </c>
      <c r="O35" s="1" t="n">
        <v>39.2551</v>
      </c>
      <c r="P35" s="1" t="n">
        <v>0.215982</v>
      </c>
      <c r="Q35" s="1" t="n">
        <v>36.8104</v>
      </c>
      <c r="R35" s="1" t="n">
        <v>2.19588</v>
      </c>
      <c r="S35" s="1" t="n">
        <v>39.2637</v>
      </c>
      <c r="T35" s="1" t="n">
        <v>0.212464</v>
      </c>
      <c r="V35" s="1" t="n">
        <f aca="false">(S35/O35)*100</f>
        <v>100.021907981383</v>
      </c>
      <c r="W35" s="1" t="n">
        <f aca="false">(((S35*S35)/(O35*O35*O35*O35))*(P35*P35)+((T35*T35)/(O35*O35)))*100</f>
        <v>0.00595793829019745</v>
      </c>
      <c r="Y35" s="1" t="n">
        <f aca="false">V35/(W35*W35)</f>
        <v>2817754.37915673</v>
      </c>
      <c r="Z35" s="1" t="n">
        <f aca="false">1/(W35*W35)</f>
        <v>28171.3720126313</v>
      </c>
    </row>
    <row r="36" customFormat="false" ht="12.8" hidden="false" customHeight="false" outlineLevel="0" collapsed="false">
      <c r="A36" s="56" t="s">
        <v>19</v>
      </c>
      <c r="B36" s="1" t="n">
        <v>8507</v>
      </c>
      <c r="C36" s="1" t="n">
        <v>1</v>
      </c>
      <c r="D36" s="1" t="n">
        <v>-0.00499257</v>
      </c>
      <c r="E36" s="1" t="n">
        <v>1.53835</v>
      </c>
      <c r="F36" s="1" t="n">
        <v>0.111019</v>
      </c>
      <c r="G36" s="1" t="n">
        <v>0.230045</v>
      </c>
      <c r="H36" s="1" t="n">
        <v>0.56432</v>
      </c>
      <c r="I36" s="1" t="n">
        <v>2.19252</v>
      </c>
      <c r="J36" s="1" t="n">
        <v>0.0940283</v>
      </c>
      <c r="K36" s="1" t="n">
        <v>0.22619</v>
      </c>
      <c r="M36" s="1" t="n">
        <v>38.5568</v>
      </c>
      <c r="N36" s="1" t="n">
        <v>1.35528</v>
      </c>
      <c r="O36" s="1" t="n">
        <v>39.2079</v>
      </c>
      <c r="P36" s="1" t="n">
        <v>0.213706</v>
      </c>
      <c r="Q36" s="1" t="n">
        <v>38.3294</v>
      </c>
      <c r="R36" s="1" t="n">
        <v>2.21562</v>
      </c>
      <c r="S36" s="1" t="n">
        <v>39.1888</v>
      </c>
      <c r="T36" s="1" t="n">
        <v>0.210128</v>
      </c>
      <c r="V36" s="1" t="n">
        <f aca="false">(S36/O36)*100</f>
        <v>99.9512853277018</v>
      </c>
      <c r="W36" s="1" t="n">
        <f aca="false">(((S36*S36)/(O36*O36*O36*O36))*(P36*P36)+((T36*T36)/(O36*O36)))*100</f>
        <v>0.00584023386812449</v>
      </c>
      <c r="Y36" s="1" t="n">
        <f aca="false">V36/(W36*W36)</f>
        <v>2930406.75220039</v>
      </c>
      <c r="Z36" s="1" t="n">
        <f aca="false">1/(W36*W36)</f>
        <v>29318.3498600615</v>
      </c>
    </row>
    <row r="37" customFormat="false" ht="12.8" hidden="false" customHeight="false" outlineLevel="0" collapsed="false">
      <c r="A37" s="56"/>
      <c r="B37" s="1" t="n">
        <v>8508</v>
      </c>
      <c r="C37" s="1" t="n">
        <v>-1</v>
      </c>
      <c r="D37" s="1" t="n">
        <v>-0.52772</v>
      </c>
      <c r="E37" s="1" t="n">
        <v>1.57661</v>
      </c>
      <c r="F37" s="1" t="n">
        <v>0.21053</v>
      </c>
      <c r="G37" s="1" t="n">
        <v>0.230958</v>
      </c>
      <c r="H37" s="1" t="n">
        <v>-1.02539</v>
      </c>
      <c r="I37" s="1" t="n">
        <v>2.16716</v>
      </c>
      <c r="J37" s="1" t="n">
        <v>0.197278</v>
      </c>
      <c r="K37" s="1" t="n">
        <v>0.227135</v>
      </c>
      <c r="M37" s="1" t="n">
        <v>41.7818</v>
      </c>
      <c r="N37" s="1" t="n">
        <v>1.37064</v>
      </c>
      <c r="O37" s="1" t="n">
        <v>38.9638</v>
      </c>
      <c r="P37" s="1" t="n">
        <v>0.214707</v>
      </c>
      <c r="Q37" s="1" t="n">
        <v>39.9432</v>
      </c>
      <c r="R37" s="1" t="n">
        <v>2.23719</v>
      </c>
      <c r="S37" s="1" t="n">
        <v>39.0323</v>
      </c>
      <c r="T37" s="1" t="n">
        <v>0.211167</v>
      </c>
      <c r="V37" s="1" t="n">
        <f aca="false">(S37/O37)*100</f>
        <v>100.175804208008</v>
      </c>
      <c r="W37" s="1" t="n">
        <f aca="false">(((S37*S37)/(O37*O37*O37*O37))*(P37*P37)+((T37*T37)/(O37*O37)))*100</f>
        <v>0.00598433423788104</v>
      </c>
      <c r="Y37" s="1" t="n">
        <f aca="false">V37/(W37*W37)</f>
        <v>2797249.17220692</v>
      </c>
      <c r="Z37" s="1" t="n">
        <f aca="false">1/(W37*W37)</f>
        <v>27923.4012077269</v>
      </c>
    </row>
    <row r="38" customFormat="false" ht="12.8" hidden="false" customHeight="false" outlineLevel="0" collapsed="false">
      <c r="A38" s="56"/>
      <c r="B38" s="1" t="n">
        <v>8509</v>
      </c>
      <c r="C38" s="1" t="n">
        <v>1</v>
      </c>
      <c r="D38" s="1" t="n">
        <v>0.306594</v>
      </c>
      <c r="E38" s="1" t="n">
        <v>1.53886</v>
      </c>
      <c r="F38" s="1" t="n">
        <v>0.179755</v>
      </c>
      <c r="G38" s="1" t="n">
        <v>0.231373</v>
      </c>
      <c r="H38" s="1" t="n">
        <v>-1.69313</v>
      </c>
      <c r="I38" s="1" t="n">
        <v>2.29926</v>
      </c>
      <c r="J38" s="1" t="n">
        <v>0.135063</v>
      </c>
      <c r="K38" s="1" t="n">
        <v>0.227545</v>
      </c>
      <c r="M38" s="1" t="n">
        <v>39.8788</v>
      </c>
      <c r="N38" s="1" t="n">
        <v>1.3599</v>
      </c>
      <c r="O38" s="1" t="n">
        <v>39.1999</v>
      </c>
      <c r="P38" s="1" t="n">
        <v>0.215926</v>
      </c>
      <c r="Q38" s="1" t="n">
        <v>40.1528</v>
      </c>
      <c r="R38" s="1" t="n">
        <v>2.305</v>
      </c>
      <c r="S38" s="1" t="n">
        <v>39.2284</v>
      </c>
      <c r="T38" s="1" t="n">
        <v>0.212329</v>
      </c>
      <c r="V38" s="1" t="n">
        <f aca="false">(S38/O38)*100</f>
        <v>100.072704267103</v>
      </c>
      <c r="W38" s="1" t="n">
        <f aca="false">(((S38*S38)/(O38*O38*O38*O38))*(P38*P38)+((T38*T38)/(O38*O38)))*100</f>
        <v>0.00597250689396822</v>
      </c>
      <c r="Y38" s="1" t="n">
        <f aca="false">V38/(W38*W38)</f>
        <v>2805448.60168544</v>
      </c>
      <c r="Z38" s="1" t="n">
        <f aca="false">1/(W38*W38)</f>
        <v>28034.1040269827</v>
      </c>
    </row>
    <row r="39" s="50" customFormat="true" ht="12.8" hidden="false" customHeight="false" outlineLevel="0" collapsed="false">
      <c r="A39" s="30"/>
      <c r="V39" s="50" t="n">
        <f aca="false">SUM(Y35:Y38)/SUM(Z35:Z38)</f>
        <v>100.05408853672</v>
      </c>
      <c r="W39" s="50" t="n">
        <f aca="false">SQRT(1/SUM(Z35:Z38))</f>
        <v>0.00296895118711787</v>
      </c>
    </row>
    <row r="40" customFormat="false" ht="12.8" hidden="false" customHeight="false" outlineLevel="0" collapsed="false">
      <c r="A40" s="56"/>
    </row>
    <row r="41" customFormat="false" ht="12.8" hidden="false" customHeight="false" outlineLevel="0" collapsed="false">
      <c r="A41" s="56"/>
    </row>
    <row r="42" customFormat="false" ht="12.8" hidden="false" customHeight="false" outlineLevel="0" collapsed="false">
      <c r="A42" s="56" t="n">
        <v>870</v>
      </c>
      <c r="B42" s="1" t="n">
        <v>8512</v>
      </c>
      <c r="C42" s="1" t="n">
        <v>-1</v>
      </c>
      <c r="D42" s="1" t="n">
        <v>-1.64157</v>
      </c>
      <c r="E42" s="1" t="n">
        <v>1.49569</v>
      </c>
      <c r="F42" s="1" t="n">
        <v>-0.543105</v>
      </c>
      <c r="G42" s="1" t="n">
        <v>0.214462</v>
      </c>
      <c r="H42" s="1" t="n">
        <v>0.316269</v>
      </c>
      <c r="I42" s="1" t="n">
        <v>2.14477</v>
      </c>
      <c r="J42" s="1" t="n">
        <v>-0.549014</v>
      </c>
      <c r="K42" s="1" t="n">
        <v>0.211206</v>
      </c>
      <c r="M42" s="1" t="n">
        <v>36.8972</v>
      </c>
      <c r="N42" s="1" t="n">
        <v>1.33731</v>
      </c>
      <c r="O42" s="1" t="n">
        <v>34.7887</v>
      </c>
      <c r="P42" s="1" t="n">
        <v>0.205044</v>
      </c>
      <c r="Q42" s="1" t="n">
        <v>34.1288</v>
      </c>
      <c r="R42" s="1" t="n">
        <v>1.97276</v>
      </c>
      <c r="S42" s="1" t="n">
        <v>34.8151</v>
      </c>
      <c r="T42" s="1" t="n">
        <v>0.201562</v>
      </c>
      <c r="V42" s="1" t="n">
        <f aca="false">(S42/O42)*100</f>
        <v>100.07588671034</v>
      </c>
      <c r="W42" s="1" t="n">
        <f aca="false">(((S42*S42)/(O42*O42*O42*O42))*(P42*P42)+((T42*T42)/(O42*O42)))*100</f>
        <v>0.00683609723569391</v>
      </c>
      <c r="Y42" s="1" t="n">
        <f aca="false">V42/(W42*W42)</f>
        <v>2141474.87776972</v>
      </c>
      <c r="Z42" s="1" t="n">
        <f aca="false">1/(W42*W42)</f>
        <v>21398.5101522809</v>
      </c>
    </row>
    <row r="43" customFormat="false" ht="12.8" hidden="false" customHeight="false" outlineLevel="0" collapsed="false">
      <c r="A43" s="56" t="s">
        <v>20</v>
      </c>
      <c r="B43" s="1" t="n">
        <v>8513</v>
      </c>
      <c r="C43" s="1" t="n">
        <v>1</v>
      </c>
      <c r="D43" s="1" t="n">
        <v>0.60992</v>
      </c>
      <c r="E43" s="1" t="n">
        <v>1.49203</v>
      </c>
      <c r="F43" s="1" t="n">
        <v>0.0516768</v>
      </c>
      <c r="G43" s="1" t="n">
        <v>0.203614</v>
      </c>
      <c r="H43" s="1" t="n">
        <v>-0.915779</v>
      </c>
      <c r="I43" s="1" t="n">
        <v>2.11437</v>
      </c>
      <c r="J43" s="1" t="n">
        <v>0.0416365</v>
      </c>
      <c r="K43" s="1" t="n">
        <v>0.200777</v>
      </c>
      <c r="M43" s="1" t="n">
        <v>34.2971</v>
      </c>
      <c r="N43" s="1" t="n">
        <v>1.33991</v>
      </c>
      <c r="O43" s="1" t="n">
        <v>35.1102</v>
      </c>
      <c r="P43" s="1" t="n">
        <v>0.193677</v>
      </c>
      <c r="Q43" s="1" t="n">
        <v>34.1671</v>
      </c>
      <c r="R43" s="1" t="n">
        <v>1.9149</v>
      </c>
      <c r="S43" s="1" t="n">
        <v>35.0893</v>
      </c>
      <c r="T43" s="1" t="n">
        <v>0.190708</v>
      </c>
      <c r="V43" s="1" t="n">
        <f aca="false">(S43/O43)*100</f>
        <v>99.9404731388599</v>
      </c>
      <c r="W43" s="1" t="n">
        <f aca="false">(((S43*S43)/(O43*O43*O43*O43))*(P43*P43)+((T43*T43)/(O43*O43)))*100</f>
        <v>0.00598962529199941</v>
      </c>
      <c r="Y43" s="1" t="n">
        <f aca="false">V43/(W43*W43)</f>
        <v>2785749.70480277</v>
      </c>
      <c r="Z43" s="1" t="n">
        <f aca="false">1/(W43*W43)</f>
        <v>27874.0896186491</v>
      </c>
    </row>
    <row r="44" customFormat="false" ht="12.8" hidden="false" customHeight="false" outlineLevel="0" collapsed="false">
      <c r="A44" s="56"/>
      <c r="B44" s="1" t="n">
        <v>8514</v>
      </c>
      <c r="C44" s="1" t="n">
        <v>-1</v>
      </c>
      <c r="D44" s="1" t="n">
        <v>-0.364768</v>
      </c>
      <c r="E44" s="1" t="n">
        <v>1.50716</v>
      </c>
      <c r="F44" s="1" t="n">
        <v>-0.0618205</v>
      </c>
      <c r="G44" s="1" t="n">
        <v>0.219397</v>
      </c>
      <c r="H44" s="1" t="n">
        <v>-0.360891</v>
      </c>
      <c r="I44" s="1" t="n">
        <v>2.20785</v>
      </c>
      <c r="J44" s="1" t="n">
        <v>-0.0753508</v>
      </c>
      <c r="K44" s="1" t="n">
        <v>0.216056</v>
      </c>
      <c r="M44" s="1" t="n">
        <v>35.871</v>
      </c>
      <c r="N44" s="1" t="n">
        <v>1.45578</v>
      </c>
      <c r="O44" s="1" t="n">
        <v>34.8498</v>
      </c>
      <c r="P44" s="1" t="n">
        <v>0.207026</v>
      </c>
      <c r="Q44" s="1" t="n">
        <v>34.2571</v>
      </c>
      <c r="R44" s="1" t="n">
        <v>2.02827</v>
      </c>
      <c r="S44" s="1" t="n">
        <v>34.8549</v>
      </c>
      <c r="T44" s="1" t="n">
        <v>0.203907</v>
      </c>
      <c r="V44" s="1" t="n">
        <f aca="false">(S44/O44)*100</f>
        <v>100.014634230326</v>
      </c>
      <c r="W44" s="1" t="n">
        <f aca="false">(((S44*S44)/(O44*O44*O44*O44))*(P44*P44)+((T44*T44)/(O44*O44)))*100</f>
        <v>0.00695346063542489</v>
      </c>
      <c r="Y44" s="1" t="n">
        <f aca="false">V44/(W44*W44)</f>
        <v>2068528.69661841</v>
      </c>
      <c r="Z44" s="1" t="n">
        <f aca="false">1/(W44*W44)</f>
        <v>20682.2602765787</v>
      </c>
    </row>
    <row r="45" customFormat="false" ht="12.8" hidden="false" customHeight="false" outlineLevel="0" collapsed="false">
      <c r="A45" s="56"/>
      <c r="B45" s="1" t="n">
        <v>8515</v>
      </c>
      <c r="C45" s="1" t="n">
        <v>1</v>
      </c>
      <c r="D45" s="1" t="n">
        <v>2.45506</v>
      </c>
      <c r="E45" s="1" t="n">
        <v>1.54203</v>
      </c>
      <c r="F45" s="1" t="n">
        <v>-0.378203</v>
      </c>
      <c r="G45" s="1" t="n">
        <v>0.224588</v>
      </c>
      <c r="H45" s="1" t="n">
        <v>2.62867</v>
      </c>
      <c r="I45" s="1" t="n">
        <v>2.27495</v>
      </c>
      <c r="J45" s="1" t="n">
        <v>-0.297147</v>
      </c>
      <c r="K45" s="1" t="n">
        <v>0.22115</v>
      </c>
      <c r="M45" s="1" t="n">
        <v>32.8806</v>
      </c>
      <c r="N45" s="1" t="n">
        <v>1.40224</v>
      </c>
      <c r="O45" s="1" t="n">
        <v>35.0521</v>
      </c>
      <c r="P45" s="1" t="n">
        <v>0.211924</v>
      </c>
      <c r="Q45" s="1" t="n">
        <v>35.1893</v>
      </c>
      <c r="R45" s="1" t="n">
        <v>2.08531</v>
      </c>
      <c r="S45" s="1" t="n">
        <v>35.0267</v>
      </c>
      <c r="T45" s="1" t="n">
        <v>0.208383</v>
      </c>
      <c r="V45" s="1" t="n">
        <f aca="false">(S45/O45)*100</f>
        <v>99.9275364386157</v>
      </c>
      <c r="W45" s="1" t="n">
        <f aca="false">(((S45*S45)/(O45*O45*O45*O45))*(P45*P45)+((T45*T45)/(O45*O45)))*100</f>
        <v>0.00718432517093019</v>
      </c>
      <c r="Y45" s="1" t="n">
        <f aca="false">V45/(W45*W45)</f>
        <v>1936035.06605028</v>
      </c>
      <c r="Z45" s="1" t="n">
        <f aca="false">1/(W45*W45)</f>
        <v>19374.3900335176</v>
      </c>
    </row>
    <row r="46" s="50" customFormat="true" ht="12.8" hidden="false" customHeight="false" outlineLevel="0" collapsed="false">
      <c r="A46" s="30"/>
      <c r="V46" s="50" t="n">
        <f aca="false">SUM(Y42:Y45)/SUM(Z42:Z45)</f>
        <v>99.9872755803904</v>
      </c>
      <c r="W46" s="50" t="n">
        <f aca="false">SQRT(1/SUM(Z42:Z45))</f>
        <v>0.00334582449201842</v>
      </c>
    </row>
    <row r="47" customFormat="false" ht="12.8" hidden="false" customHeight="false" outlineLevel="0" collapsed="false">
      <c r="A47" s="56"/>
    </row>
    <row r="48" customFormat="false" ht="12.8" hidden="false" customHeight="false" outlineLevel="0" collapsed="false">
      <c r="A48" s="56"/>
    </row>
    <row r="49" customFormat="false" ht="12.8" hidden="false" customHeight="false" outlineLevel="0" collapsed="false">
      <c r="A49" s="56" t="n">
        <v>225</v>
      </c>
      <c r="B49" s="1" t="n">
        <v>8518</v>
      </c>
      <c r="C49" s="1" t="n">
        <v>-1</v>
      </c>
      <c r="D49" s="1" t="n">
        <v>-1.38282</v>
      </c>
      <c r="E49" s="1" t="n">
        <v>1.61094</v>
      </c>
      <c r="F49" s="1" t="n">
        <v>0.103503</v>
      </c>
      <c r="G49" s="1" t="n">
        <v>0.231532</v>
      </c>
      <c r="H49" s="1" t="n">
        <v>0.404993</v>
      </c>
      <c r="I49" s="1" t="n">
        <v>3.09507</v>
      </c>
      <c r="J49" s="1" t="n">
        <v>0.081428</v>
      </c>
      <c r="K49" s="1" t="n">
        <v>0.228519</v>
      </c>
      <c r="M49" s="1" t="n">
        <v>40.6003</v>
      </c>
      <c r="N49" s="1" t="n">
        <v>1.41479</v>
      </c>
      <c r="O49" s="1" t="n">
        <v>40.8807</v>
      </c>
      <c r="P49" s="1" t="n">
        <v>0.213</v>
      </c>
      <c r="Q49" s="1" t="n">
        <v>40.9227</v>
      </c>
      <c r="R49" s="1" t="n">
        <v>2.36493</v>
      </c>
      <c r="S49" s="1" t="n">
        <v>40.8622</v>
      </c>
      <c r="T49" s="1" t="n">
        <v>0.209753</v>
      </c>
      <c r="V49" s="1" t="n">
        <f aca="false">(S49/O49)*100</f>
        <v>99.9547463717598</v>
      </c>
      <c r="W49" s="1" t="n">
        <f aca="false">(((S49*S49)/(O49*O49*O49*O49))*(P49*P49)+((T49*T49)/(O49*O49)))*100</f>
        <v>0.00534481674032208</v>
      </c>
      <c r="Y49" s="1" t="n">
        <f aca="false">V49/(W49*W49)</f>
        <v>3498950.37926022</v>
      </c>
      <c r="Z49" s="1" t="n">
        <f aca="false">1/(W49*W49)</f>
        <v>35005.3449812843</v>
      </c>
    </row>
    <row r="50" customFormat="false" ht="12.8" hidden="false" customHeight="false" outlineLevel="0" collapsed="false">
      <c r="A50" s="56" t="s">
        <v>21</v>
      </c>
      <c r="B50" s="1" t="n">
        <v>8519</v>
      </c>
      <c r="C50" s="1" t="n">
        <v>1</v>
      </c>
      <c r="D50" s="1" t="n">
        <v>-0.551234</v>
      </c>
      <c r="E50" s="1" t="n">
        <v>1.52367</v>
      </c>
      <c r="F50" s="1" t="n">
        <v>0.0558859</v>
      </c>
      <c r="G50" s="1" t="n">
        <v>0.23196</v>
      </c>
      <c r="H50" s="1" t="n">
        <v>-7.02276</v>
      </c>
      <c r="I50" s="1" t="n">
        <v>3.00022</v>
      </c>
      <c r="J50" s="1" t="n">
        <v>-0.00713927</v>
      </c>
      <c r="K50" s="1" t="n">
        <v>0.228605</v>
      </c>
      <c r="M50" s="1" t="n">
        <v>41.3715</v>
      </c>
      <c r="N50" s="1" t="n">
        <v>1.40673</v>
      </c>
      <c r="O50" s="1" t="n">
        <v>40.9423</v>
      </c>
      <c r="P50" s="1" t="n">
        <v>0.212891</v>
      </c>
      <c r="Q50" s="1" t="n">
        <v>37.6894</v>
      </c>
      <c r="R50" s="1" t="n">
        <v>2.35374</v>
      </c>
      <c r="S50" s="1" t="n">
        <v>40.9338</v>
      </c>
      <c r="T50" s="1" t="n">
        <v>0.209595</v>
      </c>
      <c r="V50" s="1" t="n">
        <f aca="false">(S50/O50)*100</f>
        <v>99.9792390754794</v>
      </c>
      <c r="W50" s="1" t="n">
        <f aca="false">(((S50*S50)/(O50*O50*O50*O50))*(P50*P50)+((T50*T50)/(O50*O50)))*100</f>
        <v>0.00532335019920676</v>
      </c>
      <c r="Y50" s="1" t="n">
        <f aca="false">V50/(W50*W50)</f>
        <v>3528090.78843874</v>
      </c>
      <c r="Z50" s="1" t="n">
        <f aca="false">1/(W50*W50)</f>
        <v>35288.2340480227</v>
      </c>
    </row>
    <row r="51" customFormat="false" ht="12.8" hidden="false" customHeight="false" outlineLevel="0" collapsed="false">
      <c r="A51" s="56"/>
      <c r="B51" s="1" t="n">
        <v>8520</v>
      </c>
      <c r="C51" s="1" t="n">
        <v>-1</v>
      </c>
      <c r="D51" s="1" t="n">
        <v>-0.434892</v>
      </c>
      <c r="E51" s="1" t="n">
        <v>1.51453</v>
      </c>
      <c r="F51" s="1" t="n">
        <v>0.167544</v>
      </c>
      <c r="G51" s="1" t="n">
        <v>0.230473</v>
      </c>
      <c r="H51" s="1" t="n">
        <v>-1.98727</v>
      </c>
      <c r="I51" s="1" t="n">
        <v>3.09746</v>
      </c>
      <c r="J51" s="1" t="n">
        <v>0.147316</v>
      </c>
      <c r="K51" s="1" t="n">
        <v>0.227185</v>
      </c>
      <c r="M51" s="1" t="n">
        <v>42.2518</v>
      </c>
      <c r="N51" s="1" t="n">
        <v>1.3961</v>
      </c>
      <c r="O51" s="1" t="n">
        <v>41.0673</v>
      </c>
      <c r="P51" s="1" t="n">
        <v>0.211296</v>
      </c>
      <c r="Q51" s="1" t="n">
        <v>37.4208</v>
      </c>
      <c r="R51" s="1" t="n">
        <v>2.19938</v>
      </c>
      <c r="S51" s="1" t="n">
        <v>41.042</v>
      </c>
      <c r="T51" s="1" t="n">
        <v>0.207907</v>
      </c>
      <c r="V51" s="1" t="n">
        <f aca="false">(S51/O51)*100</f>
        <v>99.9383938072384</v>
      </c>
      <c r="W51" s="1" t="n">
        <f aca="false">(((S51*S51)/(O51*O51*O51*O51))*(P51*P51)+((T51*T51)/(O51*O51)))*100</f>
        <v>0.00520694476602883</v>
      </c>
      <c r="Y51" s="1" t="n">
        <f aca="false">V51/(W51*W51)</f>
        <v>3686094.14899874</v>
      </c>
      <c r="Z51" s="1" t="n">
        <f aca="false">1/(W51*W51)</f>
        <v>36883.6641111973</v>
      </c>
    </row>
    <row r="52" customFormat="false" ht="12.8" hidden="false" customHeight="false" outlineLevel="0" collapsed="false">
      <c r="A52" s="56"/>
      <c r="B52" s="1" t="n">
        <v>8521</v>
      </c>
      <c r="C52" s="1" t="n">
        <v>1</v>
      </c>
      <c r="D52" s="1" t="n">
        <v>0.00609102</v>
      </c>
      <c r="E52" s="1" t="n">
        <v>1.54944</v>
      </c>
      <c r="F52" s="1" t="n">
        <v>0.192916</v>
      </c>
      <c r="G52" s="1" t="n">
        <v>0.22831</v>
      </c>
      <c r="H52" s="1" t="n">
        <v>-1.57976</v>
      </c>
      <c r="I52" s="1" t="n">
        <v>2.92658</v>
      </c>
      <c r="J52" s="1" t="n">
        <v>0.165638</v>
      </c>
      <c r="K52" s="1" t="n">
        <v>0.22515</v>
      </c>
      <c r="M52" s="1" t="n">
        <v>41.9438</v>
      </c>
      <c r="N52" s="1" t="n">
        <v>1.42863</v>
      </c>
      <c r="O52" s="1" t="n">
        <v>40.8438</v>
      </c>
      <c r="P52" s="1" t="n">
        <v>0.210286</v>
      </c>
      <c r="Q52" s="1" t="n">
        <v>37.4585</v>
      </c>
      <c r="R52" s="1" t="n">
        <v>2.16564</v>
      </c>
      <c r="S52" s="1" t="n">
        <v>40.8396</v>
      </c>
      <c r="T52" s="1" t="n">
        <v>0.20707</v>
      </c>
      <c r="V52" s="1" t="n">
        <f aca="false">(S52/O52)*100</f>
        <v>99.9897169215401</v>
      </c>
      <c r="W52" s="1" t="n">
        <f aca="false">(((S52*S52)/(O52*O52*O52*O52))*(P52*P52)+((T52*T52)/(O52*O52)))*100</f>
        <v>0.0052204926010145</v>
      </c>
      <c r="Y52" s="1" t="n">
        <f aca="false">V52/(W52*W52)</f>
        <v>3668870.38986601</v>
      </c>
      <c r="Z52" s="1" t="n">
        <f aca="false">1/(W52*W52)</f>
        <v>36692.4770148604</v>
      </c>
    </row>
    <row r="53" s="50" customFormat="true" ht="12.8" hidden="false" customHeight="false" outlineLevel="0" collapsed="false">
      <c r="A53" s="30"/>
      <c r="V53" s="50" t="n">
        <f aca="false">SUM(Y49:Y52)/SUM(Z49:Z52)</f>
        <v>99.9654805127347</v>
      </c>
      <c r="W53" s="50" t="n">
        <f aca="false">SQRT(1/SUM(Z49:Z52))</f>
        <v>0.00263642426773047</v>
      </c>
    </row>
    <row r="54" customFormat="false" ht="12.8" hidden="false" customHeight="false" outlineLevel="0" collapsed="false">
      <c r="A54" s="56"/>
    </row>
    <row r="55" customFormat="false" ht="12.8" hidden="false" customHeight="false" outlineLevel="0" collapsed="false">
      <c r="A55" s="56"/>
    </row>
    <row r="56" customFormat="false" ht="12.8" hidden="false" customHeight="false" outlineLevel="0" collapsed="false">
      <c r="A56" s="56" t="n">
        <v>750</v>
      </c>
      <c r="B56" s="1" t="n">
        <v>8524</v>
      </c>
      <c r="C56" s="1" t="n">
        <v>-1</v>
      </c>
      <c r="D56" s="1" t="n">
        <v>2.02146</v>
      </c>
      <c r="E56" s="1" t="n">
        <v>1.45831</v>
      </c>
      <c r="F56" s="1" t="n">
        <v>-0.0590951</v>
      </c>
      <c r="G56" s="1" t="n">
        <v>0.214559</v>
      </c>
      <c r="H56" s="1" t="n">
        <v>2.82075</v>
      </c>
      <c r="I56" s="1" t="n">
        <v>2.26944</v>
      </c>
      <c r="J56" s="1" t="n">
        <v>0.0247204</v>
      </c>
      <c r="K56" s="1" t="n">
        <v>0.211226</v>
      </c>
      <c r="M56" s="1" t="n">
        <v>35.5424</v>
      </c>
      <c r="N56" s="1" t="n">
        <v>1.30082</v>
      </c>
      <c r="O56" s="1" t="n">
        <v>35.8319</v>
      </c>
      <c r="P56" s="1" t="n">
        <v>0.202123</v>
      </c>
      <c r="Q56" s="1" t="n">
        <v>36.0205</v>
      </c>
      <c r="R56" s="1" t="n">
        <v>1.95254</v>
      </c>
      <c r="S56" s="1" t="n">
        <v>35.8063</v>
      </c>
      <c r="T56" s="1" t="n">
        <v>0.198572</v>
      </c>
      <c r="V56" s="1" t="n">
        <f aca="false">(S56/O56)*100</f>
        <v>99.9285552817462</v>
      </c>
      <c r="W56" s="1" t="n">
        <f aca="false">(((S56*S56)/(O56*O56*O56*O56))*(P56*P56)+((T56*T56)/(O56*O56)))*100</f>
        <v>0.00624851046085066</v>
      </c>
      <c r="Y56" s="1" t="n">
        <f aca="false">V56/(W56*W56)</f>
        <v>2559390.80993997</v>
      </c>
      <c r="Z56" s="1" t="n">
        <f aca="false">1/(W56*W56)</f>
        <v>25612.2066682925</v>
      </c>
    </row>
    <row r="57" customFormat="false" ht="12.8" hidden="false" customHeight="false" outlineLevel="0" collapsed="false">
      <c r="A57" s="56" t="s">
        <v>22</v>
      </c>
      <c r="B57" s="1" t="n">
        <v>8525</v>
      </c>
      <c r="C57" s="1" t="n">
        <v>1</v>
      </c>
      <c r="D57" s="1" t="n">
        <v>0.747039</v>
      </c>
      <c r="E57" s="1" t="n">
        <v>1.5605</v>
      </c>
      <c r="F57" s="1" t="n">
        <v>-0.179062</v>
      </c>
      <c r="G57" s="1" t="n">
        <v>0.222729</v>
      </c>
      <c r="H57" s="1" t="n">
        <v>0.181379</v>
      </c>
      <c r="I57" s="1" t="n">
        <v>2.14127</v>
      </c>
      <c r="J57" s="1" t="n">
        <v>-0.167749</v>
      </c>
      <c r="K57" s="1" t="n">
        <v>0.219177</v>
      </c>
      <c r="M57" s="1" t="n">
        <v>38.2747</v>
      </c>
      <c r="N57" s="1" t="n">
        <v>1.35234</v>
      </c>
      <c r="O57" s="1" t="n">
        <v>36.0692</v>
      </c>
      <c r="P57" s="1" t="n">
        <v>0.210121</v>
      </c>
      <c r="Q57" s="1" t="n">
        <v>35.0347</v>
      </c>
      <c r="R57" s="1" t="n">
        <v>2.04079</v>
      </c>
      <c r="S57" s="1" t="n">
        <v>36.1147</v>
      </c>
      <c r="T57" s="1" t="n">
        <v>0.206544</v>
      </c>
      <c r="V57" s="1" t="n">
        <f aca="false">(S57/O57)*100</f>
        <v>100.126146407461</v>
      </c>
      <c r="W57" s="1" t="n">
        <f aca="false">(((S57*S57)/(O57*O57*O57*O57))*(P57*P57)+((T57*T57)/(O57*O57)))*100</f>
        <v>0.00668128932985465</v>
      </c>
      <c r="Y57" s="1" t="n">
        <f aca="false">V57/(W57*W57)</f>
        <v>2242987.96588199</v>
      </c>
      <c r="Z57" s="1" t="n">
        <f aca="false">1/(W57*W57)</f>
        <v>22401.6208189437</v>
      </c>
    </row>
    <row r="58" customFormat="false" ht="12.8" hidden="false" customHeight="false" outlineLevel="0" collapsed="false">
      <c r="A58" s="56"/>
      <c r="B58" s="1" t="n">
        <v>8526</v>
      </c>
      <c r="C58" s="1" t="n">
        <v>-1</v>
      </c>
      <c r="D58" s="1" t="n">
        <v>-0.209403</v>
      </c>
      <c r="E58" s="1" t="n">
        <v>1.47575</v>
      </c>
      <c r="F58" s="1" t="n">
        <v>-0.294695</v>
      </c>
      <c r="G58" s="1" t="n">
        <v>0.223926</v>
      </c>
      <c r="H58" s="1" t="n">
        <v>-1.22955</v>
      </c>
      <c r="I58" s="1" t="n">
        <v>2.36663</v>
      </c>
      <c r="J58" s="1" t="n">
        <v>-0.271484</v>
      </c>
      <c r="K58" s="1" t="n">
        <v>0.220288</v>
      </c>
      <c r="M58" s="1" t="n">
        <v>36.3203</v>
      </c>
      <c r="N58" s="1" t="n">
        <v>1.39245</v>
      </c>
      <c r="O58" s="1" t="n">
        <v>35.9129</v>
      </c>
      <c r="P58" s="1" t="n">
        <v>0.212033</v>
      </c>
      <c r="Q58" s="1" t="n">
        <v>32.8534</v>
      </c>
      <c r="R58" s="1" t="n">
        <v>2.07847</v>
      </c>
      <c r="S58" s="1" t="n">
        <v>35.8789</v>
      </c>
      <c r="T58" s="1" t="n">
        <v>0.208491</v>
      </c>
      <c r="V58" s="1" t="n">
        <f aca="false">(S58/O58)*100</f>
        <v>99.9053264982778</v>
      </c>
      <c r="W58" s="1" t="n">
        <f aca="false">(((S58*S58)/(O58*O58*O58*O58))*(P58*P58)+((T58*T58)/(O58*O58)))*100</f>
        <v>0.00684957056219445</v>
      </c>
      <c r="Y58" s="1" t="n">
        <f aca="false">V58/(W58*W58)</f>
        <v>2129423.07285302</v>
      </c>
      <c r="Z58" s="1" t="n">
        <f aca="false">1/(W58*W58)</f>
        <v>21314.4098266846</v>
      </c>
    </row>
    <row r="59" customFormat="false" ht="12.8" hidden="false" customHeight="false" outlineLevel="0" collapsed="false">
      <c r="A59" s="56"/>
      <c r="B59" s="1" t="n">
        <v>8527</v>
      </c>
      <c r="C59" s="1" t="n">
        <v>1</v>
      </c>
      <c r="D59" s="1" t="n">
        <v>-0.831289</v>
      </c>
      <c r="E59" s="1" t="n">
        <v>1.51595</v>
      </c>
      <c r="F59" s="1" t="n">
        <v>-0.241093</v>
      </c>
      <c r="G59" s="1" t="n">
        <v>0.222339</v>
      </c>
      <c r="H59" s="1" t="n">
        <v>-1.06251</v>
      </c>
      <c r="I59" s="1" t="n">
        <v>2.09353</v>
      </c>
      <c r="J59" s="1" t="n">
        <v>-0.276393</v>
      </c>
      <c r="K59" s="1" t="n">
        <v>0.218649</v>
      </c>
      <c r="M59" s="1" t="n">
        <v>36.5975</v>
      </c>
      <c r="N59" s="1" t="n">
        <v>1.40769</v>
      </c>
      <c r="O59" s="1" t="n">
        <v>35.8324</v>
      </c>
      <c r="P59" s="1" t="n">
        <v>0.210082</v>
      </c>
      <c r="Q59" s="1" t="n">
        <v>32.6991</v>
      </c>
      <c r="R59" s="1" t="n">
        <v>2.02419</v>
      </c>
      <c r="S59" s="1" t="n">
        <v>35.8207</v>
      </c>
      <c r="T59" s="1" t="n">
        <v>0.206675</v>
      </c>
      <c r="V59" s="1" t="n">
        <f aca="false">(S59/O59)*100</f>
        <v>99.9673479867383</v>
      </c>
      <c r="W59" s="1" t="n">
        <f aca="false">(((S59*S59)/(O59*O59*O59*O59))*(P59*P59)+((T59*T59)/(O59*O59)))*100</f>
        <v>0.00676190265420355</v>
      </c>
      <c r="Y59" s="1" t="n">
        <f aca="false">V59/(W59*W59)</f>
        <v>2186353.30020481</v>
      </c>
      <c r="Z59" s="1" t="n">
        <f aca="false">1/(W59*W59)</f>
        <v>21870.6742174941</v>
      </c>
    </row>
    <row r="60" s="50" customFormat="true" ht="12.8" hidden="false" customHeight="false" outlineLevel="0" collapsed="false">
      <c r="A60" s="30"/>
      <c r="V60" s="50" t="n">
        <f aca="false">SUM(Y56:Y59)/SUM(Z56:Z59)</f>
        <v>99.9809646383654</v>
      </c>
      <c r="W60" s="50" t="n">
        <f aca="false">SQRT(1/SUM(Z56:Z59))</f>
        <v>0.0033113506531446</v>
      </c>
    </row>
    <row r="61" customFormat="false" ht="12.8" hidden="false" customHeight="false" outlineLevel="0" collapsed="false">
      <c r="A61" s="56"/>
    </row>
    <row r="62" customFormat="false" ht="12.8" hidden="false" customHeight="false" outlineLevel="0" collapsed="false">
      <c r="A62" s="56"/>
    </row>
    <row r="63" customFormat="false" ht="12.8" hidden="false" customHeight="false" outlineLevel="0" collapsed="false">
      <c r="A63" s="56" t="n">
        <v>500</v>
      </c>
      <c r="B63" s="1" t="n">
        <v>8530</v>
      </c>
      <c r="C63" s="1" t="n">
        <v>-1</v>
      </c>
      <c r="D63" s="1" t="n">
        <v>-0.0358894</v>
      </c>
      <c r="E63" s="1" t="n">
        <v>1.4577</v>
      </c>
      <c r="F63" s="1" t="n">
        <v>-0.357149</v>
      </c>
      <c r="G63" s="1" t="n">
        <v>0.224544</v>
      </c>
      <c r="H63" s="1" t="n">
        <v>-1.36917</v>
      </c>
      <c r="I63" s="1" t="n">
        <v>2.34796</v>
      </c>
      <c r="J63" s="1" t="n">
        <v>-0.313705</v>
      </c>
      <c r="K63" s="1" t="n">
        <v>0.220629</v>
      </c>
      <c r="M63" s="1" t="n">
        <v>36.9336</v>
      </c>
      <c r="N63" s="1" t="n">
        <v>1.37712</v>
      </c>
      <c r="O63" s="1" t="n">
        <v>38.8845</v>
      </c>
      <c r="P63" s="1" t="n">
        <v>0.210501</v>
      </c>
      <c r="Q63" s="1" t="n">
        <v>36.6241</v>
      </c>
      <c r="R63" s="1" t="n">
        <v>2.10576</v>
      </c>
      <c r="S63" s="1" t="n">
        <v>38.7971</v>
      </c>
      <c r="T63" s="1" t="n">
        <v>0.206996</v>
      </c>
      <c r="V63" s="1" t="n">
        <f aca="false">(S63/O63)*100</f>
        <v>99.7752317761576</v>
      </c>
      <c r="W63" s="1" t="n">
        <f aca="false">(((S63*S63)/(O63*O63*O63*O63))*(P63*P63)+((T63*T63)/(O63*O63)))*100</f>
        <v>0.00575124316423004</v>
      </c>
      <c r="Y63" s="1" t="n">
        <f aca="false">V63/(W63*W63)</f>
        <v>3016471.90804064</v>
      </c>
      <c r="Z63" s="1" t="n">
        <f aca="false">1/(W63*W63)</f>
        <v>30232.6725214529</v>
      </c>
    </row>
    <row r="64" customFormat="false" ht="12.8" hidden="false" customHeight="false" outlineLevel="0" collapsed="false">
      <c r="A64" s="56" t="s">
        <v>23</v>
      </c>
      <c r="B64" s="1" t="n">
        <v>8531</v>
      </c>
      <c r="C64" s="1" t="n">
        <v>1</v>
      </c>
      <c r="D64" s="1" t="n">
        <v>-0.297323</v>
      </c>
      <c r="E64" s="1" t="n">
        <v>1.44627</v>
      </c>
      <c r="F64" s="1" t="n">
        <v>0.700013</v>
      </c>
      <c r="G64" s="1" t="n">
        <v>0.226675</v>
      </c>
      <c r="H64" s="1" t="n">
        <v>2.35136</v>
      </c>
      <c r="I64" s="1" t="n">
        <v>2.34215</v>
      </c>
      <c r="J64" s="1" t="n">
        <v>0.649561</v>
      </c>
      <c r="K64" s="1" t="n">
        <v>0.222624</v>
      </c>
      <c r="M64" s="1" t="n">
        <v>37.9663</v>
      </c>
      <c r="N64" s="1" t="n">
        <v>1.34326</v>
      </c>
      <c r="O64" s="1" t="n">
        <v>38.9082</v>
      </c>
      <c r="P64" s="1" t="n">
        <v>0.211139</v>
      </c>
      <c r="Q64" s="1" t="n">
        <v>37.6974</v>
      </c>
      <c r="R64" s="1" t="n">
        <v>2.10255</v>
      </c>
      <c r="S64" s="1" t="n">
        <v>38.8716</v>
      </c>
      <c r="T64" s="1" t="n">
        <v>0.207504</v>
      </c>
      <c r="V64" s="1" t="n">
        <f aca="false">(S64/O64)*100</f>
        <v>99.9059324255556</v>
      </c>
      <c r="W64" s="1" t="n">
        <f aca="false">(((S64*S64)/(O64*O64*O64*O64))*(P64*P64)+((T64*T64)/(O64*O64)))*100</f>
        <v>0.00578352352194694</v>
      </c>
      <c r="Y64" s="1" t="n">
        <f aca="false">V64/(W64*W64)</f>
        <v>2986800.84139541</v>
      </c>
      <c r="Z64" s="1" t="n">
        <f aca="false">1/(W64*W64)</f>
        <v>29896.130979219</v>
      </c>
    </row>
    <row r="65" customFormat="false" ht="12.8" hidden="false" customHeight="false" outlineLevel="0" collapsed="false">
      <c r="A65" s="56"/>
      <c r="B65" s="1" t="n">
        <v>8532</v>
      </c>
      <c r="C65" s="1" t="n">
        <v>-1</v>
      </c>
      <c r="D65" s="1" t="n">
        <v>0.535589</v>
      </c>
      <c r="E65" s="1" t="n">
        <v>1.5797</v>
      </c>
      <c r="F65" s="1" t="n">
        <v>-0.0278776</v>
      </c>
      <c r="G65" s="1" t="n">
        <v>0.225587</v>
      </c>
      <c r="H65" s="1" t="n">
        <v>0.8804</v>
      </c>
      <c r="I65" s="1" t="n">
        <v>2.35625</v>
      </c>
      <c r="J65" s="1" t="n">
        <v>0.0218021</v>
      </c>
      <c r="K65" s="1" t="n">
        <v>0.222072</v>
      </c>
      <c r="M65" s="1" t="n">
        <v>37.2616</v>
      </c>
      <c r="N65" s="1" t="n">
        <v>1.34823</v>
      </c>
      <c r="O65" s="1" t="n">
        <v>38.695</v>
      </c>
      <c r="P65" s="1" t="n">
        <v>0.210002</v>
      </c>
      <c r="Q65" s="1" t="n">
        <v>37.5916</v>
      </c>
      <c r="R65" s="1" t="n">
        <v>1.99032</v>
      </c>
      <c r="S65" s="1" t="n">
        <v>38.6475</v>
      </c>
      <c r="T65" s="1" t="n">
        <v>0.206375</v>
      </c>
      <c r="V65" s="1" t="n">
        <f aca="false">(S65/O65)*100</f>
        <v>99.8772451221088</v>
      </c>
      <c r="W65" s="1" t="n">
        <f aca="false">(((S65*S65)/(O65*O65*O65*O65))*(P65*P65)+((T65*T65)/(O65*O65)))*100</f>
        <v>0.00578261539402859</v>
      </c>
      <c r="Y65" s="1" t="n">
        <f aca="false">V65/(W65*W65)</f>
        <v>2986881.12754503</v>
      </c>
      <c r="Z65" s="1" t="n">
        <f aca="false">1/(W65*W65)</f>
        <v>29905.5217621722</v>
      </c>
    </row>
    <row r="66" customFormat="false" ht="12.8" hidden="false" customHeight="false" outlineLevel="0" collapsed="false">
      <c r="A66" s="56"/>
      <c r="B66" s="1" t="n">
        <v>8533</v>
      </c>
      <c r="C66" s="1" t="n">
        <v>1</v>
      </c>
      <c r="D66" s="1" t="n">
        <v>0.144892</v>
      </c>
      <c r="E66" s="1" t="n">
        <v>1.49595</v>
      </c>
      <c r="F66" s="1" t="n">
        <v>-0.342227</v>
      </c>
      <c r="G66" s="1" t="n">
        <v>0.226992</v>
      </c>
      <c r="H66" s="1" t="n">
        <v>-1.72894</v>
      </c>
      <c r="I66" s="1" t="n">
        <v>2.31589</v>
      </c>
      <c r="J66" s="1" t="n">
        <v>-0.385766</v>
      </c>
      <c r="K66" s="1" t="n">
        <v>0.223215</v>
      </c>
      <c r="M66" s="1" t="n">
        <v>37.4936</v>
      </c>
      <c r="N66" s="1" t="n">
        <v>1.39114</v>
      </c>
      <c r="O66" s="1" t="n">
        <v>38.5956</v>
      </c>
      <c r="P66" s="1" t="n">
        <v>0.211439</v>
      </c>
      <c r="Q66" s="1" t="n">
        <v>36.0303</v>
      </c>
      <c r="R66" s="1" t="n">
        <v>2.17082</v>
      </c>
      <c r="S66" s="1" t="n">
        <v>38.5639</v>
      </c>
      <c r="T66" s="1" t="n">
        <v>0.208007</v>
      </c>
      <c r="V66" s="1" t="n">
        <f aca="false">(S66/O66)*100</f>
        <v>99.917866285276</v>
      </c>
      <c r="W66" s="1" t="n">
        <f aca="false">(((S66*S66)/(O66*O66*O66*O66))*(P66*P66)+((T66*T66)/(O66*O66)))*100</f>
        <v>0.00590082939046762</v>
      </c>
      <c r="Y66" s="1" t="n">
        <f aca="false">V66/(W66*W66)</f>
        <v>2869571.39811544</v>
      </c>
      <c r="Z66" s="1" t="n">
        <f aca="false">1/(W66*W66)</f>
        <v>28719.302210903</v>
      </c>
    </row>
    <row r="67" s="50" customFormat="true" ht="12.8" hidden="false" customHeight="false" outlineLevel="0" collapsed="false">
      <c r="A67" s="30"/>
      <c r="V67" s="50" t="n">
        <f aca="false">SUM(Y63:Y66)/SUM(Z63:Z66)</f>
        <v>99.8683200453674</v>
      </c>
      <c r="W67" s="50" t="n">
        <f aca="false">SQRT(1/SUM(Z63:Z66))</f>
        <v>0.00290186067899565</v>
      </c>
    </row>
    <row r="68" customFormat="false" ht="12.8" hidden="false" customHeight="false" outlineLevel="0" collapsed="false">
      <c r="A68" s="56"/>
    </row>
    <row r="69" customFormat="false" ht="12.8" hidden="false" customHeight="false" outlineLevel="0" collapsed="false">
      <c r="A69" s="56"/>
    </row>
    <row r="70" customFormat="false" ht="12.8" hidden="false" customHeight="false" outlineLevel="0" collapsed="false">
      <c r="A70" s="56" t="n">
        <v>50</v>
      </c>
      <c r="B70" s="1" t="n">
        <v>8536</v>
      </c>
      <c r="C70" s="1" t="n">
        <v>-1</v>
      </c>
      <c r="D70" s="1" t="n">
        <v>3.43439</v>
      </c>
      <c r="E70" s="1" t="n">
        <v>1.7789</v>
      </c>
      <c r="F70" s="1" t="n">
        <v>0.374534</v>
      </c>
      <c r="G70" s="1" t="n">
        <v>0.267393</v>
      </c>
      <c r="H70" s="1" t="n">
        <v>-6.54765</v>
      </c>
      <c r="I70" s="1" t="n">
        <v>2.84422</v>
      </c>
      <c r="J70" s="1" t="n">
        <v>0.389289</v>
      </c>
      <c r="K70" s="1" t="n">
        <v>0.263273</v>
      </c>
      <c r="M70" s="1" t="n">
        <v>45.2806</v>
      </c>
      <c r="N70" s="1" t="n">
        <v>1.88413</v>
      </c>
      <c r="O70" s="1" t="n">
        <v>43.7116</v>
      </c>
      <c r="P70" s="1" t="n">
        <v>0.243328</v>
      </c>
      <c r="Q70" s="1" t="n">
        <v>42.9658</v>
      </c>
      <c r="R70" s="1" t="n">
        <v>2.98977</v>
      </c>
      <c r="S70" s="1" t="n">
        <v>43.7228</v>
      </c>
      <c r="T70" s="1" t="n">
        <v>0.24046</v>
      </c>
      <c r="V70" s="1" t="n">
        <f aca="false">(S70/O70)*100</f>
        <v>100.025622489225</v>
      </c>
      <c r="W70" s="1" t="n">
        <f aca="false">(((S70*S70)/(O70*O70*O70*O70))*(P70*P70)+((T70*T70)/(O70*O70)))*100</f>
        <v>0.00612653105979528</v>
      </c>
      <c r="Y70" s="1" t="n">
        <f aca="false">V70/(W70*W70)</f>
        <v>2664906.54585219</v>
      </c>
      <c r="Z70" s="1" t="n">
        <f aca="false">1/(W70*W70)</f>
        <v>26642.2390536911</v>
      </c>
    </row>
    <row r="71" customFormat="false" ht="12.8" hidden="false" customHeight="false" outlineLevel="0" collapsed="false">
      <c r="A71" s="56" t="s">
        <v>24</v>
      </c>
      <c r="B71" s="1" t="n">
        <v>8537</v>
      </c>
      <c r="C71" s="1" t="n">
        <v>1</v>
      </c>
      <c r="D71" s="1" t="n">
        <v>0.932352</v>
      </c>
      <c r="E71" s="1" t="n">
        <v>1.83418</v>
      </c>
      <c r="F71" s="1" t="n">
        <v>-0.0515058</v>
      </c>
      <c r="G71" s="1" t="n">
        <v>0.263976</v>
      </c>
      <c r="H71" s="1" t="n">
        <v>4.14126</v>
      </c>
      <c r="I71" s="1" t="n">
        <v>2.90576</v>
      </c>
      <c r="J71" s="1" t="n">
        <v>-0.00490269</v>
      </c>
      <c r="K71" s="1" t="n">
        <v>0.260192</v>
      </c>
      <c r="M71" s="1" t="n">
        <v>41.3114</v>
      </c>
      <c r="N71" s="1" t="n">
        <v>1.75002</v>
      </c>
      <c r="O71" s="1" t="n">
        <v>43.0724</v>
      </c>
      <c r="P71" s="1" t="n">
        <v>0.24076</v>
      </c>
      <c r="Q71" s="1" t="n">
        <v>42.9761</v>
      </c>
      <c r="R71" s="1" t="n">
        <v>2.85946</v>
      </c>
      <c r="S71" s="1" t="n">
        <v>43.0425</v>
      </c>
      <c r="T71" s="1" t="n">
        <v>0.237618</v>
      </c>
      <c r="V71" s="1" t="n">
        <f aca="false">(S71/O71)*100</f>
        <v>99.9305819968239</v>
      </c>
      <c r="W71" s="1" t="n">
        <f aca="false">(((S71*S71)/(O71*O71*O71*O71))*(P71*P71)+((T71*T71)/(O71*O71)))*100</f>
        <v>0.00616350217770621</v>
      </c>
      <c r="Y71" s="1" t="n">
        <f aca="false">V71/(W71*W71)</f>
        <v>2630530.30366178</v>
      </c>
      <c r="Z71" s="1" t="n">
        <f aca="false">1/(W71*W71)</f>
        <v>26323.5763376759</v>
      </c>
    </row>
    <row r="72" customFormat="false" ht="12.8" hidden="false" customHeight="false" outlineLevel="0" collapsed="false">
      <c r="A72" s="56"/>
      <c r="B72" s="1" t="n">
        <v>8538</v>
      </c>
      <c r="C72" s="1" t="n">
        <v>-1</v>
      </c>
      <c r="D72" s="1" t="n">
        <v>1.1289</v>
      </c>
      <c r="E72" s="1" t="n">
        <v>1.89204</v>
      </c>
      <c r="F72" s="1" t="n">
        <v>-0.132184</v>
      </c>
      <c r="G72" s="1" t="n">
        <v>0.262916</v>
      </c>
      <c r="H72" s="1" t="n">
        <v>-1.77192</v>
      </c>
      <c r="I72" s="1" t="n">
        <v>2.97445</v>
      </c>
      <c r="J72" s="1" t="n">
        <v>-0.115097</v>
      </c>
      <c r="K72" s="1" t="n">
        <v>0.259386</v>
      </c>
      <c r="M72" s="1" t="n">
        <v>43.7489</v>
      </c>
      <c r="N72" s="1" t="n">
        <v>1.76334</v>
      </c>
      <c r="O72" s="1" t="n">
        <v>43.6136</v>
      </c>
      <c r="P72" s="1" t="n">
        <v>0.239201</v>
      </c>
      <c r="Q72" s="1" t="n">
        <v>42.5</v>
      </c>
      <c r="R72" s="1" t="n">
        <v>2.73539</v>
      </c>
      <c r="S72" s="1" t="n">
        <v>43.6037</v>
      </c>
      <c r="T72" s="1" t="n">
        <v>0.236102</v>
      </c>
      <c r="V72" s="1" t="n">
        <f aca="false">(S72/O72)*100</f>
        <v>99.9773006585102</v>
      </c>
      <c r="W72" s="1" t="n">
        <f aca="false">(((S72*S72)/(O72*O72*O72*O72))*(P72*P72)+((T72*T72)/(O72*O72)))*100</f>
        <v>0.00593725685111617</v>
      </c>
      <c r="Y72" s="1" t="n">
        <f aca="false">V72/(W72*W72)</f>
        <v>2836153.49946026</v>
      </c>
      <c r="Z72" s="1" t="n">
        <f aca="false">1/(W72*W72)</f>
        <v>28367.9743379713</v>
      </c>
    </row>
    <row r="73" customFormat="false" ht="12.8" hidden="false" customHeight="false" outlineLevel="0" collapsed="false">
      <c r="A73" s="56"/>
      <c r="B73" s="1" t="n">
        <v>8539</v>
      </c>
      <c r="C73" s="1" t="n">
        <v>1</v>
      </c>
      <c r="D73" s="1" t="n">
        <v>3.57759</v>
      </c>
      <c r="E73" s="1" t="n">
        <v>1.90197</v>
      </c>
      <c r="F73" s="1" t="n">
        <v>-0.0743762</v>
      </c>
      <c r="G73" s="1" t="n">
        <v>0.261627</v>
      </c>
      <c r="H73" s="1" t="n">
        <v>0.46345</v>
      </c>
      <c r="I73" s="1" t="n">
        <v>2.91368</v>
      </c>
      <c r="J73" s="1" t="n">
        <v>-0.0149131</v>
      </c>
      <c r="K73" s="1" t="n">
        <v>0.258126</v>
      </c>
      <c r="M73" s="1" t="n">
        <v>42.2247</v>
      </c>
      <c r="N73" s="1" t="n">
        <v>1.76173</v>
      </c>
      <c r="O73" s="1" t="n">
        <v>43.3929</v>
      </c>
      <c r="P73" s="1" t="n">
        <v>0.237717</v>
      </c>
      <c r="Q73" s="1" t="n">
        <v>43.8765</v>
      </c>
      <c r="R73" s="1" t="n">
        <v>2.7007</v>
      </c>
      <c r="S73" s="1" t="n">
        <v>43.3848</v>
      </c>
      <c r="T73" s="1" t="n">
        <v>0.234625</v>
      </c>
      <c r="V73" s="1" t="n">
        <f aca="false">(S73/O73)*100</f>
        <v>99.9813333517695</v>
      </c>
      <c r="W73" s="1" t="n">
        <f aca="false">(((S73*S73)/(O73*O73*O73*O73))*(P73*P73)+((T73*T73)/(O73*O73)))*100</f>
        <v>0.00592355277010407</v>
      </c>
      <c r="Y73" s="1" t="n">
        <f aca="false">V73/(W73*W73)</f>
        <v>2849406.43489392</v>
      </c>
      <c r="Z73" s="1" t="n">
        <f aca="false">1/(W73*W73)</f>
        <v>28499.384228741</v>
      </c>
    </row>
    <row r="74" s="50" customFormat="true" ht="12.8" hidden="false" customHeight="false" outlineLevel="0" collapsed="false">
      <c r="A74" s="30"/>
      <c r="V74" s="50" t="n">
        <f aca="false">SUM(Y70:Y73)/SUM(Z70:Z73)</f>
        <v>99.9788714843051</v>
      </c>
      <c r="W74" s="50" t="n">
        <f aca="false">SQRT(1/SUM(Z70:Z73))</f>
        <v>0.0030174024107913</v>
      </c>
    </row>
    <row r="75" customFormat="false" ht="12.8" hidden="false" customHeight="false" outlineLevel="0" collapsed="false">
      <c r="A75" s="56"/>
    </row>
    <row r="76" customFormat="false" ht="12.8" hidden="false" customHeight="false" outlineLevel="0" collapsed="false">
      <c r="A76" s="56"/>
    </row>
    <row r="77" customFormat="false" ht="12.8" hidden="false" customHeight="false" outlineLevel="0" collapsed="false">
      <c r="A77" s="56" t="n">
        <v>350</v>
      </c>
      <c r="B77" s="1" t="n">
        <v>8542</v>
      </c>
      <c r="C77" s="1" t="n">
        <v>-1</v>
      </c>
      <c r="D77" s="1" t="n">
        <v>-2.82713</v>
      </c>
      <c r="E77" s="1" t="n">
        <v>1.52614</v>
      </c>
      <c r="F77" s="1" t="n">
        <v>0.158917</v>
      </c>
      <c r="G77" s="1" t="n">
        <v>0.230212</v>
      </c>
      <c r="H77" s="1" t="n">
        <v>-1.33912</v>
      </c>
      <c r="I77" s="1" t="n">
        <v>2.0054</v>
      </c>
      <c r="J77" s="1" t="n">
        <v>0.0701201</v>
      </c>
      <c r="K77" s="1" t="n">
        <v>0.226149</v>
      </c>
      <c r="M77" s="1" t="n">
        <v>39.8677</v>
      </c>
      <c r="N77" s="1" t="n">
        <v>1.41977</v>
      </c>
      <c r="O77" s="1" t="n">
        <v>39.6308</v>
      </c>
      <c r="P77" s="1" t="n">
        <v>0.213006</v>
      </c>
      <c r="Q77" s="1" t="n">
        <v>32.4379</v>
      </c>
      <c r="R77" s="1" t="n">
        <v>2.18191</v>
      </c>
      <c r="S77" s="1" t="n">
        <v>39.5465</v>
      </c>
      <c r="T77" s="1" t="n">
        <v>0.209609</v>
      </c>
      <c r="V77" s="1" t="n">
        <f aca="false">(S77/O77)*100</f>
        <v>99.7872866558333</v>
      </c>
      <c r="W77" s="1" t="n">
        <f aca="false">(((S77*S77)/(O77*O77*O77*O77))*(P77*P77)+((T77*T77)/(O77*O77)))*100</f>
        <v>0.00567392423209219</v>
      </c>
      <c r="Y77" s="1" t="n">
        <f aca="false">V77/(W77*W77)</f>
        <v>3099617.82440812</v>
      </c>
      <c r="Z77" s="1" t="n">
        <f aca="false">1/(W77*W77)</f>
        <v>31062.2517986556</v>
      </c>
    </row>
    <row r="78" customFormat="false" ht="12.8" hidden="false" customHeight="false" outlineLevel="0" collapsed="false">
      <c r="A78" s="56" t="s">
        <v>25</v>
      </c>
      <c r="B78" s="1" t="n">
        <v>8543</v>
      </c>
      <c r="C78" s="1" t="n">
        <v>1</v>
      </c>
      <c r="D78" s="1" t="n">
        <v>0.605518</v>
      </c>
      <c r="E78" s="1" t="n">
        <v>1.58844</v>
      </c>
      <c r="F78" s="1" t="n">
        <v>-0.273938</v>
      </c>
      <c r="G78" s="1" t="n">
        <v>0.230513</v>
      </c>
      <c r="H78" s="1" t="n">
        <v>-0.205099</v>
      </c>
      <c r="I78" s="1" t="n">
        <v>2.07148</v>
      </c>
      <c r="J78" s="1" t="n">
        <v>-0.262345</v>
      </c>
      <c r="K78" s="1" t="n">
        <v>0.226721</v>
      </c>
      <c r="M78" s="1" t="n">
        <v>38.9579</v>
      </c>
      <c r="N78" s="1" t="n">
        <v>1.35993</v>
      </c>
      <c r="O78" s="1" t="n">
        <v>39.2813</v>
      </c>
      <c r="P78" s="1" t="n">
        <v>0.213608</v>
      </c>
      <c r="Q78" s="1" t="n">
        <v>42.9792</v>
      </c>
      <c r="R78" s="1" t="n">
        <v>2.14168</v>
      </c>
      <c r="S78" s="1" t="n">
        <v>39.3083</v>
      </c>
      <c r="T78" s="1" t="n">
        <v>0.210004</v>
      </c>
      <c r="V78" s="1" t="n">
        <f aca="false">(S78/O78)*100</f>
        <v>100.068734996041</v>
      </c>
      <c r="W78" s="1" t="n">
        <f aca="false">(((S78*S78)/(O78*O78*O78*O78))*(P78*P78)+((T78*T78)/(O78*O78)))*100</f>
        <v>0.00581928774352261</v>
      </c>
      <c r="Y78" s="1" t="n">
        <f aca="false">V78/(W78*W78)</f>
        <v>2955008.57584007</v>
      </c>
      <c r="Z78" s="1" t="n">
        <f aca="false">1/(W78*W78)</f>
        <v>29529.7884594721</v>
      </c>
    </row>
    <row r="79" customFormat="false" ht="12.8" hidden="false" customHeight="false" outlineLevel="0" collapsed="false">
      <c r="A79" s="56"/>
      <c r="B79" s="1" t="n">
        <v>8544</v>
      </c>
      <c r="C79" s="1" t="n">
        <v>-1</v>
      </c>
      <c r="D79" s="1" t="n">
        <v>-2.10175</v>
      </c>
      <c r="E79" s="1" t="n">
        <v>1.55686</v>
      </c>
      <c r="F79" s="1" t="n">
        <v>-0.180973</v>
      </c>
      <c r="G79" s="1" t="n">
        <v>0.229953</v>
      </c>
      <c r="H79" s="1" t="n">
        <v>0.31126</v>
      </c>
      <c r="I79" s="1" t="n">
        <v>2.03009</v>
      </c>
      <c r="J79" s="1" t="n">
        <v>-0.209684</v>
      </c>
      <c r="K79" s="1" t="n">
        <v>0.226043</v>
      </c>
      <c r="M79" s="1" t="n">
        <v>41.1246</v>
      </c>
      <c r="N79" s="1" t="n">
        <v>1.32727</v>
      </c>
      <c r="O79" s="1" t="n">
        <v>39.4734</v>
      </c>
      <c r="P79" s="1" t="n">
        <v>0.215449</v>
      </c>
      <c r="Q79" s="1" t="n">
        <v>39.3059</v>
      </c>
      <c r="R79" s="1" t="n">
        <v>2.1679</v>
      </c>
      <c r="S79" s="1" t="n">
        <v>39.502</v>
      </c>
      <c r="T79" s="1" t="n">
        <v>0.211617</v>
      </c>
      <c r="V79" s="1" t="n">
        <f aca="false">(S79/O79)*100</f>
        <v>100.072453855001</v>
      </c>
      <c r="W79" s="1" t="n">
        <f aca="false">(((S79*S79)/(O79*O79*O79*O79))*(P79*P79)+((T79*T79)/(O79*O79)))*100</f>
        <v>0.00585741776279938</v>
      </c>
      <c r="Y79" s="1" t="n">
        <f aca="false">V79/(W79*W79)</f>
        <v>2916769.76438965</v>
      </c>
      <c r="Z79" s="1" t="n">
        <f aca="false">1/(W79*W79)</f>
        <v>29146.5798232136</v>
      </c>
    </row>
    <row r="80" customFormat="false" ht="12.8" hidden="false" customHeight="false" outlineLevel="0" collapsed="false">
      <c r="A80" s="56"/>
      <c r="B80" s="1" t="n">
        <v>8545</v>
      </c>
      <c r="C80" s="1" t="n">
        <v>1</v>
      </c>
      <c r="D80" s="1" t="n">
        <v>2.72635</v>
      </c>
      <c r="E80" s="1" t="n">
        <v>1.6119</v>
      </c>
      <c r="F80" s="1" t="n">
        <v>-0.091372</v>
      </c>
      <c r="G80" s="1" t="n">
        <v>0.230802</v>
      </c>
      <c r="H80" s="1" t="n">
        <v>-0.552268</v>
      </c>
      <c r="I80" s="1" t="n">
        <v>2.16504</v>
      </c>
      <c r="J80" s="1" t="n">
        <v>-0.0461913</v>
      </c>
      <c r="K80" s="1" t="n">
        <v>0.227183</v>
      </c>
      <c r="M80" s="1" t="n">
        <v>38.8902</v>
      </c>
      <c r="N80" s="1" t="n">
        <v>1.39053</v>
      </c>
      <c r="O80" s="1" t="n">
        <v>39.0485</v>
      </c>
      <c r="P80" s="1" t="n">
        <v>0.215809</v>
      </c>
      <c r="Q80" s="1" t="n">
        <v>40.5703</v>
      </c>
      <c r="R80" s="1" t="n">
        <v>2.1752</v>
      </c>
      <c r="S80" s="1" t="n">
        <v>39.0602</v>
      </c>
      <c r="T80" s="1" t="n">
        <v>0.212231</v>
      </c>
      <c r="V80" s="1" t="n">
        <f aca="false">(S80/O80)*100</f>
        <v>100.029962738646</v>
      </c>
      <c r="W80" s="1" t="n">
        <f aca="false">(((S80*S80)/(O80*O80*O80*O80))*(P80*P80)+((T80*T80)/(O80*O80)))*100</f>
        <v>0.00601025156064211</v>
      </c>
      <c r="Y80" s="1" t="n">
        <f aca="false">V80/(W80*W80)</f>
        <v>2769139.32557428</v>
      </c>
      <c r="Z80" s="1" t="n">
        <f aca="false">1/(W80*W80)</f>
        <v>27683.0986412479</v>
      </c>
    </row>
    <row r="81" s="50" customFormat="true" ht="12.8" hidden="false" customHeight="false" outlineLevel="0" collapsed="false">
      <c r="A81" s="30"/>
      <c r="V81" s="50" t="n">
        <f aca="false">SUM(Y77:Y80)/SUM(Z77:Z80)</f>
        <v>99.9860640598298</v>
      </c>
      <c r="W81" s="50" t="n">
        <f aca="false">SQRT(1/SUM(Z77:Z80))</f>
        <v>0.00291827210285051</v>
      </c>
    </row>
    <row r="82" customFormat="false" ht="12.8" hidden="false" customHeight="false" outlineLevel="0" collapsed="false">
      <c r="A82" s="56"/>
    </row>
    <row r="83" customFormat="false" ht="12.8" hidden="false" customHeight="false" outlineLevel="0" collapsed="false">
      <c r="A83" s="56"/>
    </row>
    <row r="84" customFormat="false" ht="12.8" hidden="false" customHeight="false" outlineLevel="0" collapsed="false">
      <c r="A84" s="56" t="n">
        <v>1000</v>
      </c>
      <c r="B84" s="1" t="n">
        <v>8495</v>
      </c>
      <c r="C84" s="1" t="n">
        <v>1</v>
      </c>
      <c r="D84" s="1" t="n">
        <v>-2.34388</v>
      </c>
      <c r="E84" s="1" t="n">
        <v>1.57706</v>
      </c>
      <c r="F84" s="1" t="n">
        <v>-0.0642863</v>
      </c>
      <c r="G84" s="1" t="n">
        <v>0.221773</v>
      </c>
      <c r="H84" s="1" t="n">
        <v>-2.09339</v>
      </c>
      <c r="I84" s="1" t="n">
        <v>1.91585</v>
      </c>
      <c r="J84" s="1" t="n">
        <v>-0.147295</v>
      </c>
      <c r="K84" s="1" t="n">
        <v>0.218146</v>
      </c>
      <c r="M84" s="1" t="n">
        <v>33.8639</v>
      </c>
      <c r="N84" s="1" t="n">
        <v>1.37958</v>
      </c>
      <c r="O84" s="1" t="n">
        <v>33.8786</v>
      </c>
      <c r="P84" s="1" t="n">
        <v>0.213922</v>
      </c>
      <c r="Q84" s="1" t="n">
        <v>34.5583</v>
      </c>
      <c r="R84" s="1" t="n">
        <v>2.09679</v>
      </c>
      <c r="S84" s="1" t="n">
        <v>33.8875</v>
      </c>
      <c r="T84" s="1" t="n">
        <v>0.210271</v>
      </c>
      <c r="V84" s="1" t="n">
        <f aca="false">(S84/O84)*100</f>
        <v>100.026270270909</v>
      </c>
      <c r="W84" s="1" t="n">
        <f aca="false">(((S84*S84)/(O84*O84*O84*O84))*(P84*P84)+((T84*T84)/(O84*O84)))*100</f>
        <v>0.00784141273813852</v>
      </c>
      <c r="Y84" s="1" t="n">
        <f aca="false">V84/(W84*W84)</f>
        <v>1626767.35127444</v>
      </c>
      <c r="Z84" s="1" t="n">
        <f aca="false">1/(W84*W84)</f>
        <v>16263.4010732235</v>
      </c>
    </row>
    <row r="85" customFormat="false" ht="12.8" hidden="false" customHeight="false" outlineLevel="0" collapsed="false">
      <c r="A85" s="56" t="s">
        <v>15</v>
      </c>
      <c r="B85" s="1" t="n">
        <v>8496</v>
      </c>
      <c r="C85" s="1" t="n">
        <v>-1</v>
      </c>
      <c r="D85" s="1" t="n">
        <v>0.615811</v>
      </c>
      <c r="E85" s="1" t="n">
        <v>1.43985</v>
      </c>
      <c r="F85" s="1" t="n">
        <v>0.432814</v>
      </c>
      <c r="G85" s="1" t="n">
        <v>0.224825</v>
      </c>
      <c r="H85" s="1" t="n">
        <v>2.03437</v>
      </c>
      <c r="I85" s="1" t="n">
        <v>2.03803</v>
      </c>
      <c r="J85" s="1" t="n">
        <v>0.471489</v>
      </c>
      <c r="K85" s="1" t="n">
        <v>0.220742</v>
      </c>
      <c r="M85" s="1" t="n">
        <v>34.3485</v>
      </c>
      <c r="N85" s="1" t="n">
        <v>1.38895</v>
      </c>
      <c r="O85" s="1" t="n">
        <v>34.0065</v>
      </c>
      <c r="P85" s="1" t="n">
        <v>0.212878</v>
      </c>
      <c r="Q85" s="1" t="n">
        <v>33.4627</v>
      </c>
      <c r="R85" s="1" t="n">
        <v>2.01391</v>
      </c>
      <c r="S85" s="1" t="n">
        <v>34.0031</v>
      </c>
      <c r="T85" s="1" t="n">
        <v>0.20923</v>
      </c>
      <c r="V85" s="1" t="n">
        <f aca="false">(S85/O85)*100</f>
        <v>99.9900019113993</v>
      </c>
      <c r="W85" s="1" t="n">
        <f aca="false">(((S85*S85)/(O85*O85*O85*O85))*(P85*P85)+((T85*T85)/(O85*O85)))*100</f>
        <v>0.00770338428612242</v>
      </c>
      <c r="Y85" s="1" t="n">
        <f aca="false">V85/(W85*W85)</f>
        <v>1684974.95492374</v>
      </c>
      <c r="Z85" s="1" t="n">
        <f aca="false">1/(W85*W85)</f>
        <v>16851.4343705763</v>
      </c>
    </row>
    <row r="86" customFormat="false" ht="12.8" hidden="false" customHeight="false" outlineLevel="0" collapsed="false">
      <c r="A86" s="56"/>
      <c r="B86" s="1" t="n">
        <v>8503</v>
      </c>
      <c r="C86" s="1" t="n">
        <v>1</v>
      </c>
      <c r="D86" s="1" t="n">
        <v>-0.48631</v>
      </c>
      <c r="E86" s="1" t="n">
        <v>1.44073</v>
      </c>
      <c r="F86" s="1" t="n">
        <v>-0.127712</v>
      </c>
      <c r="G86" s="1" t="n">
        <v>0.225519</v>
      </c>
      <c r="H86" s="1" t="n">
        <v>-0.0425254</v>
      </c>
      <c r="I86" s="1" t="n">
        <v>1.98925</v>
      </c>
      <c r="J86" s="1" t="n">
        <v>-0.154777</v>
      </c>
      <c r="K86" s="1" t="n">
        <v>0.221339</v>
      </c>
      <c r="M86" s="1" t="n">
        <v>30.5863</v>
      </c>
      <c r="N86" s="1" t="n">
        <v>1.42665</v>
      </c>
      <c r="O86" s="1" t="n">
        <v>33.884</v>
      </c>
      <c r="P86" s="1" t="n">
        <v>0.214506</v>
      </c>
      <c r="Q86" s="1" t="n">
        <v>31.8833</v>
      </c>
      <c r="R86" s="1" t="n">
        <v>2.00131</v>
      </c>
      <c r="S86" s="1" t="n">
        <v>33.7977</v>
      </c>
      <c r="T86" s="1" t="n">
        <v>0.210874</v>
      </c>
      <c r="V86" s="1" t="n">
        <f aca="false">(S86/O86)*100</f>
        <v>99.7453075197733</v>
      </c>
      <c r="W86" s="1" t="n">
        <f aca="false">(((S86*S86)/(O86*O86*O86*O86))*(P86*P86)+((T86*T86)/(O86*O86)))*100</f>
        <v>0.00786034169977167</v>
      </c>
      <c r="Y86" s="1" t="n">
        <f aca="false">V86/(W86*W86)</f>
        <v>1614394.32400366</v>
      </c>
      <c r="Z86" s="1" t="n">
        <f aca="false">1/(W86*W86)</f>
        <v>16185.1656398335</v>
      </c>
    </row>
    <row r="87" customFormat="false" ht="12.8" hidden="false" customHeight="false" outlineLevel="0" collapsed="false">
      <c r="A87" s="56"/>
      <c r="B87" s="1" t="n">
        <v>8504</v>
      </c>
      <c r="C87" s="1" t="n">
        <v>-1</v>
      </c>
      <c r="D87" s="1" t="n">
        <v>-2.95817</v>
      </c>
      <c r="E87" s="1" t="n">
        <v>1.50459</v>
      </c>
      <c r="F87" s="1" t="n">
        <v>-0.138509</v>
      </c>
      <c r="G87" s="1" t="n">
        <v>0.227547</v>
      </c>
      <c r="H87" s="1" t="n">
        <v>0.300629</v>
      </c>
      <c r="I87" s="1" t="n">
        <v>2.01044</v>
      </c>
      <c r="J87" s="1" t="n">
        <v>-0.172771</v>
      </c>
      <c r="K87" s="1" t="n">
        <v>0.223488</v>
      </c>
      <c r="M87" s="1" t="n">
        <v>34.5501</v>
      </c>
      <c r="N87" s="1" t="n">
        <v>1.50329</v>
      </c>
      <c r="O87" s="1" t="n">
        <v>34.186</v>
      </c>
      <c r="P87" s="1" t="n">
        <v>0.216987</v>
      </c>
      <c r="Q87" s="1" t="n">
        <v>38.5609</v>
      </c>
      <c r="R87" s="1" t="n">
        <v>2.00763</v>
      </c>
      <c r="S87" s="1" t="n">
        <v>34.2425</v>
      </c>
      <c r="T87" s="1" t="n">
        <v>0.213471</v>
      </c>
      <c r="V87" s="1" t="n">
        <f aca="false">(S87/O87)*100</f>
        <v>100.165272333704</v>
      </c>
      <c r="W87" s="1" t="n">
        <f aca="false">(((S87*S87)/(O87*O87*O87*O87))*(P87*P87)+((T87*T87)/(O87*O87)))*100</f>
        <v>0.00794133381169943</v>
      </c>
      <c r="Y87" s="1" t="n">
        <f aca="false">V87/(W87*W87)</f>
        <v>1588291.7221193</v>
      </c>
      <c r="Z87" s="1" t="n">
        <f aca="false">1/(W87*W87)</f>
        <v>15856.7104657576</v>
      </c>
    </row>
    <row r="88" customFormat="false" ht="12.8" hidden="false" customHeight="false" outlineLevel="0" collapsed="false">
      <c r="A88" s="56"/>
      <c r="B88" s="1" t="n">
        <v>8510</v>
      </c>
      <c r="C88" s="1" t="n">
        <v>1</v>
      </c>
      <c r="D88" s="1" t="n">
        <v>-2.2168</v>
      </c>
      <c r="E88" s="1" t="n">
        <v>1.54365</v>
      </c>
      <c r="F88" s="1" t="n">
        <v>0.343605</v>
      </c>
      <c r="G88" s="1" t="n">
        <v>0.220448</v>
      </c>
      <c r="H88" s="1" t="n">
        <v>-1.25073</v>
      </c>
      <c r="I88" s="1" t="n">
        <v>1.95958</v>
      </c>
      <c r="J88" s="1" t="n">
        <v>0.264463</v>
      </c>
      <c r="K88" s="1" t="n">
        <v>0.216851</v>
      </c>
      <c r="M88" s="1" t="n">
        <v>33.3012</v>
      </c>
      <c r="N88" s="1" t="n">
        <v>1.3739</v>
      </c>
      <c r="O88" s="1" t="n">
        <v>34.1869</v>
      </c>
      <c r="P88" s="1" t="n">
        <v>0.209203</v>
      </c>
      <c r="Q88" s="1" t="n">
        <v>33.9951</v>
      </c>
      <c r="R88" s="1" t="n">
        <v>1.87504</v>
      </c>
      <c r="S88" s="1" t="n">
        <v>34.1751</v>
      </c>
      <c r="T88" s="1" t="n">
        <v>0.205535</v>
      </c>
      <c r="V88" s="1" t="n">
        <f aca="false">(S88/O88)*100</f>
        <v>99.9654838549269</v>
      </c>
      <c r="W88" s="1" t="n">
        <f aca="false">(((S88*S88)/(O88*O88*O88*O88))*(P88*P88)+((T88*T88)/(O88*O88)))*100</f>
        <v>0.00735664220447504</v>
      </c>
      <c r="Y88" s="1" t="n">
        <f aca="false">V88/(W88*W88)</f>
        <v>1847101.68180175</v>
      </c>
      <c r="Z88" s="1" t="n">
        <f aca="false">1/(W88*W88)</f>
        <v>18477.3945023097</v>
      </c>
    </row>
    <row r="89" customFormat="false" ht="12.8" hidden="false" customHeight="false" outlineLevel="0" collapsed="false">
      <c r="A89" s="56"/>
      <c r="B89" s="1" t="n">
        <v>8511</v>
      </c>
      <c r="C89" s="1" t="n">
        <v>-1</v>
      </c>
      <c r="D89" s="1" t="n">
        <v>1.78962</v>
      </c>
      <c r="E89" s="1" t="n">
        <v>1.48784</v>
      </c>
      <c r="F89" s="1" t="n">
        <v>0.228285</v>
      </c>
      <c r="G89" s="1" t="n">
        <v>0.221981</v>
      </c>
      <c r="H89" s="1" t="n">
        <v>-0.91469</v>
      </c>
      <c r="I89" s="1" t="n">
        <v>1.99508</v>
      </c>
      <c r="J89" s="1" t="n">
        <v>0.259689</v>
      </c>
      <c r="K89" s="1" t="n">
        <v>0.218186</v>
      </c>
      <c r="M89" s="1" t="n">
        <v>34.0263</v>
      </c>
      <c r="N89" s="1" t="n">
        <v>1.43561</v>
      </c>
      <c r="O89" s="1" t="n">
        <v>34.0015</v>
      </c>
      <c r="P89" s="1" t="n">
        <v>0.212414</v>
      </c>
      <c r="Q89" s="1" t="n">
        <v>34.2047</v>
      </c>
      <c r="R89" s="1" t="n">
        <v>2.06664</v>
      </c>
      <c r="S89" s="1" t="n">
        <v>34.0015</v>
      </c>
      <c r="T89" s="1" t="n">
        <v>0.20904</v>
      </c>
      <c r="V89" s="1" t="n">
        <f aca="false">(S89/O89)*100</f>
        <v>100</v>
      </c>
      <c r="W89" s="1" t="n">
        <f aca="false">(((S89*S89)/(O89*O89*O89*O89))*(P89*P89)+((T89*T89)/(O89*O89)))*100</f>
        <v>0.00768249071648903</v>
      </c>
      <c r="Y89" s="1" t="n">
        <f aca="false">V89/(W89*W89)</f>
        <v>1694321.85077724</v>
      </c>
      <c r="Z89" s="1" t="n">
        <f aca="false">1/(W89*W89)</f>
        <v>16943.2185077724</v>
      </c>
    </row>
    <row r="90" customFormat="false" ht="12.8" hidden="false" customHeight="false" outlineLevel="0" collapsed="false">
      <c r="A90" s="56"/>
      <c r="B90" s="1" t="n">
        <v>8516</v>
      </c>
      <c r="C90" s="1" t="n">
        <v>1</v>
      </c>
      <c r="D90" s="1" t="n">
        <v>1.72588</v>
      </c>
      <c r="E90" s="1" t="n">
        <v>1.51601</v>
      </c>
      <c r="F90" s="1" t="n">
        <v>0.0371378</v>
      </c>
      <c r="G90" s="1" t="n">
        <v>0.229748</v>
      </c>
      <c r="H90" s="1" t="n">
        <v>1.66948</v>
      </c>
      <c r="I90" s="1" t="n">
        <v>2.02759</v>
      </c>
      <c r="J90" s="1" t="n">
        <v>0.0832494</v>
      </c>
      <c r="K90" s="1" t="n">
        <v>0.225661</v>
      </c>
      <c r="M90" s="1" t="n">
        <v>34.4161</v>
      </c>
      <c r="N90" s="1" t="n">
        <v>1.44839</v>
      </c>
      <c r="O90" s="1" t="n">
        <v>33.6148</v>
      </c>
      <c r="P90" s="1" t="n">
        <v>0.21758</v>
      </c>
      <c r="Q90" s="1" t="n">
        <v>35.5368</v>
      </c>
      <c r="R90" s="1" t="n">
        <v>2.07894</v>
      </c>
      <c r="S90" s="1" t="n">
        <v>33.6687</v>
      </c>
      <c r="T90" s="1" t="n">
        <v>0.213923</v>
      </c>
      <c r="V90" s="1" t="n">
        <f aca="false">(S90/O90)*100</f>
        <v>100.160346038055</v>
      </c>
      <c r="W90" s="1" t="n">
        <f aca="false">(((S90*S90)/(O90*O90*O90*O90))*(P90*P90)+((T90*T90)/(O90*O90)))*100</f>
        <v>0.00825307780394007</v>
      </c>
      <c r="Y90" s="1" t="n">
        <f aca="false">V90/(W90*W90)</f>
        <v>1470496.30515208</v>
      </c>
      <c r="Z90" s="1" t="n">
        <f aca="false">1/(W90*W90)</f>
        <v>14681.4219730569</v>
      </c>
    </row>
    <row r="91" customFormat="false" ht="12.8" hidden="false" customHeight="false" outlineLevel="0" collapsed="false">
      <c r="A91" s="56"/>
      <c r="B91" s="1" t="n">
        <v>8517</v>
      </c>
      <c r="C91" s="1" t="n">
        <v>-1</v>
      </c>
      <c r="D91" s="1" t="n">
        <v>-0.194175</v>
      </c>
      <c r="E91" s="1" t="n">
        <v>1.48199</v>
      </c>
      <c r="F91" s="1" t="n">
        <v>0.158277</v>
      </c>
      <c r="G91" s="1" t="n">
        <v>0.227409</v>
      </c>
      <c r="H91" s="1" t="n">
        <v>2.45234</v>
      </c>
      <c r="I91" s="1" t="n">
        <v>2.00667</v>
      </c>
      <c r="J91" s="1" t="n">
        <v>0.193306</v>
      </c>
      <c r="K91" s="1" t="n">
        <v>0.223296</v>
      </c>
      <c r="M91" s="1" t="n">
        <v>35.6557</v>
      </c>
      <c r="N91" s="1" t="n">
        <v>1.43483</v>
      </c>
      <c r="O91" s="1" t="n">
        <v>34.1051</v>
      </c>
      <c r="P91" s="1" t="n">
        <v>0.216856</v>
      </c>
      <c r="Q91" s="1" t="n">
        <v>30.8736</v>
      </c>
      <c r="R91" s="1" t="n">
        <v>2.08847</v>
      </c>
      <c r="S91" s="1" t="n">
        <v>34.0862</v>
      </c>
      <c r="T91" s="1" t="n">
        <v>0.213203</v>
      </c>
      <c r="V91" s="1" t="n">
        <f aca="false">(S91/O91)*100</f>
        <v>99.9445830682215</v>
      </c>
      <c r="W91" s="1" t="n">
        <f aca="false">(((S91*S91)/(O91*O91*O91*O91))*(P91*P91)+((T91*T91)/(O91*O91)))*100</f>
        <v>0.00794646551109284</v>
      </c>
      <c r="Y91" s="1" t="n">
        <f aca="false">V91/(W91*W91)</f>
        <v>1582746.11056306</v>
      </c>
      <c r="Z91" s="1" t="n">
        <f aca="false">1/(W91*W91)</f>
        <v>15836.2370623197</v>
      </c>
    </row>
    <row r="92" customFormat="false" ht="12.8" hidden="false" customHeight="false" outlineLevel="0" collapsed="false">
      <c r="A92" s="56"/>
      <c r="B92" s="1" t="n">
        <v>8522</v>
      </c>
      <c r="C92" s="1" t="n">
        <v>1</v>
      </c>
      <c r="D92" s="1" t="n">
        <v>-0.110984</v>
      </c>
      <c r="E92" s="1" t="n">
        <v>1.55157</v>
      </c>
      <c r="F92" s="1" t="n">
        <v>0.0407002</v>
      </c>
      <c r="G92" s="1" t="n">
        <v>0.224476</v>
      </c>
      <c r="H92" s="1" t="n">
        <v>3.50329</v>
      </c>
      <c r="I92" s="1" t="n">
        <v>1.93342</v>
      </c>
      <c r="J92" s="1" t="n">
        <v>0.0680707</v>
      </c>
      <c r="K92" s="1" t="n">
        <v>0.220644</v>
      </c>
      <c r="M92" s="1" t="n">
        <v>33.2154</v>
      </c>
      <c r="N92" s="1" t="n">
        <v>1.39915</v>
      </c>
      <c r="O92" s="1" t="n">
        <v>33.867</v>
      </c>
      <c r="P92" s="1" t="n">
        <v>0.21415</v>
      </c>
      <c r="Q92" s="1" t="n">
        <v>32.8581</v>
      </c>
      <c r="R92" s="1" t="n">
        <v>2.02741</v>
      </c>
      <c r="S92" s="1" t="n">
        <v>33.8444</v>
      </c>
      <c r="T92" s="1" t="n">
        <v>0.21053</v>
      </c>
      <c r="V92" s="1" t="n">
        <f aca="false">(S92/O92)*100</f>
        <v>99.9332683733428</v>
      </c>
      <c r="W92" s="1" t="n">
        <f aca="false">(((S92*S92)/(O92*O92*O92*O92))*(P92*P92)+((T92*T92)/(O92*O92)))*100</f>
        <v>0.00785736570432662</v>
      </c>
      <c r="Y92" s="1" t="n">
        <f aca="false">V92/(W92*W92)</f>
        <v>1618661.9492156</v>
      </c>
      <c r="Z92" s="1" t="n">
        <f aca="false">1/(W92*W92)</f>
        <v>16197.428299537</v>
      </c>
    </row>
    <row r="93" customFormat="false" ht="12.8" hidden="false" customHeight="false" outlineLevel="0" collapsed="false">
      <c r="A93" s="56"/>
      <c r="B93" s="1" t="n">
        <v>8523</v>
      </c>
      <c r="C93" s="1" t="n">
        <v>-1</v>
      </c>
      <c r="D93" s="1" t="n">
        <v>1.83195</v>
      </c>
      <c r="E93" s="1" t="n">
        <v>1.56406</v>
      </c>
      <c r="F93" s="1" t="n">
        <v>-0.280001</v>
      </c>
      <c r="G93" s="1" t="n">
        <v>0.226422</v>
      </c>
      <c r="H93" s="1" t="n">
        <v>-0.286611</v>
      </c>
      <c r="I93" s="1" t="n">
        <v>2.06037</v>
      </c>
      <c r="J93" s="1" t="n">
        <v>-0.219553</v>
      </c>
      <c r="K93" s="1" t="n">
        <v>0.222679</v>
      </c>
      <c r="M93" s="1" t="n">
        <v>33.3196</v>
      </c>
      <c r="N93" s="1" t="n">
        <v>1.38523</v>
      </c>
      <c r="O93" s="1" t="n">
        <v>33.863</v>
      </c>
      <c r="P93" s="1" t="n">
        <v>0.21501</v>
      </c>
      <c r="Q93" s="1" t="n">
        <v>30.9818</v>
      </c>
      <c r="R93" s="1" t="n">
        <v>2.10759</v>
      </c>
      <c r="S93" s="1" t="n">
        <v>33.8127</v>
      </c>
      <c r="T93" s="1" t="n">
        <v>0.211383</v>
      </c>
      <c r="V93" s="1" t="n">
        <f aca="false">(S93/O93)*100</f>
        <v>99.8514602958982</v>
      </c>
      <c r="W93" s="1" t="n">
        <f aca="false">(((S93*S93)/(O93*O93*O93*O93))*(P93*P93)+((T93*T93)/(O93*O93)))*100</f>
        <v>0.00791616097147281</v>
      </c>
      <c r="Y93" s="1" t="n">
        <f aca="false">V93/(W93*W93)</f>
        <v>1593401.37306169</v>
      </c>
      <c r="Z93" s="1" t="n">
        <f aca="false">1/(W93*W93)</f>
        <v>15957.717276641</v>
      </c>
    </row>
    <row r="94" customFormat="false" ht="12.8" hidden="false" customHeight="false" outlineLevel="0" collapsed="false">
      <c r="A94" s="56"/>
      <c r="B94" s="1" t="n">
        <v>8528</v>
      </c>
      <c r="C94" s="1" t="n">
        <v>1</v>
      </c>
      <c r="D94" s="1" t="n">
        <v>-0.349611</v>
      </c>
      <c r="E94" s="1" t="n">
        <v>1.42865</v>
      </c>
      <c r="F94" s="1" t="n">
        <v>-0.100136</v>
      </c>
      <c r="G94" s="1" t="n">
        <v>0.224751</v>
      </c>
      <c r="H94" s="1" t="n">
        <v>2.43176</v>
      </c>
      <c r="I94" s="1" t="n">
        <v>1.97073</v>
      </c>
      <c r="J94" s="1" t="n">
        <v>-0.0845863</v>
      </c>
      <c r="K94" s="1" t="n">
        <v>0.220545</v>
      </c>
      <c r="M94" s="1" t="n">
        <v>33.1989</v>
      </c>
      <c r="N94" s="1" t="n">
        <v>1.35893</v>
      </c>
      <c r="O94" s="1" t="n">
        <v>33.7811</v>
      </c>
      <c r="P94" s="1" t="n">
        <v>0.214322</v>
      </c>
      <c r="Q94" s="1" t="n">
        <v>35.3932</v>
      </c>
      <c r="R94" s="1" t="n">
        <v>2.0279</v>
      </c>
      <c r="S94" s="1" t="n">
        <v>33.7958</v>
      </c>
      <c r="T94" s="1" t="n">
        <v>0.210504</v>
      </c>
      <c r="V94" s="1" t="n">
        <f aca="false">(S94/O94)*100</f>
        <v>100.043515456868</v>
      </c>
      <c r="W94" s="1" t="n">
        <f aca="false">(((S94*S94)/(O94*O94*O94*O94))*(P94*P94)+((T94*T94)/(O94*O94)))*100</f>
        <v>0.00791174104677878</v>
      </c>
      <c r="Y94" s="1" t="n">
        <f aca="false">V94/(W94*W94)</f>
        <v>1598250.3772147</v>
      </c>
      <c r="Z94" s="1" t="n">
        <f aca="false">1/(W94*W94)</f>
        <v>15975.5519377341</v>
      </c>
    </row>
    <row r="95" customFormat="false" ht="12.8" hidden="false" customHeight="false" outlineLevel="0" collapsed="false">
      <c r="A95" s="56"/>
      <c r="B95" s="1" t="n">
        <v>8529</v>
      </c>
      <c r="C95" s="1" t="n">
        <v>-1</v>
      </c>
      <c r="D95" s="1" t="n">
        <v>-0.596235</v>
      </c>
      <c r="E95" s="1" t="n">
        <v>1.48108</v>
      </c>
      <c r="F95" s="1" t="n">
        <v>-0.219671</v>
      </c>
      <c r="G95" s="1" t="n">
        <v>0.226202</v>
      </c>
      <c r="H95" s="1" t="n">
        <v>-2.29849</v>
      </c>
      <c r="I95" s="1" t="n">
        <v>2.03533</v>
      </c>
      <c r="J95" s="1" t="n">
        <v>-0.245109</v>
      </c>
      <c r="K95" s="1" t="n">
        <v>0.22222</v>
      </c>
      <c r="M95" s="1" t="n">
        <v>35.2135</v>
      </c>
      <c r="N95" s="1" t="n">
        <v>1.40812</v>
      </c>
      <c r="O95" s="1" t="n">
        <v>33.7813</v>
      </c>
      <c r="P95" s="1" t="n">
        <v>0.21669</v>
      </c>
      <c r="Q95" s="1" t="n">
        <v>33.853</v>
      </c>
      <c r="R95" s="1" t="n">
        <v>2.12364</v>
      </c>
      <c r="S95" s="1" t="n">
        <v>33.8102</v>
      </c>
      <c r="T95" s="1" t="n">
        <v>0.213077</v>
      </c>
      <c r="V95" s="1" t="n">
        <f aca="false">(S95/O95)*100</f>
        <v>100.085550289657</v>
      </c>
      <c r="W95" s="1" t="n">
        <f aca="false">(((S95*S95)/(O95*O95*O95*O95))*(P95*P95)+((T95*T95)/(O95*O95)))*100</f>
        <v>0.00810012822795626</v>
      </c>
      <c r="Y95" s="1" t="n">
        <f aca="false">V95/(W95*W95)</f>
        <v>1525413.52741806</v>
      </c>
      <c r="Z95" s="1" t="n">
        <f aca="false">1/(W95*W95)</f>
        <v>15241.0964720018</v>
      </c>
    </row>
    <row r="96" customFormat="false" ht="12.8" hidden="false" customHeight="false" outlineLevel="0" collapsed="false">
      <c r="A96" s="56"/>
      <c r="B96" s="1" t="n">
        <v>8534</v>
      </c>
      <c r="C96" s="1" t="n">
        <v>1</v>
      </c>
      <c r="D96" s="1" t="n">
        <v>-1.46835</v>
      </c>
      <c r="E96" s="1" t="n">
        <v>1.49844</v>
      </c>
      <c r="F96" s="1" t="n">
        <v>-0.605072</v>
      </c>
      <c r="G96" s="1" t="n">
        <v>0.228715</v>
      </c>
      <c r="H96" s="1" t="n">
        <v>-1.91925</v>
      </c>
      <c r="I96" s="1" t="n">
        <v>1.93831</v>
      </c>
      <c r="J96" s="1" t="n">
        <v>-0.649529</v>
      </c>
      <c r="K96" s="1" t="n">
        <v>0.22454</v>
      </c>
      <c r="M96" s="1" t="n">
        <v>32.6521</v>
      </c>
      <c r="N96" s="1" t="n">
        <v>1.43727</v>
      </c>
      <c r="O96" s="1" t="n">
        <v>33.9815</v>
      </c>
      <c r="P96" s="1" t="n">
        <v>0.215706</v>
      </c>
      <c r="Q96" s="1" t="n">
        <v>35.5294</v>
      </c>
      <c r="R96" s="1" t="n">
        <v>2.13719</v>
      </c>
      <c r="S96" s="1" t="n">
        <v>33.9712</v>
      </c>
      <c r="T96" s="1" t="n">
        <v>0.21218</v>
      </c>
      <c r="V96" s="1" t="n">
        <f aca="false">(S96/O96)*100</f>
        <v>99.9696893898151</v>
      </c>
      <c r="W96" s="1" t="n">
        <f aca="false">(((S96*S96)/(O96*O96*O96*O96))*(P96*P96)+((T96*T96)/(O96*O96)))*100</f>
        <v>0.00792568396143487</v>
      </c>
      <c r="Y96" s="1" t="n">
        <f aca="false">V96/(W96*W96)</f>
        <v>1591456.75246253</v>
      </c>
      <c r="Z96" s="1" t="n">
        <f aca="false">1/(W96*W96)</f>
        <v>15919.3927897176</v>
      </c>
    </row>
    <row r="97" customFormat="false" ht="12.8" hidden="false" customHeight="false" outlineLevel="0" collapsed="false">
      <c r="A97" s="56"/>
      <c r="B97" s="1" t="n">
        <v>8535</v>
      </c>
      <c r="C97" s="1" t="n">
        <v>-1</v>
      </c>
      <c r="D97" s="1" t="n">
        <v>-1.44223</v>
      </c>
      <c r="E97" s="1" t="n">
        <v>1.52131</v>
      </c>
      <c r="F97" s="1" t="n">
        <v>-0.125239</v>
      </c>
      <c r="G97" s="1" t="n">
        <v>0.227352</v>
      </c>
      <c r="H97" s="1" t="n">
        <v>0.84157</v>
      </c>
      <c r="I97" s="1" t="n">
        <v>2.06303</v>
      </c>
      <c r="J97" s="1" t="n">
        <v>-0.112765</v>
      </c>
      <c r="K97" s="1" t="n">
        <v>0.223446</v>
      </c>
      <c r="M97" s="1" t="n">
        <v>34.0549</v>
      </c>
      <c r="N97" s="1" t="n">
        <v>1.36689</v>
      </c>
      <c r="O97" s="1" t="n">
        <v>34.0317</v>
      </c>
      <c r="P97" s="1" t="n">
        <v>0.216254</v>
      </c>
      <c r="Q97" s="1" t="n">
        <v>35.8449</v>
      </c>
      <c r="R97" s="1" t="n">
        <v>2.13896</v>
      </c>
      <c r="S97" s="1" t="n">
        <v>34.0413</v>
      </c>
      <c r="T97" s="1" t="n">
        <v>0.212521</v>
      </c>
      <c r="V97" s="1" t="n">
        <f aca="false">(S97/O97)*100</f>
        <v>100.02820899338</v>
      </c>
      <c r="W97" s="1" t="n">
        <f aca="false">(((S97*S97)/(O97*O97*O97*O97))*(P97*P97)+((T97*T97)/(O97*O97)))*100</f>
        <v>0.00793997595910088</v>
      </c>
      <c r="Y97" s="1" t="n">
        <f aca="false">V97/(W97*W97)</f>
        <v>1586660.89390777</v>
      </c>
      <c r="Z97" s="1" t="n">
        <f aca="false">1/(W97*W97)</f>
        <v>15862.1343906376</v>
      </c>
    </row>
    <row r="98" customFormat="false" ht="12.8" hidden="false" customHeight="false" outlineLevel="0" collapsed="false">
      <c r="A98" s="56"/>
      <c r="B98" s="1" t="n">
        <v>8540</v>
      </c>
      <c r="C98" s="1" t="n">
        <v>1</v>
      </c>
      <c r="D98" s="1" t="n">
        <v>1.02229</v>
      </c>
      <c r="E98" s="1" t="n">
        <v>1.506</v>
      </c>
      <c r="F98" s="1" t="n">
        <v>-0.0719738</v>
      </c>
      <c r="G98" s="1" t="n">
        <v>0.227997</v>
      </c>
      <c r="H98" s="1" t="n">
        <v>1.23077</v>
      </c>
      <c r="I98" s="1" t="n">
        <v>2.02281</v>
      </c>
      <c r="J98" s="1" t="n">
        <v>-0.0480716</v>
      </c>
      <c r="K98" s="1" t="n">
        <v>0.223964</v>
      </c>
      <c r="M98" s="1" t="n">
        <v>31.5826</v>
      </c>
      <c r="N98" s="1" t="n">
        <v>1.45291</v>
      </c>
      <c r="O98" s="1" t="n">
        <v>34.5678</v>
      </c>
      <c r="P98" s="1" t="n">
        <v>0.214873</v>
      </c>
      <c r="Q98" s="1" t="n">
        <v>37.7094</v>
      </c>
      <c r="R98" s="1" t="n">
        <v>2.02381</v>
      </c>
      <c r="S98" s="1" t="n">
        <v>34.5428</v>
      </c>
      <c r="T98" s="1" t="n">
        <v>0.211327</v>
      </c>
      <c r="V98" s="1" t="n">
        <f aca="false">(S98/O98)*100</f>
        <v>99.9276783596295</v>
      </c>
      <c r="W98" s="1" t="n">
        <f aca="false">(((S98*S98)/(O98*O98*O98*O98))*(P98*P98)+((T98*T98)/(O98*O98)))*100</f>
        <v>0.00759563626146388</v>
      </c>
      <c r="Y98" s="1" t="n">
        <f aca="false">V98/(W98*W98)</f>
        <v>1732038.25209835</v>
      </c>
      <c r="Z98" s="1" t="n">
        <f aca="false">1/(W98*W98)</f>
        <v>17332.9179715846</v>
      </c>
    </row>
    <row r="99" customFormat="false" ht="12.8" hidden="false" customHeight="false" outlineLevel="0" collapsed="false">
      <c r="A99" s="56"/>
      <c r="B99" s="1" t="n">
        <v>8541</v>
      </c>
      <c r="C99" s="1" t="n">
        <v>-1</v>
      </c>
      <c r="D99" s="1" t="n">
        <v>-0.492992</v>
      </c>
      <c r="E99" s="1" t="n">
        <v>1.58387</v>
      </c>
      <c r="F99" s="1" t="n">
        <v>-0.0820282</v>
      </c>
      <c r="G99" s="1" t="n">
        <v>0.225999</v>
      </c>
      <c r="H99" s="1" t="n">
        <v>-0.727457</v>
      </c>
      <c r="I99" s="1" t="n">
        <v>1.98481</v>
      </c>
      <c r="J99" s="1" t="n">
        <v>-0.0892779</v>
      </c>
      <c r="K99" s="1" t="n">
        <v>0.222286</v>
      </c>
      <c r="M99" s="1" t="n">
        <v>35.0382</v>
      </c>
      <c r="N99" s="1" t="n">
        <v>1.4372</v>
      </c>
      <c r="O99" s="1" t="n">
        <v>34.3857</v>
      </c>
      <c r="P99" s="1" t="n">
        <v>0.214327</v>
      </c>
      <c r="Q99" s="1" t="n">
        <v>33.065</v>
      </c>
      <c r="R99" s="1" t="n">
        <v>1.8975</v>
      </c>
      <c r="S99" s="1" t="n">
        <v>34.3785</v>
      </c>
      <c r="T99" s="1" t="n">
        <v>0.21066</v>
      </c>
      <c r="V99" s="1" t="n">
        <f aca="false">(S99/O99)*100</f>
        <v>99.9790610631745</v>
      </c>
      <c r="W99" s="1" t="n">
        <f aca="false">(((S99*S99)/(O99*O99*O99*O99))*(P99*P99)+((T99*T99)/(O99*O99)))*100</f>
        <v>0.00763669388262594</v>
      </c>
      <c r="Y99" s="1" t="n">
        <f aca="false">V99/(W99*W99)</f>
        <v>1714345.2536175</v>
      </c>
      <c r="Z99" s="1" t="n">
        <f aca="false">1/(W99*W99)</f>
        <v>17147.0429446646</v>
      </c>
    </row>
    <row r="100" customFormat="false" ht="12.8" hidden="false" customHeight="false" outlineLevel="0" collapsed="false">
      <c r="A100" s="56"/>
      <c r="B100" s="1" t="n">
        <v>8546</v>
      </c>
      <c r="C100" s="1" t="n">
        <v>1</v>
      </c>
      <c r="D100" s="1" t="n">
        <v>-0.781426</v>
      </c>
      <c r="E100" s="1" t="n">
        <v>1.46726</v>
      </c>
      <c r="F100" s="1" t="n">
        <v>-0.085984</v>
      </c>
      <c r="G100" s="1" t="n">
        <v>0.228055</v>
      </c>
      <c r="H100" s="1" t="n">
        <v>-0.591412</v>
      </c>
      <c r="I100" s="1" t="n">
        <v>2.05105</v>
      </c>
      <c r="J100" s="1" t="n">
        <v>-0.118012</v>
      </c>
      <c r="K100" s="1" t="n">
        <v>0.223939</v>
      </c>
      <c r="M100" s="1" t="n">
        <v>32.5369</v>
      </c>
      <c r="N100" s="1" t="n">
        <v>1.41315</v>
      </c>
      <c r="O100" s="1" t="n">
        <v>33.9528</v>
      </c>
      <c r="P100" s="1" t="n">
        <v>0.216179</v>
      </c>
      <c r="Q100" s="1" t="n">
        <v>30.6598</v>
      </c>
      <c r="R100" s="1" t="n">
        <v>2.12688</v>
      </c>
      <c r="S100" s="1" t="n">
        <v>33.8976</v>
      </c>
      <c r="T100" s="1" t="n">
        <v>0.212567</v>
      </c>
      <c r="V100" s="1" t="n">
        <f aca="false">(S100/O100)*100</f>
        <v>99.8374213614194</v>
      </c>
      <c r="W100" s="1" t="n">
        <f aca="false">(((S100*S100)/(O100*O100*O100*O100))*(P100*P100)+((T100*T100)/(O100*O100)))*100</f>
        <v>0.00796034377021085</v>
      </c>
      <c r="Y100" s="1" t="n">
        <f aca="false">V100/(W100*W100)</f>
        <v>1575540.99833607</v>
      </c>
      <c r="Z100" s="1" t="n">
        <f aca="false">1/(W100*W100)</f>
        <v>15781.0666266358</v>
      </c>
    </row>
    <row r="101" customFormat="false" ht="12.8" hidden="false" customHeight="false" outlineLevel="0" collapsed="false">
      <c r="A101" s="56"/>
      <c r="B101" s="1" t="n">
        <v>8547</v>
      </c>
      <c r="C101" s="1" t="n">
        <v>-1</v>
      </c>
      <c r="D101" s="1" t="n">
        <v>2.16258</v>
      </c>
      <c r="E101" s="1" t="n">
        <v>1.59018</v>
      </c>
      <c r="F101" s="1" t="n">
        <v>-0.107485</v>
      </c>
      <c r="G101" s="1" t="n">
        <v>0.226944</v>
      </c>
      <c r="H101" s="1" t="n">
        <v>-2.72011</v>
      </c>
      <c r="I101" s="1" t="n">
        <v>2.0504</v>
      </c>
      <c r="J101" s="1" t="n">
        <v>-0.089857</v>
      </c>
      <c r="K101" s="1" t="n">
        <v>0.223291</v>
      </c>
      <c r="M101" s="1" t="n">
        <v>34.601</v>
      </c>
      <c r="N101" s="1" t="n">
        <v>1.39019</v>
      </c>
      <c r="O101" s="1" t="n">
        <v>33.9971</v>
      </c>
      <c r="P101" s="1" t="n">
        <v>0.214708</v>
      </c>
      <c r="Q101" s="1" t="n">
        <v>33.1767</v>
      </c>
      <c r="R101" s="1" t="n">
        <v>1.96256</v>
      </c>
      <c r="S101" s="1" t="n">
        <v>34.0007</v>
      </c>
      <c r="T101" s="1" t="n">
        <v>0.210959</v>
      </c>
      <c r="V101" s="1" t="n">
        <f aca="false">(S101/O101)*100</f>
        <v>100.010589138485</v>
      </c>
      <c r="W101" s="1" t="n">
        <f aca="false">(((S101*S101)/(O101*O101*O101*O101))*(P101*P101)+((T101*T101)/(O101*O101)))*100</f>
        <v>0.00783983114487403</v>
      </c>
      <c r="Y101" s="1" t="n">
        <f aca="false">V101/(W101*W101)</f>
        <v>1627168.6481954</v>
      </c>
      <c r="Z101" s="1" t="n">
        <f aca="false">1/(W101*W101)</f>
        <v>16269.9636329734</v>
      </c>
    </row>
    <row r="102" s="50" customFormat="true" ht="12.8" hidden="false" customHeight="false" outlineLevel="0" collapsed="false">
      <c r="A102" s="30"/>
      <c r="V102" s="50" t="n">
        <f aca="false">SUM(Y84:Y101)/SUM(Z84:Z101)</f>
        <v>99.9798576346189</v>
      </c>
      <c r="W102" s="50" t="n">
        <f aca="false">SQRT(1/SUM(Z84:Z101))</f>
        <v>0.00184811851932416</v>
      </c>
    </row>
    <row r="106" customFormat="false" ht="24.6" hidden="false" customHeight="false" outlineLevel="0" collapsed="false">
      <c r="S106" s="57" t="s">
        <v>121</v>
      </c>
      <c r="T106" s="57" t="s">
        <v>122</v>
      </c>
      <c r="U106" s="57" t="s">
        <v>123</v>
      </c>
      <c r="V106" s="58" t="s">
        <v>119</v>
      </c>
    </row>
    <row r="107" customFormat="false" ht="13.05" hidden="false" customHeight="false" outlineLevel="0" collapsed="false">
      <c r="S107" s="59" t="n">
        <v>15</v>
      </c>
      <c r="T107" s="59" t="n">
        <v>1000</v>
      </c>
      <c r="U107" s="60" t="n">
        <f aca="false">100 -V16</f>
        <v>0.0905352862184401</v>
      </c>
      <c r="V107" s="60" t="n">
        <f aca="false">W16</f>
        <v>0.00260904755682784</v>
      </c>
    </row>
    <row r="108" customFormat="false" ht="13.05" hidden="false" customHeight="false" outlineLevel="0" collapsed="false">
      <c r="S108" s="59" t="n">
        <v>3</v>
      </c>
      <c r="T108" s="59" t="n">
        <v>870</v>
      </c>
      <c r="U108" s="60" t="n">
        <f aca="false">100 -V46</f>
        <v>0.0127244196095688</v>
      </c>
      <c r="V108" s="60" t="n">
        <f aca="false">W46</f>
        <v>0.00334582449201842</v>
      </c>
    </row>
    <row r="109" customFormat="false" ht="13.05" hidden="false" customHeight="false" outlineLevel="0" collapsed="false">
      <c r="S109" s="59" t="n">
        <v>4</v>
      </c>
      <c r="T109" s="59" t="n">
        <v>750</v>
      </c>
      <c r="U109" s="60" t="n">
        <f aca="false">100 - V60</f>
        <v>0.0190353616346357</v>
      </c>
      <c r="V109" s="60" t="n">
        <f aca="false">W60</f>
        <v>0.0033113506531446</v>
      </c>
    </row>
    <row r="110" customFormat="false" ht="13.05" hidden="false" customHeight="false" outlineLevel="0" collapsed="false">
      <c r="S110" s="59" t="n">
        <v>2</v>
      </c>
      <c r="T110" s="59" t="n">
        <v>625</v>
      </c>
      <c r="U110" s="60" t="n">
        <f aca="false">100 - V23</f>
        <v>-0.0207296234526382</v>
      </c>
      <c r="V110" s="60" t="n">
        <f aca="false">W23</f>
        <v>0.00213303834791933</v>
      </c>
    </row>
    <row r="111" customFormat="false" ht="13.05" hidden="false" customHeight="false" outlineLevel="0" collapsed="false">
      <c r="S111" s="59" t="n">
        <v>5</v>
      </c>
      <c r="T111" s="59" t="n">
        <v>500</v>
      </c>
      <c r="U111" s="60" t="n">
        <f aca="false">100 - V67</f>
        <v>0.13167995463256</v>
      </c>
      <c r="V111" s="60" t="n">
        <f aca="false">W67</f>
        <v>0.00290186067899565</v>
      </c>
    </row>
    <row r="112" customFormat="false" ht="13.05" hidden="false" customHeight="false" outlineLevel="0" collapsed="false">
      <c r="S112" s="59" t="n">
        <v>14</v>
      </c>
      <c r="T112" s="59" t="n">
        <v>350</v>
      </c>
      <c r="U112" s="60" t="n">
        <f aca="false">100 - V39</f>
        <v>-0.0540885367204425</v>
      </c>
      <c r="V112" s="60" t="n">
        <f aca="false">W39</f>
        <v>0.00296895118711787</v>
      </c>
    </row>
    <row r="113" customFormat="false" ht="13.05" hidden="false" customHeight="false" outlineLevel="0" collapsed="false">
      <c r="S113" s="59" t="n">
        <v>8</v>
      </c>
      <c r="T113" s="59" t="n">
        <v>350</v>
      </c>
      <c r="U113" s="60" t="n">
        <f aca="false">100 - V81</f>
        <v>0.0139359401701853</v>
      </c>
      <c r="V113" s="60" t="n">
        <f aca="false">W81</f>
        <v>0.00291827210285051</v>
      </c>
    </row>
    <row r="114" customFormat="false" ht="13.05" hidden="false" customHeight="false" outlineLevel="0" collapsed="false">
      <c r="S114" s="59" t="n">
        <v>1</v>
      </c>
      <c r="T114" s="59" t="n">
        <v>225</v>
      </c>
      <c r="U114" s="60" t="n">
        <f aca="false">100 - V53</f>
        <v>0.0345194872652854</v>
      </c>
      <c r="V114" s="60" t="n">
        <f aca="false">W53</f>
        <v>0.00263642426773047</v>
      </c>
    </row>
    <row r="115" customFormat="false" ht="13.05" hidden="false" customHeight="false" outlineLevel="0" collapsed="false">
      <c r="S115" s="59" t="n">
        <v>12</v>
      </c>
      <c r="T115" s="61" t="n">
        <v>50</v>
      </c>
      <c r="U115" s="60" t="n">
        <f aca="false">100 - V74</f>
        <v>0.0211285156948549</v>
      </c>
      <c r="V115" s="60" t="n">
        <f aca="false">W74</f>
        <v>0.0030174024107913</v>
      </c>
    </row>
    <row r="116" customFormat="false" ht="13.05" hidden="false" customHeight="false" outlineLevel="0" collapsed="false">
      <c r="S116" s="59" t="n">
        <v>13</v>
      </c>
      <c r="T116" s="59" t="n">
        <v>50</v>
      </c>
      <c r="U116" s="60" t="n">
        <f aca="false">100 - V32</f>
        <v>-0.0274402448625182</v>
      </c>
      <c r="V116" s="60" t="n">
        <f aca="false">W32</f>
        <v>0.00310182427697829</v>
      </c>
    </row>
    <row r="117" customFormat="false" ht="13.05" hidden="false" customHeight="false" outlineLevel="0" collapsed="false">
      <c r="S117" s="59" t="s">
        <v>124</v>
      </c>
      <c r="T117" s="59" t="n">
        <v>1000</v>
      </c>
      <c r="U117" s="60" t="n">
        <f aca="false">100 - V102</f>
        <v>0.020142365381048</v>
      </c>
      <c r="V117" s="60" t="n">
        <f aca="false">W102</f>
        <v>0.00184811851932416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119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9" topLeftCell="D94" activePane="bottomRight" state="frozen"/>
      <selection pane="topLeft" activeCell="A1" activeCellId="0" sqref="A1"/>
      <selection pane="topRight" activeCell="D1" activeCellId="0" sqref="D1"/>
      <selection pane="bottomLeft" activeCell="A94" activeCellId="0" sqref="A94"/>
      <selection pane="bottomRight" activeCell="A1" activeCellId="0" sqref="A1"/>
    </sheetView>
  </sheetViews>
  <sheetFormatPr defaultRowHeight="12.8"/>
  <cols>
    <col collapsed="false" hidden="false" max="1" min="1" style="52" width="11.5204081632653"/>
    <col collapsed="false" hidden="false" max="1025" min="2" style="1" width="11.5204081632653"/>
  </cols>
  <sheetData>
    <row r="1" customFormat="false" ht="12.8" hidden="false" customHeight="false" outlineLevel="0" collapsed="false">
      <c r="A1" s="4" t="n">
        <v>42845</v>
      </c>
      <c r="G1" s="1" t="s">
        <v>125</v>
      </c>
    </row>
    <row r="3" customFormat="false" ht="12.8" hidden="false" customHeight="false" outlineLevel="0" collapsed="false">
      <c r="A3" s="5" t="s">
        <v>0</v>
      </c>
    </row>
    <row r="4" customFormat="false" ht="12.8" hidden="false" customHeight="false" outlineLevel="0" collapsed="false">
      <c r="A4" s="5" t="s">
        <v>1</v>
      </c>
    </row>
    <row r="5" customFormat="false" ht="12.8" hidden="false" customHeight="false" outlineLevel="0" collapsed="false">
      <c r="A5" s="5" t="s">
        <v>2</v>
      </c>
    </row>
    <row r="6" customFormat="false" ht="12.8" hidden="false" customHeight="false" outlineLevel="0" collapsed="false">
      <c r="A6" s="5" t="s">
        <v>107</v>
      </c>
    </row>
    <row r="7" customFormat="false" ht="12.8" hidden="false" customHeight="false" outlineLevel="0" collapsed="false">
      <c r="B7" s="6"/>
      <c r="C7" s="6"/>
      <c r="D7" s="6" t="s">
        <v>41</v>
      </c>
      <c r="E7" s="6"/>
      <c r="F7" s="6"/>
      <c r="G7" s="6"/>
      <c r="H7" s="6"/>
      <c r="I7" s="6" t="s">
        <v>42</v>
      </c>
      <c r="J7" s="6"/>
      <c r="K7" s="6"/>
      <c r="L7" s="6"/>
      <c r="M7" s="6"/>
      <c r="N7" s="6" t="s">
        <v>43</v>
      </c>
      <c r="O7" s="6"/>
      <c r="P7" s="6"/>
      <c r="Q7" s="6"/>
      <c r="R7" s="6"/>
      <c r="S7" s="6" t="s">
        <v>44</v>
      </c>
      <c r="T7" s="6"/>
      <c r="U7" s="6"/>
      <c r="V7" s="6"/>
      <c r="W7" s="6"/>
      <c r="X7" s="6"/>
      <c r="Y7" s="6"/>
      <c r="Z7" s="6" t="s">
        <v>41</v>
      </c>
      <c r="AA7" s="6"/>
      <c r="AB7" s="6"/>
      <c r="AC7" s="6"/>
      <c r="AD7" s="6"/>
      <c r="AE7" s="6"/>
      <c r="AF7" s="6"/>
      <c r="AG7" s="6"/>
      <c r="AI7" s="6" t="s">
        <v>42</v>
      </c>
      <c r="AR7" s="6" t="s">
        <v>43</v>
      </c>
      <c r="BA7" s="6" t="s">
        <v>44</v>
      </c>
    </row>
    <row r="8" customFormat="false" ht="12.8" hidden="false" customHeight="false" outlineLevel="0" collapsed="false">
      <c r="A8" s="53"/>
      <c r="B8" s="6"/>
      <c r="C8" s="54" t="s">
        <v>112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 t="s">
        <v>126</v>
      </c>
      <c r="AA8" s="6"/>
      <c r="AB8" s="6" t="s">
        <v>114</v>
      </c>
      <c r="AC8" s="6"/>
      <c r="AD8" s="6" t="s">
        <v>115</v>
      </c>
      <c r="AE8" s="6"/>
      <c r="AF8" s="6" t="s">
        <v>116</v>
      </c>
      <c r="AG8" s="6"/>
      <c r="AI8" s="6" t="s">
        <v>126</v>
      </c>
      <c r="AJ8" s="6"/>
      <c r="AK8" s="6" t="s">
        <v>114</v>
      </c>
      <c r="AL8" s="6"/>
      <c r="AM8" s="6" t="s">
        <v>115</v>
      </c>
      <c r="AN8" s="6"/>
      <c r="AO8" s="6" t="s">
        <v>116</v>
      </c>
      <c r="AP8" s="6"/>
      <c r="AR8" s="6" t="s">
        <v>126</v>
      </c>
      <c r="AS8" s="6"/>
      <c r="AT8" s="6" t="s">
        <v>114</v>
      </c>
      <c r="AU8" s="6"/>
      <c r="AV8" s="6" t="s">
        <v>115</v>
      </c>
      <c r="AW8" s="6"/>
      <c r="AX8" s="6" t="s">
        <v>116</v>
      </c>
      <c r="AY8" s="6"/>
      <c r="BA8" s="6" t="s">
        <v>126</v>
      </c>
      <c r="BB8" s="6"/>
      <c r="BC8" s="6" t="s">
        <v>114</v>
      </c>
      <c r="BD8" s="6"/>
      <c r="BE8" s="6" t="s">
        <v>115</v>
      </c>
      <c r="BF8" s="6"/>
      <c r="BG8" s="6" t="s">
        <v>116</v>
      </c>
      <c r="BH8" s="6"/>
    </row>
    <row r="9" customFormat="false" ht="12.8" hidden="false" customHeight="false" outlineLevel="0" collapsed="false">
      <c r="A9" s="55" t="s">
        <v>8</v>
      </c>
      <c r="B9" s="6" t="s">
        <v>9</v>
      </c>
      <c r="C9" s="6" t="s">
        <v>117</v>
      </c>
      <c r="D9" s="6" t="s">
        <v>127</v>
      </c>
      <c r="E9" s="6" t="s">
        <v>128</v>
      </c>
      <c r="F9" s="6" t="s">
        <v>129</v>
      </c>
      <c r="G9" s="6" t="s">
        <v>130</v>
      </c>
      <c r="H9" s="6"/>
      <c r="I9" s="6" t="s">
        <v>127</v>
      </c>
      <c r="J9" s="6" t="s">
        <v>128</v>
      </c>
      <c r="K9" s="6" t="s">
        <v>129</v>
      </c>
      <c r="L9" s="6" t="s">
        <v>130</v>
      </c>
      <c r="M9" s="6"/>
      <c r="N9" s="6" t="s">
        <v>127</v>
      </c>
      <c r="O9" s="6" t="s">
        <v>128</v>
      </c>
      <c r="P9" s="6" t="s">
        <v>129</v>
      </c>
      <c r="Q9" s="6" t="s">
        <v>130</v>
      </c>
      <c r="R9" s="6"/>
      <c r="S9" s="6" t="s">
        <v>127</v>
      </c>
      <c r="T9" s="6" t="s">
        <v>128</v>
      </c>
      <c r="U9" s="6" t="s">
        <v>129</v>
      </c>
      <c r="V9" s="6" t="s">
        <v>130</v>
      </c>
      <c r="W9" s="6"/>
      <c r="X9" s="6"/>
      <c r="Y9" s="6"/>
      <c r="Z9" s="6" t="s">
        <v>131</v>
      </c>
      <c r="AA9" s="6" t="s">
        <v>132</v>
      </c>
      <c r="AB9" s="6" t="s">
        <v>131</v>
      </c>
      <c r="AC9" s="6" t="s">
        <v>132</v>
      </c>
      <c r="AD9" s="6" t="s">
        <v>131</v>
      </c>
      <c r="AE9" s="6" t="s">
        <v>132</v>
      </c>
      <c r="AF9" s="6" t="s">
        <v>131</v>
      </c>
      <c r="AG9" s="6" t="s">
        <v>132</v>
      </c>
      <c r="AI9" s="6" t="s">
        <v>131</v>
      </c>
      <c r="AJ9" s="6" t="s">
        <v>132</v>
      </c>
      <c r="AK9" s="6" t="s">
        <v>131</v>
      </c>
      <c r="AL9" s="6" t="s">
        <v>132</v>
      </c>
      <c r="AM9" s="6" t="s">
        <v>131</v>
      </c>
      <c r="AN9" s="6" t="s">
        <v>132</v>
      </c>
      <c r="AO9" s="6" t="s">
        <v>131</v>
      </c>
      <c r="AP9" s="6" t="s">
        <v>132</v>
      </c>
      <c r="AR9" s="6" t="s">
        <v>131</v>
      </c>
      <c r="AS9" s="6" t="s">
        <v>132</v>
      </c>
      <c r="AT9" s="6" t="s">
        <v>131</v>
      </c>
      <c r="AU9" s="6" t="s">
        <v>132</v>
      </c>
      <c r="AV9" s="6" t="s">
        <v>131</v>
      </c>
      <c r="AW9" s="6" t="s">
        <v>132</v>
      </c>
      <c r="AX9" s="6" t="s">
        <v>131</v>
      </c>
      <c r="AY9" s="6" t="s">
        <v>132</v>
      </c>
      <c r="BA9" s="6" t="s">
        <v>131</v>
      </c>
      <c r="BB9" s="6" t="s">
        <v>132</v>
      </c>
      <c r="BC9" s="6" t="s">
        <v>131</v>
      </c>
      <c r="BD9" s="6" t="s">
        <v>132</v>
      </c>
      <c r="BE9" s="6" t="s">
        <v>131</v>
      </c>
      <c r="BF9" s="6" t="s">
        <v>132</v>
      </c>
      <c r="BG9" s="6" t="s">
        <v>131</v>
      </c>
      <c r="BH9" s="6" t="s">
        <v>132</v>
      </c>
    </row>
    <row r="10" customFormat="false" ht="12.8" hidden="false" customHeight="false" outlineLevel="0" collapsed="false">
      <c r="A10" s="56" t="n">
        <v>1000</v>
      </c>
      <c r="B10" s="1" t="n">
        <v>8485</v>
      </c>
      <c r="C10" s="1" t="n">
        <v>1</v>
      </c>
      <c r="D10" s="1" t="n">
        <v>879</v>
      </c>
      <c r="E10" s="1" t="n">
        <v>47050</v>
      </c>
      <c r="F10" s="1" t="n">
        <v>570</v>
      </c>
      <c r="G10" s="1" t="n">
        <v>0.0153985</v>
      </c>
      <c r="I10" s="1" t="n">
        <v>1220</v>
      </c>
      <c r="J10" s="1" t="n">
        <v>48052</v>
      </c>
      <c r="K10" s="1" t="n">
        <v>520</v>
      </c>
      <c r="L10" s="1" t="n">
        <v>0.0181054</v>
      </c>
      <c r="N10" s="1" t="n">
        <v>1200</v>
      </c>
      <c r="O10" s="1" t="n">
        <v>49312</v>
      </c>
      <c r="P10" s="1" t="n">
        <v>525</v>
      </c>
      <c r="Q10" s="1" t="n">
        <v>0.0174907</v>
      </c>
      <c r="S10" s="1" t="n">
        <v>1052</v>
      </c>
      <c r="T10" s="1" t="n">
        <v>49045</v>
      </c>
      <c r="U10" s="1" t="n">
        <v>761</v>
      </c>
      <c r="V10" s="1" t="n">
        <v>0.018483</v>
      </c>
      <c r="Z10" s="1" t="n">
        <v>297</v>
      </c>
      <c r="AA10" s="1" t="n">
        <v>582</v>
      </c>
      <c r="AB10" s="1" t="n">
        <v>15652</v>
      </c>
      <c r="AC10" s="1" t="n">
        <v>31398</v>
      </c>
      <c r="AD10" s="1" t="n">
        <v>180</v>
      </c>
      <c r="AE10" s="1" t="n">
        <v>390</v>
      </c>
      <c r="AF10" s="1" t="n">
        <v>16129</v>
      </c>
      <c r="AG10" s="1" t="n">
        <v>32370</v>
      </c>
      <c r="AI10" s="1" t="n">
        <v>831</v>
      </c>
      <c r="AJ10" s="1" t="n">
        <v>389</v>
      </c>
      <c r="AK10" s="1" t="n">
        <v>32154</v>
      </c>
      <c r="AL10" s="1" t="n">
        <v>15898</v>
      </c>
      <c r="AM10" s="1" t="n">
        <v>325</v>
      </c>
      <c r="AN10" s="1" t="n">
        <v>195</v>
      </c>
      <c r="AO10" s="1" t="n">
        <v>33310</v>
      </c>
      <c r="AP10" s="1" t="n">
        <v>16482</v>
      </c>
      <c r="AR10" s="1" t="n">
        <v>619</v>
      </c>
      <c r="AS10" s="1" t="n">
        <v>581</v>
      </c>
      <c r="AT10" s="1" t="n">
        <v>24994</v>
      </c>
      <c r="AU10" s="1" t="n">
        <v>24318</v>
      </c>
      <c r="AV10" s="1" t="n">
        <v>258</v>
      </c>
      <c r="AW10" s="1" t="n">
        <v>267</v>
      </c>
      <c r="AX10" s="1" t="n">
        <v>25871</v>
      </c>
      <c r="AY10" s="1" t="n">
        <v>25166</v>
      </c>
      <c r="BA10" s="1" t="n">
        <v>524</v>
      </c>
      <c r="BB10" s="1" t="n">
        <v>528</v>
      </c>
      <c r="BC10" s="1" t="n">
        <v>24704</v>
      </c>
      <c r="BD10" s="1" t="n">
        <v>24341</v>
      </c>
      <c r="BE10" s="1" t="n">
        <v>388</v>
      </c>
      <c r="BF10" s="1" t="n">
        <v>373</v>
      </c>
      <c r="BG10" s="1" t="n">
        <v>25616</v>
      </c>
      <c r="BH10" s="1" t="n">
        <v>25242</v>
      </c>
    </row>
    <row r="11" customFormat="false" ht="12.8" hidden="false" customHeight="false" outlineLevel="0" collapsed="false">
      <c r="A11" s="56" t="s">
        <v>15</v>
      </c>
      <c r="B11" s="1" t="n">
        <v>8486</v>
      </c>
      <c r="C11" s="1" t="n">
        <v>-1</v>
      </c>
      <c r="D11" s="1" t="n">
        <v>887</v>
      </c>
      <c r="E11" s="1" t="n">
        <v>46319</v>
      </c>
      <c r="F11" s="1" t="n">
        <v>596</v>
      </c>
      <c r="G11" s="1" t="n">
        <v>0.0160085</v>
      </c>
      <c r="I11" s="1" t="n">
        <v>1223</v>
      </c>
      <c r="J11" s="1" t="n">
        <v>47575</v>
      </c>
      <c r="K11" s="1" t="n">
        <v>542</v>
      </c>
      <c r="L11" s="1" t="n">
        <v>0.0185497</v>
      </c>
      <c r="N11" s="1" t="n">
        <v>1258</v>
      </c>
      <c r="O11" s="1" t="n">
        <v>47267</v>
      </c>
      <c r="P11" s="1" t="n">
        <v>515</v>
      </c>
      <c r="Q11" s="1" t="n">
        <v>0.0187552</v>
      </c>
      <c r="S11" s="1" t="n">
        <v>998</v>
      </c>
      <c r="T11" s="1" t="n">
        <v>48268</v>
      </c>
      <c r="U11" s="1" t="n">
        <v>763</v>
      </c>
      <c r="V11" s="1" t="n">
        <v>0.0182419</v>
      </c>
      <c r="Z11" s="1" t="n">
        <v>619</v>
      </c>
      <c r="AA11" s="1" t="n">
        <v>268</v>
      </c>
      <c r="AB11" s="1" t="n">
        <v>31103</v>
      </c>
      <c r="AC11" s="1" t="n">
        <v>15216</v>
      </c>
      <c r="AD11" s="1" t="n">
        <v>396</v>
      </c>
      <c r="AE11" s="1" t="n">
        <v>200</v>
      </c>
      <c r="AF11" s="1" t="n">
        <v>32118</v>
      </c>
      <c r="AG11" s="1" t="n">
        <v>15684</v>
      </c>
      <c r="AI11" s="1" t="n">
        <v>413</v>
      </c>
      <c r="AJ11" s="1" t="n">
        <v>810</v>
      </c>
      <c r="AK11" s="1" t="n">
        <v>15576</v>
      </c>
      <c r="AL11" s="1" t="n">
        <v>31999</v>
      </c>
      <c r="AM11" s="1" t="n">
        <v>156</v>
      </c>
      <c r="AN11" s="1" t="n">
        <v>386</v>
      </c>
      <c r="AO11" s="1" t="n">
        <v>16145</v>
      </c>
      <c r="AP11" s="1" t="n">
        <v>33195</v>
      </c>
      <c r="AR11" s="1" t="n">
        <v>597</v>
      </c>
      <c r="AS11" s="1" t="n">
        <v>661</v>
      </c>
      <c r="AT11" s="1" t="n">
        <v>23168</v>
      </c>
      <c r="AU11" s="1" t="n">
        <v>24099</v>
      </c>
      <c r="AV11" s="1" t="n">
        <v>234</v>
      </c>
      <c r="AW11" s="1" t="n">
        <v>281</v>
      </c>
      <c r="AX11" s="1" t="n">
        <v>23999</v>
      </c>
      <c r="AY11" s="1" t="n">
        <v>25041</v>
      </c>
      <c r="BA11" s="1" t="n">
        <v>497</v>
      </c>
      <c r="BB11" s="1" t="n">
        <v>501</v>
      </c>
      <c r="BC11" s="1" t="n">
        <v>24041</v>
      </c>
      <c r="BD11" s="1" t="n">
        <v>24227</v>
      </c>
      <c r="BE11" s="1" t="n">
        <v>360</v>
      </c>
      <c r="BF11" s="1" t="n">
        <v>403</v>
      </c>
      <c r="BG11" s="1" t="n">
        <v>24898</v>
      </c>
      <c r="BH11" s="1" t="n">
        <v>25131</v>
      </c>
    </row>
    <row r="12" customFormat="false" ht="12.8" hidden="false" customHeight="false" outlineLevel="0" collapsed="false">
      <c r="A12" s="56"/>
      <c r="B12" s="1" t="n">
        <v>8487</v>
      </c>
      <c r="C12" s="1" t="n">
        <v>1</v>
      </c>
      <c r="D12" s="1" t="n">
        <v>3896</v>
      </c>
      <c r="E12" s="1" t="n">
        <v>169204</v>
      </c>
      <c r="F12" s="1" t="n">
        <v>2319</v>
      </c>
      <c r="G12" s="1" t="n">
        <v>0.0183654</v>
      </c>
      <c r="I12" s="1" t="n">
        <v>4341</v>
      </c>
      <c r="J12" s="1" t="n">
        <v>175288</v>
      </c>
      <c r="K12" s="1" t="n">
        <v>2031</v>
      </c>
      <c r="L12" s="1" t="n">
        <v>0.0181758</v>
      </c>
      <c r="N12" s="1" t="n">
        <v>4220</v>
      </c>
      <c r="O12" s="1" t="n">
        <v>172168</v>
      </c>
      <c r="P12" s="1" t="n">
        <v>2031</v>
      </c>
      <c r="Q12" s="1" t="n">
        <v>0.0181538</v>
      </c>
      <c r="S12" s="1" t="n">
        <v>3401</v>
      </c>
      <c r="T12" s="1" t="n">
        <v>177122</v>
      </c>
      <c r="U12" s="1" t="n">
        <v>2252</v>
      </c>
      <c r="V12" s="1" t="n">
        <v>0.0159579</v>
      </c>
      <c r="Z12" s="1" t="n">
        <v>1408</v>
      </c>
      <c r="AA12" s="1" t="n">
        <v>2488</v>
      </c>
      <c r="AB12" s="1" t="n">
        <v>55889</v>
      </c>
      <c r="AC12" s="1" t="n">
        <v>113315</v>
      </c>
      <c r="AD12" s="1" t="n">
        <v>723</v>
      </c>
      <c r="AE12" s="1" t="n">
        <v>1596</v>
      </c>
      <c r="AF12" s="1" t="n">
        <v>58020</v>
      </c>
      <c r="AG12" s="1" t="n">
        <v>117399</v>
      </c>
      <c r="AI12" s="1" t="n">
        <v>2964</v>
      </c>
      <c r="AJ12" s="1" t="n">
        <v>1377</v>
      </c>
      <c r="AK12" s="1" t="n">
        <v>117679</v>
      </c>
      <c r="AL12" s="1" t="n">
        <v>57609</v>
      </c>
      <c r="AM12" s="1" t="n">
        <v>1304</v>
      </c>
      <c r="AN12" s="1" t="n">
        <v>727</v>
      </c>
      <c r="AO12" s="1" t="n">
        <v>121947</v>
      </c>
      <c r="AP12" s="1" t="n">
        <v>59713</v>
      </c>
      <c r="AR12" s="1" t="n">
        <v>2173</v>
      </c>
      <c r="AS12" s="1" t="n">
        <v>2047</v>
      </c>
      <c r="AT12" s="1" t="n">
        <v>87263</v>
      </c>
      <c r="AU12" s="1" t="n">
        <v>84905</v>
      </c>
      <c r="AV12" s="1" t="n">
        <v>974</v>
      </c>
      <c r="AW12" s="1" t="n">
        <v>1057</v>
      </c>
      <c r="AX12" s="1" t="n">
        <v>90410</v>
      </c>
      <c r="AY12" s="1" t="n">
        <v>88009</v>
      </c>
      <c r="BA12" s="1" t="n">
        <v>1746</v>
      </c>
      <c r="BB12" s="1" t="n">
        <v>1655</v>
      </c>
      <c r="BC12" s="1" t="n">
        <v>89567</v>
      </c>
      <c r="BD12" s="1" t="n">
        <v>87555</v>
      </c>
      <c r="BE12" s="1" t="n">
        <v>1072</v>
      </c>
      <c r="BF12" s="1" t="n">
        <v>1180</v>
      </c>
      <c r="BG12" s="1" t="n">
        <v>92385</v>
      </c>
      <c r="BH12" s="1" t="n">
        <v>90390</v>
      </c>
    </row>
    <row r="13" customFormat="false" ht="12.8" hidden="false" customHeight="false" outlineLevel="0" collapsed="false">
      <c r="A13" s="56"/>
      <c r="B13" s="1" t="n">
        <v>8488</v>
      </c>
      <c r="C13" s="1" t="n">
        <v>-1</v>
      </c>
      <c r="D13" s="1" t="n">
        <v>3396</v>
      </c>
      <c r="E13" s="1" t="n">
        <v>169367</v>
      </c>
      <c r="F13" s="1" t="n">
        <v>1857</v>
      </c>
      <c r="G13" s="1" t="n">
        <v>0.0155077</v>
      </c>
      <c r="I13" s="1" t="n">
        <v>4736</v>
      </c>
      <c r="J13" s="1" t="n">
        <v>172757</v>
      </c>
      <c r="K13" s="1" t="n">
        <v>1747</v>
      </c>
      <c r="L13" s="1" t="n">
        <v>0.0187633</v>
      </c>
      <c r="N13" s="1" t="n">
        <v>3822</v>
      </c>
      <c r="O13" s="1" t="n">
        <v>176283</v>
      </c>
      <c r="P13" s="1" t="n">
        <v>1709</v>
      </c>
      <c r="Q13" s="1" t="n">
        <v>0.0156878</v>
      </c>
      <c r="S13" s="1" t="n">
        <v>3992</v>
      </c>
      <c r="T13" s="1" t="n">
        <v>175263</v>
      </c>
      <c r="U13" s="1" t="n">
        <v>2595</v>
      </c>
      <c r="V13" s="1" t="n">
        <v>0.0187918</v>
      </c>
      <c r="Z13" s="1" t="n">
        <v>2279</v>
      </c>
      <c r="AA13" s="1" t="n">
        <v>1117</v>
      </c>
      <c r="AB13" s="1" t="n">
        <v>113219</v>
      </c>
      <c r="AC13" s="1" t="n">
        <v>56148</v>
      </c>
      <c r="AD13" s="1" t="n">
        <v>1145</v>
      </c>
      <c r="AE13" s="1" t="n">
        <v>712</v>
      </c>
      <c r="AF13" s="1" t="n">
        <v>116643</v>
      </c>
      <c r="AG13" s="1" t="n">
        <v>57977</v>
      </c>
      <c r="AI13" s="1" t="n">
        <v>1592</v>
      </c>
      <c r="AJ13" s="1" t="n">
        <v>3144</v>
      </c>
      <c r="AK13" s="1" t="n">
        <v>57048</v>
      </c>
      <c r="AL13" s="1" t="n">
        <v>115709</v>
      </c>
      <c r="AM13" s="1" t="n">
        <v>535</v>
      </c>
      <c r="AN13" s="1" t="n">
        <v>1212</v>
      </c>
      <c r="AO13" s="1" t="n">
        <v>59175</v>
      </c>
      <c r="AP13" s="1" t="n">
        <v>120065</v>
      </c>
      <c r="AR13" s="1" t="n">
        <v>1952</v>
      </c>
      <c r="AS13" s="1" t="n">
        <v>1870</v>
      </c>
      <c r="AT13" s="1" t="n">
        <v>86897</v>
      </c>
      <c r="AU13" s="1" t="n">
        <v>89386</v>
      </c>
      <c r="AV13" s="1" t="n">
        <v>809</v>
      </c>
      <c r="AW13" s="1" t="n">
        <v>900</v>
      </c>
      <c r="AX13" s="1" t="n">
        <v>89658</v>
      </c>
      <c r="AY13" s="1" t="n">
        <v>92156</v>
      </c>
      <c r="BA13" s="1" t="n">
        <v>2028</v>
      </c>
      <c r="BB13" s="1" t="n">
        <v>1964</v>
      </c>
      <c r="BC13" s="1" t="n">
        <v>86883</v>
      </c>
      <c r="BD13" s="1" t="n">
        <v>88380</v>
      </c>
      <c r="BE13" s="1" t="n">
        <v>1159</v>
      </c>
      <c r="BF13" s="1" t="n">
        <v>1436</v>
      </c>
      <c r="BG13" s="1" t="n">
        <v>90070</v>
      </c>
      <c r="BH13" s="1" t="n">
        <v>91780</v>
      </c>
    </row>
    <row r="14" customFormat="false" ht="12.8" hidden="false" customHeight="false" outlineLevel="0" collapsed="false">
      <c r="A14" s="56"/>
      <c r="B14" s="1" t="n">
        <v>8489</v>
      </c>
      <c r="C14" s="1" t="n">
        <v>1</v>
      </c>
      <c r="D14" s="1" t="n">
        <v>2266</v>
      </c>
      <c r="E14" s="1" t="n">
        <v>97572</v>
      </c>
      <c r="F14" s="1" t="n">
        <v>1375</v>
      </c>
      <c r="G14" s="1" t="n">
        <v>0.018658</v>
      </c>
      <c r="I14" s="1" t="n">
        <v>2448</v>
      </c>
      <c r="J14" s="1" t="n">
        <v>101038</v>
      </c>
      <c r="K14" s="1" t="n">
        <v>1156</v>
      </c>
      <c r="L14" s="1" t="n">
        <v>0.0178349</v>
      </c>
      <c r="N14" s="1" t="n">
        <v>2445</v>
      </c>
      <c r="O14" s="1" t="n">
        <v>100278</v>
      </c>
      <c r="P14" s="1" t="n">
        <v>1140</v>
      </c>
      <c r="Q14" s="1" t="n">
        <v>0.0178753</v>
      </c>
      <c r="S14" s="1" t="n">
        <v>2093</v>
      </c>
      <c r="T14" s="1" t="n">
        <v>105417</v>
      </c>
      <c r="U14" s="1" t="n">
        <v>1798</v>
      </c>
      <c r="V14" s="1" t="n">
        <v>0.0184553</v>
      </c>
      <c r="Z14" s="1" t="n">
        <v>765</v>
      </c>
      <c r="AA14" s="1" t="n">
        <v>1501</v>
      </c>
      <c r="AB14" s="1" t="n">
        <v>32256</v>
      </c>
      <c r="AC14" s="1" t="n">
        <v>65316</v>
      </c>
      <c r="AD14" s="1" t="n">
        <v>441</v>
      </c>
      <c r="AE14" s="1" t="n">
        <v>934</v>
      </c>
      <c r="AF14" s="1" t="n">
        <v>33462</v>
      </c>
      <c r="AG14" s="1" t="n">
        <v>67751</v>
      </c>
      <c r="AI14" s="1" t="n">
        <v>1716</v>
      </c>
      <c r="AJ14" s="1" t="n">
        <v>732</v>
      </c>
      <c r="AK14" s="1" t="n">
        <v>67870</v>
      </c>
      <c r="AL14" s="1" t="n">
        <v>33168</v>
      </c>
      <c r="AM14" s="1" t="n">
        <v>756</v>
      </c>
      <c r="AN14" s="1" t="n">
        <v>400</v>
      </c>
      <c r="AO14" s="1" t="n">
        <v>70342</v>
      </c>
      <c r="AP14" s="1" t="n">
        <v>34300</v>
      </c>
      <c r="AR14" s="1" t="n">
        <v>1221</v>
      </c>
      <c r="AS14" s="1" t="n">
        <v>1224</v>
      </c>
      <c r="AT14" s="1" t="n">
        <v>50924</v>
      </c>
      <c r="AU14" s="1" t="n">
        <v>49354</v>
      </c>
      <c r="AV14" s="1" t="n">
        <v>548</v>
      </c>
      <c r="AW14" s="1" t="n">
        <v>592</v>
      </c>
      <c r="AX14" s="1" t="n">
        <v>52693</v>
      </c>
      <c r="AY14" s="1" t="n">
        <v>51170</v>
      </c>
      <c r="BA14" s="1" t="n">
        <v>1078</v>
      </c>
      <c r="BB14" s="1" t="n">
        <v>1015</v>
      </c>
      <c r="BC14" s="1" t="n">
        <v>53333</v>
      </c>
      <c r="BD14" s="1" t="n">
        <v>52084</v>
      </c>
      <c r="BE14" s="1" t="n">
        <v>888</v>
      </c>
      <c r="BF14" s="1" t="n">
        <v>910</v>
      </c>
      <c r="BG14" s="1" t="n">
        <v>55299</v>
      </c>
      <c r="BH14" s="1" t="n">
        <v>54009</v>
      </c>
    </row>
    <row r="15" customFormat="false" ht="12.8" hidden="false" customHeight="false" outlineLevel="0" collapsed="false">
      <c r="A15" s="56"/>
      <c r="B15" s="1" t="n">
        <v>8490</v>
      </c>
      <c r="C15" s="1" t="n">
        <v>-1</v>
      </c>
      <c r="D15" s="1" t="n">
        <v>2288</v>
      </c>
      <c r="E15" s="1" t="n">
        <v>97977</v>
      </c>
      <c r="F15" s="1" t="n">
        <v>1351</v>
      </c>
      <c r="G15" s="1" t="n">
        <v>0.0185707</v>
      </c>
      <c r="I15" s="1" t="n">
        <v>2423</v>
      </c>
      <c r="J15" s="1" t="n">
        <v>102693</v>
      </c>
      <c r="K15" s="1" t="n">
        <v>913</v>
      </c>
      <c r="L15" s="1" t="n">
        <v>0.0162426</v>
      </c>
      <c r="N15" s="1" t="n">
        <v>2432</v>
      </c>
      <c r="O15" s="1" t="n">
        <v>103028</v>
      </c>
      <c r="P15" s="1" t="n">
        <v>1225</v>
      </c>
      <c r="Q15" s="1" t="n">
        <v>0.0177476</v>
      </c>
      <c r="S15" s="1" t="n">
        <v>1949</v>
      </c>
      <c r="T15" s="1" t="n">
        <v>103501</v>
      </c>
      <c r="U15" s="1" t="n">
        <v>1459</v>
      </c>
      <c r="V15" s="1" t="n">
        <v>0.0164636</v>
      </c>
      <c r="Z15" s="1" t="n">
        <v>1523</v>
      </c>
      <c r="AA15" s="1" t="n">
        <v>765</v>
      </c>
      <c r="AB15" s="1" t="n">
        <v>65325</v>
      </c>
      <c r="AC15" s="1" t="n">
        <v>32652</v>
      </c>
      <c r="AD15" s="1" t="n">
        <v>868</v>
      </c>
      <c r="AE15" s="1" t="n">
        <v>483</v>
      </c>
      <c r="AF15" s="1" t="n">
        <v>67716</v>
      </c>
      <c r="AG15" s="1" t="n">
        <v>33900</v>
      </c>
      <c r="AI15" s="1" t="n">
        <v>812</v>
      </c>
      <c r="AJ15" s="1" t="n">
        <v>1611</v>
      </c>
      <c r="AK15" s="1" t="n">
        <v>33759</v>
      </c>
      <c r="AL15" s="1" t="n">
        <v>68934</v>
      </c>
      <c r="AM15" s="1" t="n">
        <v>293</v>
      </c>
      <c r="AN15" s="1" t="n">
        <v>620</v>
      </c>
      <c r="AO15" s="1" t="n">
        <v>34864</v>
      </c>
      <c r="AP15" s="1" t="n">
        <v>71165</v>
      </c>
      <c r="AR15" s="1" t="n">
        <v>1249</v>
      </c>
      <c r="AS15" s="1" t="n">
        <v>1183</v>
      </c>
      <c r="AT15" s="1" t="n">
        <v>50676</v>
      </c>
      <c r="AU15" s="1" t="n">
        <v>52352</v>
      </c>
      <c r="AV15" s="1" t="n">
        <v>561</v>
      </c>
      <c r="AW15" s="1" t="n">
        <v>664</v>
      </c>
      <c r="AX15" s="1" t="n">
        <v>52486</v>
      </c>
      <c r="AY15" s="1" t="n">
        <v>54199</v>
      </c>
      <c r="BA15" s="1" t="n">
        <v>970</v>
      </c>
      <c r="BB15" s="1" t="n">
        <v>979</v>
      </c>
      <c r="BC15" s="1" t="n">
        <v>51184</v>
      </c>
      <c r="BD15" s="1" t="n">
        <v>52317</v>
      </c>
      <c r="BE15" s="1" t="n">
        <v>681</v>
      </c>
      <c r="BF15" s="1" t="n">
        <v>778</v>
      </c>
      <c r="BG15" s="1" t="n">
        <v>52835</v>
      </c>
      <c r="BH15" s="1" t="n">
        <v>54074</v>
      </c>
    </row>
    <row r="16" s="50" customFormat="true" ht="12.8" hidden="false" customHeight="false" outlineLevel="0" collapsed="false">
      <c r="A16" s="30"/>
      <c r="G16" s="50" t="n">
        <f aca="false">AVERAGE(G10:G15)</f>
        <v>0.0170848</v>
      </c>
      <c r="L16" s="50" t="n">
        <f aca="false">AVERAGE(L10:L15)</f>
        <v>0.0179452833333333</v>
      </c>
      <c r="Q16" s="50" t="n">
        <f aca="false">AVERAGE(Q10:Q15)</f>
        <v>0.0176184</v>
      </c>
      <c r="V16" s="50" t="n">
        <f aca="false">AVERAGE(V10:V15)</f>
        <v>0.01773225</v>
      </c>
    </row>
    <row r="17" customFormat="false" ht="12.8" hidden="false" customHeight="false" outlineLevel="0" collapsed="false">
      <c r="A17" s="56"/>
    </row>
    <row r="18" customFormat="false" ht="12.8" hidden="false" customHeight="false" outlineLevel="0" collapsed="false">
      <c r="A18" s="56"/>
    </row>
    <row r="19" customFormat="false" ht="12.8" hidden="false" customHeight="false" outlineLevel="0" collapsed="false">
      <c r="A19" s="56" t="n">
        <v>625</v>
      </c>
      <c r="B19" s="1" t="n">
        <v>8491</v>
      </c>
      <c r="C19" s="1" t="n">
        <v>-1</v>
      </c>
      <c r="D19" s="1" t="n">
        <v>2995</v>
      </c>
      <c r="E19" s="1" t="n">
        <v>141410</v>
      </c>
      <c r="F19" s="1" t="n">
        <v>1628</v>
      </c>
      <c r="G19" s="1" t="n">
        <v>0.0163461</v>
      </c>
      <c r="I19" s="1" t="n">
        <v>3120</v>
      </c>
      <c r="J19" s="1" t="n">
        <v>143206</v>
      </c>
      <c r="K19" s="1" t="n">
        <v>1133</v>
      </c>
      <c r="L19" s="1" t="n">
        <v>0.0148492</v>
      </c>
      <c r="N19" s="1" t="n">
        <v>3286</v>
      </c>
      <c r="O19" s="1" t="n">
        <v>147874</v>
      </c>
      <c r="P19" s="1" t="n">
        <v>803</v>
      </c>
      <c r="Q19" s="1" t="n">
        <v>0.013826</v>
      </c>
      <c r="S19" s="1" t="n">
        <v>2662</v>
      </c>
      <c r="T19" s="1" t="n">
        <v>148812</v>
      </c>
      <c r="U19" s="1" t="n">
        <v>1217</v>
      </c>
      <c r="V19" s="1" t="n">
        <v>0.0130332</v>
      </c>
      <c r="Z19" s="1" t="n">
        <v>2080</v>
      </c>
      <c r="AA19" s="1" t="n">
        <v>915</v>
      </c>
      <c r="AB19" s="1" t="n">
        <v>96827</v>
      </c>
      <c r="AC19" s="1" t="n">
        <v>44583</v>
      </c>
      <c r="AD19" s="1" t="n">
        <v>1082</v>
      </c>
      <c r="AE19" s="1" t="n">
        <v>546</v>
      </c>
      <c r="AF19" s="1" t="n">
        <v>99989</v>
      </c>
      <c r="AG19" s="1" t="n">
        <v>46044</v>
      </c>
      <c r="AI19" s="1" t="n">
        <v>1001</v>
      </c>
      <c r="AJ19" s="1" t="n">
        <v>2119</v>
      </c>
      <c r="AK19" s="1" t="n">
        <v>44816</v>
      </c>
      <c r="AL19" s="1" t="n">
        <v>98390</v>
      </c>
      <c r="AM19" s="1" t="n">
        <v>345</v>
      </c>
      <c r="AN19" s="1" t="n">
        <v>788</v>
      </c>
      <c r="AO19" s="1" t="n">
        <v>46162</v>
      </c>
      <c r="AP19" s="1" t="n">
        <v>101297</v>
      </c>
      <c r="AR19" s="1" t="n">
        <v>1628</v>
      </c>
      <c r="AS19" s="1" t="n">
        <v>1658</v>
      </c>
      <c r="AT19" s="1" t="n">
        <v>72757</v>
      </c>
      <c r="AU19" s="1" t="n">
        <v>75117</v>
      </c>
      <c r="AV19" s="1" t="n">
        <v>374</v>
      </c>
      <c r="AW19" s="1" t="n">
        <v>429</v>
      </c>
      <c r="AX19" s="1" t="n">
        <v>74759</v>
      </c>
      <c r="AY19" s="1" t="n">
        <v>77204</v>
      </c>
      <c r="BA19" s="1" t="n">
        <v>1292</v>
      </c>
      <c r="BB19" s="1" t="n">
        <v>1370</v>
      </c>
      <c r="BC19" s="1" t="n">
        <v>73217</v>
      </c>
      <c r="BD19" s="1" t="n">
        <v>75595</v>
      </c>
      <c r="BE19" s="1" t="n">
        <v>572</v>
      </c>
      <c r="BF19" s="1" t="n">
        <v>645</v>
      </c>
      <c r="BG19" s="1" t="n">
        <v>75081</v>
      </c>
      <c r="BH19" s="1" t="n">
        <v>77610</v>
      </c>
    </row>
    <row r="20" customFormat="false" ht="12.8" hidden="false" customHeight="false" outlineLevel="0" collapsed="false">
      <c r="A20" s="56" t="s">
        <v>17</v>
      </c>
      <c r="B20" s="1" t="n">
        <v>8492</v>
      </c>
      <c r="C20" s="1" t="n">
        <v>1</v>
      </c>
      <c r="D20" s="1" t="n">
        <v>3158</v>
      </c>
      <c r="E20" s="1" t="n">
        <v>141677</v>
      </c>
      <c r="F20" s="1" t="n">
        <v>1561</v>
      </c>
      <c r="G20" s="1" t="n">
        <v>0.0166541</v>
      </c>
      <c r="I20" s="1" t="n">
        <v>3320</v>
      </c>
      <c r="J20" s="1" t="n">
        <v>141926</v>
      </c>
      <c r="K20" s="1" t="n">
        <v>1368</v>
      </c>
      <c r="L20" s="1" t="n">
        <v>0.0165156</v>
      </c>
      <c r="N20" s="1" t="n">
        <v>3290</v>
      </c>
      <c r="O20" s="1" t="n">
        <v>143730</v>
      </c>
      <c r="P20" s="1" t="n">
        <v>1005</v>
      </c>
      <c r="Q20" s="1" t="n">
        <v>0.0149412</v>
      </c>
      <c r="S20" s="1" t="n">
        <v>2790</v>
      </c>
      <c r="T20" s="1" t="n">
        <v>146862</v>
      </c>
      <c r="U20" s="1" t="n">
        <v>1147</v>
      </c>
      <c r="V20" s="1" t="n">
        <v>0.0134037</v>
      </c>
      <c r="Z20" s="1" t="n">
        <v>1018</v>
      </c>
      <c r="AA20" s="1" t="n">
        <v>2140</v>
      </c>
      <c r="AB20" s="1" t="n">
        <v>44442</v>
      </c>
      <c r="AC20" s="1" t="n">
        <v>97235</v>
      </c>
      <c r="AD20" s="1" t="n">
        <v>443</v>
      </c>
      <c r="AE20" s="1" t="n">
        <v>1118</v>
      </c>
      <c r="AF20" s="1" t="n">
        <v>45903</v>
      </c>
      <c r="AG20" s="1" t="n">
        <v>100493</v>
      </c>
      <c r="AI20" s="1" t="n">
        <v>2302</v>
      </c>
      <c r="AJ20" s="1" t="n">
        <v>1018</v>
      </c>
      <c r="AK20" s="1" t="n">
        <v>97464</v>
      </c>
      <c r="AL20" s="1" t="n">
        <v>44462</v>
      </c>
      <c r="AM20" s="1" t="n">
        <v>918</v>
      </c>
      <c r="AN20" s="1" t="n">
        <v>450</v>
      </c>
      <c r="AO20" s="1" t="n">
        <v>100684</v>
      </c>
      <c r="AP20" s="1" t="n">
        <v>45930</v>
      </c>
      <c r="AR20" s="1" t="n">
        <v>1718</v>
      </c>
      <c r="AS20" s="1" t="n">
        <v>1572</v>
      </c>
      <c r="AT20" s="1" t="n">
        <v>73000</v>
      </c>
      <c r="AU20" s="1" t="n">
        <v>70730</v>
      </c>
      <c r="AV20" s="1" t="n">
        <v>478</v>
      </c>
      <c r="AW20" s="1" t="n">
        <v>527</v>
      </c>
      <c r="AX20" s="1" t="n">
        <v>75196</v>
      </c>
      <c r="AY20" s="1" t="n">
        <v>72829</v>
      </c>
      <c r="BA20" s="1" t="n">
        <v>1425</v>
      </c>
      <c r="BB20" s="1" t="n">
        <v>1365</v>
      </c>
      <c r="BC20" s="1" t="n">
        <v>74506</v>
      </c>
      <c r="BD20" s="1" t="n">
        <v>72356</v>
      </c>
      <c r="BE20" s="1" t="n">
        <v>545</v>
      </c>
      <c r="BF20" s="1" t="n">
        <v>602</v>
      </c>
      <c r="BG20" s="1" t="n">
        <v>76476</v>
      </c>
      <c r="BH20" s="1" t="n">
        <v>74323</v>
      </c>
    </row>
    <row r="21" customFormat="false" ht="12.8" hidden="false" customHeight="false" outlineLevel="0" collapsed="false">
      <c r="A21" s="56"/>
      <c r="B21" s="1" t="n">
        <v>8493</v>
      </c>
      <c r="C21" s="1" t="n">
        <v>-1</v>
      </c>
      <c r="D21" s="1" t="n">
        <v>3257</v>
      </c>
      <c r="E21" s="1" t="n">
        <v>141114</v>
      </c>
      <c r="F21" s="1" t="n">
        <v>1466</v>
      </c>
      <c r="G21" s="1" t="n">
        <v>0.0167347</v>
      </c>
      <c r="I21" s="1" t="n">
        <v>3396</v>
      </c>
      <c r="J21" s="1" t="n">
        <v>145800</v>
      </c>
      <c r="K21" s="1" t="n">
        <v>1469</v>
      </c>
      <c r="L21" s="1" t="n">
        <v>0.0166838</v>
      </c>
      <c r="N21" s="1" t="n">
        <v>3539</v>
      </c>
      <c r="O21" s="1" t="n">
        <v>149329</v>
      </c>
      <c r="P21" s="1" t="n">
        <v>1079</v>
      </c>
      <c r="Q21" s="1" t="n">
        <v>0.0154625</v>
      </c>
      <c r="S21" s="1" t="n">
        <v>2850</v>
      </c>
      <c r="T21" s="1" t="n">
        <v>150932</v>
      </c>
      <c r="U21" s="1" t="n">
        <v>1201</v>
      </c>
      <c r="V21" s="1" t="n">
        <v>0.01342</v>
      </c>
      <c r="Z21" s="1" t="n">
        <v>2261</v>
      </c>
      <c r="AA21" s="1" t="n">
        <v>996</v>
      </c>
      <c r="AB21" s="1" t="n">
        <v>97038</v>
      </c>
      <c r="AC21" s="1" t="n">
        <v>44076</v>
      </c>
      <c r="AD21" s="1" t="n">
        <v>994</v>
      </c>
      <c r="AE21" s="1" t="n">
        <v>472</v>
      </c>
      <c r="AF21" s="1" t="n">
        <v>100293</v>
      </c>
      <c r="AG21" s="1" t="n">
        <v>45544</v>
      </c>
      <c r="AI21" s="1" t="n">
        <v>1076</v>
      </c>
      <c r="AJ21" s="1" t="n">
        <v>2320</v>
      </c>
      <c r="AK21" s="1" t="n">
        <v>45891</v>
      </c>
      <c r="AL21" s="1" t="n">
        <v>99909</v>
      </c>
      <c r="AM21" s="1" t="n">
        <v>469</v>
      </c>
      <c r="AN21" s="1" t="n">
        <v>1000</v>
      </c>
      <c r="AO21" s="1" t="n">
        <v>47436</v>
      </c>
      <c r="AP21" s="1" t="n">
        <v>103229</v>
      </c>
      <c r="AR21" s="1" t="n">
        <v>1789</v>
      </c>
      <c r="AS21" s="1" t="n">
        <v>1750</v>
      </c>
      <c r="AT21" s="1" t="n">
        <v>73569</v>
      </c>
      <c r="AU21" s="1" t="n">
        <v>75760</v>
      </c>
      <c r="AV21" s="1" t="n">
        <v>502</v>
      </c>
      <c r="AW21" s="1" t="n">
        <v>577</v>
      </c>
      <c r="AX21" s="1" t="n">
        <v>75860</v>
      </c>
      <c r="AY21" s="1" t="n">
        <v>78087</v>
      </c>
      <c r="BA21" s="1" t="n">
        <v>1430</v>
      </c>
      <c r="BB21" s="1" t="n">
        <v>1420</v>
      </c>
      <c r="BC21" s="1" t="n">
        <v>74490</v>
      </c>
      <c r="BD21" s="1" t="n">
        <v>76442</v>
      </c>
      <c r="BE21" s="1" t="n">
        <v>560</v>
      </c>
      <c r="BF21" s="1" t="n">
        <v>641</v>
      </c>
      <c r="BG21" s="1" t="n">
        <v>76480</v>
      </c>
      <c r="BH21" s="1" t="n">
        <v>78503</v>
      </c>
    </row>
    <row r="22" customFormat="false" ht="12.8" hidden="false" customHeight="false" outlineLevel="0" collapsed="false">
      <c r="A22" s="56"/>
      <c r="B22" s="1" t="n">
        <v>8494</v>
      </c>
      <c r="C22" s="1" t="n">
        <v>1</v>
      </c>
      <c r="D22" s="1" t="n">
        <v>3061</v>
      </c>
      <c r="E22" s="1" t="n">
        <v>148188</v>
      </c>
      <c r="F22" s="1" t="n">
        <v>1753</v>
      </c>
      <c r="G22" s="1" t="n">
        <v>0.0162429</v>
      </c>
      <c r="I22" s="1" t="n">
        <v>3310</v>
      </c>
      <c r="J22" s="1" t="n">
        <v>148429</v>
      </c>
      <c r="K22" s="1" t="n">
        <v>1526</v>
      </c>
      <c r="L22" s="1" t="n">
        <v>0.0162906</v>
      </c>
      <c r="N22" s="1" t="n">
        <v>3337</v>
      </c>
      <c r="O22" s="1" t="n">
        <v>151402</v>
      </c>
      <c r="P22" s="1" t="n">
        <v>1160</v>
      </c>
      <c r="Q22" s="1" t="n">
        <v>0.0148512</v>
      </c>
      <c r="S22" s="1" t="n">
        <v>2711</v>
      </c>
      <c r="T22" s="1" t="n">
        <v>154724</v>
      </c>
      <c r="U22" s="1" t="n">
        <v>1301</v>
      </c>
      <c r="V22" s="1" t="n">
        <v>0.012965</v>
      </c>
      <c r="Z22" s="1" t="n">
        <v>1009</v>
      </c>
      <c r="AA22" s="1" t="n">
        <v>2052</v>
      </c>
      <c r="AB22" s="1" t="n">
        <v>46770</v>
      </c>
      <c r="AC22" s="1" t="n">
        <v>101418</v>
      </c>
      <c r="AD22" s="1" t="n">
        <v>511</v>
      </c>
      <c r="AE22" s="1" t="n">
        <v>1242</v>
      </c>
      <c r="AF22" s="1" t="n">
        <v>48290</v>
      </c>
      <c r="AG22" s="1" t="n">
        <v>104712</v>
      </c>
      <c r="AI22" s="1" t="n">
        <v>2347</v>
      </c>
      <c r="AJ22" s="1" t="n">
        <v>963</v>
      </c>
      <c r="AK22" s="1" t="n">
        <v>101625</v>
      </c>
      <c r="AL22" s="1" t="n">
        <v>46804</v>
      </c>
      <c r="AM22" s="1" t="n">
        <v>1015</v>
      </c>
      <c r="AN22" s="1" t="n">
        <v>511</v>
      </c>
      <c r="AO22" s="1" t="n">
        <v>104987</v>
      </c>
      <c r="AP22" s="1" t="n">
        <v>48278</v>
      </c>
      <c r="AR22" s="1" t="n">
        <v>1705</v>
      </c>
      <c r="AS22" s="1" t="n">
        <v>1632</v>
      </c>
      <c r="AT22" s="1" t="n">
        <v>76732</v>
      </c>
      <c r="AU22" s="1" t="n">
        <v>74670</v>
      </c>
      <c r="AV22" s="1" t="n">
        <v>568</v>
      </c>
      <c r="AW22" s="1" t="n">
        <v>592</v>
      </c>
      <c r="AX22" s="1" t="n">
        <v>79005</v>
      </c>
      <c r="AY22" s="1" t="n">
        <v>76894</v>
      </c>
      <c r="BA22" s="1" t="n">
        <v>1409</v>
      </c>
      <c r="BB22" s="1" t="n">
        <v>1302</v>
      </c>
      <c r="BC22" s="1" t="n">
        <v>78493</v>
      </c>
      <c r="BD22" s="1" t="n">
        <v>76231</v>
      </c>
      <c r="BE22" s="1" t="n">
        <v>622</v>
      </c>
      <c r="BF22" s="1" t="n">
        <v>679</v>
      </c>
      <c r="BG22" s="1" t="n">
        <v>80524</v>
      </c>
      <c r="BH22" s="1" t="n">
        <v>78212</v>
      </c>
    </row>
    <row r="23" s="50" customFormat="true" ht="12.8" hidden="false" customHeight="false" outlineLevel="0" collapsed="false">
      <c r="A23" s="30"/>
      <c r="G23" s="50" t="n">
        <f aca="false">AVERAGE(G19:G22)</f>
        <v>0.01649445</v>
      </c>
      <c r="L23" s="50" t="n">
        <f aca="false">AVERAGE(L19:L22)</f>
        <v>0.0160848</v>
      </c>
      <c r="Q23" s="50" t="n">
        <f aca="false">AVERAGE(Q19:Q22)</f>
        <v>0.014770225</v>
      </c>
      <c r="V23" s="50" t="n">
        <f aca="false">AVERAGE(V19:V22)</f>
        <v>0.013205475</v>
      </c>
    </row>
    <row r="24" customFormat="false" ht="12.8" hidden="false" customHeight="false" outlineLevel="0" collapsed="false">
      <c r="A24" s="56"/>
    </row>
    <row r="25" customFormat="false" ht="12.8" hidden="false" customHeight="false" outlineLevel="0" collapsed="false">
      <c r="A25" s="56"/>
    </row>
    <row r="26" customFormat="false" ht="12.8" hidden="false" customHeight="false" outlineLevel="0" collapsed="false">
      <c r="A26" s="56" t="n">
        <v>50</v>
      </c>
      <c r="B26" s="1" t="n">
        <v>8497</v>
      </c>
      <c r="C26" s="1" t="n">
        <v>-1</v>
      </c>
      <c r="D26" s="1" t="n">
        <v>744</v>
      </c>
      <c r="E26" s="1" t="n">
        <v>62750</v>
      </c>
      <c r="F26" s="1" t="n">
        <v>393</v>
      </c>
      <c r="G26" s="1" t="n">
        <v>0.00905976</v>
      </c>
      <c r="I26" s="1" t="n">
        <v>1305</v>
      </c>
      <c r="J26" s="1" t="n">
        <v>63590</v>
      </c>
      <c r="K26" s="1" t="n">
        <v>389</v>
      </c>
      <c r="L26" s="1" t="n">
        <v>0.0133197</v>
      </c>
      <c r="N26" s="1" t="n">
        <v>1417</v>
      </c>
      <c r="O26" s="1" t="n">
        <v>64720</v>
      </c>
      <c r="P26" s="1" t="n">
        <v>721</v>
      </c>
      <c r="Q26" s="1" t="n">
        <v>0.0165173</v>
      </c>
      <c r="S26" s="1" t="n">
        <v>1162</v>
      </c>
      <c r="T26" s="1" t="n">
        <v>65713</v>
      </c>
      <c r="U26" s="1" t="n">
        <v>412</v>
      </c>
      <c r="V26" s="1" t="n">
        <v>0.0119763</v>
      </c>
      <c r="Z26" s="1" t="n">
        <v>540</v>
      </c>
      <c r="AA26" s="1" t="n">
        <v>204</v>
      </c>
      <c r="AB26" s="1" t="n">
        <v>45106</v>
      </c>
      <c r="AC26" s="1" t="n">
        <v>17644</v>
      </c>
      <c r="AD26" s="1" t="n">
        <v>236</v>
      </c>
      <c r="AE26" s="1" t="n">
        <v>157</v>
      </c>
      <c r="AF26" s="1" t="n">
        <v>45882</v>
      </c>
      <c r="AG26" s="1" t="n">
        <v>18005</v>
      </c>
      <c r="AI26" s="1" t="n">
        <v>360</v>
      </c>
      <c r="AJ26" s="1" t="n">
        <v>945</v>
      </c>
      <c r="AK26" s="1" t="n">
        <v>18076</v>
      </c>
      <c r="AL26" s="1" t="n">
        <v>45514</v>
      </c>
      <c r="AM26" s="1" t="n">
        <v>101</v>
      </c>
      <c r="AN26" s="1" t="n">
        <v>288</v>
      </c>
      <c r="AO26" s="1" t="n">
        <v>18537</v>
      </c>
      <c r="AP26" s="1" t="n">
        <v>46747</v>
      </c>
      <c r="AR26" s="1" t="n">
        <v>733</v>
      </c>
      <c r="AS26" s="1" t="n">
        <v>684</v>
      </c>
      <c r="AT26" s="1" t="n">
        <v>31801</v>
      </c>
      <c r="AU26" s="1" t="n">
        <v>32919</v>
      </c>
      <c r="AV26" s="1" t="n">
        <v>331</v>
      </c>
      <c r="AW26" s="1" t="n">
        <v>390</v>
      </c>
      <c r="AX26" s="1" t="n">
        <v>32865</v>
      </c>
      <c r="AY26" s="1" t="n">
        <v>33993</v>
      </c>
      <c r="BA26" s="1" t="n">
        <v>562</v>
      </c>
      <c r="BB26" s="1" t="n">
        <v>600</v>
      </c>
      <c r="BC26" s="1" t="n">
        <v>32334</v>
      </c>
      <c r="BD26" s="1" t="n">
        <v>33379</v>
      </c>
      <c r="BE26" s="1" t="n">
        <v>188</v>
      </c>
      <c r="BF26" s="1" t="n">
        <v>224</v>
      </c>
      <c r="BG26" s="1" t="n">
        <v>33084</v>
      </c>
      <c r="BH26" s="1" t="n">
        <v>34203</v>
      </c>
    </row>
    <row r="27" customFormat="false" ht="12.8" hidden="false" customHeight="false" outlineLevel="0" collapsed="false">
      <c r="A27" s="56" t="s">
        <v>18</v>
      </c>
      <c r="B27" s="1" t="n">
        <v>8498</v>
      </c>
      <c r="C27" s="1" t="n">
        <v>1</v>
      </c>
      <c r="D27" s="1" t="n">
        <v>865</v>
      </c>
      <c r="E27" s="1" t="n">
        <v>64829</v>
      </c>
      <c r="F27" s="1" t="n">
        <v>492</v>
      </c>
      <c r="G27" s="1" t="n">
        <v>0.010466</v>
      </c>
      <c r="I27" s="1" t="n">
        <v>1229</v>
      </c>
      <c r="J27" s="1" t="n">
        <v>65726</v>
      </c>
      <c r="K27" s="1" t="n">
        <v>354</v>
      </c>
      <c r="L27" s="1" t="n">
        <v>0.0120424</v>
      </c>
      <c r="N27" s="1" t="n">
        <v>1308</v>
      </c>
      <c r="O27" s="1" t="n">
        <v>67433</v>
      </c>
      <c r="P27" s="1" t="n">
        <v>623</v>
      </c>
      <c r="Q27" s="1" t="n">
        <v>0.0143179</v>
      </c>
      <c r="S27" s="1" t="n">
        <v>1043</v>
      </c>
      <c r="T27" s="1" t="n">
        <v>69845</v>
      </c>
      <c r="U27" s="1" t="n">
        <v>588</v>
      </c>
      <c r="V27" s="1" t="n">
        <v>0.0116759</v>
      </c>
      <c r="Z27" s="1" t="n">
        <v>253</v>
      </c>
      <c r="AA27" s="1" t="n">
        <v>612</v>
      </c>
      <c r="AB27" s="1" t="n">
        <v>18201</v>
      </c>
      <c r="AC27" s="1" t="n">
        <v>46628</v>
      </c>
      <c r="AD27" s="1" t="n">
        <v>112</v>
      </c>
      <c r="AE27" s="1" t="n">
        <v>380</v>
      </c>
      <c r="AF27" s="1" t="n">
        <v>18566</v>
      </c>
      <c r="AG27" s="1" t="n">
        <v>47620</v>
      </c>
      <c r="AI27" s="1" t="n">
        <v>871</v>
      </c>
      <c r="AJ27" s="1" t="n">
        <v>358</v>
      </c>
      <c r="AK27" s="1" t="n">
        <v>47035</v>
      </c>
      <c r="AL27" s="1" t="n">
        <v>18691</v>
      </c>
      <c r="AM27" s="1" t="n">
        <v>248</v>
      </c>
      <c r="AN27" s="1" t="n">
        <v>106</v>
      </c>
      <c r="AO27" s="1" t="n">
        <v>48154</v>
      </c>
      <c r="AP27" s="1" t="n">
        <v>19155</v>
      </c>
      <c r="AR27" s="1" t="n">
        <v>655</v>
      </c>
      <c r="AS27" s="1" t="n">
        <v>653</v>
      </c>
      <c r="AT27" s="1" t="n">
        <v>34443</v>
      </c>
      <c r="AU27" s="1" t="n">
        <v>32990</v>
      </c>
      <c r="AV27" s="1" t="n">
        <v>304</v>
      </c>
      <c r="AW27" s="1" t="n">
        <v>319</v>
      </c>
      <c r="AX27" s="1" t="n">
        <v>35402</v>
      </c>
      <c r="AY27" s="1" t="n">
        <v>33962</v>
      </c>
      <c r="BA27" s="1" t="n">
        <v>553</v>
      </c>
      <c r="BB27" s="1" t="n">
        <v>490</v>
      </c>
      <c r="BC27" s="1" t="n">
        <v>35622</v>
      </c>
      <c r="BD27" s="1" t="n">
        <v>34223</v>
      </c>
      <c r="BE27" s="1" t="n">
        <v>277</v>
      </c>
      <c r="BF27" s="1" t="n">
        <v>311</v>
      </c>
      <c r="BG27" s="1" t="n">
        <v>36452</v>
      </c>
      <c r="BH27" s="1" t="n">
        <v>35024</v>
      </c>
    </row>
    <row r="28" customFormat="false" ht="12.8" hidden="false" customHeight="false" outlineLevel="0" collapsed="false">
      <c r="A28" s="56"/>
      <c r="B28" s="1" t="n">
        <v>8499</v>
      </c>
      <c r="C28" s="1" t="n">
        <v>-1</v>
      </c>
      <c r="D28" s="1" t="n">
        <v>103</v>
      </c>
      <c r="E28" s="1" t="n">
        <v>7289</v>
      </c>
      <c r="F28" s="1" t="n">
        <v>63</v>
      </c>
      <c r="G28" s="1" t="n">
        <v>0.011387</v>
      </c>
      <c r="I28" s="1" t="n">
        <v>137</v>
      </c>
      <c r="J28" s="1" t="n">
        <v>7427</v>
      </c>
      <c r="K28" s="1" t="n">
        <v>45</v>
      </c>
      <c r="L28" s="1" t="n">
        <v>0.0122526</v>
      </c>
      <c r="N28" s="1" t="n">
        <v>160</v>
      </c>
      <c r="O28" s="1" t="n">
        <v>7465</v>
      </c>
      <c r="P28" s="1" t="n">
        <v>98</v>
      </c>
      <c r="Q28" s="1" t="n">
        <v>0.0172806</v>
      </c>
      <c r="S28" s="1" t="n">
        <v>146</v>
      </c>
      <c r="T28" s="1" t="n">
        <v>7676</v>
      </c>
      <c r="U28" s="1" t="n">
        <v>77</v>
      </c>
      <c r="V28" s="1" t="n">
        <v>0.0145258</v>
      </c>
      <c r="Z28" s="1" t="n">
        <v>82</v>
      </c>
      <c r="AA28" s="1" t="n">
        <v>21</v>
      </c>
      <c r="AB28" s="1" t="n">
        <v>5259</v>
      </c>
      <c r="AC28" s="1" t="n">
        <v>2030</v>
      </c>
      <c r="AD28" s="1" t="n">
        <v>45</v>
      </c>
      <c r="AE28" s="1" t="n">
        <v>18</v>
      </c>
      <c r="AF28" s="1" t="n">
        <v>5386</v>
      </c>
      <c r="AG28" s="1" t="n">
        <v>2069</v>
      </c>
      <c r="AI28" s="1" t="n">
        <v>37</v>
      </c>
      <c r="AJ28" s="1" t="n">
        <v>100</v>
      </c>
      <c r="AK28" s="1" t="n">
        <v>2148</v>
      </c>
      <c r="AL28" s="1" t="n">
        <v>5279</v>
      </c>
      <c r="AM28" s="1" t="n">
        <v>14</v>
      </c>
      <c r="AN28" s="1" t="n">
        <v>31</v>
      </c>
      <c r="AO28" s="1" t="n">
        <v>2199</v>
      </c>
      <c r="AP28" s="1" t="n">
        <v>5410</v>
      </c>
      <c r="AR28" s="1" t="n">
        <v>79</v>
      </c>
      <c r="AS28" s="1" t="n">
        <v>81</v>
      </c>
      <c r="AT28" s="1" t="n">
        <v>3705</v>
      </c>
      <c r="AU28" s="1" t="n">
        <v>3760</v>
      </c>
      <c r="AV28" s="1" t="n">
        <v>43</v>
      </c>
      <c r="AW28" s="1" t="n">
        <v>55</v>
      </c>
      <c r="AX28" s="1" t="n">
        <v>3827</v>
      </c>
      <c r="AY28" s="1" t="n">
        <v>3896</v>
      </c>
      <c r="BA28" s="1" t="n">
        <v>73</v>
      </c>
      <c r="BB28" s="1" t="n">
        <v>73</v>
      </c>
      <c r="BC28" s="1" t="n">
        <v>3851</v>
      </c>
      <c r="BD28" s="1" t="n">
        <v>3825</v>
      </c>
      <c r="BE28" s="1" t="n">
        <v>34</v>
      </c>
      <c r="BF28" s="1" t="n">
        <v>43</v>
      </c>
      <c r="BG28" s="1" t="n">
        <v>3958</v>
      </c>
      <c r="BH28" s="1" t="n">
        <v>3941</v>
      </c>
    </row>
    <row r="29" customFormat="false" ht="12.8" hidden="false" customHeight="false" outlineLevel="0" collapsed="false">
      <c r="A29" s="56"/>
      <c r="B29" s="1" t="n">
        <v>8500</v>
      </c>
      <c r="C29" s="1" t="n">
        <v>-1</v>
      </c>
      <c r="D29" s="1" t="n">
        <v>112</v>
      </c>
      <c r="E29" s="1" t="n">
        <v>7382</v>
      </c>
      <c r="F29" s="1" t="n">
        <v>71</v>
      </c>
      <c r="G29" s="1" t="n">
        <v>0.012395</v>
      </c>
      <c r="I29" s="1" t="n">
        <v>149</v>
      </c>
      <c r="J29" s="1" t="n">
        <v>7287</v>
      </c>
      <c r="K29" s="1" t="n">
        <v>52</v>
      </c>
      <c r="L29" s="1" t="n">
        <v>0.0137917</v>
      </c>
      <c r="N29" s="1" t="n">
        <v>170</v>
      </c>
      <c r="O29" s="1" t="n">
        <v>7504</v>
      </c>
      <c r="P29" s="1" t="n">
        <v>75</v>
      </c>
      <c r="Q29" s="1" t="n">
        <v>0.0163246</v>
      </c>
      <c r="S29" s="1" t="n">
        <v>133</v>
      </c>
      <c r="T29" s="1" t="n">
        <v>7604</v>
      </c>
      <c r="U29" s="1" t="n">
        <v>74</v>
      </c>
      <c r="V29" s="1" t="n">
        <v>0.0136113</v>
      </c>
      <c r="Z29" s="1" t="n">
        <v>71</v>
      </c>
      <c r="AA29" s="1" t="n">
        <v>41</v>
      </c>
      <c r="AB29" s="1" t="n">
        <v>5260</v>
      </c>
      <c r="AC29" s="1" t="n">
        <v>2122</v>
      </c>
      <c r="AD29" s="1" t="n">
        <v>44</v>
      </c>
      <c r="AE29" s="1" t="n">
        <v>27</v>
      </c>
      <c r="AF29" s="1" t="n">
        <v>5375</v>
      </c>
      <c r="AG29" s="1" t="n">
        <v>2190</v>
      </c>
      <c r="AI29" s="1" t="n">
        <v>44</v>
      </c>
      <c r="AJ29" s="1" t="n">
        <v>105</v>
      </c>
      <c r="AK29" s="1" t="n">
        <v>2068</v>
      </c>
      <c r="AL29" s="1" t="n">
        <v>5219</v>
      </c>
      <c r="AM29" s="1" t="n">
        <v>18</v>
      </c>
      <c r="AN29" s="1" t="n">
        <v>34</v>
      </c>
      <c r="AO29" s="1" t="n">
        <v>2130</v>
      </c>
      <c r="AP29" s="1" t="n">
        <v>5358</v>
      </c>
      <c r="AR29" s="1" t="n">
        <v>97</v>
      </c>
      <c r="AS29" s="1" t="n">
        <v>73</v>
      </c>
      <c r="AT29" s="1" t="n">
        <v>3738</v>
      </c>
      <c r="AU29" s="1" t="n">
        <v>3766</v>
      </c>
      <c r="AV29" s="1" t="n">
        <v>43</v>
      </c>
      <c r="AW29" s="1" t="n">
        <v>32</v>
      </c>
      <c r="AX29" s="1" t="n">
        <v>3878</v>
      </c>
      <c r="AY29" s="1" t="n">
        <v>3871</v>
      </c>
      <c r="BA29" s="1" t="n">
        <v>61</v>
      </c>
      <c r="BB29" s="1" t="n">
        <v>72</v>
      </c>
      <c r="BC29" s="1" t="n">
        <v>3775</v>
      </c>
      <c r="BD29" s="1" t="n">
        <v>3829</v>
      </c>
      <c r="BE29" s="1" t="n">
        <v>24</v>
      </c>
      <c r="BF29" s="1" t="n">
        <v>50</v>
      </c>
      <c r="BG29" s="1" t="n">
        <v>3860</v>
      </c>
      <c r="BH29" s="1" t="n">
        <v>3951</v>
      </c>
    </row>
    <row r="30" customFormat="false" ht="12.8" hidden="false" customHeight="false" outlineLevel="0" collapsed="false">
      <c r="A30" s="56"/>
      <c r="B30" s="1" t="n">
        <v>8501</v>
      </c>
      <c r="C30" s="1" t="n">
        <v>-1</v>
      </c>
      <c r="D30" s="1" t="n">
        <v>963</v>
      </c>
      <c r="E30" s="1" t="n">
        <v>71764</v>
      </c>
      <c r="F30" s="1" t="n">
        <v>501</v>
      </c>
      <c r="G30" s="1" t="n">
        <v>0.0102001</v>
      </c>
      <c r="I30" s="1" t="n">
        <v>1354</v>
      </c>
      <c r="J30" s="1" t="n">
        <v>70434</v>
      </c>
      <c r="K30" s="1" t="n">
        <v>438</v>
      </c>
      <c r="L30" s="1" t="n">
        <v>0.0127211</v>
      </c>
      <c r="N30" s="1" t="n">
        <v>1496</v>
      </c>
      <c r="O30" s="1" t="n">
        <v>71904</v>
      </c>
      <c r="P30" s="1" t="n">
        <v>639</v>
      </c>
      <c r="Q30" s="1" t="n">
        <v>0.0148462</v>
      </c>
      <c r="S30" s="1" t="n">
        <v>1221</v>
      </c>
      <c r="T30" s="1" t="n">
        <v>73889</v>
      </c>
      <c r="U30" s="1" t="n">
        <v>574</v>
      </c>
      <c r="V30" s="1" t="n">
        <v>0.0121466</v>
      </c>
      <c r="Z30" s="1" t="n">
        <v>698</v>
      </c>
      <c r="AA30" s="1" t="n">
        <v>265</v>
      </c>
      <c r="AB30" s="1" t="n">
        <v>51538</v>
      </c>
      <c r="AC30" s="1" t="n">
        <v>20226</v>
      </c>
      <c r="AD30" s="1" t="n">
        <v>337</v>
      </c>
      <c r="AE30" s="1" t="n">
        <v>164</v>
      </c>
      <c r="AF30" s="1" t="n">
        <v>52573</v>
      </c>
      <c r="AG30" s="1" t="n">
        <v>20655</v>
      </c>
      <c r="AI30" s="1" t="n">
        <v>385</v>
      </c>
      <c r="AJ30" s="1" t="n">
        <v>969</v>
      </c>
      <c r="AK30" s="1" t="n">
        <v>19988</v>
      </c>
      <c r="AL30" s="1" t="n">
        <v>50446</v>
      </c>
      <c r="AM30" s="1" t="n">
        <v>101</v>
      </c>
      <c r="AN30" s="1" t="n">
        <v>337</v>
      </c>
      <c r="AO30" s="1" t="n">
        <v>20474</v>
      </c>
      <c r="AP30" s="1" t="n">
        <v>51752</v>
      </c>
      <c r="AR30" s="1" t="n">
        <v>741</v>
      </c>
      <c r="AS30" s="1" t="n">
        <v>755</v>
      </c>
      <c r="AT30" s="1" t="n">
        <v>35164</v>
      </c>
      <c r="AU30" s="1" t="n">
        <v>36740</v>
      </c>
      <c r="AV30" s="1" t="n">
        <v>291</v>
      </c>
      <c r="AW30" s="1" t="n">
        <v>348</v>
      </c>
      <c r="AX30" s="1" t="n">
        <v>36196</v>
      </c>
      <c r="AY30" s="1" t="n">
        <v>37843</v>
      </c>
      <c r="BA30" s="1" t="n">
        <v>613</v>
      </c>
      <c r="BB30" s="1" t="n">
        <v>608</v>
      </c>
      <c r="BC30" s="1" t="n">
        <v>36432</v>
      </c>
      <c r="BD30" s="1" t="n">
        <v>37457</v>
      </c>
      <c r="BE30" s="1" t="n">
        <v>282</v>
      </c>
      <c r="BF30" s="1" t="n">
        <v>292</v>
      </c>
      <c r="BG30" s="1" t="n">
        <v>37327</v>
      </c>
      <c r="BH30" s="1" t="n">
        <v>38357</v>
      </c>
    </row>
    <row r="31" customFormat="false" ht="12.8" hidden="false" customHeight="false" outlineLevel="0" collapsed="false">
      <c r="A31" s="56"/>
      <c r="B31" s="1" t="n">
        <v>8502</v>
      </c>
      <c r="C31" s="1" t="n">
        <v>1</v>
      </c>
      <c r="D31" s="1" t="n">
        <v>1057</v>
      </c>
      <c r="E31" s="1" t="n">
        <v>74019</v>
      </c>
      <c r="F31" s="1" t="n">
        <v>437</v>
      </c>
      <c r="G31" s="1" t="n">
        <v>0.010092</v>
      </c>
      <c r="I31" s="1" t="n">
        <v>1578</v>
      </c>
      <c r="J31" s="1" t="n">
        <v>72399</v>
      </c>
      <c r="K31" s="1" t="n">
        <v>421</v>
      </c>
      <c r="L31" s="1" t="n">
        <v>0.0138054</v>
      </c>
      <c r="N31" s="1" t="n">
        <v>1608</v>
      </c>
      <c r="O31" s="1" t="n">
        <v>74217</v>
      </c>
      <c r="P31" s="1" t="n">
        <v>763</v>
      </c>
      <c r="Q31" s="1" t="n">
        <v>0.0159734</v>
      </c>
      <c r="S31" s="1" t="n">
        <v>1222</v>
      </c>
      <c r="T31" s="1" t="n">
        <v>74954</v>
      </c>
      <c r="U31" s="1" t="n">
        <v>656</v>
      </c>
      <c r="V31" s="1" t="n">
        <v>0.0125277</v>
      </c>
      <c r="Z31" s="1" t="n">
        <v>279</v>
      </c>
      <c r="AA31" s="1" t="n">
        <v>778</v>
      </c>
      <c r="AB31" s="1" t="n">
        <v>20679</v>
      </c>
      <c r="AC31" s="1" t="n">
        <v>53340</v>
      </c>
      <c r="AD31" s="1" t="n">
        <v>107</v>
      </c>
      <c r="AE31" s="1" t="n">
        <v>330</v>
      </c>
      <c r="AF31" s="1" t="n">
        <v>21065</v>
      </c>
      <c r="AG31" s="1" t="n">
        <v>54448</v>
      </c>
      <c r="AI31" s="1" t="n">
        <v>1147</v>
      </c>
      <c r="AJ31" s="1" t="n">
        <v>431</v>
      </c>
      <c r="AK31" s="1" t="n">
        <v>51669</v>
      </c>
      <c r="AL31" s="1" t="n">
        <v>20730</v>
      </c>
      <c r="AM31" s="1" t="n">
        <v>291</v>
      </c>
      <c r="AN31" s="1" t="n">
        <v>130</v>
      </c>
      <c r="AO31" s="1" t="n">
        <v>53107</v>
      </c>
      <c r="AP31" s="1" t="n">
        <v>21291</v>
      </c>
      <c r="AR31" s="1" t="n">
        <v>836</v>
      </c>
      <c r="AS31" s="1" t="n">
        <v>772</v>
      </c>
      <c r="AT31" s="1" t="n">
        <v>37594</v>
      </c>
      <c r="AU31" s="1" t="n">
        <v>36623</v>
      </c>
      <c r="AV31" s="1" t="n">
        <v>385</v>
      </c>
      <c r="AW31" s="1" t="n">
        <v>378</v>
      </c>
      <c r="AX31" s="1" t="n">
        <v>38815</v>
      </c>
      <c r="AY31" s="1" t="n">
        <v>37773</v>
      </c>
      <c r="BA31" s="1" t="n">
        <v>641</v>
      </c>
      <c r="BB31" s="1" t="n">
        <v>581</v>
      </c>
      <c r="BC31" s="1" t="n">
        <v>37826</v>
      </c>
      <c r="BD31" s="1" t="n">
        <v>37128</v>
      </c>
      <c r="BE31" s="1" t="n">
        <v>318</v>
      </c>
      <c r="BF31" s="1" t="n">
        <v>338</v>
      </c>
      <c r="BG31" s="1" t="n">
        <v>38785</v>
      </c>
      <c r="BH31" s="1" t="n">
        <v>38047</v>
      </c>
    </row>
    <row r="32" s="50" customFormat="true" ht="12.8" hidden="false" customHeight="false" outlineLevel="0" collapsed="false">
      <c r="A32" s="30"/>
      <c r="G32" s="50" t="n">
        <f aca="false">AVERAGE(G26:G31)</f>
        <v>0.0105999766666667</v>
      </c>
      <c r="L32" s="50" t="n">
        <f aca="false">AVERAGE(L26:L31)</f>
        <v>0.0129888166666667</v>
      </c>
      <c r="Q32" s="50" t="n">
        <f aca="false">AVERAGE(Q26:Q31)</f>
        <v>0.0158766666666667</v>
      </c>
      <c r="V32" s="50" t="n">
        <f aca="false">AVERAGE(V26:V31)</f>
        <v>0.0127439333333333</v>
      </c>
    </row>
    <row r="33" customFormat="false" ht="12.8" hidden="false" customHeight="false" outlineLevel="0" collapsed="false">
      <c r="A33" s="56"/>
    </row>
    <row r="34" customFormat="false" ht="12.8" hidden="false" customHeight="false" outlineLevel="0" collapsed="false">
      <c r="A34" s="56"/>
    </row>
    <row r="35" customFormat="false" ht="12.8" hidden="false" customHeight="false" outlineLevel="0" collapsed="false">
      <c r="A35" s="56" t="n">
        <v>350</v>
      </c>
      <c r="B35" s="1" t="n">
        <v>8506</v>
      </c>
      <c r="C35" s="1" t="n">
        <v>-1</v>
      </c>
      <c r="D35" s="1" t="n">
        <v>2123</v>
      </c>
      <c r="E35" s="1" t="n">
        <v>90642</v>
      </c>
      <c r="F35" s="1" t="n">
        <v>914</v>
      </c>
      <c r="G35" s="1" t="n">
        <v>0.0167527</v>
      </c>
      <c r="I35" s="1" t="n">
        <v>2122</v>
      </c>
      <c r="J35" s="1" t="n">
        <v>90698</v>
      </c>
      <c r="K35" s="1" t="n">
        <v>880</v>
      </c>
      <c r="L35" s="1" t="n">
        <v>0.0165494</v>
      </c>
      <c r="N35" s="1" t="n">
        <v>2140</v>
      </c>
      <c r="O35" s="1" t="n">
        <v>91886</v>
      </c>
      <c r="P35" s="1" t="n">
        <v>903</v>
      </c>
      <c r="Q35" s="1" t="n">
        <v>0.0165586</v>
      </c>
      <c r="S35" s="1" t="n">
        <v>1743</v>
      </c>
      <c r="T35" s="1" t="n">
        <v>93553</v>
      </c>
      <c r="U35" s="1" t="n">
        <v>1333</v>
      </c>
      <c r="V35" s="1" t="n">
        <v>0.0164399</v>
      </c>
      <c r="Z35" s="1" t="n">
        <v>1491</v>
      </c>
      <c r="AA35" s="1" t="n">
        <v>632</v>
      </c>
      <c r="AB35" s="1" t="n">
        <v>63262</v>
      </c>
      <c r="AC35" s="1" t="n">
        <v>27380</v>
      </c>
      <c r="AD35" s="1" t="n">
        <v>621</v>
      </c>
      <c r="AE35" s="1" t="n">
        <v>293</v>
      </c>
      <c r="AF35" s="1" t="n">
        <v>65374</v>
      </c>
      <c r="AG35" s="1" t="n">
        <v>28305</v>
      </c>
      <c r="AI35" s="1" t="n">
        <v>627</v>
      </c>
      <c r="AJ35" s="1" t="n">
        <v>1495</v>
      </c>
      <c r="AK35" s="1" t="n">
        <v>27698</v>
      </c>
      <c r="AL35" s="1" t="n">
        <v>63000</v>
      </c>
      <c r="AM35" s="1" t="n">
        <v>274</v>
      </c>
      <c r="AN35" s="1" t="n">
        <v>606</v>
      </c>
      <c r="AO35" s="1" t="n">
        <v>28599</v>
      </c>
      <c r="AP35" s="1" t="n">
        <v>65101</v>
      </c>
      <c r="AR35" s="1" t="n">
        <v>1094</v>
      </c>
      <c r="AS35" s="1" t="n">
        <v>1046</v>
      </c>
      <c r="AT35" s="1" t="n">
        <v>45401</v>
      </c>
      <c r="AU35" s="1" t="n">
        <v>46485</v>
      </c>
      <c r="AV35" s="1" t="n">
        <v>432</v>
      </c>
      <c r="AW35" s="1" t="n">
        <v>471</v>
      </c>
      <c r="AX35" s="1" t="n">
        <v>46927</v>
      </c>
      <c r="AY35" s="1" t="n">
        <v>48002</v>
      </c>
      <c r="BA35" s="1" t="n">
        <v>908</v>
      </c>
      <c r="BB35" s="1" t="n">
        <v>835</v>
      </c>
      <c r="BC35" s="1" t="n">
        <v>46700</v>
      </c>
      <c r="BD35" s="1" t="n">
        <v>46853</v>
      </c>
      <c r="BE35" s="1" t="n">
        <v>588</v>
      </c>
      <c r="BF35" s="1" t="n">
        <v>745</v>
      </c>
      <c r="BG35" s="1" t="n">
        <v>48196</v>
      </c>
      <c r="BH35" s="1" t="n">
        <v>48433</v>
      </c>
    </row>
    <row r="36" customFormat="false" ht="12.8" hidden="false" customHeight="false" outlineLevel="0" collapsed="false">
      <c r="A36" s="56" t="s">
        <v>19</v>
      </c>
      <c r="B36" s="1" t="n">
        <v>8507</v>
      </c>
      <c r="C36" s="1" t="n">
        <v>1</v>
      </c>
      <c r="D36" s="1" t="n">
        <v>2224</v>
      </c>
      <c r="E36" s="1" t="n">
        <v>91863</v>
      </c>
      <c r="F36" s="1" t="n">
        <v>972</v>
      </c>
      <c r="G36" s="1" t="n">
        <v>0.0173955</v>
      </c>
      <c r="I36" s="1" t="n">
        <v>2418</v>
      </c>
      <c r="J36" s="1" t="n">
        <v>93457</v>
      </c>
      <c r="K36" s="1" t="n">
        <v>784</v>
      </c>
      <c r="L36" s="1" t="n">
        <v>0.0171309</v>
      </c>
      <c r="N36" s="1" t="n">
        <v>2441</v>
      </c>
      <c r="O36" s="1" t="n">
        <v>94528</v>
      </c>
      <c r="P36" s="1" t="n">
        <v>860</v>
      </c>
      <c r="Q36" s="1" t="n">
        <v>0.0174604</v>
      </c>
      <c r="S36" s="1" t="n">
        <v>1863</v>
      </c>
      <c r="T36" s="1" t="n">
        <v>94455</v>
      </c>
      <c r="U36" s="1" t="n">
        <v>1331</v>
      </c>
      <c r="V36" s="1" t="n">
        <v>0.0169075</v>
      </c>
      <c r="Z36" s="1" t="n">
        <v>698</v>
      </c>
      <c r="AA36" s="1" t="n">
        <v>1526</v>
      </c>
      <c r="AB36" s="1" t="n">
        <v>27820</v>
      </c>
      <c r="AC36" s="1" t="n">
        <v>64043</v>
      </c>
      <c r="AD36" s="1" t="n">
        <v>278</v>
      </c>
      <c r="AE36" s="1" t="n">
        <v>694</v>
      </c>
      <c r="AF36" s="1" t="n">
        <v>28796</v>
      </c>
      <c r="AG36" s="1" t="n">
        <v>66263</v>
      </c>
      <c r="AI36" s="1" t="n">
        <v>1691</v>
      </c>
      <c r="AJ36" s="1" t="n">
        <v>727</v>
      </c>
      <c r="AK36" s="1" t="n">
        <v>64945</v>
      </c>
      <c r="AL36" s="1" t="n">
        <v>28512</v>
      </c>
      <c r="AM36" s="1" t="n">
        <v>524</v>
      </c>
      <c r="AN36" s="1" t="n">
        <v>260</v>
      </c>
      <c r="AO36" s="1" t="n">
        <v>67160</v>
      </c>
      <c r="AP36" s="1" t="n">
        <v>29499</v>
      </c>
      <c r="AR36" s="1" t="n">
        <v>1237</v>
      </c>
      <c r="AS36" s="1" t="n">
        <v>1204</v>
      </c>
      <c r="AT36" s="1" t="n">
        <v>47718</v>
      </c>
      <c r="AU36" s="1" t="n">
        <v>46810</v>
      </c>
      <c r="AV36" s="1" t="n">
        <v>399</v>
      </c>
      <c r="AW36" s="1" t="n">
        <v>461</v>
      </c>
      <c r="AX36" s="1" t="n">
        <v>49354</v>
      </c>
      <c r="AY36" s="1" t="n">
        <v>48475</v>
      </c>
      <c r="BA36" s="1" t="n">
        <v>944</v>
      </c>
      <c r="BB36" s="1" t="n">
        <v>919</v>
      </c>
      <c r="BC36" s="1" t="n">
        <v>47786</v>
      </c>
      <c r="BD36" s="1" t="n">
        <v>46669</v>
      </c>
      <c r="BE36" s="1" t="n">
        <v>625</v>
      </c>
      <c r="BF36" s="1" t="n">
        <v>706</v>
      </c>
      <c r="BG36" s="1" t="n">
        <v>49355</v>
      </c>
      <c r="BH36" s="1" t="n">
        <v>48294</v>
      </c>
    </row>
    <row r="37" customFormat="false" ht="12.8" hidden="false" customHeight="false" outlineLevel="0" collapsed="false">
      <c r="A37" s="56"/>
      <c r="B37" s="1" t="n">
        <v>8508</v>
      </c>
      <c r="C37" s="1" t="n">
        <v>-1</v>
      </c>
      <c r="D37" s="1" t="n">
        <v>2141</v>
      </c>
      <c r="E37" s="1" t="n">
        <v>91126</v>
      </c>
      <c r="F37" s="1" t="n">
        <v>899</v>
      </c>
      <c r="G37" s="1" t="n">
        <v>0.0166802</v>
      </c>
      <c r="I37" s="1" t="n">
        <v>2265</v>
      </c>
      <c r="J37" s="1" t="n">
        <v>92880</v>
      </c>
      <c r="K37" s="1" t="n">
        <v>796</v>
      </c>
      <c r="L37" s="1" t="n">
        <v>0.0164783</v>
      </c>
      <c r="N37" s="1" t="n">
        <v>2338</v>
      </c>
      <c r="O37" s="1" t="n">
        <v>93883</v>
      </c>
      <c r="P37" s="1" t="n">
        <v>866</v>
      </c>
      <c r="Q37" s="1" t="n">
        <v>0.0170638</v>
      </c>
      <c r="S37" s="1" t="n">
        <v>1765</v>
      </c>
      <c r="T37" s="1" t="n">
        <v>93626</v>
      </c>
      <c r="U37" s="1" t="n">
        <v>1398</v>
      </c>
      <c r="V37" s="1" t="n">
        <v>0.0168917</v>
      </c>
      <c r="Z37" s="1" t="n">
        <v>1546</v>
      </c>
      <c r="AA37" s="1" t="n">
        <v>595</v>
      </c>
      <c r="AB37" s="1" t="n">
        <v>63187</v>
      </c>
      <c r="AC37" s="1" t="n">
        <v>27939</v>
      </c>
      <c r="AD37" s="1" t="n">
        <v>609</v>
      </c>
      <c r="AE37" s="1" t="n">
        <v>290</v>
      </c>
      <c r="AF37" s="1" t="n">
        <v>65342</v>
      </c>
      <c r="AG37" s="1" t="n">
        <v>28824</v>
      </c>
      <c r="AI37" s="1" t="n">
        <v>690</v>
      </c>
      <c r="AJ37" s="1" t="n">
        <v>1575</v>
      </c>
      <c r="AK37" s="1" t="n">
        <v>28214</v>
      </c>
      <c r="AL37" s="1" t="n">
        <v>64666</v>
      </c>
      <c r="AM37" s="1" t="n">
        <v>222</v>
      </c>
      <c r="AN37" s="1" t="n">
        <v>574</v>
      </c>
      <c r="AO37" s="1" t="n">
        <v>29126</v>
      </c>
      <c r="AP37" s="1" t="n">
        <v>66815</v>
      </c>
      <c r="AR37" s="1" t="n">
        <v>1156</v>
      </c>
      <c r="AS37" s="1" t="n">
        <v>1182</v>
      </c>
      <c r="AT37" s="1" t="n">
        <v>46368</v>
      </c>
      <c r="AU37" s="1" t="n">
        <v>47515</v>
      </c>
      <c r="AV37" s="1" t="n">
        <v>400</v>
      </c>
      <c r="AW37" s="1" t="n">
        <v>466</v>
      </c>
      <c r="AX37" s="1" t="n">
        <v>47924</v>
      </c>
      <c r="AY37" s="1" t="n">
        <v>49163</v>
      </c>
      <c r="BA37" s="1" t="n">
        <v>882</v>
      </c>
      <c r="BB37" s="1" t="n">
        <v>883</v>
      </c>
      <c r="BC37" s="1" t="n">
        <v>46044</v>
      </c>
      <c r="BD37" s="1" t="n">
        <v>47582</v>
      </c>
      <c r="BE37" s="1" t="n">
        <v>660</v>
      </c>
      <c r="BF37" s="1" t="n">
        <v>738</v>
      </c>
      <c r="BG37" s="1" t="n">
        <v>47586</v>
      </c>
      <c r="BH37" s="1" t="n">
        <v>49203</v>
      </c>
    </row>
    <row r="38" customFormat="false" ht="12.8" hidden="false" customHeight="false" outlineLevel="0" collapsed="false">
      <c r="A38" s="56"/>
      <c r="B38" s="1" t="n">
        <v>8509</v>
      </c>
      <c r="C38" s="1" t="n">
        <v>1</v>
      </c>
      <c r="D38" s="1" t="n">
        <v>2182</v>
      </c>
      <c r="E38" s="1" t="n">
        <v>91391</v>
      </c>
      <c r="F38" s="1" t="n">
        <v>896</v>
      </c>
      <c r="G38" s="1" t="n">
        <v>0.0168397</v>
      </c>
      <c r="I38" s="1" t="n">
        <v>2373</v>
      </c>
      <c r="J38" s="1" t="n">
        <v>90140</v>
      </c>
      <c r="K38" s="1" t="n">
        <v>703</v>
      </c>
      <c r="L38" s="1" t="n">
        <v>0.0170623</v>
      </c>
      <c r="N38" s="1" t="n">
        <v>2430</v>
      </c>
      <c r="O38" s="1" t="n">
        <v>92905</v>
      </c>
      <c r="P38" s="1" t="n">
        <v>751</v>
      </c>
      <c r="Q38" s="1" t="n">
        <v>0.0171196</v>
      </c>
      <c r="S38" s="1" t="n">
        <v>1873</v>
      </c>
      <c r="T38" s="1" t="n">
        <v>93908</v>
      </c>
      <c r="U38" s="1" t="n">
        <v>1285</v>
      </c>
      <c r="V38" s="1" t="n">
        <v>0.0168143</v>
      </c>
      <c r="Z38" s="1" t="n">
        <v>659</v>
      </c>
      <c r="AA38" s="1" t="n">
        <v>1523</v>
      </c>
      <c r="AB38" s="1" t="n">
        <v>27646</v>
      </c>
      <c r="AC38" s="1" t="n">
        <v>63745</v>
      </c>
      <c r="AD38" s="1" t="n">
        <v>249</v>
      </c>
      <c r="AE38" s="1" t="n">
        <v>647</v>
      </c>
      <c r="AF38" s="1" t="n">
        <v>28554</v>
      </c>
      <c r="AG38" s="1" t="n">
        <v>65915</v>
      </c>
      <c r="AI38" s="1" t="n">
        <v>1663</v>
      </c>
      <c r="AJ38" s="1" t="n">
        <v>710</v>
      </c>
      <c r="AK38" s="1" t="n">
        <v>62602</v>
      </c>
      <c r="AL38" s="1" t="n">
        <v>27538</v>
      </c>
      <c r="AM38" s="1" t="n">
        <v>477</v>
      </c>
      <c r="AN38" s="1" t="n">
        <v>226</v>
      </c>
      <c r="AO38" s="1" t="n">
        <v>64742</v>
      </c>
      <c r="AP38" s="1" t="n">
        <v>28474</v>
      </c>
      <c r="AR38" s="1" t="n">
        <v>1264</v>
      </c>
      <c r="AS38" s="1" t="n">
        <v>1166</v>
      </c>
      <c r="AT38" s="1" t="n">
        <v>46703</v>
      </c>
      <c r="AU38" s="1" t="n">
        <v>46202</v>
      </c>
      <c r="AV38" s="1" t="n">
        <v>361</v>
      </c>
      <c r="AW38" s="1" t="n">
        <v>390</v>
      </c>
      <c r="AX38" s="1" t="n">
        <v>48328</v>
      </c>
      <c r="AY38" s="1" t="n">
        <v>47758</v>
      </c>
      <c r="BA38" s="1" t="n">
        <v>980</v>
      </c>
      <c r="BB38" s="1" t="n">
        <v>893</v>
      </c>
      <c r="BC38" s="1" t="n">
        <v>47376</v>
      </c>
      <c r="BD38" s="1" t="n">
        <v>46532</v>
      </c>
      <c r="BE38" s="1" t="n">
        <v>596</v>
      </c>
      <c r="BF38" s="1" t="n">
        <v>689</v>
      </c>
      <c r="BG38" s="1" t="n">
        <v>48952</v>
      </c>
      <c r="BH38" s="1" t="n">
        <v>48114</v>
      </c>
    </row>
    <row r="39" s="50" customFormat="true" ht="12.8" hidden="false" customHeight="false" outlineLevel="0" collapsed="false">
      <c r="A39" s="30"/>
      <c r="G39" s="50" t="n">
        <f aca="false">AVERAGE(G35:G38)</f>
        <v>0.016917025</v>
      </c>
      <c r="L39" s="50" t="n">
        <f aca="false">AVERAGE(L35:L38)</f>
        <v>0.016805225</v>
      </c>
      <c r="Q39" s="50" t="n">
        <f aca="false">AVERAGE(Q35:Q38)</f>
        <v>0.0170506</v>
      </c>
      <c r="V39" s="50" t="n">
        <f aca="false">AVERAGE(V35:V38)</f>
        <v>0.01676335</v>
      </c>
    </row>
    <row r="40" customFormat="false" ht="12.8" hidden="false" customHeight="false" outlineLevel="0" collapsed="false">
      <c r="A40" s="56"/>
    </row>
    <row r="41" customFormat="false" ht="12.8" hidden="false" customHeight="false" outlineLevel="0" collapsed="false">
      <c r="A41" s="56"/>
    </row>
    <row r="42" customFormat="false" ht="12.8" hidden="false" customHeight="false" outlineLevel="0" collapsed="false">
      <c r="A42" s="56" t="n">
        <v>870</v>
      </c>
      <c r="B42" s="1" t="n">
        <v>8512</v>
      </c>
      <c r="C42" s="1" t="n">
        <v>-1</v>
      </c>
      <c r="D42" s="1" t="n">
        <v>2392</v>
      </c>
      <c r="E42" s="1" t="n">
        <v>105099</v>
      </c>
      <c r="F42" s="1" t="n">
        <v>1468</v>
      </c>
      <c r="G42" s="1" t="n">
        <v>0.0183636</v>
      </c>
      <c r="I42" s="1" t="n">
        <v>2444</v>
      </c>
      <c r="J42" s="1" t="n">
        <v>103976</v>
      </c>
      <c r="K42" s="1" t="n">
        <v>943</v>
      </c>
      <c r="L42" s="1" t="n">
        <v>0.0162874</v>
      </c>
      <c r="N42" s="1" t="n">
        <v>2603</v>
      </c>
      <c r="O42" s="1" t="n">
        <v>107737</v>
      </c>
      <c r="P42" s="1" t="n">
        <v>1023</v>
      </c>
      <c r="Q42" s="1" t="n">
        <v>0.016828</v>
      </c>
      <c r="S42" s="1" t="n">
        <v>1958</v>
      </c>
      <c r="T42" s="1" t="n">
        <v>109708</v>
      </c>
      <c r="U42" s="1" t="n">
        <v>1164</v>
      </c>
      <c r="V42" s="1" t="n">
        <v>0.0142287</v>
      </c>
      <c r="Z42" s="1" t="n">
        <v>1665</v>
      </c>
      <c r="AA42" s="1" t="n">
        <v>727</v>
      </c>
      <c r="AB42" s="1" t="n">
        <v>70691</v>
      </c>
      <c r="AC42" s="1" t="n">
        <v>34408</v>
      </c>
      <c r="AD42" s="1" t="n">
        <v>948</v>
      </c>
      <c r="AE42" s="1" t="n">
        <v>520</v>
      </c>
      <c r="AF42" s="1" t="n">
        <v>73304</v>
      </c>
      <c r="AG42" s="1" t="n">
        <v>35655</v>
      </c>
      <c r="AI42" s="1" t="n">
        <v>800</v>
      </c>
      <c r="AJ42" s="1" t="n">
        <v>1644</v>
      </c>
      <c r="AK42" s="1" t="n">
        <v>33764</v>
      </c>
      <c r="AL42" s="1" t="n">
        <v>70212</v>
      </c>
      <c r="AM42" s="1" t="n">
        <v>288</v>
      </c>
      <c r="AN42" s="1" t="n">
        <v>655</v>
      </c>
      <c r="AO42" s="1" t="n">
        <v>34852</v>
      </c>
      <c r="AP42" s="1" t="n">
        <v>72511</v>
      </c>
      <c r="AR42" s="1" t="n">
        <v>1296</v>
      </c>
      <c r="AS42" s="1" t="n">
        <v>1307</v>
      </c>
      <c r="AT42" s="1" t="n">
        <v>53142</v>
      </c>
      <c r="AU42" s="1" t="n">
        <v>54595</v>
      </c>
      <c r="AV42" s="1" t="n">
        <v>491</v>
      </c>
      <c r="AW42" s="1" t="n">
        <v>532</v>
      </c>
      <c r="AX42" s="1" t="n">
        <v>54929</v>
      </c>
      <c r="AY42" s="1" t="n">
        <v>56434</v>
      </c>
      <c r="BA42" s="1" t="n">
        <v>1007</v>
      </c>
      <c r="BB42" s="1" t="n">
        <v>951</v>
      </c>
      <c r="BC42" s="1" t="n">
        <v>54710</v>
      </c>
      <c r="BD42" s="1" t="n">
        <v>54998</v>
      </c>
      <c r="BE42" s="1" t="n">
        <v>555</v>
      </c>
      <c r="BF42" s="1" t="n">
        <v>609</v>
      </c>
      <c r="BG42" s="1" t="n">
        <v>56272</v>
      </c>
      <c r="BH42" s="1" t="n">
        <v>56558</v>
      </c>
    </row>
    <row r="43" customFormat="false" ht="12.8" hidden="false" customHeight="false" outlineLevel="0" collapsed="false">
      <c r="A43" s="56" t="s">
        <v>20</v>
      </c>
      <c r="B43" s="1" t="n">
        <v>8513</v>
      </c>
      <c r="C43" s="1" t="n">
        <v>1</v>
      </c>
      <c r="D43" s="1" t="n">
        <v>2291</v>
      </c>
      <c r="E43" s="1" t="n">
        <v>117094</v>
      </c>
      <c r="F43" s="1" t="n">
        <v>1350</v>
      </c>
      <c r="G43" s="1" t="n">
        <v>0.0155473</v>
      </c>
      <c r="I43" s="1" t="n">
        <v>2647</v>
      </c>
      <c r="J43" s="1" t="n">
        <v>116645</v>
      </c>
      <c r="K43" s="1" t="n">
        <v>1085</v>
      </c>
      <c r="L43" s="1" t="n">
        <v>0.0159973</v>
      </c>
      <c r="N43" s="1" t="n">
        <v>2613</v>
      </c>
      <c r="O43" s="1" t="n">
        <v>119906</v>
      </c>
      <c r="P43" s="1" t="n">
        <v>1260</v>
      </c>
      <c r="Q43" s="1" t="n">
        <v>0.0161502</v>
      </c>
      <c r="S43" s="1" t="n">
        <v>1986</v>
      </c>
      <c r="T43" s="1" t="n">
        <v>121337</v>
      </c>
      <c r="U43" s="1" t="n">
        <v>1006</v>
      </c>
      <c r="V43" s="1" t="n">
        <v>0.0123293</v>
      </c>
      <c r="Z43" s="1" t="n">
        <v>768</v>
      </c>
      <c r="AA43" s="1" t="n">
        <v>1523</v>
      </c>
      <c r="AB43" s="1" t="n">
        <v>38315</v>
      </c>
      <c r="AC43" s="1" t="n">
        <v>78779</v>
      </c>
      <c r="AD43" s="1" t="n">
        <v>418</v>
      </c>
      <c r="AE43" s="1" t="n">
        <v>932</v>
      </c>
      <c r="AF43" s="1" t="n">
        <v>39501</v>
      </c>
      <c r="AG43" s="1" t="n">
        <v>81234</v>
      </c>
      <c r="AI43" s="1" t="n">
        <v>1795</v>
      </c>
      <c r="AJ43" s="1" t="n">
        <v>852</v>
      </c>
      <c r="AK43" s="1" t="n">
        <v>79121</v>
      </c>
      <c r="AL43" s="1" t="n">
        <v>37524</v>
      </c>
      <c r="AM43" s="1" t="n">
        <v>706</v>
      </c>
      <c r="AN43" s="1" t="n">
        <v>379</v>
      </c>
      <c r="AO43" s="1" t="n">
        <v>81622</v>
      </c>
      <c r="AP43" s="1" t="n">
        <v>38755</v>
      </c>
      <c r="AR43" s="1" t="n">
        <v>1388</v>
      </c>
      <c r="AS43" s="1" t="n">
        <v>1225</v>
      </c>
      <c r="AT43" s="1" t="n">
        <v>60607</v>
      </c>
      <c r="AU43" s="1" t="n">
        <v>59299</v>
      </c>
      <c r="AV43" s="1" t="n">
        <v>624</v>
      </c>
      <c r="AW43" s="1" t="n">
        <v>636</v>
      </c>
      <c r="AX43" s="1" t="n">
        <v>62619</v>
      </c>
      <c r="AY43" s="1" t="n">
        <v>61160</v>
      </c>
      <c r="BA43" s="1" t="n">
        <v>1067</v>
      </c>
      <c r="BB43" s="1" t="n">
        <v>919</v>
      </c>
      <c r="BC43" s="1" t="n">
        <v>61393</v>
      </c>
      <c r="BD43" s="1" t="n">
        <v>59944</v>
      </c>
      <c r="BE43" s="1" t="n">
        <v>489</v>
      </c>
      <c r="BF43" s="1" t="n">
        <v>517</v>
      </c>
      <c r="BG43" s="1" t="n">
        <v>62949</v>
      </c>
      <c r="BH43" s="1" t="n">
        <v>61380</v>
      </c>
    </row>
    <row r="44" customFormat="false" ht="12.8" hidden="false" customHeight="false" outlineLevel="0" collapsed="false">
      <c r="A44" s="56"/>
      <c r="B44" s="1" t="n">
        <v>8514</v>
      </c>
      <c r="C44" s="1" t="n">
        <v>-1</v>
      </c>
      <c r="D44" s="1" t="n">
        <v>1974</v>
      </c>
      <c r="E44" s="1" t="n">
        <v>103071</v>
      </c>
      <c r="F44" s="1" t="n">
        <v>1196</v>
      </c>
      <c r="G44" s="1" t="n">
        <v>0.0153777</v>
      </c>
      <c r="I44" s="1" t="n">
        <v>2145</v>
      </c>
      <c r="J44" s="1" t="n">
        <v>101919</v>
      </c>
      <c r="K44" s="1" t="n">
        <v>994</v>
      </c>
      <c r="L44" s="1" t="n">
        <v>0.0153995</v>
      </c>
      <c r="N44" s="1" t="n">
        <v>2139</v>
      </c>
      <c r="O44" s="1" t="n">
        <v>103363</v>
      </c>
      <c r="P44" s="1" t="n">
        <v>1115</v>
      </c>
      <c r="Q44" s="1" t="n">
        <v>0.0157406</v>
      </c>
      <c r="S44" s="1" t="n">
        <v>2267</v>
      </c>
      <c r="T44" s="1" t="n">
        <v>104411</v>
      </c>
      <c r="U44" s="1" t="n">
        <v>956</v>
      </c>
      <c r="V44" s="1" t="n">
        <v>0.0154342</v>
      </c>
      <c r="Z44" s="1" t="n">
        <v>1344</v>
      </c>
      <c r="AA44" s="1" t="n">
        <v>630</v>
      </c>
      <c r="AB44" s="1" t="n">
        <v>69709</v>
      </c>
      <c r="AC44" s="1" t="n">
        <v>33362</v>
      </c>
      <c r="AD44" s="1" t="n">
        <v>760</v>
      </c>
      <c r="AE44" s="1" t="n">
        <v>436</v>
      </c>
      <c r="AF44" s="1" t="n">
        <v>71813</v>
      </c>
      <c r="AG44" s="1" t="n">
        <v>34428</v>
      </c>
      <c r="AI44" s="1" t="n">
        <v>691</v>
      </c>
      <c r="AJ44" s="1" t="n">
        <v>1454</v>
      </c>
      <c r="AK44" s="1" t="n">
        <v>33412</v>
      </c>
      <c r="AL44" s="1" t="n">
        <v>68507</v>
      </c>
      <c r="AM44" s="1" t="n">
        <v>293</v>
      </c>
      <c r="AN44" s="1" t="n">
        <v>701</v>
      </c>
      <c r="AO44" s="1" t="n">
        <v>34396</v>
      </c>
      <c r="AP44" s="1" t="n">
        <v>70662</v>
      </c>
      <c r="AR44" s="1" t="n">
        <v>1065</v>
      </c>
      <c r="AS44" s="1" t="n">
        <v>1074</v>
      </c>
      <c r="AT44" s="1" t="n">
        <v>51135</v>
      </c>
      <c r="AU44" s="1" t="n">
        <v>52228</v>
      </c>
      <c r="AV44" s="1" t="n">
        <v>522</v>
      </c>
      <c r="AW44" s="1" t="n">
        <v>593</v>
      </c>
      <c r="AX44" s="1" t="n">
        <v>52722</v>
      </c>
      <c r="AY44" s="1" t="n">
        <v>53895</v>
      </c>
      <c r="BA44" s="1" t="n">
        <v>1137</v>
      </c>
      <c r="BB44" s="1" t="n">
        <v>1130</v>
      </c>
      <c r="BC44" s="1" t="n">
        <v>51718</v>
      </c>
      <c r="BD44" s="1" t="n">
        <v>52693</v>
      </c>
      <c r="BE44" s="1" t="n">
        <v>451</v>
      </c>
      <c r="BF44" s="1" t="n">
        <v>505</v>
      </c>
      <c r="BG44" s="1" t="n">
        <v>53306</v>
      </c>
      <c r="BH44" s="1" t="n">
        <v>54328</v>
      </c>
    </row>
    <row r="45" customFormat="false" ht="12.8" hidden="false" customHeight="false" outlineLevel="0" collapsed="false">
      <c r="A45" s="56"/>
      <c r="B45" s="1" t="n">
        <v>8515</v>
      </c>
      <c r="C45" s="1" t="n">
        <v>1</v>
      </c>
      <c r="D45" s="1" t="n">
        <v>2113</v>
      </c>
      <c r="E45" s="1" t="n">
        <v>97192</v>
      </c>
      <c r="F45" s="1" t="n">
        <v>1397</v>
      </c>
      <c r="G45" s="1" t="n">
        <v>0.018057</v>
      </c>
      <c r="I45" s="1" t="n">
        <v>2445</v>
      </c>
      <c r="J45" s="1" t="n">
        <v>98114</v>
      </c>
      <c r="K45" s="1" t="n">
        <v>777</v>
      </c>
      <c r="L45" s="1" t="n">
        <v>0.0164197</v>
      </c>
      <c r="N45" s="1" t="n">
        <v>2346</v>
      </c>
      <c r="O45" s="1" t="n">
        <v>97579</v>
      </c>
      <c r="P45" s="1" t="n">
        <v>900</v>
      </c>
      <c r="Q45" s="1" t="n">
        <v>0.0166327</v>
      </c>
      <c r="S45" s="1" t="n">
        <v>1905</v>
      </c>
      <c r="T45" s="1" t="n">
        <v>100757</v>
      </c>
      <c r="U45" s="1" t="n">
        <v>1050</v>
      </c>
      <c r="V45" s="1" t="n">
        <v>0.014664</v>
      </c>
      <c r="Z45" s="1" t="n">
        <v>736</v>
      </c>
      <c r="AA45" s="1" t="n">
        <v>1377</v>
      </c>
      <c r="AB45" s="1" t="n">
        <v>31634</v>
      </c>
      <c r="AC45" s="1" t="n">
        <v>65558</v>
      </c>
      <c r="AD45" s="1" t="n">
        <v>408</v>
      </c>
      <c r="AE45" s="1" t="n">
        <v>989</v>
      </c>
      <c r="AF45" s="1" t="n">
        <v>32778</v>
      </c>
      <c r="AG45" s="1" t="n">
        <v>67924</v>
      </c>
      <c r="AI45" s="1" t="n">
        <v>1655</v>
      </c>
      <c r="AJ45" s="1" t="n">
        <v>790</v>
      </c>
      <c r="AK45" s="1" t="n">
        <v>66325</v>
      </c>
      <c r="AL45" s="1" t="n">
        <v>31789</v>
      </c>
      <c r="AM45" s="1" t="n">
        <v>499</v>
      </c>
      <c r="AN45" s="1" t="n">
        <v>278</v>
      </c>
      <c r="AO45" s="1" t="n">
        <v>68479</v>
      </c>
      <c r="AP45" s="1" t="n">
        <v>32857</v>
      </c>
      <c r="AR45" s="1" t="n">
        <v>1169</v>
      </c>
      <c r="AS45" s="1" t="n">
        <v>1177</v>
      </c>
      <c r="AT45" s="1" t="n">
        <v>49588</v>
      </c>
      <c r="AU45" s="1" t="n">
        <v>47991</v>
      </c>
      <c r="AV45" s="1" t="n">
        <v>411</v>
      </c>
      <c r="AW45" s="1" t="n">
        <v>489</v>
      </c>
      <c r="AX45" s="1" t="n">
        <v>51168</v>
      </c>
      <c r="AY45" s="1" t="n">
        <v>49657</v>
      </c>
      <c r="BA45" s="1" t="n">
        <v>996</v>
      </c>
      <c r="BB45" s="1" t="n">
        <v>909</v>
      </c>
      <c r="BC45" s="1" t="n">
        <v>50822</v>
      </c>
      <c r="BD45" s="1" t="n">
        <v>49935</v>
      </c>
      <c r="BE45" s="1" t="n">
        <v>507</v>
      </c>
      <c r="BF45" s="1" t="n">
        <v>543</v>
      </c>
      <c r="BG45" s="1" t="n">
        <v>52325</v>
      </c>
      <c r="BH45" s="1" t="n">
        <v>51387</v>
      </c>
    </row>
    <row r="46" s="50" customFormat="true" ht="12.8" hidden="false" customHeight="false" outlineLevel="0" collapsed="false">
      <c r="A46" s="30"/>
      <c r="G46" s="50" t="n">
        <f aca="false">AVERAGE(G42:G45)</f>
        <v>0.0168364</v>
      </c>
      <c r="L46" s="50" t="n">
        <f aca="false">AVERAGE(L42:L45)</f>
        <v>0.016025975</v>
      </c>
      <c r="Q46" s="50" t="n">
        <f aca="false">AVERAGE(Q42:Q45)</f>
        <v>0.016337875</v>
      </c>
      <c r="V46" s="50" t="n">
        <f aca="false">AVERAGE(V42:V45)</f>
        <v>0.01416405</v>
      </c>
    </row>
    <row r="47" customFormat="false" ht="12.8" hidden="false" customHeight="false" outlineLevel="0" collapsed="false">
      <c r="A47" s="56"/>
    </row>
    <row r="48" customFormat="false" ht="12.8" hidden="false" customHeight="false" outlineLevel="0" collapsed="false">
      <c r="A48" s="56"/>
    </row>
    <row r="49" customFormat="false" ht="12.8" hidden="false" customHeight="false" outlineLevel="0" collapsed="false">
      <c r="A49" s="56" t="n">
        <v>225</v>
      </c>
      <c r="B49" s="1" t="n">
        <v>8518</v>
      </c>
      <c r="C49" s="1" t="n">
        <v>-1</v>
      </c>
      <c r="D49" s="1" t="n">
        <v>2069</v>
      </c>
      <c r="E49" s="1" t="n">
        <v>92632</v>
      </c>
      <c r="F49" s="1" t="n">
        <v>972</v>
      </c>
      <c r="G49" s="1" t="n">
        <v>0.0164144</v>
      </c>
      <c r="I49" s="1" t="n">
        <v>2105</v>
      </c>
      <c r="J49" s="1" t="n">
        <v>90960</v>
      </c>
      <c r="K49" s="1" t="n">
        <v>621</v>
      </c>
      <c r="L49" s="1" t="n">
        <v>0.0149846</v>
      </c>
      <c r="N49" s="1" t="n">
        <v>2138</v>
      </c>
      <c r="O49" s="1" t="n">
        <v>92446</v>
      </c>
      <c r="P49" s="1" t="n">
        <v>501</v>
      </c>
      <c r="Q49" s="1" t="n">
        <v>0.0142732</v>
      </c>
      <c r="S49" s="1" t="n">
        <v>1753</v>
      </c>
      <c r="T49" s="1" t="n">
        <v>94152</v>
      </c>
      <c r="U49" s="1" t="n">
        <v>554</v>
      </c>
      <c r="V49" s="1" t="n">
        <v>0.0122515</v>
      </c>
      <c r="Z49" s="1" t="n">
        <v>1466</v>
      </c>
      <c r="AA49" s="1" t="n">
        <v>603</v>
      </c>
      <c r="AB49" s="1" t="n">
        <v>65391</v>
      </c>
      <c r="AC49" s="1" t="n">
        <v>27241</v>
      </c>
      <c r="AD49" s="1" t="n">
        <v>656</v>
      </c>
      <c r="AE49" s="1" t="n">
        <v>316</v>
      </c>
      <c r="AF49" s="1" t="n">
        <v>67513</v>
      </c>
      <c r="AG49" s="1" t="n">
        <v>28160</v>
      </c>
      <c r="AI49" s="1" t="n">
        <v>637</v>
      </c>
      <c r="AJ49" s="1" t="n">
        <v>1468</v>
      </c>
      <c r="AK49" s="1" t="n">
        <v>27026</v>
      </c>
      <c r="AL49" s="1" t="n">
        <v>63934</v>
      </c>
      <c r="AM49" s="1" t="n">
        <v>166</v>
      </c>
      <c r="AN49" s="1" t="n">
        <v>455</v>
      </c>
      <c r="AO49" s="1" t="n">
        <v>27829</v>
      </c>
      <c r="AP49" s="1" t="n">
        <v>65857</v>
      </c>
      <c r="AR49" s="1" t="n">
        <v>1062</v>
      </c>
      <c r="AS49" s="1" t="n">
        <v>1076</v>
      </c>
      <c r="AT49" s="1" t="n">
        <v>45596</v>
      </c>
      <c r="AU49" s="1" t="n">
        <v>46850</v>
      </c>
      <c r="AV49" s="1" t="n">
        <v>229</v>
      </c>
      <c r="AW49" s="1" t="n">
        <v>272</v>
      </c>
      <c r="AX49" s="1" t="n">
        <v>46887</v>
      </c>
      <c r="AY49" s="1" t="n">
        <v>48198</v>
      </c>
      <c r="BA49" s="1" t="n">
        <v>895</v>
      </c>
      <c r="BB49" s="1" t="n">
        <v>858</v>
      </c>
      <c r="BC49" s="1" t="n">
        <v>46340</v>
      </c>
      <c r="BD49" s="1" t="n">
        <v>47812</v>
      </c>
      <c r="BE49" s="1" t="n">
        <v>251</v>
      </c>
      <c r="BF49" s="1" t="n">
        <v>303</v>
      </c>
      <c r="BG49" s="1" t="n">
        <v>47486</v>
      </c>
      <c r="BH49" s="1" t="n">
        <v>48973</v>
      </c>
    </row>
    <row r="50" customFormat="false" ht="12.8" hidden="false" customHeight="false" outlineLevel="0" collapsed="false">
      <c r="A50" s="56" t="s">
        <v>21</v>
      </c>
      <c r="B50" s="1" t="n">
        <v>8519</v>
      </c>
      <c r="C50" s="1" t="n">
        <v>1</v>
      </c>
      <c r="D50" s="1" t="n">
        <v>1801</v>
      </c>
      <c r="E50" s="1" t="n">
        <v>91657</v>
      </c>
      <c r="F50" s="1" t="n">
        <v>822</v>
      </c>
      <c r="G50" s="1" t="n">
        <v>0.0143088</v>
      </c>
      <c r="I50" s="1" t="n">
        <v>2486</v>
      </c>
      <c r="J50" s="1" t="n">
        <v>92000</v>
      </c>
      <c r="K50" s="1" t="n">
        <v>732</v>
      </c>
      <c r="L50" s="1" t="n">
        <v>0.0174891</v>
      </c>
      <c r="N50" s="1" t="n">
        <v>2363</v>
      </c>
      <c r="O50" s="1" t="n">
        <v>92741</v>
      </c>
      <c r="P50" s="1" t="n">
        <v>462</v>
      </c>
      <c r="Q50" s="1" t="n">
        <v>0.0152306</v>
      </c>
      <c r="S50" s="1" t="n">
        <v>1984</v>
      </c>
      <c r="T50" s="1" t="n">
        <v>93135</v>
      </c>
      <c r="U50" s="1" t="n">
        <v>688</v>
      </c>
      <c r="V50" s="1" t="n">
        <v>0.0143448</v>
      </c>
      <c r="Z50" s="1" t="n">
        <v>547</v>
      </c>
      <c r="AA50" s="1" t="n">
        <v>1254</v>
      </c>
      <c r="AB50" s="1" t="n">
        <v>27020</v>
      </c>
      <c r="AC50" s="1" t="n">
        <v>64637</v>
      </c>
      <c r="AD50" s="1" t="n">
        <v>242</v>
      </c>
      <c r="AE50" s="1" t="n">
        <v>580</v>
      </c>
      <c r="AF50" s="1" t="n">
        <v>27809</v>
      </c>
      <c r="AG50" s="1" t="n">
        <v>66471</v>
      </c>
      <c r="AI50" s="1" t="n">
        <v>1783</v>
      </c>
      <c r="AJ50" s="1" t="n">
        <v>703</v>
      </c>
      <c r="AK50" s="1" t="n">
        <v>64788</v>
      </c>
      <c r="AL50" s="1" t="n">
        <v>27212</v>
      </c>
      <c r="AM50" s="1" t="n">
        <v>491</v>
      </c>
      <c r="AN50" s="1" t="n">
        <v>241</v>
      </c>
      <c r="AO50" s="1" t="n">
        <v>67062</v>
      </c>
      <c r="AP50" s="1" t="n">
        <v>28156</v>
      </c>
      <c r="AR50" s="1" t="n">
        <v>1235</v>
      </c>
      <c r="AS50" s="1" t="n">
        <v>1128</v>
      </c>
      <c r="AT50" s="1" t="n">
        <v>46831</v>
      </c>
      <c r="AU50" s="1" t="n">
        <v>45910</v>
      </c>
      <c r="AV50" s="1" t="n">
        <v>248</v>
      </c>
      <c r="AW50" s="1" t="n">
        <v>214</v>
      </c>
      <c r="AX50" s="1" t="n">
        <v>48314</v>
      </c>
      <c r="AY50" s="1" t="n">
        <v>47252</v>
      </c>
      <c r="BA50" s="1" t="n">
        <v>1026</v>
      </c>
      <c r="BB50" s="1" t="n">
        <v>958</v>
      </c>
      <c r="BC50" s="1" t="n">
        <v>47082</v>
      </c>
      <c r="BD50" s="1" t="n">
        <v>46053</v>
      </c>
      <c r="BE50" s="1" t="n">
        <v>321</v>
      </c>
      <c r="BF50" s="1" t="n">
        <v>367</v>
      </c>
      <c r="BG50" s="1" t="n">
        <v>48429</v>
      </c>
      <c r="BH50" s="1" t="n">
        <v>47378</v>
      </c>
    </row>
    <row r="51" customFormat="false" ht="12.8" hidden="false" customHeight="false" outlineLevel="0" collapsed="false">
      <c r="A51" s="56"/>
      <c r="B51" s="1" t="n">
        <v>8520</v>
      </c>
      <c r="C51" s="1" t="n">
        <v>-1</v>
      </c>
      <c r="D51" s="1" t="n">
        <v>1874</v>
      </c>
      <c r="E51" s="1" t="n">
        <v>93015</v>
      </c>
      <c r="F51" s="1" t="n">
        <v>1124</v>
      </c>
      <c r="G51" s="1" t="n">
        <v>0.0161157</v>
      </c>
      <c r="I51" s="1" t="n">
        <v>2418</v>
      </c>
      <c r="J51" s="1" t="n">
        <v>93194</v>
      </c>
      <c r="K51" s="1" t="n">
        <v>753</v>
      </c>
      <c r="L51" s="1" t="n">
        <v>0.0170129</v>
      </c>
      <c r="N51" s="1" t="n">
        <v>2413</v>
      </c>
      <c r="O51" s="1" t="n">
        <v>93202</v>
      </c>
      <c r="P51" s="1" t="n">
        <v>438</v>
      </c>
      <c r="Q51" s="1" t="n">
        <v>0.0152947</v>
      </c>
      <c r="S51" s="1" t="n">
        <v>1988</v>
      </c>
      <c r="T51" s="1" t="n">
        <v>95114</v>
      </c>
      <c r="U51" s="1" t="n">
        <v>643</v>
      </c>
      <c r="V51" s="1" t="n">
        <v>0.0138308</v>
      </c>
      <c r="Z51" s="1" t="n">
        <v>1345</v>
      </c>
      <c r="AA51" s="1" t="n">
        <v>529</v>
      </c>
      <c r="AB51" s="1" t="n">
        <v>65587</v>
      </c>
      <c r="AC51" s="1" t="n">
        <v>27428</v>
      </c>
      <c r="AD51" s="1" t="n">
        <v>740</v>
      </c>
      <c r="AE51" s="1" t="n">
        <v>384</v>
      </c>
      <c r="AF51" s="1" t="n">
        <v>67672</v>
      </c>
      <c r="AG51" s="1" t="n">
        <v>28341</v>
      </c>
      <c r="AI51" s="1" t="n">
        <v>714</v>
      </c>
      <c r="AJ51" s="1" t="n">
        <v>1704</v>
      </c>
      <c r="AK51" s="1" t="n">
        <v>27441</v>
      </c>
      <c r="AL51" s="1" t="n">
        <v>65753</v>
      </c>
      <c r="AM51" s="1" t="n">
        <v>215</v>
      </c>
      <c r="AN51" s="1" t="n">
        <v>538</v>
      </c>
      <c r="AO51" s="1" t="n">
        <v>28370</v>
      </c>
      <c r="AP51" s="1" t="n">
        <v>67995</v>
      </c>
      <c r="AR51" s="1" t="n">
        <v>1213</v>
      </c>
      <c r="AS51" s="1" t="n">
        <v>1200</v>
      </c>
      <c r="AT51" s="1" t="n">
        <v>46032</v>
      </c>
      <c r="AU51" s="1" t="n">
        <v>47170</v>
      </c>
      <c r="AV51" s="1" t="n">
        <v>212</v>
      </c>
      <c r="AW51" s="1" t="n">
        <v>226</v>
      </c>
      <c r="AX51" s="1" t="n">
        <v>47457</v>
      </c>
      <c r="AY51" s="1" t="n">
        <v>48596</v>
      </c>
      <c r="BA51" s="1" t="n">
        <v>1008</v>
      </c>
      <c r="BB51" s="1" t="n">
        <v>980</v>
      </c>
      <c r="BC51" s="1" t="n">
        <v>46817</v>
      </c>
      <c r="BD51" s="1" t="n">
        <v>48297</v>
      </c>
      <c r="BE51" s="1" t="n">
        <v>324</v>
      </c>
      <c r="BF51" s="1" t="n">
        <v>319</v>
      </c>
      <c r="BG51" s="1" t="n">
        <v>48149</v>
      </c>
      <c r="BH51" s="1" t="n">
        <v>49596</v>
      </c>
    </row>
    <row r="52" customFormat="false" ht="12.8" hidden="false" customHeight="false" outlineLevel="0" collapsed="false">
      <c r="A52" s="56"/>
      <c r="B52" s="1" t="n">
        <v>8521</v>
      </c>
      <c r="C52" s="1" t="n">
        <v>1</v>
      </c>
      <c r="D52" s="1" t="n">
        <v>1999</v>
      </c>
      <c r="E52" s="1" t="n">
        <v>94411</v>
      </c>
      <c r="F52" s="1" t="n">
        <v>1032</v>
      </c>
      <c r="G52" s="1" t="n">
        <v>0.0160522</v>
      </c>
      <c r="I52" s="1" t="n">
        <v>2047</v>
      </c>
      <c r="J52" s="1" t="n">
        <v>94006</v>
      </c>
      <c r="K52" s="1" t="n">
        <v>828</v>
      </c>
      <c r="L52" s="1" t="n">
        <v>0.0152916</v>
      </c>
      <c r="N52" s="1" t="n">
        <v>2073</v>
      </c>
      <c r="O52" s="1" t="n">
        <v>94959</v>
      </c>
      <c r="P52" s="1" t="n">
        <v>466</v>
      </c>
      <c r="Q52" s="1" t="n">
        <v>0.0133689</v>
      </c>
      <c r="S52" s="1" t="n">
        <v>2105</v>
      </c>
      <c r="T52" s="1" t="n">
        <v>96936</v>
      </c>
      <c r="U52" s="1" t="n">
        <v>788</v>
      </c>
      <c r="V52" s="1" t="n">
        <v>0.0149222</v>
      </c>
      <c r="Z52" s="1" t="n">
        <v>618</v>
      </c>
      <c r="AA52" s="1" t="n">
        <v>1381</v>
      </c>
      <c r="AB52" s="1" t="n">
        <v>27890</v>
      </c>
      <c r="AC52" s="1" t="n">
        <v>66521</v>
      </c>
      <c r="AD52" s="1" t="n">
        <v>282</v>
      </c>
      <c r="AE52" s="1" t="n">
        <v>750</v>
      </c>
      <c r="AF52" s="1" t="n">
        <v>28790</v>
      </c>
      <c r="AG52" s="1" t="n">
        <v>68652</v>
      </c>
      <c r="AI52" s="1" t="n">
        <v>1490</v>
      </c>
      <c r="AJ52" s="1" t="n">
        <v>557</v>
      </c>
      <c r="AK52" s="1" t="n">
        <v>66166</v>
      </c>
      <c r="AL52" s="1" t="n">
        <v>27840</v>
      </c>
      <c r="AM52" s="1" t="n">
        <v>534</v>
      </c>
      <c r="AN52" s="1" t="n">
        <v>294</v>
      </c>
      <c r="AO52" s="1" t="n">
        <v>68190</v>
      </c>
      <c r="AP52" s="1" t="n">
        <v>28691</v>
      </c>
      <c r="AR52" s="1" t="n">
        <v>1093</v>
      </c>
      <c r="AS52" s="1" t="n">
        <v>980</v>
      </c>
      <c r="AT52" s="1" t="n">
        <v>47985</v>
      </c>
      <c r="AU52" s="1" t="n">
        <v>46974</v>
      </c>
      <c r="AV52" s="1" t="n">
        <v>222</v>
      </c>
      <c r="AW52" s="1" t="n">
        <v>244</v>
      </c>
      <c r="AX52" s="1" t="n">
        <v>49300</v>
      </c>
      <c r="AY52" s="1" t="n">
        <v>48198</v>
      </c>
      <c r="BA52" s="1" t="n">
        <v>1110</v>
      </c>
      <c r="BB52" s="1" t="n">
        <v>995</v>
      </c>
      <c r="BC52" s="1" t="n">
        <v>49171</v>
      </c>
      <c r="BD52" s="1" t="n">
        <v>47765</v>
      </c>
      <c r="BE52" s="1" t="n">
        <v>363</v>
      </c>
      <c r="BF52" s="1" t="n">
        <v>425</v>
      </c>
      <c r="BG52" s="1" t="n">
        <v>50644</v>
      </c>
      <c r="BH52" s="1" t="n">
        <v>49185</v>
      </c>
    </row>
    <row r="53" s="50" customFormat="true" ht="12.8" hidden="false" customHeight="false" outlineLevel="0" collapsed="false">
      <c r="A53" s="30"/>
      <c r="G53" s="50" t="n">
        <f aca="false">AVERAGE(G49:G52)</f>
        <v>0.015722775</v>
      </c>
      <c r="L53" s="50" t="n">
        <f aca="false">AVERAGE(L49:L52)</f>
        <v>0.01619455</v>
      </c>
      <c r="Q53" s="50" t="n">
        <f aca="false">AVERAGE(Q49:Q52)</f>
        <v>0.01454185</v>
      </c>
      <c r="V53" s="50" t="n">
        <f aca="false">AVERAGE(V49:V52)</f>
        <v>0.013837325</v>
      </c>
    </row>
    <row r="54" customFormat="false" ht="12.8" hidden="false" customHeight="false" outlineLevel="0" collapsed="false">
      <c r="A54" s="56"/>
    </row>
    <row r="55" customFormat="false" ht="12.8" hidden="false" customHeight="false" outlineLevel="0" collapsed="false">
      <c r="A55" s="56"/>
    </row>
    <row r="56" customFormat="false" ht="12.8" hidden="false" customHeight="false" outlineLevel="0" collapsed="false">
      <c r="A56" s="56" t="n">
        <v>750</v>
      </c>
      <c r="B56" s="1" t="n">
        <v>8524</v>
      </c>
      <c r="C56" s="1" t="n">
        <v>-1</v>
      </c>
      <c r="D56" s="1" t="n">
        <v>2249</v>
      </c>
      <c r="E56" s="1" t="n">
        <v>107105</v>
      </c>
      <c r="F56" s="1" t="n">
        <v>1515</v>
      </c>
      <c r="G56" s="1" t="n">
        <v>0.0175715</v>
      </c>
      <c r="I56" s="1" t="n">
        <v>3043</v>
      </c>
      <c r="J56" s="1" t="n">
        <v>106253</v>
      </c>
      <c r="K56" s="1" t="n">
        <v>938</v>
      </c>
      <c r="L56" s="1" t="n">
        <v>0.0187336</v>
      </c>
      <c r="N56" s="1" t="n">
        <v>2295</v>
      </c>
      <c r="O56" s="1" t="n">
        <v>108660</v>
      </c>
      <c r="P56" s="1" t="n">
        <v>723</v>
      </c>
      <c r="Q56" s="1" t="n">
        <v>0.0138874</v>
      </c>
      <c r="S56" s="1" t="n">
        <v>2414</v>
      </c>
      <c r="T56" s="1" t="n">
        <v>108575</v>
      </c>
      <c r="U56" s="1" t="n">
        <v>1480</v>
      </c>
      <c r="V56" s="1" t="n">
        <v>0.0179323</v>
      </c>
      <c r="Z56" s="1" t="n">
        <v>1539</v>
      </c>
      <c r="AA56" s="1" t="n">
        <v>710</v>
      </c>
      <c r="AB56" s="1" t="n">
        <v>72545</v>
      </c>
      <c r="AC56" s="1" t="n">
        <v>34560</v>
      </c>
      <c r="AD56" s="1" t="n">
        <v>988</v>
      </c>
      <c r="AE56" s="1" t="n">
        <v>527</v>
      </c>
      <c r="AF56" s="1" t="n">
        <v>75072</v>
      </c>
      <c r="AG56" s="1" t="n">
        <v>35797</v>
      </c>
      <c r="AI56" s="1" t="n">
        <v>1001</v>
      </c>
      <c r="AJ56" s="1" t="n">
        <v>2042</v>
      </c>
      <c r="AK56" s="1" t="n">
        <v>33896</v>
      </c>
      <c r="AL56" s="1" t="n">
        <v>72357</v>
      </c>
      <c r="AM56" s="1" t="n">
        <v>275</v>
      </c>
      <c r="AN56" s="1" t="n">
        <v>663</v>
      </c>
      <c r="AO56" s="1" t="n">
        <v>35172</v>
      </c>
      <c r="AP56" s="1" t="n">
        <v>75062</v>
      </c>
      <c r="AR56" s="1" t="n">
        <v>1210</v>
      </c>
      <c r="AS56" s="1" t="n">
        <v>1085</v>
      </c>
      <c r="AT56" s="1" t="n">
        <v>53894</v>
      </c>
      <c r="AU56" s="1" t="n">
        <v>54766</v>
      </c>
      <c r="AV56" s="1" t="n">
        <v>354</v>
      </c>
      <c r="AW56" s="1" t="n">
        <v>369</v>
      </c>
      <c r="AX56" s="1" t="n">
        <v>55458</v>
      </c>
      <c r="AY56" s="1" t="n">
        <v>56220</v>
      </c>
      <c r="BA56" s="1" t="n">
        <v>1224</v>
      </c>
      <c r="BB56" s="1" t="n">
        <v>1190</v>
      </c>
      <c r="BC56" s="1" t="n">
        <v>53916</v>
      </c>
      <c r="BD56" s="1" t="n">
        <v>54659</v>
      </c>
      <c r="BE56" s="1" t="n">
        <v>683</v>
      </c>
      <c r="BF56" s="1" t="n">
        <v>797</v>
      </c>
      <c r="BG56" s="1" t="n">
        <v>55823</v>
      </c>
      <c r="BH56" s="1" t="n">
        <v>56646</v>
      </c>
    </row>
    <row r="57" customFormat="false" ht="12.8" hidden="false" customHeight="false" outlineLevel="0" collapsed="false">
      <c r="A57" s="56" t="s">
        <v>22</v>
      </c>
      <c r="B57" s="1" t="n">
        <v>8525</v>
      </c>
      <c r="C57" s="1" t="n">
        <v>1</v>
      </c>
      <c r="D57" s="1" t="n">
        <v>2317</v>
      </c>
      <c r="E57" s="1" t="n">
        <v>98956</v>
      </c>
      <c r="F57" s="1" t="n">
        <v>1202</v>
      </c>
      <c r="G57" s="1" t="n">
        <v>0.0177806</v>
      </c>
      <c r="I57" s="1" t="n">
        <v>2352</v>
      </c>
      <c r="J57" s="1" t="n">
        <v>98079</v>
      </c>
      <c r="K57" s="1" t="n">
        <v>936</v>
      </c>
      <c r="L57" s="1" t="n">
        <v>0.016762</v>
      </c>
      <c r="N57" s="1" t="n">
        <v>2251</v>
      </c>
      <c r="O57" s="1" t="n">
        <v>100472</v>
      </c>
      <c r="P57" s="1" t="n">
        <v>819</v>
      </c>
      <c r="Q57" s="1" t="n">
        <v>0.0152779</v>
      </c>
      <c r="S57" s="1" t="n">
        <v>1890</v>
      </c>
      <c r="T57" s="1" t="n">
        <v>101125</v>
      </c>
      <c r="U57" s="1" t="n">
        <v>1632</v>
      </c>
      <c r="V57" s="1" t="n">
        <v>0.0174141</v>
      </c>
      <c r="Z57" s="1" t="n">
        <v>736</v>
      </c>
      <c r="AA57" s="1" t="n">
        <v>1581</v>
      </c>
      <c r="AB57" s="1" t="n">
        <v>31446</v>
      </c>
      <c r="AC57" s="1" t="n">
        <v>67510</v>
      </c>
      <c r="AD57" s="1" t="n">
        <v>355</v>
      </c>
      <c r="AE57" s="1" t="n">
        <v>847</v>
      </c>
      <c r="AF57" s="1" t="n">
        <v>32537</v>
      </c>
      <c r="AG57" s="1" t="n">
        <v>69938</v>
      </c>
      <c r="AI57" s="1" t="n">
        <v>1647</v>
      </c>
      <c r="AJ57" s="1" t="n">
        <v>705</v>
      </c>
      <c r="AK57" s="1" t="n">
        <v>66543</v>
      </c>
      <c r="AL57" s="1" t="n">
        <v>31536</v>
      </c>
      <c r="AM57" s="1" t="n">
        <v>603</v>
      </c>
      <c r="AN57" s="1" t="n">
        <v>333</v>
      </c>
      <c r="AO57" s="1" t="n">
        <v>68793</v>
      </c>
      <c r="AP57" s="1" t="n">
        <v>32574</v>
      </c>
      <c r="AR57" s="1" t="n">
        <v>1148</v>
      </c>
      <c r="AS57" s="1" t="n">
        <v>1103</v>
      </c>
      <c r="AT57" s="1" t="n">
        <v>50784</v>
      </c>
      <c r="AU57" s="1" t="n">
        <v>49688</v>
      </c>
      <c r="AV57" s="1" t="n">
        <v>404</v>
      </c>
      <c r="AW57" s="1" t="n">
        <v>415</v>
      </c>
      <c r="AX57" s="1" t="n">
        <v>52336</v>
      </c>
      <c r="AY57" s="1" t="n">
        <v>51206</v>
      </c>
      <c r="BA57" s="1" t="n">
        <v>978</v>
      </c>
      <c r="BB57" s="1" t="n">
        <v>912</v>
      </c>
      <c r="BC57" s="1" t="n">
        <v>50933</v>
      </c>
      <c r="BD57" s="1" t="n">
        <v>50192</v>
      </c>
      <c r="BE57" s="1" t="n">
        <v>808</v>
      </c>
      <c r="BF57" s="1" t="n">
        <v>824</v>
      </c>
      <c r="BG57" s="1" t="n">
        <v>52719</v>
      </c>
      <c r="BH57" s="1" t="n">
        <v>51928</v>
      </c>
    </row>
    <row r="58" customFormat="false" ht="12.8" hidden="false" customHeight="false" outlineLevel="0" collapsed="false">
      <c r="A58" s="56"/>
      <c r="B58" s="1" t="n">
        <v>8526</v>
      </c>
      <c r="C58" s="1" t="n">
        <v>-1</v>
      </c>
      <c r="D58" s="1" t="n">
        <v>2009</v>
      </c>
      <c r="E58" s="1" t="n">
        <v>97382</v>
      </c>
      <c r="F58" s="1" t="n">
        <v>1272</v>
      </c>
      <c r="G58" s="1" t="n">
        <v>0.016846</v>
      </c>
      <c r="I58" s="1" t="n">
        <v>2535</v>
      </c>
      <c r="J58" s="1" t="n">
        <v>96369</v>
      </c>
      <c r="K58" s="1" t="n">
        <v>878</v>
      </c>
      <c r="L58" s="1" t="n">
        <v>0.017708</v>
      </c>
      <c r="N58" s="1" t="n">
        <v>2551</v>
      </c>
      <c r="O58" s="1" t="n">
        <v>98939</v>
      </c>
      <c r="P58" s="1" t="n">
        <v>681</v>
      </c>
      <c r="Q58" s="1" t="n">
        <v>0.0163333</v>
      </c>
      <c r="S58" s="1" t="n">
        <v>2090</v>
      </c>
      <c r="T58" s="1" t="n">
        <v>100533</v>
      </c>
      <c r="U58" s="1" t="n">
        <v>1322</v>
      </c>
      <c r="V58" s="1" t="n">
        <v>0.0169696</v>
      </c>
      <c r="Z58" s="1" t="n">
        <v>1381</v>
      </c>
      <c r="AA58" s="1" t="n">
        <v>628</v>
      </c>
      <c r="AB58" s="1" t="n">
        <v>66070</v>
      </c>
      <c r="AC58" s="1" t="n">
        <v>31312</v>
      </c>
      <c r="AD58" s="1" t="n">
        <v>823</v>
      </c>
      <c r="AE58" s="1" t="n">
        <v>449</v>
      </c>
      <c r="AF58" s="1" t="n">
        <v>68274</v>
      </c>
      <c r="AG58" s="1" t="n">
        <v>32389</v>
      </c>
      <c r="AI58" s="1" t="n">
        <v>822</v>
      </c>
      <c r="AJ58" s="1" t="n">
        <v>1713</v>
      </c>
      <c r="AK58" s="1" t="n">
        <v>30774</v>
      </c>
      <c r="AL58" s="1" t="n">
        <v>65595</v>
      </c>
      <c r="AM58" s="1" t="n">
        <v>280</v>
      </c>
      <c r="AN58" s="1" t="n">
        <v>598</v>
      </c>
      <c r="AO58" s="1" t="n">
        <v>31876</v>
      </c>
      <c r="AP58" s="1" t="n">
        <v>67906</v>
      </c>
      <c r="AR58" s="1" t="n">
        <v>1308</v>
      </c>
      <c r="AS58" s="1" t="n">
        <v>1243</v>
      </c>
      <c r="AT58" s="1" t="n">
        <v>48711</v>
      </c>
      <c r="AU58" s="1" t="n">
        <v>50228</v>
      </c>
      <c r="AV58" s="1" t="n">
        <v>309</v>
      </c>
      <c r="AW58" s="1" t="n">
        <v>372</v>
      </c>
      <c r="AX58" s="1" t="n">
        <v>50328</v>
      </c>
      <c r="AY58" s="1" t="n">
        <v>51843</v>
      </c>
      <c r="BA58" s="1" t="n">
        <v>1076</v>
      </c>
      <c r="BB58" s="1" t="n">
        <v>1014</v>
      </c>
      <c r="BC58" s="1" t="n">
        <v>49792</v>
      </c>
      <c r="BD58" s="1" t="n">
        <v>50741</v>
      </c>
      <c r="BE58" s="1" t="n">
        <v>616</v>
      </c>
      <c r="BF58" s="1" t="n">
        <v>706</v>
      </c>
      <c r="BG58" s="1" t="n">
        <v>51484</v>
      </c>
      <c r="BH58" s="1" t="n">
        <v>52461</v>
      </c>
    </row>
    <row r="59" customFormat="false" ht="12.8" hidden="false" customHeight="false" outlineLevel="0" collapsed="false">
      <c r="A59" s="56"/>
      <c r="B59" s="1" t="n">
        <v>8527</v>
      </c>
      <c r="C59" s="1" t="n">
        <v>1</v>
      </c>
      <c r="D59" s="1" t="n">
        <v>2132</v>
      </c>
      <c r="E59" s="1" t="n">
        <v>98610</v>
      </c>
      <c r="F59" s="1" t="n">
        <v>1203</v>
      </c>
      <c r="G59" s="1" t="n">
        <v>0.01691</v>
      </c>
      <c r="I59" s="1" t="n">
        <v>2249</v>
      </c>
      <c r="J59" s="1" t="n">
        <v>98879</v>
      </c>
      <c r="K59" s="1" t="n">
        <v>999</v>
      </c>
      <c r="L59" s="1" t="n">
        <v>0.0164241</v>
      </c>
      <c r="N59" s="1" t="n">
        <v>2112</v>
      </c>
      <c r="O59" s="1" t="n">
        <v>101054</v>
      </c>
      <c r="P59" s="1" t="n">
        <v>872</v>
      </c>
      <c r="Q59" s="1" t="n">
        <v>0.0147644</v>
      </c>
      <c r="S59" s="1" t="n">
        <v>2255</v>
      </c>
      <c r="T59" s="1" t="n">
        <v>101248</v>
      </c>
      <c r="U59" s="1" t="n">
        <v>1653</v>
      </c>
      <c r="V59" s="1" t="n">
        <v>0.0192991</v>
      </c>
      <c r="Z59" s="1" t="n">
        <v>721</v>
      </c>
      <c r="AA59" s="1" t="n">
        <v>1411</v>
      </c>
      <c r="AB59" s="1" t="n">
        <v>31627</v>
      </c>
      <c r="AC59" s="1" t="n">
        <v>66983</v>
      </c>
      <c r="AD59" s="1" t="n">
        <v>366</v>
      </c>
      <c r="AE59" s="1" t="n">
        <v>837</v>
      </c>
      <c r="AF59" s="1" t="n">
        <v>32714</v>
      </c>
      <c r="AG59" s="1" t="n">
        <v>69231</v>
      </c>
      <c r="AI59" s="1" t="n">
        <v>1582</v>
      </c>
      <c r="AJ59" s="1" t="n">
        <v>667</v>
      </c>
      <c r="AK59" s="1" t="n">
        <v>67144</v>
      </c>
      <c r="AL59" s="1" t="n">
        <v>31735</v>
      </c>
      <c r="AM59" s="1" t="n">
        <v>629</v>
      </c>
      <c r="AN59" s="1" t="n">
        <v>370</v>
      </c>
      <c r="AO59" s="1" t="n">
        <v>69355</v>
      </c>
      <c r="AP59" s="1" t="n">
        <v>32772</v>
      </c>
      <c r="AR59" s="1" t="n">
        <v>1118</v>
      </c>
      <c r="AS59" s="1" t="n">
        <v>994</v>
      </c>
      <c r="AT59" s="1" t="n">
        <v>51091</v>
      </c>
      <c r="AU59" s="1" t="n">
        <v>49963</v>
      </c>
      <c r="AV59" s="1" t="n">
        <v>426</v>
      </c>
      <c r="AW59" s="1" t="n">
        <v>446</v>
      </c>
      <c r="AX59" s="1" t="n">
        <v>52635</v>
      </c>
      <c r="AY59" s="1" t="n">
        <v>51403</v>
      </c>
      <c r="BA59" s="1" t="n">
        <v>1175</v>
      </c>
      <c r="BB59" s="1" t="n">
        <v>1080</v>
      </c>
      <c r="BC59" s="1" t="n">
        <v>50945</v>
      </c>
      <c r="BD59" s="1" t="n">
        <v>50303</v>
      </c>
      <c r="BE59" s="1" t="n">
        <v>790</v>
      </c>
      <c r="BF59" s="1" t="n">
        <v>863</v>
      </c>
      <c r="BG59" s="1" t="n">
        <v>52910</v>
      </c>
      <c r="BH59" s="1" t="n">
        <v>52246</v>
      </c>
    </row>
    <row r="60" s="50" customFormat="true" ht="12.8" hidden="false" customHeight="false" outlineLevel="0" collapsed="false">
      <c r="A60" s="30"/>
      <c r="G60" s="50" t="n">
        <f aca="false">AVERAGE(G56:G59)</f>
        <v>0.017277025</v>
      </c>
      <c r="L60" s="50" t="n">
        <f aca="false">AVERAGE(L56:L59)</f>
        <v>0.017406925</v>
      </c>
      <c r="Q60" s="50" t="n">
        <f aca="false">AVERAGE(Q56:Q59)</f>
        <v>0.01506575</v>
      </c>
      <c r="V60" s="50" t="n">
        <f aca="false">AVERAGE(V56:V59)</f>
        <v>0.017903775</v>
      </c>
    </row>
    <row r="61" customFormat="false" ht="12.8" hidden="false" customHeight="false" outlineLevel="0" collapsed="false">
      <c r="A61" s="56"/>
    </row>
    <row r="62" customFormat="false" ht="12.8" hidden="false" customHeight="false" outlineLevel="0" collapsed="false">
      <c r="A62" s="56"/>
    </row>
    <row r="63" customFormat="false" ht="12.8" hidden="false" customHeight="false" outlineLevel="0" collapsed="false">
      <c r="A63" s="56" t="n">
        <v>500</v>
      </c>
      <c r="B63" s="1" t="n">
        <v>8530</v>
      </c>
      <c r="C63" s="1" t="n">
        <v>-1</v>
      </c>
      <c r="D63" s="1" t="n">
        <v>2016</v>
      </c>
      <c r="E63" s="1" t="n">
        <v>95487</v>
      </c>
      <c r="F63" s="1" t="n">
        <v>1214</v>
      </c>
      <c r="G63" s="1" t="n">
        <v>0.0169133</v>
      </c>
      <c r="I63" s="1" t="n">
        <v>2643</v>
      </c>
      <c r="J63" s="1" t="n">
        <v>96075</v>
      </c>
      <c r="K63" s="1" t="n">
        <v>829</v>
      </c>
      <c r="L63" s="1" t="n">
        <v>0.0180692</v>
      </c>
      <c r="N63" s="1" t="n">
        <v>2580</v>
      </c>
      <c r="O63" s="1" t="n">
        <v>99111</v>
      </c>
      <c r="P63" s="1" t="n">
        <v>620</v>
      </c>
      <c r="Q63" s="1" t="n">
        <v>0.0161435</v>
      </c>
      <c r="S63" s="1" t="n">
        <v>2166</v>
      </c>
      <c r="T63" s="1" t="n">
        <v>99242</v>
      </c>
      <c r="U63" s="1" t="n">
        <v>1739</v>
      </c>
      <c r="V63" s="1" t="n">
        <v>0.0196741</v>
      </c>
      <c r="Z63" s="1" t="n">
        <v>1409</v>
      </c>
      <c r="AA63" s="1" t="n">
        <v>607</v>
      </c>
      <c r="AB63" s="1" t="n">
        <v>66423</v>
      </c>
      <c r="AC63" s="1" t="n">
        <v>29064</v>
      </c>
      <c r="AD63" s="1" t="n">
        <v>804</v>
      </c>
      <c r="AE63" s="1" t="n">
        <v>410</v>
      </c>
      <c r="AF63" s="1" t="n">
        <v>68636</v>
      </c>
      <c r="AG63" s="1" t="n">
        <v>30081</v>
      </c>
      <c r="AI63" s="1" t="n">
        <v>872</v>
      </c>
      <c r="AJ63" s="1" t="n">
        <v>1771</v>
      </c>
      <c r="AK63" s="1" t="n">
        <v>29474</v>
      </c>
      <c r="AL63" s="1" t="n">
        <v>66601</v>
      </c>
      <c r="AM63" s="1" t="n">
        <v>246</v>
      </c>
      <c r="AN63" s="1" t="n">
        <v>583</v>
      </c>
      <c r="AO63" s="1" t="n">
        <v>30592</v>
      </c>
      <c r="AP63" s="1" t="n">
        <v>68955</v>
      </c>
      <c r="AR63" s="1" t="n">
        <v>1326</v>
      </c>
      <c r="AS63" s="1" t="n">
        <v>1254</v>
      </c>
      <c r="AT63" s="1" t="n">
        <v>48871</v>
      </c>
      <c r="AU63" s="1" t="n">
        <v>50240</v>
      </c>
      <c r="AV63" s="1" t="n">
        <v>280</v>
      </c>
      <c r="AW63" s="1" t="n">
        <v>340</v>
      </c>
      <c r="AX63" s="1" t="n">
        <v>50477</v>
      </c>
      <c r="AY63" s="1" t="n">
        <v>51834</v>
      </c>
      <c r="BA63" s="1" t="n">
        <v>1114</v>
      </c>
      <c r="BB63" s="1" t="n">
        <v>1052</v>
      </c>
      <c r="BC63" s="1" t="n">
        <v>49290</v>
      </c>
      <c r="BD63" s="1" t="n">
        <v>49952</v>
      </c>
      <c r="BE63" s="1" t="n">
        <v>809</v>
      </c>
      <c r="BF63" s="1" t="n">
        <v>930</v>
      </c>
      <c r="BG63" s="1" t="n">
        <v>51213</v>
      </c>
      <c r="BH63" s="1" t="n">
        <v>51934</v>
      </c>
    </row>
    <row r="64" customFormat="false" ht="12.8" hidden="false" customHeight="false" outlineLevel="0" collapsed="false">
      <c r="A64" s="56" t="s">
        <v>23</v>
      </c>
      <c r="B64" s="1" t="n">
        <v>8531</v>
      </c>
      <c r="C64" s="1" t="n">
        <v>1</v>
      </c>
      <c r="D64" s="1" t="n">
        <v>2070</v>
      </c>
      <c r="E64" s="1" t="n">
        <v>94501</v>
      </c>
      <c r="F64" s="1" t="n">
        <v>908</v>
      </c>
      <c r="G64" s="1" t="n">
        <v>0.0157564</v>
      </c>
      <c r="I64" s="1" t="n">
        <v>2765</v>
      </c>
      <c r="J64" s="1" t="n">
        <v>95867</v>
      </c>
      <c r="K64" s="1" t="n">
        <v>1063</v>
      </c>
      <c r="L64" s="1" t="n">
        <v>0.0199652</v>
      </c>
      <c r="N64" s="1" t="n">
        <v>2582</v>
      </c>
      <c r="O64" s="1" t="n">
        <v>96708</v>
      </c>
      <c r="P64" s="1" t="n">
        <v>624</v>
      </c>
      <c r="Q64" s="1" t="n">
        <v>0.0165757</v>
      </c>
      <c r="S64" s="1" t="n">
        <v>2229</v>
      </c>
      <c r="T64" s="1" t="n">
        <v>97944</v>
      </c>
      <c r="U64" s="1" t="n">
        <v>1724</v>
      </c>
      <c r="V64" s="1" t="n">
        <v>0.0201799</v>
      </c>
      <c r="Z64" s="1" t="n">
        <v>660</v>
      </c>
      <c r="AA64" s="1" t="n">
        <v>1410</v>
      </c>
      <c r="AB64" s="1" t="n">
        <v>29008</v>
      </c>
      <c r="AC64" s="1" t="n">
        <v>65493</v>
      </c>
      <c r="AD64" s="1" t="n">
        <v>257</v>
      </c>
      <c r="AE64" s="1" t="n">
        <v>651</v>
      </c>
      <c r="AF64" s="1" t="n">
        <v>29925</v>
      </c>
      <c r="AG64" s="1" t="n">
        <v>67554</v>
      </c>
      <c r="AI64" s="1" t="n">
        <v>1931</v>
      </c>
      <c r="AJ64" s="1" t="n">
        <v>834</v>
      </c>
      <c r="AK64" s="1" t="n">
        <v>66727</v>
      </c>
      <c r="AL64" s="1" t="n">
        <v>29140</v>
      </c>
      <c r="AM64" s="1" t="n">
        <v>700</v>
      </c>
      <c r="AN64" s="1" t="n">
        <v>363</v>
      </c>
      <c r="AO64" s="1" t="n">
        <v>69358</v>
      </c>
      <c r="AP64" s="1" t="n">
        <v>30337</v>
      </c>
      <c r="AR64" s="1" t="n">
        <v>1334</v>
      </c>
      <c r="AS64" s="1" t="n">
        <v>1248</v>
      </c>
      <c r="AT64" s="1" t="n">
        <v>48627</v>
      </c>
      <c r="AU64" s="1" t="n">
        <v>48081</v>
      </c>
      <c r="AV64" s="1" t="n">
        <v>284</v>
      </c>
      <c r="AW64" s="1" t="n">
        <v>340</v>
      </c>
      <c r="AX64" s="1" t="n">
        <v>50245</v>
      </c>
      <c r="AY64" s="1" t="n">
        <v>49669</v>
      </c>
      <c r="BA64" s="1" t="n">
        <v>1145</v>
      </c>
      <c r="BB64" s="1" t="n">
        <v>1084</v>
      </c>
      <c r="BC64" s="1" t="n">
        <v>49934</v>
      </c>
      <c r="BD64" s="1" t="n">
        <v>48010</v>
      </c>
      <c r="BE64" s="1" t="n">
        <v>825</v>
      </c>
      <c r="BF64" s="1" t="n">
        <v>899</v>
      </c>
      <c r="BG64" s="1" t="n">
        <v>51904</v>
      </c>
      <c r="BH64" s="1" t="n">
        <v>49993</v>
      </c>
    </row>
    <row r="65" customFormat="false" ht="12.8" hidden="false" customHeight="false" outlineLevel="0" collapsed="false">
      <c r="A65" s="56"/>
      <c r="B65" s="1" t="n">
        <v>8532</v>
      </c>
      <c r="C65" s="1" t="n">
        <v>-1</v>
      </c>
      <c r="D65" s="1" t="n">
        <v>2385</v>
      </c>
      <c r="E65" s="1" t="n">
        <v>95156</v>
      </c>
      <c r="F65" s="1" t="n">
        <v>1156</v>
      </c>
      <c r="G65" s="1" t="n">
        <v>0.0186063</v>
      </c>
      <c r="I65" s="1" t="n">
        <v>2355</v>
      </c>
      <c r="J65" s="1" t="n">
        <v>97674</v>
      </c>
      <c r="K65" s="1" t="n">
        <v>1024</v>
      </c>
      <c r="L65" s="1" t="n">
        <v>0.0172973</v>
      </c>
      <c r="N65" s="1" t="n">
        <v>2196</v>
      </c>
      <c r="O65" s="1" t="n">
        <v>98495</v>
      </c>
      <c r="P65" s="1" t="n">
        <v>629</v>
      </c>
      <c r="Q65" s="1" t="n">
        <v>0.0143408</v>
      </c>
      <c r="S65" s="1" t="n">
        <v>1844</v>
      </c>
      <c r="T65" s="1" t="n">
        <v>98035</v>
      </c>
      <c r="U65" s="1" t="n">
        <v>1601</v>
      </c>
      <c r="V65" s="1" t="n">
        <v>0.0175703</v>
      </c>
      <c r="Z65" s="1" t="n">
        <v>1660</v>
      </c>
      <c r="AA65" s="1" t="n">
        <v>725</v>
      </c>
      <c r="AB65" s="1" t="n">
        <v>65899</v>
      </c>
      <c r="AC65" s="1" t="n">
        <v>29257</v>
      </c>
      <c r="AD65" s="1" t="n">
        <v>782</v>
      </c>
      <c r="AE65" s="1" t="n">
        <v>374</v>
      </c>
      <c r="AF65" s="1" t="n">
        <v>68341</v>
      </c>
      <c r="AG65" s="1" t="n">
        <v>30356</v>
      </c>
      <c r="AI65" s="1" t="n">
        <v>762</v>
      </c>
      <c r="AJ65" s="1" t="n">
        <v>1593</v>
      </c>
      <c r="AK65" s="1" t="n">
        <v>29848</v>
      </c>
      <c r="AL65" s="1" t="n">
        <v>67826</v>
      </c>
      <c r="AM65" s="1" t="n">
        <v>308</v>
      </c>
      <c r="AN65" s="1" t="n">
        <v>716</v>
      </c>
      <c r="AO65" s="1" t="n">
        <v>30918</v>
      </c>
      <c r="AP65" s="1" t="n">
        <v>70135</v>
      </c>
      <c r="AR65" s="1" t="n">
        <v>1130</v>
      </c>
      <c r="AS65" s="1" t="n">
        <v>1066</v>
      </c>
      <c r="AT65" s="1" t="n">
        <v>48675</v>
      </c>
      <c r="AU65" s="1" t="n">
        <v>49820</v>
      </c>
      <c r="AV65" s="1" t="n">
        <v>299</v>
      </c>
      <c r="AW65" s="1" t="n">
        <v>330</v>
      </c>
      <c r="AX65" s="1" t="n">
        <v>50104</v>
      </c>
      <c r="AY65" s="1" t="n">
        <v>51216</v>
      </c>
      <c r="BA65" s="1" t="n">
        <v>939</v>
      </c>
      <c r="BB65" s="1" t="n">
        <v>905</v>
      </c>
      <c r="BC65" s="1" t="n">
        <v>48475</v>
      </c>
      <c r="BD65" s="1" t="n">
        <v>49560</v>
      </c>
      <c r="BE65" s="1" t="n">
        <v>747</v>
      </c>
      <c r="BF65" s="1" t="n">
        <v>854</v>
      </c>
      <c r="BG65" s="1" t="n">
        <v>50161</v>
      </c>
      <c r="BH65" s="1" t="n">
        <v>51319</v>
      </c>
    </row>
    <row r="66" customFormat="false" ht="12.8" hidden="false" customHeight="false" outlineLevel="0" collapsed="false">
      <c r="A66" s="56"/>
      <c r="B66" s="1" t="n">
        <v>8533</v>
      </c>
      <c r="C66" s="1" t="n">
        <v>1</v>
      </c>
      <c r="D66" s="1" t="n">
        <v>1938</v>
      </c>
      <c r="E66" s="1" t="n">
        <v>95300</v>
      </c>
      <c r="F66" s="1" t="n">
        <v>1028</v>
      </c>
      <c r="G66" s="1" t="n">
        <v>0.0155614</v>
      </c>
      <c r="I66" s="1" t="n">
        <v>2584</v>
      </c>
      <c r="J66" s="1" t="n">
        <v>95064</v>
      </c>
      <c r="K66" s="1" t="n">
        <v>841</v>
      </c>
      <c r="L66" s="1" t="n">
        <v>0.0180142</v>
      </c>
      <c r="N66" s="1" t="n">
        <v>2434</v>
      </c>
      <c r="O66" s="1" t="n">
        <v>95288</v>
      </c>
      <c r="P66" s="1" t="n">
        <v>697</v>
      </c>
      <c r="Q66" s="1" t="n">
        <v>0.0164291</v>
      </c>
      <c r="S66" s="1" t="n">
        <v>2079</v>
      </c>
      <c r="T66" s="1" t="n">
        <v>98858</v>
      </c>
      <c r="U66" s="1" t="n">
        <v>1427</v>
      </c>
      <c r="V66" s="1" t="n">
        <v>0.0177325</v>
      </c>
      <c r="Z66" s="1" t="n">
        <v>649</v>
      </c>
      <c r="AA66" s="1" t="n">
        <v>1289</v>
      </c>
      <c r="AB66" s="1" t="n">
        <v>29105</v>
      </c>
      <c r="AC66" s="1" t="n">
        <v>66195</v>
      </c>
      <c r="AD66" s="1" t="n">
        <v>292</v>
      </c>
      <c r="AE66" s="1" t="n">
        <v>736</v>
      </c>
      <c r="AF66" s="1" t="n">
        <v>30046</v>
      </c>
      <c r="AG66" s="1" t="n">
        <v>68220</v>
      </c>
      <c r="AI66" s="1" t="n">
        <v>1832</v>
      </c>
      <c r="AJ66" s="1" t="n">
        <v>752</v>
      </c>
      <c r="AK66" s="1" t="n">
        <v>65723</v>
      </c>
      <c r="AL66" s="1" t="n">
        <v>29341</v>
      </c>
      <c r="AM66" s="1" t="n">
        <v>540</v>
      </c>
      <c r="AN66" s="1" t="n">
        <v>301</v>
      </c>
      <c r="AO66" s="1" t="n">
        <v>68095</v>
      </c>
      <c r="AP66" s="1" t="n">
        <v>30394</v>
      </c>
      <c r="AR66" s="1" t="n">
        <v>1289</v>
      </c>
      <c r="AS66" s="1" t="n">
        <v>1145</v>
      </c>
      <c r="AT66" s="1" t="n">
        <v>48026</v>
      </c>
      <c r="AU66" s="1" t="n">
        <v>47262</v>
      </c>
      <c r="AV66" s="1" t="n">
        <v>328</v>
      </c>
      <c r="AW66" s="1" t="n">
        <v>369</v>
      </c>
      <c r="AX66" s="1" t="n">
        <v>49643</v>
      </c>
      <c r="AY66" s="1" t="n">
        <v>48776</v>
      </c>
      <c r="BA66" s="1" t="n">
        <v>1104</v>
      </c>
      <c r="BB66" s="1" t="n">
        <v>975</v>
      </c>
      <c r="BC66" s="1" t="n">
        <v>49487</v>
      </c>
      <c r="BD66" s="1" t="n">
        <v>49371</v>
      </c>
      <c r="BE66" s="1" t="n">
        <v>647</v>
      </c>
      <c r="BF66" s="1" t="n">
        <v>780</v>
      </c>
      <c r="BG66" s="1" t="n">
        <v>51238</v>
      </c>
      <c r="BH66" s="1" t="n">
        <v>51126</v>
      </c>
    </row>
    <row r="67" s="50" customFormat="true" ht="12.8" hidden="false" customHeight="false" outlineLevel="0" collapsed="false">
      <c r="A67" s="30"/>
      <c r="G67" s="50" t="n">
        <f aca="false">AVERAGE(G63:G66)</f>
        <v>0.01670935</v>
      </c>
      <c r="L67" s="50" t="n">
        <f aca="false">AVERAGE(L63:L66)</f>
        <v>0.018336475</v>
      </c>
      <c r="Q67" s="50" t="n">
        <f aca="false">AVERAGE(Q63:Q66)</f>
        <v>0.015872275</v>
      </c>
      <c r="V67" s="50" t="n">
        <f aca="false">AVERAGE(V63:V66)</f>
        <v>0.0187892</v>
      </c>
    </row>
    <row r="68" customFormat="false" ht="12.8" hidden="false" customHeight="false" outlineLevel="0" collapsed="false">
      <c r="A68" s="56"/>
    </row>
    <row r="69" customFormat="false" ht="12.8" hidden="false" customHeight="false" outlineLevel="0" collapsed="false">
      <c r="A69" s="56"/>
    </row>
    <row r="70" customFormat="false" ht="12.8" hidden="false" customHeight="false" outlineLevel="0" collapsed="false">
      <c r="A70" s="56" t="n">
        <v>50</v>
      </c>
      <c r="B70" s="1" t="n">
        <v>8536</v>
      </c>
      <c r="C70" s="1" t="n">
        <v>-1</v>
      </c>
      <c r="D70" s="1" t="n">
        <v>982</v>
      </c>
      <c r="E70" s="1" t="n">
        <v>68396</v>
      </c>
      <c r="F70" s="1" t="n">
        <v>596</v>
      </c>
      <c r="G70" s="1" t="n">
        <v>0.0115358</v>
      </c>
      <c r="I70" s="1" t="n">
        <v>1304</v>
      </c>
      <c r="J70" s="1" t="n">
        <v>68229</v>
      </c>
      <c r="K70" s="1" t="n">
        <v>379</v>
      </c>
      <c r="L70" s="1" t="n">
        <v>0.0123335</v>
      </c>
      <c r="N70" s="1" t="n">
        <v>1696</v>
      </c>
      <c r="O70" s="1" t="n">
        <v>70342</v>
      </c>
      <c r="P70" s="1" t="n">
        <v>589</v>
      </c>
      <c r="Q70" s="1" t="n">
        <v>0.0162421</v>
      </c>
      <c r="S70" s="1" t="n">
        <v>1476</v>
      </c>
      <c r="T70" s="1" t="n">
        <v>69544</v>
      </c>
      <c r="U70" s="1" t="n">
        <v>653</v>
      </c>
      <c r="V70" s="1" t="n">
        <v>0.0153069</v>
      </c>
      <c r="Z70" s="1" t="n">
        <v>715</v>
      </c>
      <c r="AA70" s="1" t="n">
        <v>267</v>
      </c>
      <c r="AB70" s="1" t="n">
        <v>49207</v>
      </c>
      <c r="AC70" s="1" t="n">
        <v>19189</v>
      </c>
      <c r="AD70" s="1" t="n">
        <v>411</v>
      </c>
      <c r="AE70" s="1" t="n">
        <v>185</v>
      </c>
      <c r="AF70" s="1" t="n">
        <v>50333</v>
      </c>
      <c r="AG70" s="1" t="n">
        <v>19641</v>
      </c>
      <c r="AI70" s="1" t="n">
        <v>359</v>
      </c>
      <c r="AJ70" s="1" t="n">
        <v>945</v>
      </c>
      <c r="AK70" s="1" t="n">
        <v>19263</v>
      </c>
      <c r="AL70" s="1" t="n">
        <v>48966</v>
      </c>
      <c r="AM70" s="1" t="n">
        <v>99</v>
      </c>
      <c r="AN70" s="1" t="n">
        <v>280</v>
      </c>
      <c r="AO70" s="1" t="n">
        <v>19721</v>
      </c>
      <c r="AP70" s="1" t="n">
        <v>50191</v>
      </c>
      <c r="AR70" s="1" t="n">
        <v>889</v>
      </c>
      <c r="AS70" s="1" t="n">
        <v>807</v>
      </c>
      <c r="AT70" s="1" t="n">
        <v>34869</v>
      </c>
      <c r="AU70" s="1" t="n">
        <v>35473</v>
      </c>
      <c r="AV70" s="1" t="n">
        <v>253</v>
      </c>
      <c r="AW70" s="1" t="n">
        <v>336</v>
      </c>
      <c r="AX70" s="1" t="n">
        <v>36011</v>
      </c>
      <c r="AY70" s="1" t="n">
        <v>36616</v>
      </c>
      <c r="BA70" s="1" t="n">
        <v>723</v>
      </c>
      <c r="BB70" s="1" t="n">
        <v>753</v>
      </c>
      <c r="BC70" s="1" t="n">
        <v>34213</v>
      </c>
      <c r="BD70" s="1" t="n">
        <v>35331</v>
      </c>
      <c r="BE70" s="1" t="n">
        <v>323</v>
      </c>
      <c r="BF70" s="1" t="n">
        <v>330</v>
      </c>
      <c r="BG70" s="1" t="n">
        <v>35259</v>
      </c>
      <c r="BH70" s="1" t="n">
        <v>36414</v>
      </c>
    </row>
    <row r="71" customFormat="false" ht="12.8" hidden="false" customHeight="false" outlineLevel="0" collapsed="false">
      <c r="A71" s="56" t="s">
        <v>24</v>
      </c>
      <c r="B71" s="1" t="n">
        <v>8537</v>
      </c>
      <c r="C71" s="1" t="n">
        <v>1</v>
      </c>
      <c r="D71" s="1" t="n">
        <v>1156</v>
      </c>
      <c r="E71" s="1" t="n">
        <v>70413</v>
      </c>
      <c r="F71" s="1" t="n">
        <v>539</v>
      </c>
      <c r="G71" s="1" t="n">
        <v>0.0120361</v>
      </c>
      <c r="I71" s="1" t="n">
        <v>1627</v>
      </c>
      <c r="J71" s="1" t="n">
        <v>70099</v>
      </c>
      <c r="K71" s="1" t="n">
        <v>463</v>
      </c>
      <c r="L71" s="1" t="n">
        <v>0.0149075</v>
      </c>
      <c r="N71" s="1" t="n">
        <v>1660</v>
      </c>
      <c r="O71" s="1" t="n">
        <v>71653</v>
      </c>
      <c r="P71" s="1" t="n">
        <v>622</v>
      </c>
      <c r="Q71" s="1" t="n">
        <v>0.015924</v>
      </c>
      <c r="S71" s="1" t="n">
        <v>1355</v>
      </c>
      <c r="T71" s="1" t="n">
        <v>71878</v>
      </c>
      <c r="U71" s="1" t="n">
        <v>569</v>
      </c>
      <c r="V71" s="1" t="n">
        <v>0.0133838</v>
      </c>
      <c r="Z71" s="1" t="n">
        <v>346</v>
      </c>
      <c r="AA71" s="1" t="n">
        <v>810</v>
      </c>
      <c r="AB71" s="1" t="n">
        <v>20023</v>
      </c>
      <c r="AC71" s="1" t="n">
        <v>50390</v>
      </c>
      <c r="AD71" s="1" t="n">
        <v>148</v>
      </c>
      <c r="AE71" s="1" t="n">
        <v>391</v>
      </c>
      <c r="AF71" s="1" t="n">
        <v>20517</v>
      </c>
      <c r="AG71" s="1" t="n">
        <v>51591</v>
      </c>
      <c r="AI71" s="1" t="n">
        <v>1159</v>
      </c>
      <c r="AJ71" s="1" t="n">
        <v>468</v>
      </c>
      <c r="AK71" s="1" t="n">
        <v>50127</v>
      </c>
      <c r="AL71" s="1" t="n">
        <v>19972</v>
      </c>
      <c r="AM71" s="1" t="n">
        <v>326</v>
      </c>
      <c r="AN71" s="1" t="n">
        <v>137</v>
      </c>
      <c r="AO71" s="1" t="n">
        <v>51612</v>
      </c>
      <c r="AP71" s="1" t="n">
        <v>20577</v>
      </c>
      <c r="AR71" s="1" t="n">
        <v>874</v>
      </c>
      <c r="AS71" s="1" t="n">
        <v>786</v>
      </c>
      <c r="AT71" s="1" t="n">
        <v>36309</v>
      </c>
      <c r="AU71" s="1" t="n">
        <v>35344</v>
      </c>
      <c r="AV71" s="1" t="n">
        <v>275</v>
      </c>
      <c r="AW71" s="1" t="n">
        <v>347</v>
      </c>
      <c r="AX71" s="1" t="n">
        <v>37458</v>
      </c>
      <c r="AY71" s="1" t="n">
        <v>36477</v>
      </c>
      <c r="BA71" s="1" t="n">
        <v>726</v>
      </c>
      <c r="BB71" s="1" t="n">
        <v>629</v>
      </c>
      <c r="BC71" s="1" t="n">
        <v>36386</v>
      </c>
      <c r="BD71" s="1" t="n">
        <v>35492</v>
      </c>
      <c r="BE71" s="1" t="n">
        <v>275</v>
      </c>
      <c r="BF71" s="1" t="n">
        <v>294</v>
      </c>
      <c r="BG71" s="1" t="n">
        <v>37387</v>
      </c>
      <c r="BH71" s="1" t="n">
        <v>36415</v>
      </c>
    </row>
    <row r="72" customFormat="false" ht="12.8" hidden="false" customHeight="false" outlineLevel="0" collapsed="false">
      <c r="A72" s="56"/>
      <c r="B72" s="1" t="n">
        <v>8538</v>
      </c>
      <c r="C72" s="1" t="n">
        <v>-1</v>
      </c>
      <c r="D72" s="1" t="n">
        <v>1152</v>
      </c>
      <c r="E72" s="1" t="n">
        <v>71355</v>
      </c>
      <c r="F72" s="1" t="n">
        <v>555</v>
      </c>
      <c r="G72" s="1" t="n">
        <v>0.0119613</v>
      </c>
      <c r="I72" s="1" t="n">
        <v>1496</v>
      </c>
      <c r="J72" s="1" t="n">
        <v>70191</v>
      </c>
      <c r="K72" s="1" t="n">
        <v>547</v>
      </c>
      <c r="L72" s="1" t="n">
        <v>0.0145531</v>
      </c>
      <c r="N72" s="1" t="n">
        <v>1582</v>
      </c>
      <c r="O72" s="1" t="n">
        <v>73374</v>
      </c>
      <c r="P72" s="1" t="n">
        <v>539</v>
      </c>
      <c r="Q72" s="1" t="n">
        <v>0.0144533</v>
      </c>
      <c r="S72" s="1" t="n">
        <v>1250</v>
      </c>
      <c r="T72" s="1" t="n">
        <v>71331</v>
      </c>
      <c r="U72" s="1" t="n">
        <v>602</v>
      </c>
      <c r="V72" s="1" t="n">
        <v>0.0129817</v>
      </c>
      <c r="Z72" s="1" t="n">
        <v>832</v>
      </c>
      <c r="AA72" s="1" t="n">
        <v>320</v>
      </c>
      <c r="AB72" s="1" t="n">
        <v>51105</v>
      </c>
      <c r="AC72" s="1" t="n">
        <v>20250</v>
      </c>
      <c r="AD72" s="1" t="n">
        <v>379</v>
      </c>
      <c r="AE72" s="1" t="n">
        <v>176</v>
      </c>
      <c r="AF72" s="1" t="n">
        <v>52316</v>
      </c>
      <c r="AG72" s="1" t="n">
        <v>20746</v>
      </c>
      <c r="AI72" s="1" t="n">
        <v>426</v>
      </c>
      <c r="AJ72" s="1" t="n">
        <v>1070</v>
      </c>
      <c r="AK72" s="1" t="n">
        <v>19659</v>
      </c>
      <c r="AL72" s="1" t="n">
        <v>50532</v>
      </c>
      <c r="AM72" s="1" t="n">
        <v>142</v>
      </c>
      <c r="AN72" s="1" t="n">
        <v>405</v>
      </c>
      <c r="AO72" s="1" t="n">
        <v>20227</v>
      </c>
      <c r="AP72" s="1" t="n">
        <v>52007</v>
      </c>
      <c r="AR72" s="1" t="n">
        <v>800</v>
      </c>
      <c r="AS72" s="1" t="n">
        <v>782</v>
      </c>
      <c r="AT72" s="1" t="n">
        <v>36320</v>
      </c>
      <c r="AU72" s="1" t="n">
        <v>37054</v>
      </c>
      <c r="AV72" s="1" t="n">
        <v>243</v>
      </c>
      <c r="AW72" s="1" t="n">
        <v>296</v>
      </c>
      <c r="AX72" s="1" t="n">
        <v>37363</v>
      </c>
      <c r="AY72" s="1" t="n">
        <v>38132</v>
      </c>
      <c r="BA72" s="1" t="n">
        <v>618</v>
      </c>
      <c r="BB72" s="1" t="n">
        <v>632</v>
      </c>
      <c r="BC72" s="1" t="n">
        <v>35403</v>
      </c>
      <c r="BD72" s="1" t="n">
        <v>35928</v>
      </c>
      <c r="BE72" s="1" t="n">
        <v>282</v>
      </c>
      <c r="BF72" s="1" t="n">
        <v>320</v>
      </c>
      <c r="BG72" s="1" t="n">
        <v>36303</v>
      </c>
      <c r="BH72" s="1" t="n">
        <v>36880</v>
      </c>
    </row>
    <row r="73" customFormat="false" ht="12.8" hidden="false" customHeight="false" outlineLevel="0" collapsed="false">
      <c r="A73" s="56"/>
      <c r="B73" s="1" t="n">
        <v>8539</v>
      </c>
      <c r="C73" s="1" t="n">
        <v>1</v>
      </c>
      <c r="D73" s="1" t="n">
        <v>1147</v>
      </c>
      <c r="E73" s="1" t="n">
        <v>71628</v>
      </c>
      <c r="F73" s="1" t="n">
        <v>632</v>
      </c>
      <c r="G73" s="1" t="n">
        <v>0.0124183</v>
      </c>
      <c r="I73" s="1" t="n">
        <v>1556</v>
      </c>
      <c r="J73" s="1" t="n">
        <v>72014</v>
      </c>
      <c r="K73" s="1" t="n">
        <v>491</v>
      </c>
      <c r="L73" s="1" t="n">
        <v>0.0142125</v>
      </c>
      <c r="N73" s="1" t="n">
        <v>1544</v>
      </c>
      <c r="O73" s="1" t="n">
        <v>72373</v>
      </c>
      <c r="P73" s="1" t="n">
        <v>560</v>
      </c>
      <c r="Q73" s="1" t="n">
        <v>0.0145358</v>
      </c>
      <c r="S73" s="1" t="n">
        <v>1256</v>
      </c>
      <c r="T73" s="1" t="n">
        <v>73742</v>
      </c>
      <c r="U73" s="1" t="n">
        <v>627</v>
      </c>
      <c r="V73" s="1" t="n">
        <v>0.0127675</v>
      </c>
      <c r="Z73" s="1" t="n">
        <v>343</v>
      </c>
      <c r="AA73" s="1" t="n">
        <v>804</v>
      </c>
      <c r="AB73" s="1" t="n">
        <v>20241</v>
      </c>
      <c r="AC73" s="1" t="n">
        <v>51387</v>
      </c>
      <c r="AD73" s="1" t="n">
        <v>159</v>
      </c>
      <c r="AE73" s="1" t="n">
        <v>473</v>
      </c>
      <c r="AF73" s="1" t="n">
        <v>20743</v>
      </c>
      <c r="AG73" s="1" t="n">
        <v>52664</v>
      </c>
      <c r="AI73" s="1" t="n">
        <v>1122</v>
      </c>
      <c r="AJ73" s="1" t="n">
        <v>434</v>
      </c>
      <c r="AK73" s="1" t="n">
        <v>51599</v>
      </c>
      <c r="AL73" s="1" t="n">
        <v>20415</v>
      </c>
      <c r="AM73" s="1" t="n">
        <v>338</v>
      </c>
      <c r="AN73" s="1" t="n">
        <v>153</v>
      </c>
      <c r="AO73" s="1" t="n">
        <v>53059</v>
      </c>
      <c r="AP73" s="1" t="n">
        <v>21002</v>
      </c>
      <c r="AR73" s="1" t="n">
        <v>787</v>
      </c>
      <c r="AS73" s="1" t="n">
        <v>757</v>
      </c>
      <c r="AT73" s="1" t="n">
        <v>36469</v>
      </c>
      <c r="AU73" s="1" t="n">
        <v>35904</v>
      </c>
      <c r="AV73" s="1" t="n">
        <v>260</v>
      </c>
      <c r="AW73" s="1" t="n">
        <v>300</v>
      </c>
      <c r="AX73" s="1" t="n">
        <v>37516</v>
      </c>
      <c r="AY73" s="1" t="n">
        <v>36961</v>
      </c>
      <c r="BA73" s="1" t="n">
        <v>685</v>
      </c>
      <c r="BB73" s="1" t="n">
        <v>571</v>
      </c>
      <c r="BC73" s="1" t="n">
        <v>37104</v>
      </c>
      <c r="BD73" s="1" t="n">
        <v>36638</v>
      </c>
      <c r="BE73" s="1" t="n">
        <v>294</v>
      </c>
      <c r="BF73" s="1" t="n">
        <v>333</v>
      </c>
      <c r="BG73" s="1" t="n">
        <v>38083</v>
      </c>
      <c r="BH73" s="1" t="n">
        <v>37542</v>
      </c>
    </row>
    <row r="74" s="50" customFormat="true" ht="12.8" hidden="false" customHeight="false" outlineLevel="0" collapsed="false">
      <c r="A74" s="30"/>
      <c r="G74" s="50" t="n">
        <f aca="false">AVERAGE(G70:G73)</f>
        <v>0.011987875</v>
      </c>
      <c r="L74" s="50" t="n">
        <f aca="false">AVERAGE(L70:L73)</f>
        <v>0.01400165</v>
      </c>
      <c r="Q74" s="50" t="n">
        <f aca="false">AVERAGE(Q70:Q73)</f>
        <v>0.0152888</v>
      </c>
      <c r="V74" s="50" t="n">
        <f aca="false">AVERAGE(V70:V73)</f>
        <v>0.013609975</v>
      </c>
    </row>
    <row r="75" customFormat="false" ht="12.8" hidden="false" customHeight="false" outlineLevel="0" collapsed="false">
      <c r="A75" s="56"/>
    </row>
    <row r="76" customFormat="false" ht="12.8" hidden="false" customHeight="false" outlineLevel="0" collapsed="false">
      <c r="A76" s="56"/>
    </row>
    <row r="77" customFormat="false" ht="12.8" hidden="false" customHeight="false" outlineLevel="0" collapsed="false">
      <c r="A77" s="56" t="n">
        <v>350</v>
      </c>
      <c r="B77" s="1" t="n">
        <v>8542</v>
      </c>
      <c r="C77" s="1" t="n">
        <v>-1</v>
      </c>
      <c r="D77" s="1" t="n">
        <v>1864</v>
      </c>
      <c r="E77" s="1" t="n">
        <v>94480</v>
      </c>
      <c r="F77" s="1" t="n">
        <v>1157</v>
      </c>
      <c r="G77" s="1" t="n">
        <v>0.0159875</v>
      </c>
      <c r="I77" s="1" t="n">
        <v>2393</v>
      </c>
      <c r="J77" s="1" t="n">
        <v>91371</v>
      </c>
      <c r="K77" s="1" t="n">
        <v>800</v>
      </c>
      <c r="L77" s="1" t="n">
        <v>0.0174727</v>
      </c>
      <c r="N77" s="1" t="n">
        <v>2400</v>
      </c>
      <c r="O77" s="1" t="n">
        <v>94159</v>
      </c>
      <c r="P77" s="1" t="n">
        <v>1332</v>
      </c>
      <c r="Q77" s="1" t="n">
        <v>0.0198175</v>
      </c>
      <c r="S77" s="1" t="n">
        <v>1939</v>
      </c>
      <c r="T77" s="1" t="n">
        <v>94542</v>
      </c>
      <c r="U77" s="1" t="n">
        <v>1173</v>
      </c>
      <c r="V77" s="1" t="n">
        <v>0.0164583</v>
      </c>
      <c r="Z77" s="1" t="n">
        <v>1329</v>
      </c>
      <c r="AA77" s="1" t="n">
        <v>535</v>
      </c>
      <c r="AB77" s="1" t="n">
        <v>65805</v>
      </c>
      <c r="AC77" s="1" t="n">
        <v>28675</v>
      </c>
      <c r="AD77" s="1" t="n">
        <v>745</v>
      </c>
      <c r="AE77" s="1" t="n">
        <v>412</v>
      </c>
      <c r="AF77" s="1" t="n">
        <v>67879</v>
      </c>
      <c r="AG77" s="1" t="n">
        <v>29622</v>
      </c>
      <c r="AI77" s="1" t="n">
        <v>753</v>
      </c>
      <c r="AJ77" s="1" t="n">
        <v>1640</v>
      </c>
      <c r="AK77" s="1" t="n">
        <v>27429</v>
      </c>
      <c r="AL77" s="1" t="n">
        <v>63942</v>
      </c>
      <c r="AM77" s="1" t="n">
        <v>256</v>
      </c>
      <c r="AN77" s="1" t="n">
        <v>544</v>
      </c>
      <c r="AO77" s="1" t="n">
        <v>28438</v>
      </c>
      <c r="AP77" s="1" t="n">
        <v>66126</v>
      </c>
      <c r="AR77" s="1" t="n">
        <v>1160</v>
      </c>
      <c r="AS77" s="1" t="n">
        <v>1240</v>
      </c>
      <c r="AT77" s="1" t="n">
        <v>46768</v>
      </c>
      <c r="AU77" s="1" t="n">
        <v>47391</v>
      </c>
      <c r="AV77" s="1" t="n">
        <v>617</v>
      </c>
      <c r="AW77" s="1" t="n">
        <v>715</v>
      </c>
      <c r="AX77" s="1" t="n">
        <v>48545</v>
      </c>
      <c r="AY77" s="1" t="n">
        <v>49346</v>
      </c>
      <c r="BA77" s="1" t="n">
        <v>992</v>
      </c>
      <c r="BB77" s="1" t="n">
        <v>947</v>
      </c>
      <c r="BC77" s="1" t="n">
        <v>46808</v>
      </c>
      <c r="BD77" s="1" t="n">
        <v>47734</v>
      </c>
      <c r="BE77" s="1" t="n">
        <v>559</v>
      </c>
      <c r="BF77" s="1" t="n">
        <v>614</v>
      </c>
      <c r="BG77" s="1" t="n">
        <v>48359</v>
      </c>
      <c r="BH77" s="1" t="n">
        <v>49295</v>
      </c>
    </row>
    <row r="78" customFormat="false" ht="12.8" hidden="false" customHeight="false" outlineLevel="0" collapsed="false">
      <c r="A78" s="56" t="s">
        <v>25</v>
      </c>
      <c r="B78" s="1" t="n">
        <v>8543</v>
      </c>
      <c r="C78" s="1" t="n">
        <v>1</v>
      </c>
      <c r="D78" s="1" t="n">
        <v>2297</v>
      </c>
      <c r="E78" s="1" t="n">
        <v>93224</v>
      </c>
      <c r="F78" s="1" t="n">
        <v>926</v>
      </c>
      <c r="G78" s="1" t="n">
        <v>0.0172863</v>
      </c>
      <c r="I78" s="1" t="n">
        <v>2292</v>
      </c>
      <c r="J78" s="1" t="n">
        <v>92131</v>
      </c>
      <c r="K78" s="1" t="n">
        <v>854</v>
      </c>
      <c r="L78" s="1" t="n">
        <v>0.0170735</v>
      </c>
      <c r="N78" s="1" t="n">
        <v>2159</v>
      </c>
      <c r="O78" s="1" t="n">
        <v>93826</v>
      </c>
      <c r="P78" s="1" t="n">
        <v>1071</v>
      </c>
      <c r="Q78" s="1" t="n">
        <v>0.0172127</v>
      </c>
      <c r="S78" s="1" t="n">
        <v>1832</v>
      </c>
      <c r="T78" s="1" t="n">
        <v>94383</v>
      </c>
      <c r="U78" s="1" t="n">
        <v>1284</v>
      </c>
      <c r="V78" s="1" t="n">
        <v>0.0165072</v>
      </c>
      <c r="Z78" s="1" t="n">
        <v>722</v>
      </c>
      <c r="AA78" s="1" t="n">
        <v>1575</v>
      </c>
      <c r="AB78" s="1" t="n">
        <v>28407</v>
      </c>
      <c r="AC78" s="1" t="n">
        <v>64817</v>
      </c>
      <c r="AD78" s="1" t="n">
        <v>256</v>
      </c>
      <c r="AE78" s="1" t="n">
        <v>670</v>
      </c>
      <c r="AF78" s="1" t="n">
        <v>29385</v>
      </c>
      <c r="AG78" s="1" t="n">
        <v>67062</v>
      </c>
      <c r="AI78" s="1" t="n">
        <v>1613</v>
      </c>
      <c r="AJ78" s="1" t="n">
        <v>679</v>
      </c>
      <c r="AK78" s="1" t="n">
        <v>64264</v>
      </c>
      <c r="AL78" s="1" t="n">
        <v>27867</v>
      </c>
      <c r="AM78" s="1" t="n">
        <v>603</v>
      </c>
      <c r="AN78" s="1" t="n">
        <v>251</v>
      </c>
      <c r="AO78" s="1" t="n">
        <v>66480</v>
      </c>
      <c r="AP78" s="1" t="n">
        <v>28797</v>
      </c>
      <c r="AR78" s="1" t="n">
        <v>1090</v>
      </c>
      <c r="AS78" s="1" t="n">
        <v>1069</v>
      </c>
      <c r="AT78" s="1" t="n">
        <v>47424</v>
      </c>
      <c r="AU78" s="1" t="n">
        <v>46402</v>
      </c>
      <c r="AV78" s="1" t="n">
        <v>511</v>
      </c>
      <c r="AW78" s="1" t="n">
        <v>560</v>
      </c>
      <c r="AX78" s="1" t="n">
        <v>49025</v>
      </c>
      <c r="AY78" s="1" t="n">
        <v>48031</v>
      </c>
      <c r="BA78" s="1" t="n">
        <v>936</v>
      </c>
      <c r="BB78" s="1" t="n">
        <v>896</v>
      </c>
      <c r="BC78" s="1" t="n">
        <v>47447</v>
      </c>
      <c r="BD78" s="1" t="n">
        <v>46936</v>
      </c>
      <c r="BE78" s="1" t="n">
        <v>610</v>
      </c>
      <c r="BF78" s="1" t="n">
        <v>674</v>
      </c>
      <c r="BG78" s="1" t="n">
        <v>48993</v>
      </c>
      <c r="BH78" s="1" t="n">
        <v>48506</v>
      </c>
    </row>
    <row r="79" customFormat="false" ht="12.8" hidden="false" customHeight="false" outlineLevel="0" collapsed="false">
      <c r="A79" s="56"/>
      <c r="B79" s="1" t="n">
        <v>8544</v>
      </c>
      <c r="C79" s="1" t="n">
        <v>-1</v>
      </c>
      <c r="D79" s="1" t="n">
        <v>2348</v>
      </c>
      <c r="E79" s="1" t="n">
        <v>91141</v>
      </c>
      <c r="F79" s="1" t="n">
        <v>1094</v>
      </c>
      <c r="G79" s="1" t="n">
        <v>0.0188828</v>
      </c>
      <c r="I79" s="1" t="n">
        <v>2376</v>
      </c>
      <c r="J79" s="1" t="n">
        <v>90727</v>
      </c>
      <c r="K79" s="1" t="n">
        <v>780</v>
      </c>
      <c r="L79" s="1" t="n">
        <v>0.0173928</v>
      </c>
      <c r="N79" s="1" t="n">
        <v>2296</v>
      </c>
      <c r="O79" s="1" t="n">
        <v>95139</v>
      </c>
      <c r="P79" s="1" t="n">
        <v>1217</v>
      </c>
      <c r="Q79" s="1" t="n">
        <v>0.0184625</v>
      </c>
      <c r="S79" s="1" t="n">
        <v>1872</v>
      </c>
      <c r="T79" s="1" t="n">
        <v>94012</v>
      </c>
      <c r="U79" s="1" t="n">
        <v>1223</v>
      </c>
      <c r="V79" s="1" t="n">
        <v>0.0164607</v>
      </c>
      <c r="Z79" s="1" t="n">
        <v>1690</v>
      </c>
      <c r="AA79" s="1" t="n">
        <v>658</v>
      </c>
      <c r="AB79" s="1" t="n">
        <v>63453</v>
      </c>
      <c r="AC79" s="1" t="n">
        <v>27688</v>
      </c>
      <c r="AD79" s="1" t="n">
        <v>733</v>
      </c>
      <c r="AE79" s="1" t="n">
        <v>361</v>
      </c>
      <c r="AF79" s="1" t="n">
        <v>65876</v>
      </c>
      <c r="AG79" s="1" t="n">
        <v>28707</v>
      </c>
      <c r="AI79" s="1" t="n">
        <v>734</v>
      </c>
      <c r="AJ79" s="1" t="n">
        <v>1642</v>
      </c>
      <c r="AK79" s="1" t="n">
        <v>27352</v>
      </c>
      <c r="AL79" s="1" t="n">
        <v>63375</v>
      </c>
      <c r="AM79" s="1" t="n">
        <v>217</v>
      </c>
      <c r="AN79" s="1" t="n">
        <v>563</v>
      </c>
      <c r="AO79" s="1" t="n">
        <v>28303</v>
      </c>
      <c r="AP79" s="1" t="n">
        <v>65580</v>
      </c>
      <c r="AR79" s="1" t="n">
        <v>1139</v>
      </c>
      <c r="AS79" s="1" t="n">
        <v>1157</v>
      </c>
      <c r="AT79" s="1" t="n">
        <v>46861</v>
      </c>
      <c r="AU79" s="1" t="n">
        <v>48278</v>
      </c>
      <c r="AV79" s="1" t="n">
        <v>565</v>
      </c>
      <c r="AW79" s="1" t="n">
        <v>652</v>
      </c>
      <c r="AX79" s="1" t="n">
        <v>48565</v>
      </c>
      <c r="AY79" s="1" t="n">
        <v>50087</v>
      </c>
      <c r="BA79" s="1" t="n">
        <v>968</v>
      </c>
      <c r="BB79" s="1" t="n">
        <v>904</v>
      </c>
      <c r="BC79" s="1" t="n">
        <v>46476</v>
      </c>
      <c r="BD79" s="1" t="n">
        <v>47536</v>
      </c>
      <c r="BE79" s="1" t="n">
        <v>564</v>
      </c>
      <c r="BF79" s="1" t="n">
        <v>659</v>
      </c>
      <c r="BG79" s="1" t="n">
        <v>48008</v>
      </c>
      <c r="BH79" s="1" t="n">
        <v>49099</v>
      </c>
    </row>
    <row r="80" customFormat="false" ht="12.8" hidden="false" customHeight="false" outlineLevel="0" collapsed="false">
      <c r="A80" s="56"/>
      <c r="B80" s="1" t="n">
        <v>8545</v>
      </c>
      <c r="C80" s="1" t="n">
        <v>1</v>
      </c>
      <c r="D80" s="1" t="n">
        <v>2219</v>
      </c>
      <c r="E80" s="1" t="n">
        <v>91424</v>
      </c>
      <c r="F80" s="1" t="n">
        <v>943</v>
      </c>
      <c r="G80" s="1" t="n">
        <v>0.0172931</v>
      </c>
      <c r="I80" s="1" t="n">
        <v>2174</v>
      </c>
      <c r="J80" s="1" t="n">
        <v>90555</v>
      </c>
      <c r="K80" s="1" t="n">
        <v>833</v>
      </c>
      <c r="L80" s="1" t="n">
        <v>0.0166032</v>
      </c>
      <c r="N80" s="1" t="n">
        <v>2105</v>
      </c>
      <c r="O80" s="1" t="n">
        <v>93895</v>
      </c>
      <c r="P80" s="1" t="n">
        <v>1149</v>
      </c>
      <c r="Q80" s="1" t="n">
        <v>0.0173279</v>
      </c>
      <c r="S80" s="1" t="n">
        <v>1783</v>
      </c>
      <c r="T80" s="1" t="n">
        <v>93847</v>
      </c>
      <c r="U80" s="1" t="n">
        <v>996</v>
      </c>
      <c r="V80" s="1" t="n">
        <v>0.014806</v>
      </c>
      <c r="Z80" s="1" t="n">
        <v>698</v>
      </c>
      <c r="AA80" s="1" t="n">
        <v>1521</v>
      </c>
      <c r="AB80" s="1" t="n">
        <v>27812</v>
      </c>
      <c r="AC80" s="1" t="n">
        <v>63612</v>
      </c>
      <c r="AD80" s="1" t="n">
        <v>254</v>
      </c>
      <c r="AE80" s="1" t="n">
        <v>689</v>
      </c>
      <c r="AF80" s="1" t="n">
        <v>28764</v>
      </c>
      <c r="AG80" s="1" t="n">
        <v>65822</v>
      </c>
      <c r="AI80" s="1" t="n">
        <v>1529</v>
      </c>
      <c r="AJ80" s="1" t="n">
        <v>645</v>
      </c>
      <c r="AK80" s="1" t="n">
        <v>62908</v>
      </c>
      <c r="AL80" s="1" t="n">
        <v>27647</v>
      </c>
      <c r="AM80" s="1" t="n">
        <v>561</v>
      </c>
      <c r="AN80" s="1" t="n">
        <v>272</v>
      </c>
      <c r="AO80" s="1" t="n">
        <v>64998</v>
      </c>
      <c r="AP80" s="1" t="n">
        <v>28564</v>
      </c>
      <c r="AR80" s="1" t="n">
        <v>1088</v>
      </c>
      <c r="AS80" s="1" t="n">
        <v>1017</v>
      </c>
      <c r="AT80" s="1" t="n">
        <v>47453</v>
      </c>
      <c r="AU80" s="1" t="n">
        <v>46442</v>
      </c>
      <c r="AV80" s="1" t="n">
        <v>567</v>
      </c>
      <c r="AW80" s="1" t="n">
        <v>582</v>
      </c>
      <c r="AX80" s="1" t="n">
        <v>49108</v>
      </c>
      <c r="AY80" s="1" t="n">
        <v>48041</v>
      </c>
      <c r="BA80" s="1" t="n">
        <v>970</v>
      </c>
      <c r="BB80" s="1" t="n">
        <v>813</v>
      </c>
      <c r="BC80" s="1" t="n">
        <v>47343</v>
      </c>
      <c r="BD80" s="1" t="n">
        <v>46504</v>
      </c>
      <c r="BE80" s="1" t="n">
        <v>486</v>
      </c>
      <c r="BF80" s="1" t="n">
        <v>510</v>
      </c>
      <c r="BG80" s="1" t="n">
        <v>48799</v>
      </c>
      <c r="BH80" s="1" t="n">
        <v>47827</v>
      </c>
    </row>
    <row r="81" s="50" customFormat="true" ht="12.8" hidden="false" customHeight="false" outlineLevel="0" collapsed="false">
      <c r="A81" s="30"/>
      <c r="G81" s="50" t="n">
        <f aca="false">AVERAGE(G77:G80)</f>
        <v>0.017362425</v>
      </c>
      <c r="L81" s="50" t="n">
        <f aca="false">AVERAGE(L77:L80)</f>
        <v>0.01713555</v>
      </c>
      <c r="Q81" s="50" t="n">
        <f aca="false">AVERAGE(Q77:Q80)</f>
        <v>0.01820515</v>
      </c>
      <c r="V81" s="50" t="n">
        <f aca="false">AVERAGE(V77:V80)</f>
        <v>0.01605805</v>
      </c>
    </row>
    <row r="82" customFormat="false" ht="12.8" hidden="false" customHeight="false" outlineLevel="0" collapsed="false">
      <c r="A82" s="56"/>
    </row>
    <row r="83" customFormat="false" ht="12.8" hidden="false" customHeight="false" outlineLevel="0" collapsed="false">
      <c r="A83" s="56"/>
    </row>
    <row r="84" customFormat="false" ht="12.8" hidden="false" customHeight="false" outlineLevel="0" collapsed="false">
      <c r="A84" s="56" t="n">
        <v>1000</v>
      </c>
      <c r="B84" s="1" t="n">
        <v>8495</v>
      </c>
      <c r="C84" s="1" t="n">
        <v>1</v>
      </c>
      <c r="D84" s="1" t="n">
        <v>1998</v>
      </c>
      <c r="E84" s="1" t="n">
        <v>95215</v>
      </c>
      <c r="F84" s="1" t="n">
        <v>1031</v>
      </c>
      <c r="G84" s="1" t="n">
        <v>0.0159061</v>
      </c>
      <c r="I84" s="1" t="n">
        <v>2779</v>
      </c>
      <c r="J84" s="1" t="n">
        <v>98270</v>
      </c>
      <c r="K84" s="1" t="n">
        <v>978</v>
      </c>
      <c r="L84" s="1" t="n">
        <v>0.0191157</v>
      </c>
      <c r="N84" s="1" t="n">
        <v>2258</v>
      </c>
      <c r="O84" s="1" t="n">
        <v>101691</v>
      </c>
      <c r="P84" s="1" t="n">
        <v>1265</v>
      </c>
      <c r="Q84" s="1" t="n">
        <v>0.0173221</v>
      </c>
      <c r="S84" s="1" t="n">
        <v>1817</v>
      </c>
      <c r="T84" s="1" t="n">
        <v>101670</v>
      </c>
      <c r="U84" s="1" t="n">
        <v>1478</v>
      </c>
      <c r="V84" s="1" t="n">
        <v>0.0162044</v>
      </c>
      <c r="Z84" s="1" t="n">
        <v>665</v>
      </c>
      <c r="AA84" s="1" t="n">
        <v>1333</v>
      </c>
      <c r="AB84" s="1" t="n">
        <v>31526</v>
      </c>
      <c r="AC84" s="1" t="n">
        <v>63689</v>
      </c>
      <c r="AD84" s="1" t="n">
        <v>313</v>
      </c>
      <c r="AE84" s="1" t="n">
        <v>718</v>
      </c>
      <c r="AF84" s="1" t="n">
        <v>32504</v>
      </c>
      <c r="AG84" s="1" t="n">
        <v>65740</v>
      </c>
      <c r="AI84" s="1" t="n">
        <v>1866</v>
      </c>
      <c r="AJ84" s="1" t="n">
        <v>913</v>
      </c>
      <c r="AK84" s="1" t="n">
        <v>65830</v>
      </c>
      <c r="AL84" s="1" t="n">
        <v>32440</v>
      </c>
      <c r="AM84" s="1" t="n">
        <v>634</v>
      </c>
      <c r="AN84" s="1" t="n">
        <v>344</v>
      </c>
      <c r="AO84" s="1" t="n">
        <v>68330</v>
      </c>
      <c r="AP84" s="1" t="n">
        <v>33697</v>
      </c>
      <c r="AR84" s="1" t="n">
        <v>1211</v>
      </c>
      <c r="AS84" s="1" t="n">
        <v>1047</v>
      </c>
      <c r="AT84" s="1" t="n">
        <v>51585</v>
      </c>
      <c r="AU84" s="1" t="n">
        <v>50106</v>
      </c>
      <c r="AV84" s="1" t="n">
        <v>623</v>
      </c>
      <c r="AW84" s="1" t="n">
        <v>642</v>
      </c>
      <c r="AX84" s="1" t="n">
        <v>53419</v>
      </c>
      <c r="AY84" s="1" t="n">
        <v>51795</v>
      </c>
      <c r="BA84" s="1" t="n">
        <v>932</v>
      </c>
      <c r="BB84" s="1" t="n">
        <v>885</v>
      </c>
      <c r="BC84" s="1" t="n">
        <v>51509</v>
      </c>
      <c r="BD84" s="1" t="n">
        <v>50161</v>
      </c>
      <c r="BE84" s="1" t="n">
        <v>697</v>
      </c>
      <c r="BF84" s="1" t="n">
        <v>781</v>
      </c>
      <c r="BG84" s="1" t="n">
        <v>53138</v>
      </c>
      <c r="BH84" s="1" t="n">
        <v>51827</v>
      </c>
    </row>
    <row r="85" customFormat="false" ht="12.8" hidden="false" customHeight="false" outlineLevel="0" collapsed="false">
      <c r="A85" s="56" t="s">
        <v>15</v>
      </c>
      <c r="B85" s="1" t="n">
        <v>8496</v>
      </c>
      <c r="C85" s="1" t="n">
        <v>-1</v>
      </c>
      <c r="D85" s="1" t="n">
        <v>1990</v>
      </c>
      <c r="E85" s="1" t="n">
        <v>96788</v>
      </c>
      <c r="F85" s="1" t="n">
        <v>1131</v>
      </c>
      <c r="G85" s="1" t="n">
        <v>0.0161229</v>
      </c>
      <c r="I85" s="1" t="n">
        <v>2695</v>
      </c>
      <c r="J85" s="1" t="n">
        <v>98375</v>
      </c>
      <c r="K85" s="1" t="n">
        <v>1065</v>
      </c>
      <c r="L85" s="1" t="n">
        <v>0.0191105</v>
      </c>
      <c r="N85" s="1" t="n">
        <v>2616</v>
      </c>
      <c r="O85" s="1" t="n">
        <v>97350</v>
      </c>
      <c r="P85" s="1" t="n">
        <v>989</v>
      </c>
      <c r="Q85" s="1" t="n">
        <v>0.0185157</v>
      </c>
      <c r="S85" s="1" t="n">
        <v>2237</v>
      </c>
      <c r="T85" s="1" t="n">
        <v>100569</v>
      </c>
      <c r="U85" s="1" t="n">
        <v>1549</v>
      </c>
      <c r="V85" s="1" t="n">
        <v>0.0188229</v>
      </c>
      <c r="Z85" s="1" t="n">
        <v>1348</v>
      </c>
      <c r="AA85" s="1" t="n">
        <v>642</v>
      </c>
      <c r="AB85" s="1" t="n">
        <v>64882</v>
      </c>
      <c r="AC85" s="1" t="n">
        <v>31906</v>
      </c>
      <c r="AD85" s="1" t="n">
        <v>737</v>
      </c>
      <c r="AE85" s="1" t="n">
        <v>394</v>
      </c>
      <c r="AF85" s="1" t="n">
        <v>66967</v>
      </c>
      <c r="AG85" s="1" t="n">
        <v>32942</v>
      </c>
      <c r="AI85" s="1" t="n">
        <v>900</v>
      </c>
      <c r="AJ85" s="1" t="n">
        <v>1795</v>
      </c>
      <c r="AK85" s="1" t="n">
        <v>32492</v>
      </c>
      <c r="AL85" s="1" t="n">
        <v>65883</v>
      </c>
      <c r="AM85" s="1" t="n">
        <v>338</v>
      </c>
      <c r="AN85" s="1" t="n">
        <v>727</v>
      </c>
      <c r="AO85" s="1" t="n">
        <v>33730</v>
      </c>
      <c r="AP85" s="1" t="n">
        <v>68405</v>
      </c>
      <c r="AR85" s="1" t="n">
        <v>1313</v>
      </c>
      <c r="AS85" s="1" t="n">
        <v>1303</v>
      </c>
      <c r="AT85" s="1" t="n">
        <v>48273</v>
      </c>
      <c r="AU85" s="1" t="n">
        <v>49077</v>
      </c>
      <c r="AV85" s="1" t="n">
        <v>474</v>
      </c>
      <c r="AW85" s="1" t="n">
        <v>515</v>
      </c>
      <c r="AX85" s="1" t="n">
        <v>50060</v>
      </c>
      <c r="AY85" s="1" t="n">
        <v>50895</v>
      </c>
      <c r="BA85" s="1" t="n">
        <v>1109</v>
      </c>
      <c r="BB85" s="1" t="n">
        <v>1128</v>
      </c>
      <c r="BC85" s="1" t="n">
        <v>49434</v>
      </c>
      <c r="BD85" s="1" t="n">
        <v>51135</v>
      </c>
      <c r="BE85" s="1" t="n">
        <v>711</v>
      </c>
      <c r="BF85" s="1" t="n">
        <v>838</v>
      </c>
      <c r="BG85" s="1" t="n">
        <v>51254</v>
      </c>
      <c r="BH85" s="1" t="n">
        <v>53101</v>
      </c>
    </row>
    <row r="86" customFormat="false" ht="12.8" hidden="false" customHeight="false" outlineLevel="0" collapsed="false">
      <c r="A86" s="56"/>
      <c r="B86" s="1" t="n">
        <v>8503</v>
      </c>
      <c r="C86" s="1" t="n">
        <v>1</v>
      </c>
      <c r="D86" s="1" t="n">
        <v>1922</v>
      </c>
      <c r="E86" s="1" t="n">
        <v>96590</v>
      </c>
      <c r="F86" s="1" t="n">
        <v>1191</v>
      </c>
      <c r="G86" s="1" t="n">
        <v>0.0161145</v>
      </c>
      <c r="I86" s="1" t="n">
        <v>2634</v>
      </c>
      <c r="J86" s="1" t="n">
        <v>95795</v>
      </c>
      <c r="K86" s="1" t="n">
        <v>1065</v>
      </c>
      <c r="L86" s="1" t="n">
        <v>0.0193069</v>
      </c>
      <c r="N86" s="1" t="n">
        <v>2643</v>
      </c>
      <c r="O86" s="1" t="n">
        <v>97281</v>
      </c>
      <c r="P86" s="1" t="n">
        <v>1058</v>
      </c>
      <c r="Q86" s="1" t="n">
        <v>0.0190222</v>
      </c>
      <c r="S86" s="1" t="n">
        <v>2215</v>
      </c>
      <c r="T86" s="1" t="n">
        <v>99387</v>
      </c>
      <c r="U86" s="1" t="n">
        <v>1581</v>
      </c>
      <c r="V86" s="1" t="n">
        <v>0.0190971</v>
      </c>
      <c r="Z86" s="1" t="n">
        <v>697</v>
      </c>
      <c r="AA86" s="1" t="n">
        <v>1225</v>
      </c>
      <c r="AB86" s="1" t="n">
        <v>32064</v>
      </c>
      <c r="AC86" s="1" t="n">
        <v>64526</v>
      </c>
      <c r="AD86" s="1" t="n">
        <v>370</v>
      </c>
      <c r="AE86" s="1" t="n">
        <v>821</v>
      </c>
      <c r="AF86" s="1" t="n">
        <v>33131</v>
      </c>
      <c r="AG86" s="1" t="n">
        <v>66572</v>
      </c>
      <c r="AI86" s="1" t="n">
        <v>1760</v>
      </c>
      <c r="AJ86" s="1" t="n">
        <v>874</v>
      </c>
      <c r="AK86" s="1" t="n">
        <v>64259</v>
      </c>
      <c r="AL86" s="1" t="n">
        <v>31536</v>
      </c>
      <c r="AM86" s="1" t="n">
        <v>669</v>
      </c>
      <c r="AN86" s="1" t="n">
        <v>396</v>
      </c>
      <c r="AO86" s="1" t="n">
        <v>66688</v>
      </c>
      <c r="AP86" s="1" t="n">
        <v>32806</v>
      </c>
      <c r="AR86" s="1" t="n">
        <v>1360</v>
      </c>
      <c r="AS86" s="1" t="n">
        <v>1283</v>
      </c>
      <c r="AT86" s="1" t="n">
        <v>49237</v>
      </c>
      <c r="AU86" s="1" t="n">
        <v>48044</v>
      </c>
      <c r="AV86" s="1" t="n">
        <v>499</v>
      </c>
      <c r="AW86" s="1" t="n">
        <v>559</v>
      </c>
      <c r="AX86" s="1" t="n">
        <v>51096</v>
      </c>
      <c r="AY86" s="1" t="n">
        <v>49886</v>
      </c>
      <c r="BA86" s="1" t="n">
        <v>1129</v>
      </c>
      <c r="BB86" s="1" t="n">
        <v>1086</v>
      </c>
      <c r="BC86" s="1" t="n">
        <v>50176</v>
      </c>
      <c r="BD86" s="1" t="n">
        <v>49211</v>
      </c>
      <c r="BE86" s="1" t="n">
        <v>745</v>
      </c>
      <c r="BF86" s="1" t="n">
        <v>836</v>
      </c>
      <c r="BG86" s="1" t="n">
        <v>52050</v>
      </c>
      <c r="BH86" s="1" t="n">
        <v>51133</v>
      </c>
    </row>
    <row r="87" customFormat="false" ht="12.8" hidden="false" customHeight="false" outlineLevel="0" collapsed="false">
      <c r="A87" s="56"/>
      <c r="B87" s="1" t="n">
        <v>8504</v>
      </c>
      <c r="C87" s="1" t="n">
        <v>-1</v>
      </c>
      <c r="D87" s="1" t="n">
        <v>1640</v>
      </c>
      <c r="E87" s="1" t="n">
        <v>93138</v>
      </c>
      <c r="F87" s="1" t="n">
        <v>1101</v>
      </c>
      <c r="G87" s="1" t="n">
        <v>0.0147147</v>
      </c>
      <c r="I87" s="1" t="n">
        <v>2391</v>
      </c>
      <c r="J87" s="1" t="n">
        <v>94439</v>
      </c>
      <c r="K87" s="1" t="n">
        <v>1023</v>
      </c>
      <c r="L87" s="1" t="n">
        <v>0.0180752</v>
      </c>
      <c r="N87" s="1" t="n">
        <v>2399</v>
      </c>
      <c r="O87" s="1" t="n">
        <v>96149</v>
      </c>
      <c r="P87" s="1" t="n">
        <v>1002</v>
      </c>
      <c r="Q87" s="1" t="n">
        <v>0.0176861</v>
      </c>
      <c r="S87" s="1" t="n">
        <v>2043</v>
      </c>
      <c r="T87" s="1" t="n">
        <v>97003</v>
      </c>
      <c r="U87" s="1" t="n">
        <v>1641</v>
      </c>
      <c r="V87" s="1" t="n">
        <v>0.0189891</v>
      </c>
      <c r="Z87" s="1" t="n">
        <v>1094</v>
      </c>
      <c r="AA87" s="1" t="n">
        <v>546</v>
      </c>
      <c r="AB87" s="1" t="n">
        <v>62489</v>
      </c>
      <c r="AC87" s="1" t="n">
        <v>30649</v>
      </c>
      <c r="AD87" s="1" t="n">
        <v>739</v>
      </c>
      <c r="AE87" s="1" t="n">
        <v>362</v>
      </c>
      <c r="AF87" s="1" t="n">
        <v>64322</v>
      </c>
      <c r="AG87" s="1" t="n">
        <v>31557</v>
      </c>
      <c r="AI87" s="1" t="n">
        <v>769</v>
      </c>
      <c r="AJ87" s="1" t="n">
        <v>1622</v>
      </c>
      <c r="AK87" s="1" t="n">
        <v>31077</v>
      </c>
      <c r="AL87" s="1" t="n">
        <v>63362</v>
      </c>
      <c r="AM87" s="1" t="n">
        <v>293</v>
      </c>
      <c r="AN87" s="1" t="n">
        <v>730</v>
      </c>
      <c r="AO87" s="1" t="n">
        <v>32139</v>
      </c>
      <c r="AP87" s="1" t="n">
        <v>65714</v>
      </c>
      <c r="AR87" s="1" t="n">
        <v>1162</v>
      </c>
      <c r="AS87" s="1" t="n">
        <v>1237</v>
      </c>
      <c r="AT87" s="1" t="n">
        <v>47585</v>
      </c>
      <c r="AU87" s="1" t="n">
        <v>48564</v>
      </c>
      <c r="AV87" s="1" t="n">
        <v>464</v>
      </c>
      <c r="AW87" s="1" t="n">
        <v>538</v>
      </c>
      <c r="AX87" s="1" t="n">
        <v>49211</v>
      </c>
      <c r="AY87" s="1" t="n">
        <v>50339</v>
      </c>
      <c r="BA87" s="1" t="n">
        <v>1050</v>
      </c>
      <c r="BB87" s="1" t="n">
        <v>993</v>
      </c>
      <c r="BC87" s="1" t="n">
        <v>48142</v>
      </c>
      <c r="BD87" s="1" t="n">
        <v>48861</v>
      </c>
      <c r="BE87" s="1" t="n">
        <v>755</v>
      </c>
      <c r="BF87" s="1" t="n">
        <v>886</v>
      </c>
      <c r="BG87" s="1" t="n">
        <v>49947</v>
      </c>
      <c r="BH87" s="1" t="n">
        <v>50740</v>
      </c>
    </row>
    <row r="88" customFormat="false" ht="12.8" hidden="false" customHeight="false" outlineLevel="0" collapsed="false">
      <c r="A88" s="56"/>
      <c r="B88" s="1" t="n">
        <v>8510</v>
      </c>
      <c r="C88" s="1" t="n">
        <v>1</v>
      </c>
      <c r="D88" s="1" t="n">
        <v>2220</v>
      </c>
      <c r="E88" s="1" t="n">
        <v>100754</v>
      </c>
      <c r="F88" s="1" t="n">
        <v>1454</v>
      </c>
      <c r="G88" s="1" t="n">
        <v>0.0182325</v>
      </c>
      <c r="I88" s="1" t="n">
        <v>2507</v>
      </c>
      <c r="J88" s="1" t="n">
        <v>101030</v>
      </c>
      <c r="K88" s="1" t="n">
        <v>1105</v>
      </c>
      <c r="L88" s="1" t="n">
        <v>0.0178759</v>
      </c>
      <c r="N88" s="1" t="n">
        <v>2380</v>
      </c>
      <c r="O88" s="1" t="n">
        <v>102440</v>
      </c>
      <c r="P88" s="1" t="n">
        <v>1205</v>
      </c>
      <c r="Q88" s="1" t="n">
        <v>0.017498</v>
      </c>
      <c r="S88" s="1" t="n">
        <v>1876</v>
      </c>
      <c r="T88" s="1" t="n">
        <v>103346</v>
      </c>
      <c r="U88" s="1" t="n">
        <v>1420</v>
      </c>
      <c r="V88" s="1" t="n">
        <v>0.0159464</v>
      </c>
      <c r="Z88" s="1" t="n">
        <v>773</v>
      </c>
      <c r="AA88" s="1" t="n">
        <v>1447</v>
      </c>
      <c r="AB88" s="1" t="n">
        <v>33244</v>
      </c>
      <c r="AC88" s="1" t="n">
        <v>67510</v>
      </c>
      <c r="AD88" s="1" t="n">
        <v>444</v>
      </c>
      <c r="AE88" s="1" t="n">
        <v>1010</v>
      </c>
      <c r="AF88" s="1" t="n">
        <v>34461</v>
      </c>
      <c r="AG88" s="1" t="n">
        <v>69967</v>
      </c>
      <c r="AI88" s="1" t="n">
        <v>1707</v>
      </c>
      <c r="AJ88" s="1" t="n">
        <v>800</v>
      </c>
      <c r="AK88" s="1" t="n">
        <v>67874</v>
      </c>
      <c r="AL88" s="1" t="n">
        <v>33156</v>
      </c>
      <c r="AM88" s="1" t="n">
        <v>712</v>
      </c>
      <c r="AN88" s="1" t="n">
        <v>393</v>
      </c>
      <c r="AO88" s="1" t="n">
        <v>70293</v>
      </c>
      <c r="AP88" s="1" t="n">
        <v>34349</v>
      </c>
      <c r="AR88" s="1" t="n">
        <v>1244</v>
      </c>
      <c r="AS88" s="1" t="n">
        <v>1136</v>
      </c>
      <c r="AT88" s="1" t="n">
        <v>51437</v>
      </c>
      <c r="AU88" s="1" t="n">
        <v>51003</v>
      </c>
      <c r="AV88" s="1" t="n">
        <v>587</v>
      </c>
      <c r="AW88" s="1" t="n">
        <v>618</v>
      </c>
      <c r="AX88" s="1" t="n">
        <v>53268</v>
      </c>
      <c r="AY88" s="1" t="n">
        <v>52757</v>
      </c>
      <c r="BA88" s="1" t="n">
        <v>939</v>
      </c>
      <c r="BB88" s="1" t="n">
        <v>937</v>
      </c>
      <c r="BC88" s="1" t="n">
        <v>52247</v>
      </c>
      <c r="BD88" s="1" t="n">
        <v>51099</v>
      </c>
      <c r="BE88" s="1" t="n">
        <v>674</v>
      </c>
      <c r="BF88" s="1" t="n">
        <v>746</v>
      </c>
      <c r="BG88" s="1" t="n">
        <v>53860</v>
      </c>
      <c r="BH88" s="1" t="n">
        <v>52782</v>
      </c>
    </row>
    <row r="89" customFormat="false" ht="12.8" hidden="false" customHeight="false" outlineLevel="0" collapsed="false">
      <c r="A89" s="56"/>
      <c r="B89" s="1" t="n">
        <v>8511</v>
      </c>
      <c r="C89" s="1" t="n">
        <v>-1</v>
      </c>
      <c r="D89" s="1" t="n">
        <v>2052</v>
      </c>
      <c r="E89" s="1" t="n">
        <v>97860</v>
      </c>
      <c r="F89" s="1" t="n">
        <v>1070</v>
      </c>
      <c r="G89" s="1" t="n">
        <v>0.0159514</v>
      </c>
      <c r="I89" s="1" t="n">
        <v>2247</v>
      </c>
      <c r="J89" s="1" t="n">
        <v>98150</v>
      </c>
      <c r="K89" s="1" t="n">
        <v>1010</v>
      </c>
      <c r="L89" s="1" t="n">
        <v>0.016592</v>
      </c>
      <c r="N89" s="1" t="n">
        <v>2201</v>
      </c>
      <c r="O89" s="1" t="n">
        <v>102378</v>
      </c>
      <c r="P89" s="1" t="n">
        <v>1080</v>
      </c>
      <c r="Q89" s="1" t="n">
        <v>0.016024</v>
      </c>
      <c r="S89" s="1" t="n">
        <v>2318</v>
      </c>
      <c r="T89" s="1" t="n">
        <v>100581</v>
      </c>
      <c r="U89" s="1" t="n">
        <v>1515</v>
      </c>
      <c r="V89" s="1" t="n">
        <v>0.0190543</v>
      </c>
      <c r="Z89" s="1" t="n">
        <v>1374</v>
      </c>
      <c r="AA89" s="1" t="n">
        <v>678</v>
      </c>
      <c r="AB89" s="1" t="n">
        <v>65620</v>
      </c>
      <c r="AC89" s="1" t="n">
        <v>32240</v>
      </c>
      <c r="AD89" s="1" t="n">
        <v>689</v>
      </c>
      <c r="AE89" s="1" t="n">
        <v>381</v>
      </c>
      <c r="AF89" s="1" t="n">
        <v>67683</v>
      </c>
      <c r="AG89" s="1" t="n">
        <v>33299</v>
      </c>
      <c r="AI89" s="1" t="n">
        <v>740</v>
      </c>
      <c r="AJ89" s="1" t="n">
        <v>1507</v>
      </c>
      <c r="AK89" s="1" t="n">
        <v>32442</v>
      </c>
      <c r="AL89" s="1" t="n">
        <v>65708</v>
      </c>
      <c r="AM89" s="1" t="n">
        <v>306</v>
      </c>
      <c r="AN89" s="1" t="n">
        <v>704</v>
      </c>
      <c r="AO89" s="1" t="n">
        <v>33488</v>
      </c>
      <c r="AP89" s="1" t="n">
        <v>67919</v>
      </c>
      <c r="AR89" s="1" t="n">
        <v>1119</v>
      </c>
      <c r="AS89" s="1" t="n">
        <v>1082</v>
      </c>
      <c r="AT89" s="1" t="n">
        <v>51069</v>
      </c>
      <c r="AU89" s="1" t="n">
        <v>51309</v>
      </c>
      <c r="AV89" s="1" t="n">
        <v>502</v>
      </c>
      <c r="AW89" s="1" t="n">
        <v>578</v>
      </c>
      <c r="AX89" s="1" t="n">
        <v>52690</v>
      </c>
      <c r="AY89" s="1" t="n">
        <v>52969</v>
      </c>
      <c r="BA89" s="1" t="n">
        <v>1137</v>
      </c>
      <c r="BB89" s="1" t="n">
        <v>1181</v>
      </c>
      <c r="BC89" s="1" t="n">
        <v>49943</v>
      </c>
      <c r="BD89" s="1" t="n">
        <v>50638</v>
      </c>
      <c r="BE89" s="1" t="n">
        <v>718</v>
      </c>
      <c r="BF89" s="1" t="n">
        <v>797</v>
      </c>
      <c r="BG89" s="1" t="n">
        <v>51798</v>
      </c>
      <c r="BH89" s="1" t="n">
        <v>52616</v>
      </c>
    </row>
    <row r="90" customFormat="false" ht="12.8" hidden="false" customHeight="false" outlineLevel="0" collapsed="false">
      <c r="A90" s="56"/>
      <c r="B90" s="1" t="n">
        <v>8516</v>
      </c>
      <c r="C90" s="1" t="n">
        <v>1</v>
      </c>
      <c r="D90" s="1" t="n">
        <v>1781</v>
      </c>
      <c r="E90" s="1" t="n">
        <v>94238</v>
      </c>
      <c r="F90" s="1" t="n">
        <v>1151</v>
      </c>
      <c r="G90" s="1" t="n">
        <v>0.0155564</v>
      </c>
      <c r="I90" s="1" t="n">
        <v>2545</v>
      </c>
      <c r="J90" s="1" t="n">
        <v>93135</v>
      </c>
      <c r="K90" s="1" t="n">
        <v>900</v>
      </c>
      <c r="L90" s="1" t="n">
        <v>0.0184947</v>
      </c>
      <c r="N90" s="1" t="n">
        <v>2412</v>
      </c>
      <c r="O90" s="1" t="n">
        <v>94471</v>
      </c>
      <c r="P90" s="1" t="n">
        <v>1018</v>
      </c>
      <c r="Q90" s="1" t="n">
        <v>0.0181537</v>
      </c>
      <c r="S90" s="1" t="n">
        <v>1985</v>
      </c>
      <c r="T90" s="1" t="n">
        <v>95010</v>
      </c>
      <c r="U90" s="1" t="n">
        <v>1511</v>
      </c>
      <c r="V90" s="1" t="n">
        <v>0.0183981</v>
      </c>
      <c r="Z90" s="1" t="n">
        <v>608</v>
      </c>
      <c r="AA90" s="1" t="n">
        <v>1173</v>
      </c>
      <c r="AB90" s="1" t="n">
        <v>31361</v>
      </c>
      <c r="AC90" s="1" t="n">
        <v>62877</v>
      </c>
      <c r="AD90" s="1" t="n">
        <v>337</v>
      </c>
      <c r="AE90" s="1" t="n">
        <v>814</v>
      </c>
      <c r="AF90" s="1" t="n">
        <v>32306</v>
      </c>
      <c r="AG90" s="1" t="n">
        <v>64864</v>
      </c>
      <c r="AI90" s="1" t="n">
        <v>1744</v>
      </c>
      <c r="AJ90" s="1" t="n">
        <v>801</v>
      </c>
      <c r="AK90" s="1" t="n">
        <v>62301</v>
      </c>
      <c r="AL90" s="1" t="n">
        <v>30834</v>
      </c>
      <c r="AM90" s="1" t="n">
        <v>582</v>
      </c>
      <c r="AN90" s="1" t="n">
        <v>318</v>
      </c>
      <c r="AO90" s="1" t="n">
        <v>64627</v>
      </c>
      <c r="AP90" s="1" t="n">
        <v>31953</v>
      </c>
      <c r="AR90" s="1" t="n">
        <v>1227</v>
      </c>
      <c r="AS90" s="1" t="n">
        <v>1185</v>
      </c>
      <c r="AT90" s="1" t="n">
        <v>47800</v>
      </c>
      <c r="AU90" s="1" t="n">
        <v>46671</v>
      </c>
      <c r="AV90" s="1" t="n">
        <v>491</v>
      </c>
      <c r="AW90" s="1" t="n">
        <v>527</v>
      </c>
      <c r="AX90" s="1" t="n">
        <v>49518</v>
      </c>
      <c r="AY90" s="1" t="n">
        <v>48383</v>
      </c>
      <c r="BA90" s="1" t="n">
        <v>1044</v>
      </c>
      <c r="BB90" s="1" t="n">
        <v>941</v>
      </c>
      <c r="BC90" s="1" t="n">
        <v>48108</v>
      </c>
      <c r="BD90" s="1" t="n">
        <v>46902</v>
      </c>
      <c r="BE90" s="1" t="n">
        <v>754</v>
      </c>
      <c r="BF90" s="1" t="n">
        <v>757</v>
      </c>
      <c r="BG90" s="1" t="n">
        <v>49906</v>
      </c>
      <c r="BH90" s="1" t="n">
        <v>48600</v>
      </c>
    </row>
    <row r="91" customFormat="false" ht="12.8" hidden="false" customHeight="false" outlineLevel="0" collapsed="false">
      <c r="A91" s="56"/>
      <c r="B91" s="1" t="n">
        <v>8517</v>
      </c>
      <c r="C91" s="1" t="n">
        <v>-1</v>
      </c>
      <c r="D91" s="1" t="n">
        <v>1800</v>
      </c>
      <c r="E91" s="1" t="n">
        <v>94214</v>
      </c>
      <c r="F91" s="1" t="n">
        <v>1155</v>
      </c>
      <c r="G91" s="1" t="n">
        <v>0.0156824</v>
      </c>
      <c r="I91" s="1" t="n">
        <v>2616</v>
      </c>
      <c r="J91" s="1" t="n">
        <v>93705</v>
      </c>
      <c r="K91" s="1" t="n">
        <v>948</v>
      </c>
      <c r="L91" s="1" t="n">
        <v>0.0190171</v>
      </c>
      <c r="N91" s="1" t="n">
        <v>2544</v>
      </c>
      <c r="O91" s="1" t="n">
        <v>96537</v>
      </c>
      <c r="P91" s="1" t="n">
        <v>1039</v>
      </c>
      <c r="Q91" s="1" t="n">
        <v>0.0185577</v>
      </c>
      <c r="S91" s="1" t="n">
        <v>2060</v>
      </c>
      <c r="T91" s="1" t="n">
        <v>96848</v>
      </c>
      <c r="U91" s="1" t="n">
        <v>1549</v>
      </c>
      <c r="V91" s="1" t="n">
        <v>0.0186323</v>
      </c>
      <c r="Z91" s="1" t="n">
        <v>1248</v>
      </c>
      <c r="AA91" s="1" t="n">
        <v>552</v>
      </c>
      <c r="AB91" s="1" t="n">
        <v>62997</v>
      </c>
      <c r="AC91" s="1" t="n">
        <v>31217</v>
      </c>
      <c r="AD91" s="1" t="n">
        <v>735</v>
      </c>
      <c r="AE91" s="1" t="n">
        <v>420</v>
      </c>
      <c r="AF91" s="1" t="n">
        <v>64980</v>
      </c>
      <c r="AG91" s="1" t="n">
        <v>32189</v>
      </c>
      <c r="AI91" s="1" t="n">
        <v>882</v>
      </c>
      <c r="AJ91" s="1" t="n">
        <v>1734</v>
      </c>
      <c r="AK91" s="1" t="n">
        <v>30699</v>
      </c>
      <c r="AL91" s="1" t="n">
        <v>63006</v>
      </c>
      <c r="AM91" s="1" t="n">
        <v>311</v>
      </c>
      <c r="AN91" s="1" t="n">
        <v>637</v>
      </c>
      <c r="AO91" s="1" t="n">
        <v>31892</v>
      </c>
      <c r="AP91" s="1" t="n">
        <v>65377</v>
      </c>
      <c r="AR91" s="1" t="n">
        <v>1272</v>
      </c>
      <c r="AS91" s="1" t="n">
        <v>1272</v>
      </c>
      <c r="AT91" s="1" t="n">
        <v>47888</v>
      </c>
      <c r="AU91" s="1" t="n">
        <v>48649</v>
      </c>
      <c r="AV91" s="1" t="n">
        <v>505</v>
      </c>
      <c r="AW91" s="1" t="n">
        <v>534</v>
      </c>
      <c r="AX91" s="1" t="n">
        <v>49665</v>
      </c>
      <c r="AY91" s="1" t="n">
        <v>50455</v>
      </c>
      <c r="BA91" s="1" t="n">
        <v>1034</v>
      </c>
      <c r="BB91" s="1" t="n">
        <v>1026</v>
      </c>
      <c r="BC91" s="1" t="n">
        <v>47889</v>
      </c>
      <c r="BD91" s="1" t="n">
        <v>48959</v>
      </c>
      <c r="BE91" s="1" t="n">
        <v>715</v>
      </c>
      <c r="BF91" s="1" t="n">
        <v>834</v>
      </c>
      <c r="BG91" s="1" t="n">
        <v>49638</v>
      </c>
      <c r="BH91" s="1" t="n">
        <v>50819</v>
      </c>
    </row>
    <row r="92" customFormat="false" ht="12.8" hidden="false" customHeight="false" outlineLevel="0" collapsed="false">
      <c r="A92" s="56"/>
      <c r="B92" s="1" t="n">
        <v>8522</v>
      </c>
      <c r="C92" s="1" t="n">
        <v>1</v>
      </c>
      <c r="D92" s="1" t="n">
        <v>2239</v>
      </c>
      <c r="E92" s="1" t="n">
        <v>96586</v>
      </c>
      <c r="F92" s="1" t="n">
        <v>1171</v>
      </c>
      <c r="G92" s="1" t="n">
        <v>0.0176527</v>
      </c>
      <c r="I92" s="1" t="n">
        <v>2308</v>
      </c>
      <c r="J92" s="1" t="n">
        <v>96458</v>
      </c>
      <c r="K92" s="1" t="n">
        <v>1012</v>
      </c>
      <c r="L92" s="1" t="n">
        <v>0.0172096</v>
      </c>
      <c r="N92" s="1" t="n">
        <v>2283</v>
      </c>
      <c r="O92" s="1" t="n">
        <v>97808</v>
      </c>
      <c r="P92" s="1" t="n">
        <v>1144</v>
      </c>
      <c r="Q92" s="1" t="n">
        <v>0.017519</v>
      </c>
      <c r="S92" s="1" t="n">
        <v>1906</v>
      </c>
      <c r="T92" s="1" t="n">
        <v>100693</v>
      </c>
      <c r="U92" s="1" t="n">
        <v>1621</v>
      </c>
      <c r="V92" s="1" t="n">
        <v>0.0175136</v>
      </c>
      <c r="Z92" s="1" t="n">
        <v>769</v>
      </c>
      <c r="AA92" s="1" t="n">
        <v>1470</v>
      </c>
      <c r="AB92" s="1" t="n">
        <v>31998</v>
      </c>
      <c r="AC92" s="1" t="n">
        <v>64588</v>
      </c>
      <c r="AD92" s="1" t="n">
        <v>366</v>
      </c>
      <c r="AE92" s="1" t="n">
        <v>805</v>
      </c>
      <c r="AF92" s="1" t="n">
        <v>33133</v>
      </c>
      <c r="AG92" s="1" t="n">
        <v>66863</v>
      </c>
      <c r="AI92" s="1" t="n">
        <v>1559</v>
      </c>
      <c r="AJ92" s="1" t="n">
        <v>749</v>
      </c>
      <c r="AK92" s="1" t="n">
        <v>64623</v>
      </c>
      <c r="AL92" s="1" t="n">
        <v>31835</v>
      </c>
      <c r="AM92" s="1" t="n">
        <v>648</v>
      </c>
      <c r="AN92" s="1" t="n">
        <v>364</v>
      </c>
      <c r="AO92" s="1" t="n">
        <v>66830</v>
      </c>
      <c r="AP92" s="1" t="n">
        <v>32948</v>
      </c>
      <c r="AR92" s="1" t="n">
        <v>1162</v>
      </c>
      <c r="AS92" s="1" t="n">
        <v>1121</v>
      </c>
      <c r="AT92" s="1" t="n">
        <v>49125</v>
      </c>
      <c r="AU92" s="1" t="n">
        <v>48683</v>
      </c>
      <c r="AV92" s="1" t="n">
        <v>519</v>
      </c>
      <c r="AW92" s="1" t="n">
        <v>625</v>
      </c>
      <c r="AX92" s="1" t="n">
        <v>50806</v>
      </c>
      <c r="AY92" s="1" t="n">
        <v>50429</v>
      </c>
      <c r="BA92" s="1" t="n">
        <v>968</v>
      </c>
      <c r="BB92" s="1" t="n">
        <v>938</v>
      </c>
      <c r="BC92" s="1" t="n">
        <v>50615</v>
      </c>
      <c r="BD92" s="1" t="n">
        <v>50078</v>
      </c>
      <c r="BE92" s="1" t="n">
        <v>792</v>
      </c>
      <c r="BF92" s="1" t="n">
        <v>829</v>
      </c>
      <c r="BG92" s="1" t="n">
        <v>52375</v>
      </c>
      <c r="BH92" s="1" t="n">
        <v>51845</v>
      </c>
    </row>
    <row r="93" customFormat="false" ht="12.8" hidden="false" customHeight="false" outlineLevel="0" collapsed="false">
      <c r="A93" s="56"/>
      <c r="B93" s="1" t="n">
        <v>8523</v>
      </c>
      <c r="C93" s="1" t="n">
        <v>-1</v>
      </c>
      <c r="D93" s="1" t="n">
        <v>2269</v>
      </c>
      <c r="E93" s="1" t="n">
        <v>95009</v>
      </c>
      <c r="F93" s="1" t="n">
        <v>1093</v>
      </c>
      <c r="G93" s="1" t="n">
        <v>0.0176931</v>
      </c>
      <c r="I93" s="1" t="n">
        <v>2379</v>
      </c>
      <c r="J93" s="1" t="n">
        <v>96514</v>
      </c>
      <c r="K93" s="1" t="n">
        <v>963</v>
      </c>
      <c r="L93" s="1" t="n">
        <v>0.0173136</v>
      </c>
      <c r="N93" s="1" t="n">
        <v>2384</v>
      </c>
      <c r="O93" s="1" t="n">
        <v>97303</v>
      </c>
      <c r="P93" s="1" t="n">
        <v>1002</v>
      </c>
      <c r="Q93" s="1" t="n">
        <v>0.0173993</v>
      </c>
      <c r="S93" s="1" t="n">
        <v>1788</v>
      </c>
      <c r="T93" s="1" t="n">
        <v>97769</v>
      </c>
      <c r="U93" s="1" t="n">
        <v>1440</v>
      </c>
      <c r="V93" s="1" t="n">
        <v>0.0165083</v>
      </c>
      <c r="Z93" s="1" t="n">
        <v>1555</v>
      </c>
      <c r="AA93" s="1" t="n">
        <v>714</v>
      </c>
      <c r="AB93" s="1" t="n">
        <v>63662</v>
      </c>
      <c r="AC93" s="1" t="n">
        <v>31347</v>
      </c>
      <c r="AD93" s="1" t="n">
        <v>686</v>
      </c>
      <c r="AE93" s="1" t="n">
        <v>407</v>
      </c>
      <c r="AF93" s="1" t="n">
        <v>65903</v>
      </c>
      <c r="AG93" s="1" t="n">
        <v>32468</v>
      </c>
      <c r="AI93" s="1" t="n">
        <v>839</v>
      </c>
      <c r="AJ93" s="1" t="n">
        <v>1540</v>
      </c>
      <c r="AK93" s="1" t="n">
        <v>31988</v>
      </c>
      <c r="AL93" s="1" t="n">
        <v>64526</v>
      </c>
      <c r="AM93" s="1" t="n">
        <v>307</v>
      </c>
      <c r="AN93" s="1" t="n">
        <v>656</v>
      </c>
      <c r="AO93" s="1" t="n">
        <v>33134</v>
      </c>
      <c r="AP93" s="1" t="n">
        <v>66722</v>
      </c>
      <c r="AR93" s="1" t="n">
        <v>1229</v>
      </c>
      <c r="AS93" s="1" t="n">
        <v>1155</v>
      </c>
      <c r="AT93" s="1" t="n">
        <v>48081</v>
      </c>
      <c r="AU93" s="1" t="n">
        <v>49222</v>
      </c>
      <c r="AV93" s="1" t="n">
        <v>471</v>
      </c>
      <c r="AW93" s="1" t="n">
        <v>531</v>
      </c>
      <c r="AX93" s="1" t="n">
        <v>49781</v>
      </c>
      <c r="AY93" s="1" t="n">
        <v>50908</v>
      </c>
      <c r="BA93" s="1" t="n">
        <v>889</v>
      </c>
      <c r="BB93" s="1" t="n">
        <v>899</v>
      </c>
      <c r="BC93" s="1" t="n">
        <v>48585</v>
      </c>
      <c r="BD93" s="1" t="n">
        <v>49184</v>
      </c>
      <c r="BE93" s="1" t="n">
        <v>681</v>
      </c>
      <c r="BF93" s="1" t="n">
        <v>759</v>
      </c>
      <c r="BG93" s="1" t="n">
        <v>50155</v>
      </c>
      <c r="BH93" s="1" t="n">
        <v>50842</v>
      </c>
    </row>
    <row r="94" customFormat="false" ht="12.8" hidden="false" customHeight="false" outlineLevel="0" collapsed="false">
      <c r="A94" s="56"/>
      <c r="B94" s="1" t="n">
        <v>8528</v>
      </c>
      <c r="C94" s="1" t="n">
        <v>1</v>
      </c>
      <c r="D94" s="1" t="n">
        <v>2153</v>
      </c>
      <c r="E94" s="1" t="n">
        <v>97237</v>
      </c>
      <c r="F94" s="1" t="n">
        <v>1192</v>
      </c>
      <c r="G94" s="1" t="n">
        <v>0.0172002</v>
      </c>
      <c r="I94" s="1" t="n">
        <v>2726</v>
      </c>
      <c r="J94" s="1" t="n">
        <v>95650</v>
      </c>
      <c r="K94" s="1" t="n">
        <v>959</v>
      </c>
      <c r="L94" s="1" t="n">
        <v>0.0192629</v>
      </c>
      <c r="N94" s="1" t="n">
        <v>2813</v>
      </c>
      <c r="O94" s="1" t="n">
        <v>100213</v>
      </c>
      <c r="P94" s="1" t="n">
        <v>1111</v>
      </c>
      <c r="Q94" s="1" t="n">
        <v>0.0195783</v>
      </c>
      <c r="S94" s="1" t="n">
        <v>2170</v>
      </c>
      <c r="T94" s="1" t="n">
        <v>97790</v>
      </c>
      <c r="U94" s="1" t="n">
        <v>1534</v>
      </c>
      <c r="V94" s="1" t="n">
        <v>0.0189385</v>
      </c>
      <c r="Z94" s="1" t="n">
        <v>751</v>
      </c>
      <c r="AA94" s="1" t="n">
        <v>1402</v>
      </c>
      <c r="AB94" s="1" t="n">
        <v>32451</v>
      </c>
      <c r="AC94" s="1" t="n">
        <v>64786</v>
      </c>
      <c r="AD94" s="1" t="n">
        <v>355</v>
      </c>
      <c r="AE94" s="1" t="n">
        <v>837</v>
      </c>
      <c r="AF94" s="1" t="n">
        <v>33557</v>
      </c>
      <c r="AG94" s="1" t="n">
        <v>67025</v>
      </c>
      <c r="AI94" s="1" t="n">
        <v>1855</v>
      </c>
      <c r="AJ94" s="1" t="n">
        <v>871</v>
      </c>
      <c r="AK94" s="1" t="n">
        <v>64232</v>
      </c>
      <c r="AL94" s="1" t="n">
        <v>31418</v>
      </c>
      <c r="AM94" s="1" t="n">
        <v>624</v>
      </c>
      <c r="AN94" s="1" t="n">
        <v>335</v>
      </c>
      <c r="AO94" s="1" t="n">
        <v>66711</v>
      </c>
      <c r="AP94" s="1" t="n">
        <v>32624</v>
      </c>
      <c r="AR94" s="1" t="n">
        <v>1428</v>
      </c>
      <c r="AS94" s="1" t="n">
        <v>1385</v>
      </c>
      <c r="AT94" s="1" t="n">
        <v>50420</v>
      </c>
      <c r="AU94" s="1" t="n">
        <v>49793</v>
      </c>
      <c r="AV94" s="1" t="n">
        <v>522</v>
      </c>
      <c r="AW94" s="1" t="n">
        <v>589</v>
      </c>
      <c r="AX94" s="1" t="n">
        <v>52370</v>
      </c>
      <c r="AY94" s="1" t="n">
        <v>51767</v>
      </c>
      <c r="BA94" s="1" t="n">
        <v>1094</v>
      </c>
      <c r="BB94" s="1" t="n">
        <v>1076</v>
      </c>
      <c r="BC94" s="1" t="n">
        <v>49103</v>
      </c>
      <c r="BD94" s="1" t="n">
        <v>48687</v>
      </c>
      <c r="BE94" s="1" t="n">
        <v>758</v>
      </c>
      <c r="BF94" s="1" t="n">
        <v>776</v>
      </c>
      <c r="BG94" s="1" t="n">
        <v>50955</v>
      </c>
      <c r="BH94" s="1" t="n">
        <v>50539</v>
      </c>
    </row>
    <row r="95" customFormat="false" ht="12.8" hidden="false" customHeight="false" outlineLevel="0" collapsed="false">
      <c r="A95" s="56"/>
      <c r="B95" s="1" t="n">
        <v>8529</v>
      </c>
      <c r="C95" s="1" t="n">
        <v>-1</v>
      </c>
      <c r="D95" s="1" t="n">
        <v>2205</v>
      </c>
      <c r="E95" s="1" t="n">
        <v>93401</v>
      </c>
      <c r="F95" s="1" t="n">
        <v>1055</v>
      </c>
      <c r="G95" s="1" t="n">
        <v>0.0174516</v>
      </c>
      <c r="I95" s="1" t="n">
        <v>2223</v>
      </c>
      <c r="J95" s="1" t="n">
        <v>95284</v>
      </c>
      <c r="K95" s="1" t="n">
        <v>925</v>
      </c>
      <c r="L95" s="1" t="n">
        <v>0.016519</v>
      </c>
      <c r="N95" s="1" t="n">
        <v>2270</v>
      </c>
      <c r="O95" s="1" t="n">
        <v>98001</v>
      </c>
      <c r="P95" s="1" t="n">
        <v>1027</v>
      </c>
      <c r="Q95" s="1" t="n">
        <v>0.0168213</v>
      </c>
      <c r="S95" s="1" t="n">
        <v>2294</v>
      </c>
      <c r="T95" s="1" t="n">
        <v>97451</v>
      </c>
      <c r="U95" s="1" t="n">
        <v>1472</v>
      </c>
      <c r="V95" s="1" t="n">
        <v>0.0193225</v>
      </c>
      <c r="Z95" s="1" t="n">
        <v>1532</v>
      </c>
      <c r="AA95" s="1" t="n">
        <v>673</v>
      </c>
      <c r="AB95" s="1" t="n">
        <v>62404</v>
      </c>
      <c r="AC95" s="1" t="n">
        <v>30997</v>
      </c>
      <c r="AD95" s="1" t="n">
        <v>685</v>
      </c>
      <c r="AE95" s="1" t="n">
        <v>370</v>
      </c>
      <c r="AF95" s="1" t="n">
        <v>64621</v>
      </c>
      <c r="AG95" s="1" t="n">
        <v>32040</v>
      </c>
      <c r="AI95" s="1" t="n">
        <v>763</v>
      </c>
      <c r="AJ95" s="1" t="n">
        <v>1460</v>
      </c>
      <c r="AK95" s="1" t="n">
        <v>31474</v>
      </c>
      <c r="AL95" s="1" t="n">
        <v>63810</v>
      </c>
      <c r="AM95" s="1" t="n">
        <v>288</v>
      </c>
      <c r="AN95" s="1" t="n">
        <v>637</v>
      </c>
      <c r="AO95" s="1" t="n">
        <v>32525</v>
      </c>
      <c r="AP95" s="1" t="n">
        <v>65907</v>
      </c>
      <c r="AR95" s="1" t="n">
        <v>1167</v>
      </c>
      <c r="AS95" s="1" t="n">
        <v>1103</v>
      </c>
      <c r="AT95" s="1" t="n">
        <v>48476</v>
      </c>
      <c r="AU95" s="1" t="n">
        <v>49525</v>
      </c>
      <c r="AV95" s="1" t="n">
        <v>476</v>
      </c>
      <c r="AW95" s="1" t="n">
        <v>551</v>
      </c>
      <c r="AX95" s="1" t="n">
        <v>50119</v>
      </c>
      <c r="AY95" s="1" t="n">
        <v>51179</v>
      </c>
      <c r="BA95" s="1" t="n">
        <v>1193</v>
      </c>
      <c r="BB95" s="1" t="n">
        <v>1101</v>
      </c>
      <c r="BC95" s="1" t="n">
        <v>48418</v>
      </c>
      <c r="BD95" s="1" t="n">
        <v>49033</v>
      </c>
      <c r="BE95" s="1" t="n">
        <v>716</v>
      </c>
      <c r="BF95" s="1" t="n">
        <v>756</v>
      </c>
      <c r="BG95" s="1" t="n">
        <v>50327</v>
      </c>
      <c r="BH95" s="1" t="n">
        <v>50890</v>
      </c>
    </row>
    <row r="96" customFormat="false" ht="12.8" hidden="false" customHeight="false" outlineLevel="0" collapsed="false">
      <c r="A96" s="56"/>
      <c r="B96" s="1" t="n">
        <v>8534</v>
      </c>
      <c r="C96" s="1" t="n">
        <v>1</v>
      </c>
      <c r="D96" s="1" t="n">
        <v>1827</v>
      </c>
      <c r="E96" s="1" t="n">
        <v>94041</v>
      </c>
      <c r="F96" s="1" t="n">
        <v>1057</v>
      </c>
      <c r="G96" s="1" t="n">
        <v>0.0153337</v>
      </c>
      <c r="I96" s="1" t="n">
        <v>2646</v>
      </c>
      <c r="J96" s="1" t="n">
        <v>96083</v>
      </c>
      <c r="K96" s="1" t="n">
        <v>872</v>
      </c>
      <c r="L96" s="1" t="n">
        <v>0.0183071</v>
      </c>
      <c r="N96" s="1" t="n">
        <v>2452</v>
      </c>
      <c r="O96" s="1" t="n">
        <v>95200</v>
      </c>
      <c r="P96" s="1" t="n">
        <v>1257</v>
      </c>
      <c r="Q96" s="1" t="n">
        <v>0.01948</v>
      </c>
      <c r="S96" s="1" t="n">
        <v>2040</v>
      </c>
      <c r="T96" s="1" t="n">
        <v>95976</v>
      </c>
      <c r="U96" s="1" t="n">
        <v>1421</v>
      </c>
      <c r="V96" s="1" t="n">
        <v>0.0180305</v>
      </c>
      <c r="Z96" s="1" t="n">
        <v>618</v>
      </c>
      <c r="AA96" s="1" t="n">
        <v>1209</v>
      </c>
      <c r="AB96" s="1" t="n">
        <v>31020</v>
      </c>
      <c r="AC96" s="1" t="n">
        <v>63021</v>
      </c>
      <c r="AD96" s="1" t="n">
        <v>322</v>
      </c>
      <c r="AE96" s="1" t="n">
        <v>735</v>
      </c>
      <c r="AF96" s="1" t="n">
        <v>31960</v>
      </c>
      <c r="AG96" s="1" t="n">
        <v>64965</v>
      </c>
      <c r="AI96" s="1" t="n">
        <v>1759</v>
      </c>
      <c r="AJ96" s="1" t="n">
        <v>887</v>
      </c>
      <c r="AK96" s="1" t="n">
        <v>64344</v>
      </c>
      <c r="AL96" s="1" t="n">
        <v>31739</v>
      </c>
      <c r="AM96" s="1" t="n">
        <v>575</v>
      </c>
      <c r="AN96" s="1" t="n">
        <v>297</v>
      </c>
      <c r="AO96" s="1" t="n">
        <v>66678</v>
      </c>
      <c r="AP96" s="1" t="n">
        <v>32923</v>
      </c>
      <c r="AR96" s="1" t="n">
        <v>1268</v>
      </c>
      <c r="AS96" s="1" t="n">
        <v>1184</v>
      </c>
      <c r="AT96" s="1" t="n">
        <v>48297</v>
      </c>
      <c r="AU96" s="1" t="n">
        <v>46903</v>
      </c>
      <c r="AV96" s="1" t="n">
        <v>607</v>
      </c>
      <c r="AW96" s="1" t="n">
        <v>650</v>
      </c>
      <c r="AX96" s="1" t="n">
        <v>50172</v>
      </c>
      <c r="AY96" s="1" t="n">
        <v>48737</v>
      </c>
      <c r="BA96" s="1" t="n">
        <v>1025</v>
      </c>
      <c r="BB96" s="1" t="n">
        <v>1015</v>
      </c>
      <c r="BC96" s="1" t="n">
        <v>48110</v>
      </c>
      <c r="BD96" s="1" t="n">
        <v>47866</v>
      </c>
      <c r="BE96" s="1" t="n">
        <v>659</v>
      </c>
      <c r="BF96" s="1" t="n">
        <v>762</v>
      </c>
      <c r="BG96" s="1" t="n">
        <v>49794</v>
      </c>
      <c r="BH96" s="1" t="n">
        <v>49643</v>
      </c>
    </row>
    <row r="97" customFormat="false" ht="12.8" hidden="false" customHeight="false" outlineLevel="0" collapsed="false">
      <c r="A97" s="56"/>
      <c r="B97" s="1" t="n">
        <v>8535</v>
      </c>
      <c r="C97" s="1" t="n">
        <v>-1</v>
      </c>
      <c r="D97" s="1" t="n">
        <v>2351</v>
      </c>
      <c r="E97" s="1" t="n">
        <v>94366</v>
      </c>
      <c r="F97" s="1" t="n">
        <v>1075</v>
      </c>
      <c r="G97" s="1" t="n">
        <v>0.0181527</v>
      </c>
      <c r="I97" s="1" t="n">
        <v>2390</v>
      </c>
      <c r="J97" s="1" t="n">
        <v>94701</v>
      </c>
      <c r="K97" s="1" t="n">
        <v>870</v>
      </c>
      <c r="L97" s="1" t="n">
        <v>0.0172121</v>
      </c>
      <c r="N97" s="1" t="n">
        <v>2332</v>
      </c>
      <c r="O97" s="1" t="n">
        <v>96009</v>
      </c>
      <c r="P97" s="1" t="n">
        <v>980</v>
      </c>
      <c r="Q97" s="1" t="n">
        <v>0.0172484</v>
      </c>
      <c r="S97" s="1" t="n">
        <v>2019</v>
      </c>
      <c r="T97" s="1" t="n">
        <v>97481</v>
      </c>
      <c r="U97" s="1" t="n">
        <v>1495</v>
      </c>
      <c r="V97" s="1" t="n">
        <v>0.018024</v>
      </c>
      <c r="Z97" s="1" t="n">
        <v>1616</v>
      </c>
      <c r="AA97" s="1" t="n">
        <v>735</v>
      </c>
      <c r="AB97" s="1" t="n">
        <v>63179</v>
      </c>
      <c r="AC97" s="1" t="n">
        <v>31187</v>
      </c>
      <c r="AD97" s="1" t="n">
        <v>699</v>
      </c>
      <c r="AE97" s="1" t="n">
        <v>376</v>
      </c>
      <c r="AF97" s="1" t="n">
        <v>65494</v>
      </c>
      <c r="AG97" s="1" t="n">
        <v>32298</v>
      </c>
      <c r="AI97" s="1" t="n">
        <v>830</v>
      </c>
      <c r="AJ97" s="1" t="n">
        <v>1560</v>
      </c>
      <c r="AK97" s="1" t="n">
        <v>31175</v>
      </c>
      <c r="AL97" s="1" t="n">
        <v>63526</v>
      </c>
      <c r="AM97" s="1" t="n">
        <v>255</v>
      </c>
      <c r="AN97" s="1" t="n">
        <v>615</v>
      </c>
      <c r="AO97" s="1" t="n">
        <v>32260</v>
      </c>
      <c r="AP97" s="1" t="n">
        <v>65701</v>
      </c>
      <c r="AR97" s="1" t="n">
        <v>1200</v>
      </c>
      <c r="AS97" s="1" t="n">
        <v>1132</v>
      </c>
      <c r="AT97" s="1" t="n">
        <v>47543</v>
      </c>
      <c r="AU97" s="1" t="n">
        <v>48466</v>
      </c>
      <c r="AV97" s="1" t="n">
        <v>450</v>
      </c>
      <c r="AW97" s="1" t="n">
        <v>530</v>
      </c>
      <c r="AX97" s="1" t="n">
        <v>49193</v>
      </c>
      <c r="AY97" s="1" t="n">
        <v>50128</v>
      </c>
      <c r="BA97" s="1" t="n">
        <v>1068</v>
      </c>
      <c r="BB97" s="1" t="n">
        <v>951</v>
      </c>
      <c r="BC97" s="1" t="n">
        <v>48394</v>
      </c>
      <c r="BD97" s="1" t="n">
        <v>49087</v>
      </c>
      <c r="BE97" s="1" t="n">
        <v>674</v>
      </c>
      <c r="BF97" s="1" t="n">
        <v>821</v>
      </c>
      <c r="BG97" s="1" t="n">
        <v>50136</v>
      </c>
      <c r="BH97" s="1" t="n">
        <v>50859</v>
      </c>
    </row>
    <row r="98" customFormat="false" ht="12.8" hidden="false" customHeight="false" outlineLevel="0" collapsed="false">
      <c r="A98" s="56"/>
      <c r="B98" s="1" t="n">
        <v>8540</v>
      </c>
      <c r="C98" s="1" t="n">
        <v>1</v>
      </c>
      <c r="D98" s="1" t="n">
        <v>1816</v>
      </c>
      <c r="E98" s="1" t="n">
        <v>94671</v>
      </c>
      <c r="F98" s="1" t="n">
        <v>1151</v>
      </c>
      <c r="G98" s="1" t="n">
        <v>0.0156701</v>
      </c>
      <c r="I98" s="1" t="n">
        <v>2577</v>
      </c>
      <c r="J98" s="1" t="n">
        <v>96050</v>
      </c>
      <c r="K98" s="1" t="n">
        <v>961</v>
      </c>
      <c r="L98" s="1" t="n">
        <v>0.0184175</v>
      </c>
      <c r="N98" s="1" t="n">
        <v>2434</v>
      </c>
      <c r="O98" s="1" t="n">
        <v>95955</v>
      </c>
      <c r="P98" s="1" t="n">
        <v>1030</v>
      </c>
      <c r="Q98" s="1" t="n">
        <v>0.0180501</v>
      </c>
      <c r="S98" s="1" t="n">
        <v>2019</v>
      </c>
      <c r="T98" s="1" t="n">
        <v>96423</v>
      </c>
      <c r="U98" s="1" t="n">
        <v>1508</v>
      </c>
      <c r="V98" s="1" t="n">
        <v>0.0182892</v>
      </c>
      <c r="Z98" s="1" t="n">
        <v>628</v>
      </c>
      <c r="AA98" s="1" t="n">
        <v>1188</v>
      </c>
      <c r="AB98" s="1" t="n">
        <v>30876</v>
      </c>
      <c r="AC98" s="1" t="n">
        <v>63795</v>
      </c>
      <c r="AD98" s="1" t="n">
        <v>328</v>
      </c>
      <c r="AE98" s="1" t="n">
        <v>823</v>
      </c>
      <c r="AF98" s="1" t="n">
        <v>31832</v>
      </c>
      <c r="AG98" s="1" t="n">
        <v>65806</v>
      </c>
      <c r="AI98" s="1" t="n">
        <v>1705</v>
      </c>
      <c r="AJ98" s="1" t="n">
        <v>872</v>
      </c>
      <c r="AK98" s="1" t="n">
        <v>64528</v>
      </c>
      <c r="AL98" s="1" t="n">
        <v>31522</v>
      </c>
      <c r="AM98" s="1" t="n">
        <v>635</v>
      </c>
      <c r="AN98" s="1" t="n">
        <v>326</v>
      </c>
      <c r="AO98" s="1" t="n">
        <v>66868</v>
      </c>
      <c r="AP98" s="1" t="n">
        <v>32720</v>
      </c>
      <c r="AR98" s="1" t="n">
        <v>1247</v>
      </c>
      <c r="AS98" s="1" t="n">
        <v>1187</v>
      </c>
      <c r="AT98" s="1" t="n">
        <v>48264</v>
      </c>
      <c r="AU98" s="1" t="n">
        <v>47691</v>
      </c>
      <c r="AV98" s="1" t="n">
        <v>488</v>
      </c>
      <c r="AW98" s="1" t="n">
        <v>542</v>
      </c>
      <c r="AX98" s="1" t="n">
        <v>49999</v>
      </c>
      <c r="AY98" s="1" t="n">
        <v>49420</v>
      </c>
      <c r="BA98" s="1" t="n">
        <v>1055</v>
      </c>
      <c r="BB98" s="1" t="n">
        <v>964</v>
      </c>
      <c r="BC98" s="1" t="n">
        <v>48430</v>
      </c>
      <c r="BD98" s="1" t="n">
        <v>47993</v>
      </c>
      <c r="BE98" s="1" t="n">
        <v>733</v>
      </c>
      <c r="BF98" s="1" t="n">
        <v>775</v>
      </c>
      <c r="BG98" s="1" t="n">
        <v>50218</v>
      </c>
      <c r="BH98" s="1" t="n">
        <v>49732</v>
      </c>
    </row>
    <row r="99" customFormat="false" ht="12.8" hidden="false" customHeight="false" outlineLevel="0" collapsed="false">
      <c r="A99" s="56"/>
      <c r="B99" s="1" t="n">
        <v>8541</v>
      </c>
      <c r="C99" s="1" t="n">
        <v>-1</v>
      </c>
      <c r="D99" s="1" t="n">
        <v>2079</v>
      </c>
      <c r="E99" s="1" t="n">
        <v>95133</v>
      </c>
      <c r="F99" s="1" t="n">
        <v>1333</v>
      </c>
      <c r="G99" s="1" t="n">
        <v>0.0179328</v>
      </c>
      <c r="I99" s="1" t="n">
        <v>2180</v>
      </c>
      <c r="J99" s="1" t="n">
        <v>96835</v>
      </c>
      <c r="K99" s="1" t="n">
        <v>1158</v>
      </c>
      <c r="L99" s="1" t="n">
        <v>0.0172355</v>
      </c>
      <c r="N99" s="1" t="n">
        <v>2260</v>
      </c>
      <c r="O99" s="1" t="n">
        <v>97931</v>
      </c>
      <c r="P99" s="1" t="n">
        <v>1201</v>
      </c>
      <c r="Q99" s="1" t="n">
        <v>0.0176706</v>
      </c>
      <c r="S99" s="1" t="n">
        <v>1784</v>
      </c>
      <c r="T99" s="1" t="n">
        <v>97864</v>
      </c>
      <c r="U99" s="1" t="n">
        <v>1351</v>
      </c>
      <c r="V99" s="1" t="n">
        <v>0.0160171</v>
      </c>
      <c r="Z99" s="1" t="n">
        <v>1438</v>
      </c>
      <c r="AA99" s="1" t="n">
        <v>641</v>
      </c>
      <c r="AB99" s="1" t="n">
        <v>63777</v>
      </c>
      <c r="AC99" s="1" t="n">
        <v>31356</v>
      </c>
      <c r="AD99" s="1" t="n">
        <v>871</v>
      </c>
      <c r="AE99" s="1" t="n">
        <v>462</v>
      </c>
      <c r="AF99" s="1" t="n">
        <v>66086</v>
      </c>
      <c r="AG99" s="1" t="n">
        <v>32459</v>
      </c>
      <c r="AI99" s="1" t="n">
        <v>745</v>
      </c>
      <c r="AJ99" s="1" t="n">
        <v>1435</v>
      </c>
      <c r="AK99" s="1" t="n">
        <v>31621</v>
      </c>
      <c r="AL99" s="1" t="n">
        <v>65214</v>
      </c>
      <c r="AM99" s="1" t="n">
        <v>374</v>
      </c>
      <c r="AN99" s="1" t="n">
        <v>784</v>
      </c>
      <c r="AO99" s="1" t="n">
        <v>32740</v>
      </c>
      <c r="AP99" s="1" t="n">
        <v>67433</v>
      </c>
      <c r="AR99" s="1" t="n">
        <v>1148</v>
      </c>
      <c r="AS99" s="1" t="n">
        <v>1112</v>
      </c>
      <c r="AT99" s="1" t="n">
        <v>48634</v>
      </c>
      <c r="AU99" s="1" t="n">
        <v>49297</v>
      </c>
      <c r="AV99" s="1" t="n">
        <v>570</v>
      </c>
      <c r="AW99" s="1" t="n">
        <v>631</v>
      </c>
      <c r="AX99" s="1" t="n">
        <v>50352</v>
      </c>
      <c r="AY99" s="1" t="n">
        <v>51040</v>
      </c>
      <c r="BA99" s="1" t="n">
        <v>915</v>
      </c>
      <c r="BB99" s="1" t="n">
        <v>869</v>
      </c>
      <c r="BC99" s="1" t="n">
        <v>48681</v>
      </c>
      <c r="BD99" s="1" t="n">
        <v>49183</v>
      </c>
      <c r="BE99" s="1" t="n">
        <v>651</v>
      </c>
      <c r="BF99" s="1" t="n">
        <v>700</v>
      </c>
      <c r="BG99" s="1" t="n">
        <v>50247</v>
      </c>
      <c r="BH99" s="1" t="n">
        <v>50752</v>
      </c>
    </row>
    <row r="100" customFormat="false" ht="12.8" hidden="false" customHeight="false" outlineLevel="0" collapsed="false">
      <c r="A100" s="56"/>
      <c r="B100" s="1" t="n">
        <v>8546</v>
      </c>
      <c r="C100" s="1" t="n">
        <v>1</v>
      </c>
      <c r="D100" s="1" t="n">
        <v>1982</v>
      </c>
      <c r="E100" s="1" t="n">
        <v>94648</v>
      </c>
      <c r="F100" s="1" t="n">
        <v>1124</v>
      </c>
      <c r="G100" s="1" t="n">
        <v>0.0164082</v>
      </c>
      <c r="I100" s="1" t="n">
        <v>2563</v>
      </c>
      <c r="J100" s="1" t="n">
        <v>94665</v>
      </c>
      <c r="K100" s="1" t="n">
        <v>902</v>
      </c>
      <c r="L100" s="1" t="n">
        <v>0.0183014</v>
      </c>
      <c r="N100" s="1" t="n">
        <v>2546</v>
      </c>
      <c r="O100" s="1" t="n">
        <v>95927</v>
      </c>
      <c r="P100" s="1" t="n">
        <v>1016</v>
      </c>
      <c r="Q100" s="1" t="n">
        <v>0.0185662</v>
      </c>
      <c r="S100" s="1" t="n">
        <v>2136</v>
      </c>
      <c r="T100" s="1" t="n">
        <v>96354</v>
      </c>
      <c r="U100" s="1" t="n">
        <v>1434</v>
      </c>
      <c r="V100" s="1" t="n">
        <v>0.0185254</v>
      </c>
      <c r="Z100" s="1" t="n">
        <v>695</v>
      </c>
      <c r="AA100" s="1" t="n">
        <v>1287</v>
      </c>
      <c r="AB100" s="1" t="n">
        <v>31257</v>
      </c>
      <c r="AC100" s="1" t="n">
        <v>63391</v>
      </c>
      <c r="AD100" s="1" t="n">
        <v>364</v>
      </c>
      <c r="AE100" s="1" t="n">
        <v>760</v>
      </c>
      <c r="AF100" s="1" t="n">
        <v>32316</v>
      </c>
      <c r="AG100" s="1" t="n">
        <v>65438</v>
      </c>
      <c r="AI100" s="1" t="n">
        <v>1732</v>
      </c>
      <c r="AJ100" s="1" t="n">
        <v>831</v>
      </c>
      <c r="AK100" s="1" t="n">
        <v>63404</v>
      </c>
      <c r="AL100" s="1" t="n">
        <v>31261</v>
      </c>
      <c r="AM100" s="1" t="n">
        <v>568</v>
      </c>
      <c r="AN100" s="1" t="n">
        <v>334</v>
      </c>
      <c r="AO100" s="1" t="n">
        <v>65704</v>
      </c>
      <c r="AP100" s="1" t="n">
        <v>32426</v>
      </c>
      <c r="AR100" s="1" t="n">
        <v>1306</v>
      </c>
      <c r="AS100" s="1" t="n">
        <v>1240</v>
      </c>
      <c r="AT100" s="1" t="n">
        <v>48266</v>
      </c>
      <c r="AU100" s="1" t="n">
        <v>47661</v>
      </c>
      <c r="AV100" s="1" t="n">
        <v>497</v>
      </c>
      <c r="AW100" s="1" t="n">
        <v>519</v>
      </c>
      <c r="AX100" s="1" t="n">
        <v>50069</v>
      </c>
      <c r="AY100" s="1" t="n">
        <v>49420</v>
      </c>
      <c r="BA100" s="1" t="n">
        <v>1079</v>
      </c>
      <c r="BB100" s="1" t="n">
        <v>1057</v>
      </c>
      <c r="BC100" s="1" t="n">
        <v>48398</v>
      </c>
      <c r="BD100" s="1" t="n">
        <v>47956</v>
      </c>
      <c r="BE100" s="1" t="n">
        <v>693</v>
      </c>
      <c r="BF100" s="1" t="n">
        <v>741</v>
      </c>
      <c r="BG100" s="1" t="n">
        <v>50170</v>
      </c>
      <c r="BH100" s="1" t="n">
        <v>49754</v>
      </c>
    </row>
    <row r="101" customFormat="false" ht="12.8" hidden="false" customHeight="false" outlineLevel="0" collapsed="false">
      <c r="A101" s="56"/>
      <c r="B101" s="1" t="n">
        <v>8547</v>
      </c>
      <c r="C101" s="1" t="n">
        <v>-1</v>
      </c>
      <c r="D101" s="1" t="n">
        <v>2272</v>
      </c>
      <c r="E101" s="1" t="n">
        <v>94838</v>
      </c>
      <c r="F101" s="1" t="n">
        <v>1202</v>
      </c>
      <c r="G101" s="1" t="n">
        <v>0.0183154</v>
      </c>
      <c r="I101" s="1" t="n">
        <v>2284</v>
      </c>
      <c r="J101" s="1" t="n">
        <v>97039</v>
      </c>
      <c r="K101" s="1" t="n">
        <v>1113</v>
      </c>
      <c r="L101" s="1" t="n">
        <v>0.0175033</v>
      </c>
      <c r="N101" s="1" t="n">
        <v>2211</v>
      </c>
      <c r="O101" s="1" t="n">
        <v>95633</v>
      </c>
      <c r="P101" s="1" t="n">
        <v>1096</v>
      </c>
      <c r="Q101" s="1" t="n">
        <v>0.0172901</v>
      </c>
      <c r="S101" s="1" t="n">
        <v>1787</v>
      </c>
      <c r="T101" s="1" t="n">
        <v>98582</v>
      </c>
      <c r="U101" s="1" t="n">
        <v>1304</v>
      </c>
      <c r="V101" s="1" t="n">
        <v>0.0156773</v>
      </c>
      <c r="Z101" s="1" t="n">
        <v>1543</v>
      </c>
      <c r="AA101" s="1" t="n">
        <v>729</v>
      </c>
      <c r="AB101" s="1" t="n">
        <v>63573</v>
      </c>
      <c r="AC101" s="1" t="n">
        <v>31265</v>
      </c>
      <c r="AD101" s="1" t="n">
        <v>794</v>
      </c>
      <c r="AE101" s="1" t="n">
        <v>408</v>
      </c>
      <c r="AF101" s="1" t="n">
        <v>65910</v>
      </c>
      <c r="AG101" s="1" t="n">
        <v>32402</v>
      </c>
      <c r="AI101" s="1" t="n">
        <v>761</v>
      </c>
      <c r="AJ101" s="1" t="n">
        <v>1523</v>
      </c>
      <c r="AK101" s="1" t="n">
        <v>32058</v>
      </c>
      <c r="AL101" s="1" t="n">
        <v>64981</v>
      </c>
      <c r="AM101" s="1" t="n">
        <v>366</v>
      </c>
      <c r="AN101" s="1" t="n">
        <v>747</v>
      </c>
      <c r="AO101" s="1" t="n">
        <v>33185</v>
      </c>
      <c r="AP101" s="1" t="n">
        <v>67251</v>
      </c>
      <c r="AR101" s="1" t="n">
        <v>1123</v>
      </c>
      <c r="AS101" s="1" t="n">
        <v>1088</v>
      </c>
      <c r="AT101" s="1" t="n">
        <v>47445</v>
      </c>
      <c r="AU101" s="1" t="n">
        <v>48188</v>
      </c>
      <c r="AV101" s="1" t="n">
        <v>509</v>
      </c>
      <c r="AW101" s="1" t="n">
        <v>587</v>
      </c>
      <c r="AX101" s="1" t="n">
        <v>49077</v>
      </c>
      <c r="AY101" s="1" t="n">
        <v>49863</v>
      </c>
      <c r="BA101" s="1" t="n">
        <v>869</v>
      </c>
      <c r="BB101" s="1" t="n">
        <v>918</v>
      </c>
      <c r="BC101" s="1" t="n">
        <v>49014</v>
      </c>
      <c r="BD101" s="1" t="n">
        <v>49568</v>
      </c>
      <c r="BE101" s="1" t="n">
        <v>641</v>
      </c>
      <c r="BF101" s="1" t="n">
        <v>663</v>
      </c>
      <c r="BG101" s="1" t="n">
        <v>50524</v>
      </c>
      <c r="BH101" s="1" t="n">
        <v>51149</v>
      </c>
    </row>
    <row r="102" s="50" customFormat="true" ht="12.8" hidden="false" customHeight="false" outlineLevel="0" collapsed="false">
      <c r="A102" s="30"/>
      <c r="G102" s="50" t="n">
        <f aca="false">AVERAGE(G84:G101)</f>
        <v>0.0166717444444444</v>
      </c>
      <c r="L102" s="50" t="n">
        <f aca="false">AVERAGE(L84:L101)</f>
        <v>0.0180483333333333</v>
      </c>
      <c r="Q102" s="50" t="n">
        <f aca="false">AVERAGE(Q84:Q101)</f>
        <v>0.0179112666666667</v>
      </c>
      <c r="V102" s="50" t="n">
        <f aca="false">AVERAGE(V84:V101)</f>
        <v>0.0178883888888889</v>
      </c>
    </row>
    <row r="107" customFormat="false" ht="12.8" hidden="false" customHeight="false" outlineLevel="0" collapsed="false">
      <c r="E107" s="58"/>
      <c r="F107" s="58"/>
      <c r="G107" s="58" t="s">
        <v>133</v>
      </c>
      <c r="H107" s="58"/>
      <c r="I107" s="58"/>
      <c r="J107" s="58"/>
    </row>
    <row r="108" customFormat="false" ht="24.6" hidden="false" customHeight="false" outlineLevel="0" collapsed="false">
      <c r="E108" s="57" t="s">
        <v>121</v>
      </c>
      <c r="F108" s="26" t="s">
        <v>122</v>
      </c>
      <c r="G108" s="57" t="s">
        <v>41</v>
      </c>
      <c r="H108" s="57" t="s">
        <v>42</v>
      </c>
      <c r="I108" s="57" t="s">
        <v>43</v>
      </c>
      <c r="J108" s="57" t="s">
        <v>44</v>
      </c>
    </row>
    <row r="109" customFormat="false" ht="13.05" hidden="false" customHeight="false" outlineLevel="0" collapsed="false">
      <c r="E109" s="59" t="n">
        <v>15</v>
      </c>
      <c r="F109" s="59" t="n">
        <v>1000</v>
      </c>
      <c r="G109" s="62" t="n">
        <f aca="false">G16*100</f>
        <v>1.70848</v>
      </c>
      <c r="H109" s="62" t="n">
        <f aca="false">L16*100</f>
        <v>1.79452833333333</v>
      </c>
      <c r="I109" s="62" t="n">
        <f aca="false">Q16*100</f>
        <v>1.76184</v>
      </c>
      <c r="J109" s="62" t="n">
        <f aca="false">V16*100</f>
        <v>1.773225</v>
      </c>
    </row>
    <row r="110" customFormat="false" ht="13.05" hidden="false" customHeight="false" outlineLevel="0" collapsed="false">
      <c r="E110" s="59" t="n">
        <v>3</v>
      </c>
      <c r="F110" s="59" t="n">
        <v>870</v>
      </c>
      <c r="G110" s="62" t="n">
        <f aca="false">G46*100</f>
        <v>1.68364</v>
      </c>
      <c r="H110" s="62" t="n">
        <f aca="false">L46*100</f>
        <v>1.6025975</v>
      </c>
      <c r="I110" s="62" t="n">
        <f aca="false">Q46*100</f>
        <v>1.6337875</v>
      </c>
      <c r="J110" s="62" t="n">
        <f aca="false">V46*100</f>
        <v>1.416405</v>
      </c>
    </row>
    <row r="111" customFormat="false" ht="13.05" hidden="false" customHeight="false" outlineLevel="0" collapsed="false">
      <c r="E111" s="59" t="n">
        <v>4</v>
      </c>
      <c r="F111" s="59" t="n">
        <v>750</v>
      </c>
      <c r="G111" s="62" t="n">
        <f aca="false">G60*100</f>
        <v>1.7277025</v>
      </c>
      <c r="H111" s="62" t="n">
        <f aca="false">L60*100</f>
        <v>1.7406925</v>
      </c>
      <c r="I111" s="62" t="n">
        <f aca="false">Q60*100</f>
        <v>1.506575</v>
      </c>
      <c r="J111" s="62" t="n">
        <f aca="false">V60*100</f>
        <v>1.7903775</v>
      </c>
    </row>
    <row r="112" customFormat="false" ht="13.05" hidden="false" customHeight="false" outlineLevel="0" collapsed="false">
      <c r="E112" s="59" t="n">
        <v>2</v>
      </c>
      <c r="F112" s="59" t="n">
        <v>625</v>
      </c>
      <c r="G112" s="62" t="n">
        <f aca="false">G23*100</f>
        <v>1.649445</v>
      </c>
      <c r="H112" s="62" t="n">
        <f aca="false">L23*100</f>
        <v>1.60848</v>
      </c>
      <c r="I112" s="62" t="n">
        <f aca="false">Q23*100</f>
        <v>1.4770225</v>
      </c>
      <c r="J112" s="62" t="n">
        <f aca="false">V23*100</f>
        <v>1.3205475</v>
      </c>
    </row>
    <row r="113" customFormat="false" ht="13.05" hidden="false" customHeight="false" outlineLevel="0" collapsed="false">
      <c r="E113" s="59" t="n">
        <v>5</v>
      </c>
      <c r="F113" s="59" t="n">
        <v>500</v>
      </c>
      <c r="G113" s="62" t="n">
        <f aca="false">G67*100</f>
        <v>1.670935</v>
      </c>
      <c r="H113" s="62" t="n">
        <f aca="false">L67*100</f>
        <v>1.8336475</v>
      </c>
      <c r="I113" s="62" t="n">
        <f aca="false">Q67*100</f>
        <v>1.5872275</v>
      </c>
      <c r="J113" s="62" t="n">
        <f aca="false">V67*100</f>
        <v>1.87892</v>
      </c>
    </row>
    <row r="114" customFormat="false" ht="13.05" hidden="false" customHeight="false" outlineLevel="0" collapsed="false">
      <c r="E114" s="59" t="n">
        <v>14</v>
      </c>
      <c r="F114" s="59" t="n">
        <v>350</v>
      </c>
      <c r="G114" s="62" t="n">
        <f aca="false">G39*100</f>
        <v>1.6917025</v>
      </c>
      <c r="H114" s="62" t="n">
        <f aca="false">L39*100</f>
        <v>1.6805225</v>
      </c>
      <c r="I114" s="62" t="n">
        <f aca="false">Q39*100</f>
        <v>1.70506</v>
      </c>
      <c r="J114" s="62" t="n">
        <f aca="false">V39*100</f>
        <v>1.676335</v>
      </c>
    </row>
    <row r="115" customFormat="false" ht="13.05" hidden="false" customHeight="false" outlineLevel="0" collapsed="false">
      <c r="E115" s="59" t="n">
        <v>8</v>
      </c>
      <c r="F115" s="59" t="n">
        <v>350</v>
      </c>
      <c r="G115" s="62" t="n">
        <f aca="false">G81*100</f>
        <v>1.7362425</v>
      </c>
      <c r="H115" s="62" t="n">
        <f aca="false">L81*100</f>
        <v>1.713555</v>
      </c>
      <c r="I115" s="62" t="n">
        <f aca="false">Q81*100</f>
        <v>1.820515</v>
      </c>
      <c r="J115" s="62" t="n">
        <f aca="false">V81*100</f>
        <v>1.605805</v>
      </c>
    </row>
    <row r="116" customFormat="false" ht="13.05" hidden="false" customHeight="false" outlineLevel="0" collapsed="false">
      <c r="E116" s="59" t="n">
        <v>1</v>
      </c>
      <c r="F116" s="59" t="n">
        <v>225</v>
      </c>
      <c r="G116" s="62" t="n">
        <f aca="false">G53*100</f>
        <v>1.5722775</v>
      </c>
      <c r="H116" s="62" t="n">
        <f aca="false">L53*100</f>
        <v>1.619455</v>
      </c>
      <c r="I116" s="62" t="n">
        <f aca="false">Q53*100</f>
        <v>1.454185</v>
      </c>
      <c r="J116" s="62" t="n">
        <f aca="false">V53*100</f>
        <v>1.3837325</v>
      </c>
    </row>
    <row r="117" customFormat="false" ht="13.05" hidden="false" customHeight="false" outlineLevel="0" collapsed="false">
      <c r="E117" s="59" t="n">
        <v>12</v>
      </c>
      <c r="F117" s="61" t="n">
        <v>50</v>
      </c>
      <c r="G117" s="62" t="n">
        <f aca="false">G74*100</f>
        <v>1.1987875</v>
      </c>
      <c r="H117" s="62" t="n">
        <f aca="false">L74*100</f>
        <v>1.400165</v>
      </c>
      <c r="I117" s="62" t="n">
        <f aca="false">Q74*100</f>
        <v>1.52888</v>
      </c>
      <c r="J117" s="62" t="n">
        <f aca="false">V74*100</f>
        <v>1.3609975</v>
      </c>
    </row>
    <row r="118" customFormat="false" ht="13.05" hidden="false" customHeight="false" outlineLevel="0" collapsed="false">
      <c r="E118" s="59" t="n">
        <v>13</v>
      </c>
      <c r="F118" s="59" t="n">
        <v>50</v>
      </c>
      <c r="G118" s="62" t="n">
        <f aca="false">G32*100</f>
        <v>1.05999766666667</v>
      </c>
      <c r="H118" s="62" t="n">
        <f aca="false">L32*100</f>
        <v>1.29888166666667</v>
      </c>
      <c r="I118" s="62" t="n">
        <f aca="false">Q32*100</f>
        <v>1.58766666666667</v>
      </c>
      <c r="J118" s="62" t="n">
        <f aca="false">V32*100</f>
        <v>1.27439333333333</v>
      </c>
    </row>
    <row r="119" customFormat="false" ht="13.05" hidden="false" customHeight="false" outlineLevel="0" collapsed="false">
      <c r="E119" s="59" t="s">
        <v>124</v>
      </c>
      <c r="F119" s="59" t="n">
        <v>1000</v>
      </c>
      <c r="G119" s="62" t="n">
        <f aca="false">G102*100</f>
        <v>1.66717444444444</v>
      </c>
      <c r="H119" s="62" t="n">
        <f aca="false">L102*100</f>
        <v>1.80483333333333</v>
      </c>
      <c r="I119" s="62" t="n">
        <f aca="false">Q102*100</f>
        <v>1.79112666666667</v>
      </c>
      <c r="J119" s="62" t="n">
        <f aca="false">V102*100</f>
        <v>1.78883888888889</v>
      </c>
    </row>
  </sheetData>
  <mergeCells count="1">
    <mergeCell ref="G107:J107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118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7" topLeftCell="F92" activePane="bottomRight" state="frozen"/>
      <selection pane="topLeft" activeCell="A1" activeCellId="0" sqref="A1"/>
      <selection pane="topRight" activeCell="F1" activeCellId="0" sqref="F1"/>
      <selection pane="bottomLeft" activeCell="A92" activeCellId="0" sqref="A92"/>
      <selection pane="bottomRight" activeCell="U108" activeCellId="0" sqref="U108"/>
    </sheetView>
  </sheetViews>
  <sheetFormatPr defaultRowHeight="12.8"/>
  <cols>
    <col collapsed="false" hidden="false" max="2" min="1" style="0" width="11.5204081632653"/>
    <col collapsed="false" hidden="false" max="3" min="3" style="1" width="11.5204081632653"/>
    <col collapsed="false" hidden="false" max="5" min="4" style="0" width="11.5204081632653"/>
    <col collapsed="false" hidden="false" max="6" min="6" style="0" width="14.1989795918367"/>
    <col collapsed="false" hidden="false" max="7" min="7" style="0" width="11.5204081632653"/>
    <col collapsed="false" hidden="false" max="8" min="8" style="0" width="12.0510204081633"/>
    <col collapsed="false" hidden="false" max="9" min="9" style="2" width="11.5204081632653"/>
    <col collapsed="false" hidden="false" max="10" min="10" style="3" width="11.5204081632653"/>
    <col collapsed="false" hidden="false" max="11" min="11" style="0" width="11.5204081632653"/>
    <col collapsed="false" hidden="false" max="12" min="12" style="0" width="12.9948979591837"/>
    <col collapsed="false" hidden="false" max="1025" min="13" style="0" width="11.5204081632653"/>
  </cols>
  <sheetData>
    <row r="1" s="5" customFormat="true" ht="12.8" hidden="false" customHeight="false" outlineLevel="0" collapsed="false">
      <c r="A1" s="4" t="n">
        <v>-687600</v>
      </c>
      <c r="C1" s="6"/>
      <c r="I1" s="7"/>
      <c r="J1" s="8"/>
    </row>
    <row r="2" s="5" customFormat="true" ht="12.8" hidden="false" customHeight="false" outlineLevel="0" collapsed="false">
      <c r="A2" s="5" t="s">
        <v>0</v>
      </c>
      <c r="C2" s="6"/>
      <c r="I2" s="7"/>
      <c r="J2" s="8"/>
    </row>
    <row r="3" s="5" customFormat="true" ht="12.8" hidden="false" customHeight="false" outlineLevel="0" collapsed="false">
      <c r="A3" s="5" t="s">
        <v>1</v>
      </c>
      <c r="C3" s="6"/>
      <c r="I3" s="7"/>
      <c r="J3" s="8"/>
    </row>
    <row r="4" s="5" customFormat="true" ht="12.8" hidden="false" customHeight="false" outlineLevel="0" collapsed="false">
      <c r="A4" s="5" t="s">
        <v>2</v>
      </c>
      <c r="C4" s="6"/>
      <c r="I4" s="7"/>
      <c r="J4" s="8"/>
    </row>
    <row r="5" s="5" customFormat="true" ht="12.8" hidden="false" customHeight="false" outlineLevel="0" collapsed="false">
      <c r="C5" s="6"/>
      <c r="I5" s="7"/>
      <c r="J5" s="8"/>
      <c r="R5" s="9"/>
      <c r="S5" s="63" t="s">
        <v>134</v>
      </c>
      <c r="T5" s="9"/>
      <c r="U5" s="9"/>
      <c r="V5" s="9"/>
      <c r="W5" s="0"/>
      <c r="X5" s="0"/>
      <c r="Y5" s="0"/>
      <c r="Z5" s="0"/>
      <c r="AA5" s="0"/>
      <c r="AB5" s="0"/>
      <c r="AC5" s="0"/>
      <c r="AD5" s="0"/>
    </row>
    <row r="6" s="5" customFormat="true" ht="12.8" hidden="false" customHeight="false" outlineLevel="0" collapsed="false">
      <c r="C6" s="6"/>
      <c r="D6" s="5" t="s">
        <v>4</v>
      </c>
      <c r="I6" s="7"/>
      <c r="J6" s="8" t="s">
        <v>5</v>
      </c>
      <c r="R6" s="0"/>
      <c r="S6" s="0" t="s">
        <v>4</v>
      </c>
      <c r="T6" s="0"/>
      <c r="U6" s="0"/>
      <c r="V6" s="0"/>
      <c r="W6" s="0"/>
      <c r="X6" s="0"/>
      <c r="Y6" s="0" t="s">
        <v>5</v>
      </c>
      <c r="Z6" s="0"/>
      <c r="AA6" s="0"/>
      <c r="AB6" s="0"/>
      <c r="AC6" s="0"/>
      <c r="AD6" s="0"/>
    </row>
    <row r="7" s="5" customFormat="true" ht="12.8" hidden="false" customHeight="false" outlineLevel="0" collapsed="false">
      <c r="A7" s="5" t="s">
        <v>8</v>
      </c>
      <c r="B7" s="5" t="s">
        <v>9</v>
      </c>
      <c r="C7" s="6"/>
      <c r="D7" s="5" t="s">
        <v>10</v>
      </c>
      <c r="E7" s="5" t="s">
        <v>11</v>
      </c>
      <c r="F7" s="5" t="s">
        <v>12</v>
      </c>
      <c r="G7" s="5" t="s">
        <v>11</v>
      </c>
      <c r="H7" s="5" t="s">
        <v>13</v>
      </c>
      <c r="I7" s="7" t="s">
        <v>11</v>
      </c>
      <c r="J7" s="8" t="s">
        <v>14</v>
      </c>
      <c r="K7" s="5" t="s">
        <v>11</v>
      </c>
      <c r="L7" s="5" t="s">
        <v>12</v>
      </c>
      <c r="M7" s="5" t="s">
        <v>11</v>
      </c>
      <c r="N7" s="5" t="s">
        <v>13</v>
      </c>
      <c r="O7" s="5" t="s">
        <v>11</v>
      </c>
      <c r="S7" s="64" t="s">
        <v>135</v>
      </c>
      <c r="T7" s="64"/>
      <c r="U7" s="64" t="s">
        <v>136</v>
      </c>
      <c r="V7" s="64"/>
      <c r="W7" s="64" t="s">
        <v>137</v>
      </c>
      <c r="X7" s="64"/>
      <c r="Y7" s="64" t="s">
        <v>135</v>
      </c>
      <c r="Z7" s="64"/>
      <c r="AA7" s="64" t="s">
        <v>136</v>
      </c>
      <c r="AB7" s="64"/>
      <c r="AC7" s="64" t="s">
        <v>137</v>
      </c>
      <c r="AD7" s="64"/>
    </row>
    <row r="8" customFormat="false" ht="12.8" hidden="false" customHeight="false" outlineLevel="0" collapsed="false">
      <c r="A8" s="0" t="n">
        <v>1000</v>
      </c>
      <c r="B8" s="0" t="n">
        <v>8485</v>
      </c>
      <c r="C8" s="1" t="n">
        <v>1</v>
      </c>
      <c r="D8" s="0" t="n">
        <v>-0.315398</v>
      </c>
      <c r="E8" s="0" t="n">
        <v>0.318875</v>
      </c>
      <c r="F8" s="0" t="n">
        <v>-0.268131</v>
      </c>
      <c r="G8" s="0" t="n">
        <v>0.318876</v>
      </c>
      <c r="H8" s="0" t="n">
        <v>-1.05551</v>
      </c>
      <c r="I8" s="2" t="n">
        <v>0.318843</v>
      </c>
      <c r="J8" s="3" t="n">
        <v>33.6484</v>
      </c>
      <c r="K8" s="0" t="n">
        <v>0.305376</v>
      </c>
      <c r="L8" s="0" t="n">
        <v>0.98465</v>
      </c>
      <c r="M8" s="0" t="n">
        <v>0.344332</v>
      </c>
      <c r="N8" s="0" t="n">
        <v>-0.204951</v>
      </c>
      <c r="O8" s="0" t="n">
        <v>-0.204951</v>
      </c>
      <c r="S8" s="0" t="n">
        <f aca="false">D8/(E8*E8)</f>
        <v>-3.10182999848946</v>
      </c>
      <c r="T8" s="0" t="n">
        <f aca="false">1/(E8*E8)</f>
        <v>9.83465335382425</v>
      </c>
      <c r="U8" s="0" t="n">
        <f aca="false">F8/(G8*G8)</f>
        <v>-2.63695889924979</v>
      </c>
      <c r="V8" s="0" t="n">
        <f aca="false">1/(G8*G8)</f>
        <v>9.8345916706751</v>
      </c>
      <c r="W8" s="0" t="n">
        <f aca="false">H8/(I8*I8)</f>
        <v>-10.3826587147401</v>
      </c>
      <c r="X8" s="0" t="n">
        <f aca="false">1/(I8*I8)</f>
        <v>9.83662752104678</v>
      </c>
      <c r="Y8" s="0" t="n">
        <f aca="false">J8/(K8*K8)</f>
        <v>360.82333295988</v>
      </c>
      <c r="Z8" s="0" t="n">
        <f aca="false">1/(K8*K8)</f>
        <v>10.7233429512214</v>
      </c>
      <c r="AA8" s="0" t="n">
        <f aca="false">L8/(M8*M8)</f>
        <v>8.30476054987757</v>
      </c>
      <c r="AB8" s="0" t="n">
        <f aca="false">1/(M8*M8)</f>
        <v>8.43422591771449</v>
      </c>
      <c r="AC8" s="0" t="n">
        <f aca="false">N8/(O8*O8)</f>
        <v>-4.87921503188567</v>
      </c>
      <c r="AD8" s="0" t="n">
        <f aca="false">1/(O8*O8)</f>
        <v>23.8067393273791</v>
      </c>
    </row>
    <row r="9" customFormat="false" ht="12.8" hidden="false" customHeight="false" outlineLevel="0" collapsed="false">
      <c r="A9" s="0" t="s">
        <v>15</v>
      </c>
      <c r="B9" s="0" t="n">
        <v>8486</v>
      </c>
      <c r="C9" s="1" t="n">
        <v>-1</v>
      </c>
      <c r="D9" s="0" t="n">
        <v>-0.792266</v>
      </c>
      <c r="E9" s="0" t="n">
        <v>0.323563</v>
      </c>
      <c r="F9" s="0" t="n">
        <v>1.05711</v>
      </c>
      <c r="G9" s="0" t="n">
        <v>0.323548</v>
      </c>
      <c r="H9" s="0" t="n">
        <v>-1.17758</v>
      </c>
      <c r="I9" s="2" t="n">
        <v>0.323539</v>
      </c>
      <c r="J9" s="3" t="n">
        <v>34.4097</v>
      </c>
      <c r="K9" s="0" t="n">
        <v>0.306445</v>
      </c>
      <c r="L9" s="0" t="n">
        <v>1.29453</v>
      </c>
      <c r="M9" s="0" t="n">
        <v>0.347544</v>
      </c>
      <c r="N9" s="0" t="n">
        <v>-0.125415</v>
      </c>
      <c r="O9" s="0" t="n">
        <v>-0.125415</v>
      </c>
      <c r="S9" s="0" t="n">
        <f aca="false">D9/(E9*E9)</f>
        <v>-7.56751537086398</v>
      </c>
      <c r="T9" s="0" t="n">
        <f aca="false">1/(E9*E9)</f>
        <v>9.55173561766374</v>
      </c>
      <c r="U9" s="0" t="n">
        <f aca="false">F9/(G9*G9)</f>
        <v>10.0981714957857</v>
      </c>
      <c r="V9" s="0" t="n">
        <f aca="false">1/(G9*G9)</f>
        <v>9.55262129370237</v>
      </c>
      <c r="W9" s="0" t="n">
        <f aca="false">H9/(I9*I9)</f>
        <v>-11.2496016253023</v>
      </c>
      <c r="X9" s="0" t="n">
        <f aca="false">1/(I9*I9)</f>
        <v>9.55315275845575</v>
      </c>
      <c r="Y9" s="0" t="n">
        <f aca="false">J9/(K9*K9)</f>
        <v>366.417162099144</v>
      </c>
      <c r="Z9" s="0" t="n">
        <f aca="false">1/(K9*K9)</f>
        <v>10.6486590147297</v>
      </c>
      <c r="AA9" s="0" t="n">
        <f aca="false">L9/(M9*M9)</f>
        <v>10.7174762285836</v>
      </c>
      <c r="AB9" s="0" t="n">
        <f aca="false">1/(M9*M9)</f>
        <v>8.27904817082925</v>
      </c>
      <c r="AC9" s="0" t="n">
        <f aca="false">N9/(O9*O9)</f>
        <v>-7.97352788741379</v>
      </c>
      <c r="AD9" s="0" t="n">
        <f aca="false">1/(O9*O9)</f>
        <v>63.5771469713654</v>
      </c>
    </row>
    <row r="10" customFormat="false" ht="12.8" hidden="false" customHeight="false" outlineLevel="0" collapsed="false">
      <c r="B10" s="0" t="n">
        <v>8487</v>
      </c>
      <c r="C10" s="1" t="n">
        <v>1</v>
      </c>
      <c r="D10" s="0" t="n">
        <v>-0.116844</v>
      </c>
      <c r="E10" s="0" t="n">
        <v>0.169233</v>
      </c>
      <c r="F10" s="0" t="n">
        <v>1.41977</v>
      </c>
      <c r="G10" s="0" t="n">
        <v>0.169199</v>
      </c>
      <c r="H10" s="0" t="n">
        <v>-1.25277</v>
      </c>
      <c r="I10" s="2" t="n">
        <v>0.169206</v>
      </c>
      <c r="J10" s="3" t="n">
        <v>34.1042</v>
      </c>
      <c r="K10" s="0" t="n">
        <v>0.160186</v>
      </c>
      <c r="L10" s="0" t="n">
        <v>1.70234</v>
      </c>
      <c r="M10" s="0" t="n">
        <v>0.181217</v>
      </c>
      <c r="N10" s="0" t="n">
        <v>-0.186945</v>
      </c>
      <c r="O10" s="0" t="n">
        <v>-0.186945</v>
      </c>
      <c r="S10" s="0" t="n">
        <f aca="false">D10/(E10*E10)</f>
        <v>-4.07977591263687</v>
      </c>
      <c r="T10" s="0" t="n">
        <f aca="false">1/(E10*E10)</f>
        <v>34.9164348416425</v>
      </c>
      <c r="U10" s="0" t="n">
        <f aca="false">F10/(G10*G10)</f>
        <v>49.5932318929603</v>
      </c>
      <c r="V10" s="0" t="n">
        <f aca="false">1/(G10*G10)</f>
        <v>34.9304689442377</v>
      </c>
      <c r="W10" s="0" t="n">
        <f aca="false">H10/(I10*I10)</f>
        <v>-43.7562229917179</v>
      </c>
      <c r="X10" s="0" t="n">
        <f aca="false">1/(I10*I10)</f>
        <v>34.9275788785794</v>
      </c>
      <c r="Y10" s="0" t="n">
        <f aca="false">J10/(K10*K10)</f>
        <v>1329.10335105023</v>
      </c>
      <c r="Z10" s="0" t="n">
        <f aca="false">1/(K10*K10)</f>
        <v>38.9718378103058</v>
      </c>
      <c r="AA10" s="0" t="n">
        <f aca="false">L10/(M10*M10)</f>
        <v>51.8380231046783</v>
      </c>
      <c r="AB10" s="0" t="n">
        <f aca="false">1/(M10*M10)</f>
        <v>30.4510398067826</v>
      </c>
      <c r="AC10" s="0" t="n">
        <f aca="false">N10/(O10*O10)</f>
        <v>-5.34916686726042</v>
      </c>
      <c r="AD10" s="0" t="n">
        <f aca="false">1/(O10*O10)</f>
        <v>28.6135861737967</v>
      </c>
    </row>
    <row r="11" customFormat="false" ht="12.8" hidden="false" customHeight="false" outlineLevel="0" collapsed="false">
      <c r="B11" s="0" t="n">
        <v>8488</v>
      </c>
      <c r="C11" s="1" t="n">
        <v>-1</v>
      </c>
      <c r="D11" s="0" t="n">
        <v>-0.27893</v>
      </c>
      <c r="E11" s="0" t="n">
        <v>0.16867</v>
      </c>
      <c r="F11" s="0" t="n">
        <v>-0.286987</v>
      </c>
      <c r="G11" s="0" t="n">
        <v>0.16867</v>
      </c>
      <c r="H11" s="0" t="n">
        <v>-1.13305</v>
      </c>
      <c r="I11" s="2" t="n">
        <v>0.168649</v>
      </c>
      <c r="J11" s="3" t="n">
        <v>33.8263</v>
      </c>
      <c r="K11" s="0" t="n">
        <v>0.160895</v>
      </c>
      <c r="L11" s="0" t="n">
        <v>0.941382</v>
      </c>
      <c r="M11" s="0" t="n">
        <v>0.181667</v>
      </c>
      <c r="N11" s="0" t="n">
        <v>-0.146312</v>
      </c>
      <c r="O11" s="0" t="n">
        <v>-0.146312</v>
      </c>
      <c r="S11" s="0" t="n">
        <f aca="false">D11/(E11*E11)</f>
        <v>-9.80436649076957</v>
      </c>
      <c r="T11" s="0" t="n">
        <f aca="false">1/(E11*E11)</f>
        <v>35.1499175089433</v>
      </c>
      <c r="U11" s="0" t="n">
        <f aca="false">F11/(G11*G11)</f>
        <v>-10.0875693761391</v>
      </c>
      <c r="V11" s="0" t="n">
        <f aca="false">1/(G11*G11)</f>
        <v>35.1499175089433</v>
      </c>
      <c r="W11" s="0" t="n">
        <f aca="false">H11/(I11*I11)</f>
        <v>-39.8365329890429</v>
      </c>
      <c r="X11" s="0" t="n">
        <f aca="false">1/(I11*I11)</f>
        <v>35.1586717170847</v>
      </c>
      <c r="Y11" s="0" t="n">
        <f aca="false">J11/(K11*K11)</f>
        <v>1306.68046990994</v>
      </c>
      <c r="Z11" s="0" t="n">
        <f aca="false">1/(K11*K11)</f>
        <v>38.6291279244238</v>
      </c>
      <c r="AA11" s="0" t="n">
        <f aca="false">L11/(M11*M11)</f>
        <v>28.5242215590269</v>
      </c>
      <c r="AB11" s="0" t="n">
        <f aca="false">1/(M11*M11)</f>
        <v>30.3003685634811</v>
      </c>
      <c r="AC11" s="0" t="n">
        <f aca="false">N11/(O11*O11)</f>
        <v>-6.83470938815682</v>
      </c>
      <c r="AD11" s="0" t="n">
        <f aca="false">1/(O11*O11)</f>
        <v>46.7132524205589</v>
      </c>
    </row>
    <row r="12" customFormat="false" ht="12.8" hidden="false" customHeight="false" outlineLevel="0" collapsed="false">
      <c r="B12" s="0" t="n">
        <v>8489</v>
      </c>
      <c r="C12" s="1" t="n">
        <v>1</v>
      </c>
      <c r="D12" s="0" t="n">
        <v>-0.190451</v>
      </c>
      <c r="E12" s="0" t="n">
        <v>0.220579</v>
      </c>
      <c r="F12" s="0" t="n">
        <v>2.50098</v>
      </c>
      <c r="G12" s="0" t="n">
        <v>0.220442</v>
      </c>
      <c r="H12" s="0" t="n">
        <v>-1.37524</v>
      </c>
      <c r="I12" s="2" t="n">
        <v>0.220538</v>
      </c>
      <c r="J12" s="3" t="n">
        <v>34.1143</v>
      </c>
      <c r="K12" s="0" t="n">
        <v>0.210957</v>
      </c>
      <c r="L12" s="0" t="n">
        <v>1.65581</v>
      </c>
      <c r="M12" s="0" t="n">
        <v>0.238676</v>
      </c>
      <c r="N12" s="0" t="n">
        <v>-0.261889</v>
      </c>
      <c r="O12" s="0" t="n">
        <v>-0.261889</v>
      </c>
      <c r="S12" s="0" t="n">
        <f aca="false">D12/(E12*E12)</f>
        <v>-3.91430741336857</v>
      </c>
      <c r="T12" s="0" t="n">
        <f aca="false">1/(E12*E12)</f>
        <v>20.5528320322212</v>
      </c>
      <c r="U12" s="0" t="n">
        <f aca="false">F12/(G12*G12)</f>
        <v>51.4661324778142</v>
      </c>
      <c r="V12" s="0" t="n">
        <f aca="false">1/(G12*G12)</f>
        <v>20.5783862637103</v>
      </c>
      <c r="W12" s="0" t="n">
        <f aca="false">H12/(I12*I12)</f>
        <v>-28.2755871654369</v>
      </c>
      <c r="X12" s="0" t="n">
        <f aca="false">1/(I12*I12)</f>
        <v>20.5604746556506</v>
      </c>
      <c r="Y12" s="0" t="n">
        <f aca="false">J12/(K12*K12)</f>
        <v>766.564287823487</v>
      </c>
      <c r="Z12" s="0" t="n">
        <f aca="false">1/(K12*K12)</f>
        <v>22.4704680390185</v>
      </c>
      <c r="AA12" s="0" t="n">
        <f aca="false">L12/(M12*M12)</f>
        <v>29.0665173647272</v>
      </c>
      <c r="AB12" s="0" t="n">
        <f aca="false">1/(M12*M12)</f>
        <v>17.5542588610573</v>
      </c>
      <c r="AC12" s="0" t="n">
        <f aca="false">N12/(O12*O12)</f>
        <v>-3.8184116171355</v>
      </c>
      <c r="AD12" s="0" t="n">
        <f aca="false">1/(O12*O12)</f>
        <v>14.5802672778754</v>
      </c>
    </row>
    <row r="13" customFormat="false" ht="12.8" hidden="false" customHeight="false" outlineLevel="0" collapsed="false">
      <c r="B13" s="0" t="n">
        <v>8490</v>
      </c>
      <c r="C13" s="1" t="n">
        <v>-1</v>
      </c>
      <c r="D13" s="0" t="n">
        <v>-0.266083</v>
      </c>
      <c r="E13" s="0" t="n">
        <v>0.220064</v>
      </c>
      <c r="F13" s="0" t="n">
        <v>0.232644</v>
      </c>
      <c r="G13" s="0" t="n">
        <v>0.220065</v>
      </c>
      <c r="H13" s="0" t="n">
        <v>-1.36072</v>
      </c>
      <c r="I13" s="2" t="n">
        <v>0.220025</v>
      </c>
      <c r="J13" s="3" t="n">
        <v>33.8009</v>
      </c>
      <c r="K13" s="0" t="n">
        <v>0.210147</v>
      </c>
      <c r="L13" s="0" t="n">
        <v>2.17755</v>
      </c>
      <c r="M13" s="0" t="n">
        <v>0.237141</v>
      </c>
      <c r="N13" s="0" t="n">
        <v>-0.51084</v>
      </c>
      <c r="O13" s="0" t="n">
        <v>-0.51084</v>
      </c>
      <c r="S13" s="0" t="n">
        <f aca="false">D13/(E13*E13)</f>
        <v>-5.49438544629813</v>
      </c>
      <c r="T13" s="0" t="n">
        <f aca="false">1/(E13*E13)</f>
        <v>20.6491412314884</v>
      </c>
      <c r="U13" s="0" t="n">
        <f aca="false">F13/(G13*G13)</f>
        <v>4.80385515384942</v>
      </c>
      <c r="V13" s="0" t="n">
        <f aca="false">1/(G13*G13)</f>
        <v>20.6489535678952</v>
      </c>
      <c r="W13" s="0" t="n">
        <f aca="false">H13/(I13*I13)</f>
        <v>-28.1076611190166</v>
      </c>
      <c r="X13" s="0" t="n">
        <f aca="false">1/(I13*I13)</f>
        <v>20.6564621075729</v>
      </c>
      <c r="Y13" s="0" t="n">
        <f aca="false">J13/(K13*K13)</f>
        <v>765.388398661876</v>
      </c>
      <c r="Z13" s="0" t="n">
        <f aca="false">1/(K13*K13)</f>
        <v>22.6440242319546</v>
      </c>
      <c r="AA13" s="0" t="n">
        <f aca="false">L13/(M13*M13)</f>
        <v>38.721737996686</v>
      </c>
      <c r="AB13" s="0" t="n">
        <f aca="false">1/(M13*M13)</f>
        <v>17.7822497746027</v>
      </c>
      <c r="AC13" s="0" t="n">
        <f aca="false">N13/(O13*O13)</f>
        <v>-1.95756009709498</v>
      </c>
      <c r="AD13" s="0" t="n">
        <f aca="false">1/(O13*O13)</f>
        <v>3.83204153373851</v>
      </c>
    </row>
    <row r="14" s="67" customFormat="true" ht="12.8" hidden="false" customHeight="false" outlineLevel="0" collapsed="false">
      <c r="A14" s="65" t="s">
        <v>16</v>
      </c>
      <c r="B14" s="66"/>
      <c r="C14" s="66"/>
      <c r="D14" s="66" t="n">
        <f aca="false">SUM(S8:S13)/SUM(T8:T13)</f>
        <v>-0.259938424266567</v>
      </c>
      <c r="E14" s="66" t="n">
        <f aca="false">SQRT(1/SUM(T8:T13))</f>
        <v>0.087485777781814</v>
      </c>
      <c r="F14" s="66" t="n">
        <f aca="false">SUM(U8:U13)/SUM(V8:V13)</f>
        <v>0.789907117583217</v>
      </c>
      <c r="G14" s="66" t="n">
        <f aca="false">SQRT(1/SUM(V8:V13))</f>
        <v>0.0874723137686103</v>
      </c>
      <c r="H14" s="66" t="n">
        <f aca="false">SUM(W8:W13)/SUM(X8:X13)</f>
        <v>-1.23654904717142</v>
      </c>
      <c r="I14" s="66" t="n">
        <f aca="false">SQRT(1/SUM(X8:X13))</f>
        <v>0.0874729735619754</v>
      </c>
      <c r="J14" s="66" t="n">
        <f aca="false">SUM(Y8:Y13)/SUM(Z8:Z13)</f>
        <v>33.9722624263592</v>
      </c>
      <c r="K14" s="66" t="n">
        <f aca="false">SQRT(1/SUM(Z8:Z13))</f>
        <v>0.0833080381504684</v>
      </c>
      <c r="L14" s="66" t="n">
        <f aca="false">SUM(AA8:AA13)/SUM(AB8:AB13)</f>
        <v>1.48201215946007</v>
      </c>
      <c r="M14" s="66" t="n">
        <f aca="false">SQRT(1/SUM(AB8:AB13))</f>
        <v>0.0941549500382039</v>
      </c>
      <c r="N14" s="66" t="n">
        <f aca="false">SUM(AC8:AC13)/SUM(AD8:AD13)</f>
        <v>-0.170119670914861</v>
      </c>
      <c r="O14" s="66" t="n">
        <f aca="false">SQRT(1/SUM(AD8:AD13))</f>
        <v>0.0743041650012849</v>
      </c>
    </row>
    <row r="17" customFormat="false" ht="12.8" hidden="false" customHeight="false" outlineLevel="0" collapsed="false">
      <c r="A17" s="0" t="n">
        <v>625</v>
      </c>
      <c r="B17" s="0" t="n">
        <v>8491</v>
      </c>
      <c r="C17" s="1" t="n">
        <v>-1</v>
      </c>
      <c r="D17" s="0" t="n">
        <v>0.00101831</v>
      </c>
      <c r="E17" s="0" t="n">
        <v>0.183615</v>
      </c>
      <c r="F17" s="0" t="n">
        <v>0.316143</v>
      </c>
      <c r="G17" s="0" t="n">
        <v>0.183614</v>
      </c>
      <c r="H17" s="0" t="n">
        <v>-1.59697</v>
      </c>
      <c r="I17" s="2" t="n">
        <v>0.183569</v>
      </c>
      <c r="J17" s="3" t="n">
        <v>37.178</v>
      </c>
      <c r="K17" s="0" t="n">
        <v>0.174011</v>
      </c>
      <c r="L17" s="0" t="n">
        <v>0.530642</v>
      </c>
      <c r="M17" s="0" t="n">
        <v>0.201915</v>
      </c>
      <c r="N17" s="0" t="n">
        <v>-0.270017</v>
      </c>
      <c r="O17" s="0" t="n">
        <v>-0.270017</v>
      </c>
      <c r="S17" s="0" t="n">
        <f aca="false">D17/(E17*E17)</f>
        <v>0.0302039466618341</v>
      </c>
      <c r="T17" s="0" t="n">
        <f aca="false">1/(E17*E17)</f>
        <v>29.660856381489</v>
      </c>
      <c r="U17" s="0" t="n">
        <f aca="false">F17/(G17*G17)</f>
        <v>9.37717425825795</v>
      </c>
      <c r="V17" s="0" t="n">
        <f aca="false">1/(G17*G17)</f>
        <v>29.6611794607439</v>
      </c>
      <c r="W17" s="0" t="n">
        <f aca="false">H17/(I17*I17)</f>
        <v>-47.3912401457015</v>
      </c>
      <c r="X17" s="0" t="n">
        <f aca="false">1/(I17*I17)</f>
        <v>29.6757234924272</v>
      </c>
      <c r="Y17" s="0" t="n">
        <f aca="false">J17/(K17*K17)</f>
        <v>1227.81410288838</v>
      </c>
      <c r="Z17" s="0" t="n">
        <f aca="false">1/(K17*K17)</f>
        <v>33.0252865374249</v>
      </c>
      <c r="AA17" s="0" t="n">
        <f aca="false">L17/(M17*M17)</f>
        <v>13.0156078309761</v>
      </c>
      <c r="AB17" s="0" t="n">
        <f aca="false">1/(M17*M17)</f>
        <v>24.5280393014049</v>
      </c>
      <c r="AC17" s="0" t="n">
        <f aca="false">N17/(O17*O17)</f>
        <v>-3.70347052222638</v>
      </c>
      <c r="AD17" s="0" t="n">
        <f aca="false">1/(O17*O17)</f>
        <v>13.7156939089997</v>
      </c>
    </row>
    <row r="18" customFormat="false" ht="12.8" hidden="false" customHeight="false" outlineLevel="0" collapsed="false">
      <c r="A18" s="0" t="s">
        <v>17</v>
      </c>
      <c r="B18" s="0" t="n">
        <v>8492</v>
      </c>
      <c r="C18" s="1" t="n">
        <v>1</v>
      </c>
      <c r="D18" s="0" t="n">
        <v>-0.0577088</v>
      </c>
      <c r="E18" s="0" t="n">
        <v>0.185538</v>
      </c>
      <c r="F18" s="0" t="n">
        <v>1.07868</v>
      </c>
      <c r="G18" s="0" t="n">
        <v>0.185517</v>
      </c>
      <c r="H18" s="0" t="n">
        <v>-1.52166</v>
      </c>
      <c r="I18" s="2" t="n">
        <v>0.185495</v>
      </c>
      <c r="J18" s="3" t="n">
        <v>37.3039</v>
      </c>
      <c r="K18" s="0" t="n">
        <v>0.174223</v>
      </c>
      <c r="L18" s="0" t="n">
        <v>0.0700568</v>
      </c>
      <c r="M18" s="0" t="n">
        <v>0.202387</v>
      </c>
      <c r="N18" s="0" t="n">
        <v>-0.0475607</v>
      </c>
      <c r="O18" s="0" t="n">
        <v>-0.0475607</v>
      </c>
      <c r="S18" s="0" t="n">
        <f aca="false">D18/(E18*E18)</f>
        <v>-1.67639478834242</v>
      </c>
      <c r="T18" s="0" t="n">
        <f aca="false">1/(E18*E18)</f>
        <v>29.0492054650664</v>
      </c>
      <c r="U18" s="0" t="n">
        <f aca="false">F18/(G18*G18)</f>
        <v>31.3418913734513</v>
      </c>
      <c r="V18" s="0" t="n">
        <f aca="false">1/(G18*G18)</f>
        <v>29.0557824131821</v>
      </c>
      <c r="W18" s="0" t="n">
        <f aca="false">H18/(I18*I18)</f>
        <v>-44.2235099572187</v>
      </c>
      <c r="X18" s="0" t="n">
        <f aca="false">1/(I18*I18)</f>
        <v>29.0626749452694</v>
      </c>
      <c r="Y18" s="0" t="n">
        <f aca="false">J18/(K18*K18)</f>
        <v>1228.97560646413</v>
      </c>
      <c r="Z18" s="0" t="n">
        <f aca="false">1/(K18*K18)</f>
        <v>32.9449630323942</v>
      </c>
      <c r="AA18" s="0" t="n">
        <f aca="false">L18/(M18*M18)</f>
        <v>1.71035030860931</v>
      </c>
      <c r="AB18" s="0" t="n">
        <f aca="false">1/(M18*M18)</f>
        <v>24.4137658101613</v>
      </c>
      <c r="AC18" s="0" t="n">
        <f aca="false">N18/(O18*O18)</f>
        <v>-21.0257628672412</v>
      </c>
      <c r="AD18" s="0" t="n">
        <f aca="false">1/(O18*O18)</f>
        <v>442.08270414946</v>
      </c>
    </row>
    <row r="19" customFormat="false" ht="12.8" hidden="false" customHeight="false" outlineLevel="0" collapsed="false">
      <c r="B19" s="0" t="n">
        <v>8493</v>
      </c>
      <c r="C19" s="1" t="n">
        <v>-1</v>
      </c>
      <c r="D19" s="0" t="n">
        <v>-0.0869828</v>
      </c>
      <c r="E19" s="0" t="n">
        <v>0.182515</v>
      </c>
      <c r="F19" s="0" t="n">
        <v>0.535069</v>
      </c>
      <c r="G19" s="0" t="n">
        <v>0.18251</v>
      </c>
      <c r="H19" s="0" t="n">
        <v>-1.38026</v>
      </c>
      <c r="I19" s="2" t="n">
        <v>0.18248</v>
      </c>
      <c r="J19" s="3" t="n">
        <v>37.2906</v>
      </c>
      <c r="K19" s="0" t="n">
        <v>0.173252</v>
      </c>
      <c r="L19" s="0" t="n">
        <v>1.73759</v>
      </c>
      <c r="M19" s="0" t="n">
        <v>0.201175</v>
      </c>
      <c r="N19" s="0" t="n">
        <v>0.279911</v>
      </c>
      <c r="O19" s="0" t="n">
        <v>0.279911</v>
      </c>
      <c r="S19" s="0" t="n">
        <f aca="false">D19/(E19*E19)</f>
        <v>-2.61117667765585</v>
      </c>
      <c r="T19" s="0" t="n">
        <f aca="false">1/(E19*E19)</f>
        <v>30.0194599122568</v>
      </c>
      <c r="U19" s="0" t="n">
        <f aca="false">F19/(G19*G19)</f>
        <v>16.0633624956443</v>
      </c>
      <c r="V19" s="0" t="n">
        <f aca="false">1/(G19*G19)</f>
        <v>30.0211047465735</v>
      </c>
      <c r="W19" s="0" t="n">
        <f aca="false">H19/(I19*I19)</f>
        <v>-41.4505557508503</v>
      </c>
      <c r="X19" s="0" t="n">
        <f aca="false">1/(I19*I19)</f>
        <v>30.0309765919829</v>
      </c>
      <c r="Y19" s="0" t="n">
        <f aca="false">J19/(K19*K19)</f>
        <v>1242.34683420224</v>
      </c>
      <c r="Z19" s="0" t="n">
        <f aca="false">1/(K19*K19)</f>
        <v>33.3152814436411</v>
      </c>
      <c r="AA19" s="0" t="n">
        <f aca="false">L19/(M19*M19)</f>
        <v>42.9337960100787</v>
      </c>
      <c r="AB19" s="0" t="n">
        <f aca="false">1/(M19*M19)</f>
        <v>24.7088185418187</v>
      </c>
      <c r="AC19" s="0" t="n">
        <f aca="false">N19/(O19*O19)</f>
        <v>3.57256413645766</v>
      </c>
      <c r="AD19" s="0" t="n">
        <f aca="false">1/(O19*O19)</f>
        <v>12.7632145091035</v>
      </c>
    </row>
    <row r="20" customFormat="false" ht="12.8" hidden="false" customHeight="false" outlineLevel="0" collapsed="false">
      <c r="B20" s="0" t="n">
        <v>8494</v>
      </c>
      <c r="C20" s="1" t="n">
        <v>1</v>
      </c>
      <c r="D20" s="0" t="n">
        <v>0.0500205</v>
      </c>
      <c r="E20" s="0" t="n">
        <v>0.180767</v>
      </c>
      <c r="F20" s="0" t="n">
        <v>1.08447</v>
      </c>
      <c r="G20" s="0" t="n">
        <v>0.180746</v>
      </c>
      <c r="H20" s="0" t="n">
        <v>-1.41195</v>
      </c>
      <c r="I20" s="2" t="n">
        <v>0.180731</v>
      </c>
      <c r="J20" s="3" t="n">
        <v>36.9058</v>
      </c>
      <c r="K20" s="0" t="n">
        <v>0.170651</v>
      </c>
      <c r="L20" s="0" t="n">
        <v>0.0691419</v>
      </c>
      <c r="M20" s="0" t="n">
        <v>0.197559</v>
      </c>
      <c r="N20" s="0" t="n">
        <v>-0.032807</v>
      </c>
      <c r="O20" s="0" t="n">
        <v>-0.032807</v>
      </c>
      <c r="S20" s="0" t="n">
        <f aca="false">D20/(E20*E20)</f>
        <v>1.53076924265467</v>
      </c>
      <c r="T20" s="0" t="n">
        <f aca="false">1/(E20*E20)</f>
        <v>30.6028376896406</v>
      </c>
      <c r="U20" s="0" t="n">
        <f aca="false">F20/(G20*G20)</f>
        <v>33.1955717097177</v>
      </c>
      <c r="V20" s="0" t="n">
        <f aca="false">1/(G20*G20)</f>
        <v>30.6099492929428</v>
      </c>
      <c r="W20" s="0" t="n">
        <f aca="false">H20/(I20*I20)</f>
        <v>-43.2268923531763</v>
      </c>
      <c r="X20" s="0" t="n">
        <f aca="false">1/(I20*I20)</f>
        <v>30.6150305274098</v>
      </c>
      <c r="Y20" s="0" t="n">
        <f aca="false">J20/(K20*K20)</f>
        <v>1267.29274545976</v>
      </c>
      <c r="Z20" s="0" t="n">
        <f aca="false">1/(K20*K20)</f>
        <v>34.3385794498361</v>
      </c>
      <c r="AA20" s="0" t="n">
        <f aca="false">L20/(M20*M20)</f>
        <v>1.77152657347274</v>
      </c>
      <c r="AB20" s="0" t="n">
        <f aca="false">1/(M20*M20)</f>
        <v>25.6216067749475</v>
      </c>
      <c r="AC20" s="0" t="n">
        <f aca="false">N20/(O20*O20)</f>
        <v>-30.4812997226202</v>
      </c>
      <c r="AD20" s="0" t="n">
        <f aca="false">1/(O20*O20)</f>
        <v>929.109632780205</v>
      </c>
    </row>
    <row r="21" s="66" customFormat="true" ht="12.8" hidden="false" customHeight="false" outlineLevel="0" collapsed="false">
      <c r="A21" s="65" t="s">
        <v>16</v>
      </c>
      <c r="D21" s="66" t="n">
        <f aca="false">SUM(S17:S20)/SUM(T17:T20)</f>
        <v>-0.0228487753806591</v>
      </c>
      <c r="E21" s="66" t="n">
        <f aca="false">SQRT(1/SUM(T15:T17))</f>
        <v>0.183615</v>
      </c>
      <c r="F21" s="66" t="n">
        <f aca="false">SUM(U17:U20)/SUM(V17:V20)</f>
        <v>0.753912825013599</v>
      </c>
      <c r="G21" s="66" t="n">
        <f aca="false">SQRT(1/SUM(V15:V17))</f>
        <v>0.183614</v>
      </c>
      <c r="H21" s="66" t="n">
        <f aca="false">SUM(W17:W20)/SUM(X17:X20)</f>
        <v>-1.47667693602281</v>
      </c>
      <c r="I21" s="66" t="n">
        <f aca="false">SQRT(1/SUM(X15:X17))</f>
        <v>0.183569</v>
      </c>
      <c r="J21" s="66" t="n">
        <f aca="false">SUM(Y17:Y20)/SUM(Z17:Z20)</f>
        <v>37.1671644570363</v>
      </c>
      <c r="K21" s="66" t="n">
        <f aca="false">SQRT(1/SUM(Z15:Z17))</f>
        <v>0.174011</v>
      </c>
      <c r="L21" s="66" t="n">
        <f aca="false">SUM(AA17:AA20)/SUM(AB17:AB20)</f>
        <v>0.598669743459044</v>
      </c>
      <c r="M21" s="66" t="n">
        <f aca="false">SQRT(1/SUM(AB15:AB17))</f>
        <v>0.201915</v>
      </c>
      <c r="N21" s="66" t="n">
        <f aca="false">SUM(AC17:AC20)/SUM(AD17:AD20)</f>
        <v>-0.0369457189217494</v>
      </c>
      <c r="O21" s="66" t="n">
        <f aca="false">SQRT(1/SUM(AD15:AD17))</f>
        <v>0.270017</v>
      </c>
    </row>
    <row r="24" customFormat="false" ht="12.8" hidden="false" customHeight="false" outlineLevel="0" collapsed="false">
      <c r="A24" s="0" t="n">
        <v>50</v>
      </c>
      <c r="B24" s="0" t="n">
        <v>8497</v>
      </c>
      <c r="C24" s="1" t="n">
        <v>-1</v>
      </c>
      <c r="D24" s="0" t="n">
        <v>-0.0686153</v>
      </c>
      <c r="E24" s="0" t="n">
        <v>0.276935</v>
      </c>
      <c r="F24" s="0" t="n">
        <v>0.762449</v>
      </c>
      <c r="G24" s="0" t="n">
        <v>0.276919</v>
      </c>
      <c r="H24" s="0" t="n">
        <v>-1.65885</v>
      </c>
      <c r="I24" s="2" t="n">
        <v>0.276859</v>
      </c>
      <c r="J24" s="3" t="n">
        <v>43.4567</v>
      </c>
      <c r="K24" s="0" t="n">
        <v>0.253395</v>
      </c>
      <c r="L24" s="0" t="n">
        <v>0.829831</v>
      </c>
      <c r="M24" s="0" t="n">
        <v>0.312368</v>
      </c>
      <c r="N24" s="0" t="n">
        <v>0.379614</v>
      </c>
      <c r="O24" s="0" t="n">
        <v>0.379614</v>
      </c>
      <c r="S24" s="0" t="n">
        <f aca="false">D24/(E24*E24)</f>
        <v>-0.894674939913001</v>
      </c>
      <c r="T24" s="0" t="n">
        <f aca="false">1/(E24*E24)</f>
        <v>13.0390006297867</v>
      </c>
      <c r="U24" s="0" t="n">
        <f aca="false">F24/(G24*G24)</f>
        <v>9.94272184527215</v>
      </c>
      <c r="V24" s="0" t="n">
        <f aca="false">1/(G24*G24)</f>
        <v>13.0405074244601</v>
      </c>
      <c r="W24" s="0" t="n">
        <f aca="false">H24/(I24*I24)</f>
        <v>-21.6416228997392</v>
      </c>
      <c r="X24" s="0" t="n">
        <f aca="false">1/(I24*I24)</f>
        <v>13.0461602313284</v>
      </c>
      <c r="Y24" s="0" t="n">
        <f aca="false">J24/(K24*K24)</f>
        <v>676.800485699316</v>
      </c>
      <c r="Z24" s="0" t="n">
        <f aca="false">1/(K24*K24)</f>
        <v>15.5741343843255</v>
      </c>
      <c r="AA24" s="0" t="n">
        <f aca="false">L24/(M24*M24)</f>
        <v>8.50465265314628</v>
      </c>
      <c r="AB24" s="0" t="n">
        <f aca="false">1/(M24*M24)</f>
        <v>10.2486562362051</v>
      </c>
      <c r="AC24" s="0" t="n">
        <f aca="false">N24/(O24*O24)</f>
        <v>2.63425479566086</v>
      </c>
      <c r="AD24" s="0" t="n">
        <f aca="false">1/(O24*O24)</f>
        <v>6.93929832846222</v>
      </c>
    </row>
    <row r="25" customFormat="false" ht="12.8" hidden="false" customHeight="false" outlineLevel="0" collapsed="false">
      <c r="A25" s="0" t="s">
        <v>18</v>
      </c>
      <c r="B25" s="0" t="n">
        <v>8498</v>
      </c>
      <c r="C25" s="1" t="n">
        <v>1</v>
      </c>
      <c r="D25" s="0" t="n">
        <v>-0.0758952</v>
      </c>
      <c r="E25" s="0" t="n">
        <v>0.269998</v>
      </c>
      <c r="F25" s="0" t="n">
        <v>1.7586</v>
      </c>
      <c r="G25" s="0" t="n">
        <v>0.269915</v>
      </c>
      <c r="H25" s="0" t="n">
        <v>-2.07887</v>
      </c>
      <c r="I25" s="2" t="n">
        <v>0.269881</v>
      </c>
      <c r="J25" s="3" t="n">
        <v>43.4875</v>
      </c>
      <c r="K25" s="0" t="n">
        <v>0.249232</v>
      </c>
      <c r="L25" s="0" t="n">
        <v>0.881387</v>
      </c>
      <c r="M25" s="0" t="n">
        <v>0.307335</v>
      </c>
      <c r="N25" s="0" t="n">
        <v>0.446867</v>
      </c>
      <c r="O25" s="0" t="n">
        <v>0.446867</v>
      </c>
      <c r="S25" s="0" t="n">
        <f aca="false">D25/(E25*E25)</f>
        <v>-1.04110184342698</v>
      </c>
      <c r="T25" s="0" t="n">
        <f aca="false">1/(E25*E25)</f>
        <v>13.7176243481403</v>
      </c>
      <c r="U25" s="0" t="n">
        <f aca="false">F25/(G25*G25)</f>
        <v>24.1386528088088</v>
      </c>
      <c r="V25" s="0" t="n">
        <f aca="false">1/(G25*G25)</f>
        <v>13.7260620998571</v>
      </c>
      <c r="W25" s="0" t="n">
        <f aca="false">H25/(I25*I25)</f>
        <v>-28.5418888559149</v>
      </c>
      <c r="X25" s="0" t="n">
        <f aca="false">1/(I25*I25)</f>
        <v>13.72952077615</v>
      </c>
      <c r="Y25" s="0" t="n">
        <f aca="false">J25/(K25*K25)</f>
        <v>700.094775376702</v>
      </c>
      <c r="Z25" s="0" t="n">
        <f aca="false">1/(K25*K25)</f>
        <v>16.0987588474091</v>
      </c>
      <c r="AA25" s="0" t="n">
        <f aca="false">L25/(M25*M25)</f>
        <v>9.3313095706924</v>
      </c>
      <c r="AB25" s="0" t="n">
        <f aca="false">1/(M25*M25)</f>
        <v>10.5870742031507</v>
      </c>
      <c r="AC25" s="0" t="n">
        <f aca="false">N25/(O25*O25)</f>
        <v>2.23780229911808</v>
      </c>
      <c r="AD25" s="0" t="n">
        <f aca="false">1/(O25*O25)</f>
        <v>5.00775912993818</v>
      </c>
    </row>
    <row r="26" customFormat="false" ht="12.8" hidden="false" customHeight="false" outlineLevel="0" collapsed="false">
      <c r="B26" s="0" t="n">
        <v>8499</v>
      </c>
      <c r="C26" s="1" t="n">
        <v>-1</v>
      </c>
      <c r="D26" s="0" t="n">
        <v>-0.537747</v>
      </c>
      <c r="E26" s="0" t="n">
        <v>0.812755</v>
      </c>
      <c r="F26" s="0" t="n">
        <v>1.39464</v>
      </c>
      <c r="G26" s="0" t="n">
        <v>0.81262</v>
      </c>
      <c r="H26" s="0" t="n">
        <v>-0.199033</v>
      </c>
      <c r="I26" s="2" t="n">
        <v>0.812775</v>
      </c>
      <c r="J26" s="3" t="n">
        <v>43.2344</v>
      </c>
      <c r="K26" s="0" t="n">
        <v>0.743461</v>
      </c>
      <c r="L26" s="0" t="n">
        <v>1.50732</v>
      </c>
      <c r="M26" s="0" t="n">
        <v>0.914171</v>
      </c>
      <c r="N26" s="0" t="n">
        <v>1.31756</v>
      </c>
      <c r="O26" s="0" t="n">
        <v>1.31756</v>
      </c>
      <c r="S26" s="0" t="n">
        <f aca="false">D26/(E26*E26)</f>
        <v>-0.814064275209741</v>
      </c>
      <c r="T26" s="0" t="n">
        <f aca="false">1/(E26*E26)</f>
        <v>1.51384252298895</v>
      </c>
      <c r="U26" s="0" t="n">
        <f aca="false">F26/(G26*G26)</f>
        <v>2.11196688063766</v>
      </c>
      <c r="V26" s="0" t="n">
        <f aca="false">1/(G26*G26)</f>
        <v>1.5143455519974</v>
      </c>
      <c r="W26" s="0" t="n">
        <f aca="false">H26/(I26*I26)</f>
        <v>-0.301289790621199</v>
      </c>
      <c r="X26" s="0" t="n">
        <f aca="false">1/(I26*I26)</f>
        <v>1.5137680214899</v>
      </c>
      <c r="Y26" s="0" t="n">
        <f aca="false">J26/(K26*K26)</f>
        <v>78.2191429850687</v>
      </c>
      <c r="Z26" s="0" t="n">
        <f aca="false">1/(K26*K26)</f>
        <v>1.80918766040627</v>
      </c>
      <c r="AA26" s="0" t="n">
        <f aca="false">L26/(M26*M26)</f>
        <v>1.80364300295987</v>
      </c>
      <c r="AB26" s="0" t="n">
        <f aca="false">1/(M26*M26)</f>
        <v>1.19658931279348</v>
      </c>
      <c r="AC26" s="0" t="n">
        <f aca="false">N26/(O26*O26)</f>
        <v>0.758978718236741</v>
      </c>
      <c r="AD26" s="0" t="n">
        <f aca="false">1/(O26*O26)</f>
        <v>0.576048694736286</v>
      </c>
    </row>
    <row r="27" customFormat="false" ht="12.8" hidden="false" customHeight="false" outlineLevel="0" collapsed="false">
      <c r="B27" s="0" t="n">
        <v>8500</v>
      </c>
      <c r="C27" s="1" t="n">
        <v>-1</v>
      </c>
      <c r="D27" s="0" t="n">
        <v>0.168514</v>
      </c>
      <c r="E27" s="0" t="n">
        <v>0.813602</v>
      </c>
      <c r="F27" s="0" t="n">
        <v>0.660988</v>
      </c>
      <c r="G27" s="0" t="n">
        <v>0.813568</v>
      </c>
      <c r="H27" s="0" t="n">
        <v>-0.541645</v>
      </c>
      <c r="I27" s="2" t="n">
        <v>0.81358</v>
      </c>
      <c r="J27" s="3" t="n">
        <v>42.8758</v>
      </c>
      <c r="K27" s="0" t="n">
        <v>0.745948</v>
      </c>
      <c r="L27" s="0" t="n">
        <v>-0.840038</v>
      </c>
      <c r="M27" s="0" t="n">
        <v>0.913902</v>
      </c>
      <c r="N27" s="0" t="n">
        <v>-0.448794</v>
      </c>
      <c r="O27" s="0" t="n">
        <v>-0.448794</v>
      </c>
      <c r="S27" s="0" t="n">
        <f aca="false">D27/(E27*E27)</f>
        <v>0.254572784295106</v>
      </c>
      <c r="T27" s="0" t="n">
        <f aca="false">1/(E27*E27)</f>
        <v>1.51069219349791</v>
      </c>
      <c r="U27" s="0" t="n">
        <f aca="false">F27/(G27*G27)</f>
        <v>0.998632874537832</v>
      </c>
      <c r="V27" s="0" t="n">
        <f aca="false">1/(G27*G27)</f>
        <v>1.51081846347866</v>
      </c>
      <c r="W27" s="0" t="n">
        <f aca="false">H27/(I27*I27)</f>
        <v>-0.81830312678812</v>
      </c>
      <c r="X27" s="0" t="n">
        <f aca="false">1/(I27*I27)</f>
        <v>1.51077389579544</v>
      </c>
      <c r="Y27" s="0" t="n">
        <f aca="false">J27/(K27*K27)</f>
        <v>77.0539893702199</v>
      </c>
      <c r="Z27" s="0" t="n">
        <f aca="false">1/(K27*K27)</f>
        <v>1.79714406192351</v>
      </c>
      <c r="AA27" s="0" t="n">
        <f aca="false">L27/(M27*M27)</f>
        <v>-1.00577231446651</v>
      </c>
      <c r="AB27" s="0" t="n">
        <f aca="false">1/(M27*M27)</f>
        <v>1.1972938301202</v>
      </c>
      <c r="AC27" s="0" t="n">
        <f aca="false">N27/(O27*O27)</f>
        <v>-2.22819378155679</v>
      </c>
      <c r="AD27" s="0" t="n">
        <f aca="false">1/(O27*O27)</f>
        <v>4.96484752816837</v>
      </c>
    </row>
    <row r="28" customFormat="false" ht="12.8" hidden="false" customHeight="false" outlineLevel="0" collapsed="false">
      <c r="B28" s="0" t="n">
        <v>8501</v>
      </c>
      <c r="C28" s="1" t="n">
        <v>-1</v>
      </c>
      <c r="D28" s="0" t="n">
        <v>-0.402427</v>
      </c>
      <c r="E28" s="0" t="n">
        <v>0.261962</v>
      </c>
      <c r="F28" s="0" t="n">
        <v>1.36872</v>
      </c>
      <c r="G28" s="0" t="n">
        <v>0.261917</v>
      </c>
      <c r="H28" s="0" t="n">
        <v>-1.78954</v>
      </c>
      <c r="I28" s="2" t="n">
        <v>0.261882</v>
      </c>
      <c r="J28" s="3" t="n">
        <v>43.4378</v>
      </c>
      <c r="K28" s="0" t="n">
        <v>0.238872</v>
      </c>
      <c r="L28" s="0" t="n">
        <v>-0.8313</v>
      </c>
      <c r="M28" s="0" t="n">
        <v>0.294405</v>
      </c>
      <c r="N28" s="0" t="n">
        <v>0.239478</v>
      </c>
      <c r="O28" s="0" t="n">
        <v>0.239478</v>
      </c>
      <c r="S28" s="0" t="n">
        <f aca="false">D28/(E28*E28)</f>
        <v>-5.86422352938317</v>
      </c>
      <c r="T28" s="0" t="n">
        <f aca="false">1/(E28*E28)</f>
        <v>14.5721423497508</v>
      </c>
      <c r="U28" s="0" t="n">
        <f aca="false">F28/(G28*G28)</f>
        <v>19.9520368355059</v>
      </c>
      <c r="V28" s="0" t="n">
        <f aca="false">1/(G28*G28)</f>
        <v>14.5771500639327</v>
      </c>
      <c r="W28" s="0" t="n">
        <f aca="false">H28/(I28*I28)</f>
        <v>-26.0933663787935</v>
      </c>
      <c r="X28" s="0" t="n">
        <f aca="false">1/(I28*I28)</f>
        <v>14.5810467375937</v>
      </c>
      <c r="Y28" s="0" t="n">
        <f aca="false">J28/(K28*K28)</f>
        <v>761.267570988874</v>
      </c>
      <c r="Z28" s="0" t="n">
        <f aca="false">1/(K28*K28)</f>
        <v>17.525463328918</v>
      </c>
      <c r="AA28" s="0" t="n">
        <f aca="false">L28/(M28*M28)</f>
        <v>-9.59107787886273</v>
      </c>
      <c r="AB28" s="0" t="n">
        <f aca="false">1/(M28*M28)</f>
        <v>11.5374448199961</v>
      </c>
      <c r="AC28" s="0" t="n">
        <f aca="false">N28/(O28*O28)</f>
        <v>4.1757489205689</v>
      </c>
      <c r="AD28" s="0" t="n">
        <f aca="false">1/(O28*O28)</f>
        <v>17.4368790476324</v>
      </c>
    </row>
    <row r="29" customFormat="false" ht="12.8" hidden="false" customHeight="false" outlineLevel="0" collapsed="false">
      <c r="B29" s="0" t="n">
        <v>8502</v>
      </c>
      <c r="C29" s="1" t="n">
        <v>1</v>
      </c>
      <c r="D29" s="0" t="n">
        <v>-0.188568</v>
      </c>
      <c r="E29" s="0" t="n">
        <v>0.258934</v>
      </c>
      <c r="F29" s="0" t="n">
        <v>0.496175</v>
      </c>
      <c r="G29" s="0" t="n">
        <v>0.258929</v>
      </c>
      <c r="H29" s="0" t="n">
        <v>-1.11979</v>
      </c>
      <c r="I29" s="2" t="n">
        <v>0.258903</v>
      </c>
      <c r="J29" s="3" t="n">
        <v>43.4322</v>
      </c>
      <c r="K29" s="0" t="n">
        <v>0.235417</v>
      </c>
      <c r="L29" s="0" t="n">
        <v>-0.734119</v>
      </c>
      <c r="M29" s="0" t="n">
        <v>0.290134</v>
      </c>
      <c r="N29" s="0" t="n">
        <v>0.857273</v>
      </c>
      <c r="O29" s="0" t="n">
        <v>0.857273</v>
      </c>
      <c r="S29" s="0" t="n">
        <f aca="false">D29/(E29*E29)</f>
        <v>-2.8124825345734</v>
      </c>
      <c r="T29" s="0" t="n">
        <f aca="false">1/(E29*E29)</f>
        <v>14.9149512885187</v>
      </c>
      <c r="U29" s="0" t="n">
        <f aca="false">F29/(G29*G29)</f>
        <v>7.40071176742139</v>
      </c>
      <c r="V29" s="0" t="n">
        <f aca="false">1/(G29*G29)</f>
        <v>14.9155273188318</v>
      </c>
      <c r="W29" s="0" t="n">
        <f aca="false">H29/(I29*I29)</f>
        <v>-16.7056131103178</v>
      </c>
      <c r="X29" s="0" t="n">
        <f aca="false">1/(I29*I29)</f>
        <v>14.9185232144579</v>
      </c>
      <c r="Y29" s="0" t="n">
        <f aca="false">J29/(K29*K29)</f>
        <v>783.675349853496</v>
      </c>
      <c r="Z29" s="0" t="n">
        <f aca="false">1/(K29*K29)</f>
        <v>18.0436484878384</v>
      </c>
      <c r="AA29" s="0" t="n">
        <f aca="false">L29/(M29*M29)</f>
        <v>-8.7210587719015</v>
      </c>
      <c r="AB29" s="0" t="n">
        <f aca="false">1/(M29*M29)</f>
        <v>11.8796254720304</v>
      </c>
      <c r="AC29" s="0" t="n">
        <f aca="false">N29/(O29*O29)</f>
        <v>1.16648955466928</v>
      </c>
      <c r="AD29" s="0" t="n">
        <f aca="false">1/(O29*O29)</f>
        <v>1.36069788115254</v>
      </c>
    </row>
    <row r="30" s="67" customFormat="true" ht="12.8" hidden="false" customHeight="false" outlineLevel="0" collapsed="false">
      <c r="A30" s="65" t="s">
        <v>16</v>
      </c>
      <c r="B30" s="66"/>
      <c r="C30" s="66"/>
      <c r="D30" s="66" t="n">
        <f aca="false">SUM(S24:S29)/SUM(T24:T29)</f>
        <v>-0.188498457605978</v>
      </c>
      <c r="E30" s="66" t="n">
        <f aca="false">SQRT(1/SUM(T24:T29))</f>
        <v>0.129893953614969</v>
      </c>
      <c r="F30" s="66" t="n">
        <f aca="false">SUM(U24:U29)/SUM(V24:V29)</f>
        <v>1.08873010641022</v>
      </c>
      <c r="G30" s="66" t="n">
        <f aca="false">SQRT(1/SUM(V24:V29))</f>
        <v>0.129876251522477</v>
      </c>
      <c r="H30" s="66" t="n">
        <f aca="false">SUM(W24:W29)/SUM(X24:X29)</f>
        <v>-1.58688723175905</v>
      </c>
      <c r="I30" s="66" t="n">
        <f aca="false">SQRT(1/SUM(X24:X29))</f>
        <v>0.129859405931366</v>
      </c>
      <c r="J30" s="66" t="n">
        <f aca="false">SUM(Y24:Y29)/SUM(Z24:Z29)</f>
        <v>43.4323719444181</v>
      </c>
      <c r="K30" s="66" t="n">
        <f aca="false">SQRT(1/SUM(Z24:Z29))</f>
        <v>0.118805123574616</v>
      </c>
      <c r="L30" s="66" t="n">
        <f aca="false">SUM(AA24:AA29)/SUM(AB24:AB29)</f>
        <v>0.00689644439537698</v>
      </c>
      <c r="M30" s="66" t="n">
        <f aca="false">SQRT(1/SUM(AB24:AB29))</f>
        <v>0.14641636223917</v>
      </c>
      <c r="N30" s="66" t="n">
        <f aca="false">SUM(AC24:AC29)/SUM(AD24:AD29)</f>
        <v>0.241007375658035</v>
      </c>
      <c r="O30" s="66" t="n">
        <f aca="false">SQRT(1/SUM(AD24:AD29))</f>
        <v>0.166009622072734</v>
      </c>
    </row>
    <row r="33" customFormat="false" ht="12.8" hidden="false" customHeight="false" outlineLevel="0" collapsed="false">
      <c r="A33" s="0" t="n">
        <v>350</v>
      </c>
      <c r="B33" s="0" t="n">
        <v>8506</v>
      </c>
      <c r="C33" s="1" t="n">
        <v>-1</v>
      </c>
      <c r="D33" s="0" t="n">
        <v>-0.508112</v>
      </c>
      <c r="E33" s="0" t="n">
        <v>0.232232</v>
      </c>
      <c r="F33" s="0" t="n">
        <v>0.90236</v>
      </c>
      <c r="G33" s="0" t="n">
        <v>0.232219</v>
      </c>
      <c r="H33" s="0" t="n">
        <v>-0.671651</v>
      </c>
      <c r="I33" s="2" t="n">
        <v>0.232227</v>
      </c>
      <c r="J33" s="3" t="n">
        <v>39.2551</v>
      </c>
      <c r="K33" s="0" t="n">
        <v>0.215982</v>
      </c>
      <c r="L33" s="0" t="n">
        <v>0.184932</v>
      </c>
      <c r="M33" s="0" t="n">
        <v>0.255326</v>
      </c>
      <c r="N33" s="0" t="n">
        <v>0.392435</v>
      </c>
      <c r="O33" s="0" t="n">
        <v>0.392435</v>
      </c>
      <c r="S33" s="0" t="n">
        <f aca="false">D33/(E33*E33)</f>
        <v>-9.42139748636462</v>
      </c>
      <c r="T33" s="0" t="n">
        <f aca="false">1/(E33*E33)</f>
        <v>18.5419700506279</v>
      </c>
      <c r="U33" s="0" t="n">
        <f aca="false">F33/(G33*G33)</f>
        <v>16.7334054644668</v>
      </c>
      <c r="V33" s="0" t="n">
        <f aca="false">1/(G33*G33)</f>
        <v>18.5440461284486</v>
      </c>
      <c r="W33" s="0" t="n">
        <f aca="false">H33/(I33*I33)</f>
        <v>-12.4542690063554</v>
      </c>
      <c r="X33" s="0" t="n">
        <f aca="false">1/(I33*I33)</f>
        <v>18.5427685008365</v>
      </c>
      <c r="Y33" s="0" t="n">
        <f aca="false">J33/(K33*K33)</f>
        <v>841.513274489286</v>
      </c>
      <c r="Z33" s="0" t="n">
        <f aca="false">1/(K33*K33)</f>
        <v>21.4370431992094</v>
      </c>
      <c r="AA33" s="0" t="n">
        <f aca="false">L33/(M33*M33)</f>
        <v>2.83675600871832</v>
      </c>
      <c r="AB33" s="0" t="n">
        <f aca="false">1/(M33*M33)</f>
        <v>15.3394545493388</v>
      </c>
      <c r="AC33" s="0" t="n">
        <f aca="false">N33/(O33*O33)</f>
        <v>2.54819269433155</v>
      </c>
      <c r="AD33" s="0" t="n">
        <f aca="false">1/(O33*O33)</f>
        <v>6.49328600744466</v>
      </c>
    </row>
    <row r="34" customFormat="false" ht="12.8" hidden="false" customHeight="false" outlineLevel="0" collapsed="false">
      <c r="A34" s="0" t="s">
        <v>19</v>
      </c>
      <c r="B34" s="0" t="n">
        <v>8507</v>
      </c>
      <c r="C34" s="1" t="n">
        <v>1</v>
      </c>
      <c r="D34" s="0" t="n">
        <v>0.111019</v>
      </c>
      <c r="E34" s="0" t="n">
        <v>0.230045</v>
      </c>
      <c r="F34" s="0" t="n">
        <v>-0.0398175</v>
      </c>
      <c r="G34" s="0" t="n">
        <v>0.230046</v>
      </c>
      <c r="H34" s="0" t="n">
        <v>-1.07157</v>
      </c>
      <c r="I34" s="2" t="n">
        <v>0.230019</v>
      </c>
      <c r="J34" s="3" t="n">
        <v>39.2079</v>
      </c>
      <c r="K34" s="0" t="n">
        <v>0.213706</v>
      </c>
      <c r="L34" s="0" t="n">
        <v>0.963867</v>
      </c>
      <c r="M34" s="0" t="n">
        <v>0.252502</v>
      </c>
      <c r="N34" s="0" t="n">
        <v>0.264595</v>
      </c>
      <c r="O34" s="0" t="n">
        <v>0.264595</v>
      </c>
      <c r="S34" s="0" t="n">
        <f aca="false">D34/(E34*E34)</f>
        <v>2.09783687199679</v>
      </c>
      <c r="T34" s="0" t="n">
        <f aca="false">1/(E34*E34)</f>
        <v>18.8961967951142</v>
      </c>
      <c r="U34" s="0" t="n">
        <f aca="false">F34/(G34*G34)</f>
        <v>-0.75239277460919</v>
      </c>
      <c r="V34" s="0" t="n">
        <f aca="false">1/(G34*G34)</f>
        <v>18.8960325135729</v>
      </c>
      <c r="W34" s="0" t="n">
        <f aca="false">H34/(I34*I34)</f>
        <v>-20.2531754241096</v>
      </c>
      <c r="X34" s="0" t="n">
        <f aca="false">1/(I34*I34)</f>
        <v>18.9004688672785</v>
      </c>
      <c r="Y34" s="0" t="n">
        <f aca="false">J34/(K34*K34)</f>
        <v>858.499705863123</v>
      </c>
      <c r="Z34" s="0" t="n">
        <f aca="false">1/(K34*K34)</f>
        <v>21.8960899681728</v>
      </c>
      <c r="AA34" s="0" t="n">
        <f aca="false">L34/(M34*M34)</f>
        <v>15.1177607058322</v>
      </c>
      <c r="AB34" s="0" t="n">
        <f aca="false">1/(M34*M34)</f>
        <v>15.684488322385</v>
      </c>
      <c r="AC34" s="0" t="n">
        <f aca="false">N34/(O34*O34)</f>
        <v>3.77936091007011</v>
      </c>
      <c r="AD34" s="0" t="n">
        <f aca="false">1/(O34*O34)</f>
        <v>14.283568888566</v>
      </c>
    </row>
    <row r="35" customFormat="false" ht="12.8" hidden="false" customHeight="false" outlineLevel="0" collapsed="false">
      <c r="B35" s="0" t="n">
        <v>8508</v>
      </c>
      <c r="C35" s="1" t="n">
        <v>-1</v>
      </c>
      <c r="D35" s="0" t="n">
        <v>0.21053</v>
      </c>
      <c r="E35" s="0" t="n">
        <v>0.230958</v>
      </c>
      <c r="F35" s="0" t="n">
        <v>-0.140075</v>
      </c>
      <c r="G35" s="0" t="n">
        <v>0.230959</v>
      </c>
      <c r="H35" s="0" t="n">
        <v>-1.43223</v>
      </c>
      <c r="I35" s="2" t="n">
        <v>0.230912</v>
      </c>
      <c r="J35" s="3" t="n">
        <v>38.9638</v>
      </c>
      <c r="K35" s="0" t="n">
        <v>0.214707</v>
      </c>
      <c r="L35" s="0" t="n">
        <v>0.823274</v>
      </c>
      <c r="M35" s="0" t="n">
        <v>0.25312</v>
      </c>
      <c r="N35" s="0" t="n">
        <v>-0.333555</v>
      </c>
      <c r="O35" s="0" t="n">
        <v>-0.333555</v>
      </c>
      <c r="S35" s="0" t="n">
        <f aca="false">D35/(E35*E35)</f>
        <v>3.94682590745502</v>
      </c>
      <c r="T35" s="0" t="n">
        <f aca="false">1/(E35*E35)</f>
        <v>18.7470949862491</v>
      </c>
      <c r="U35" s="0" t="n">
        <f aca="false">F35/(G35*G35)</f>
        <v>-2.62597659028704</v>
      </c>
      <c r="V35" s="0" t="n">
        <f aca="false">1/(G35*G35)</f>
        <v>18.746932645276</v>
      </c>
      <c r="W35" s="0" t="n">
        <f aca="false">H35/(I35*I35)</f>
        <v>-26.8608505599584</v>
      </c>
      <c r="X35" s="0" t="n">
        <f aca="false">1/(I35*I35)</f>
        <v>18.754564951131</v>
      </c>
      <c r="Y35" s="0" t="n">
        <f aca="false">J35/(K35*K35)</f>
        <v>845.218312472504</v>
      </c>
      <c r="Z35" s="0" t="n">
        <f aca="false">1/(K35*K35)</f>
        <v>21.6923994187555</v>
      </c>
      <c r="AA35" s="0" t="n">
        <f aca="false">L35/(M35*M35)</f>
        <v>12.8496552656226</v>
      </c>
      <c r="AB35" s="0" t="n">
        <f aca="false">1/(M35*M35)</f>
        <v>15.6079935302494</v>
      </c>
      <c r="AC35" s="0" t="n">
        <f aca="false">N35/(O35*O35)</f>
        <v>-2.99800632579335</v>
      </c>
      <c r="AD35" s="0" t="n">
        <f aca="false">1/(O35*O35)</f>
        <v>8.98804192949693</v>
      </c>
    </row>
    <row r="36" customFormat="false" ht="12.8" hidden="false" customHeight="false" outlineLevel="0" collapsed="false">
      <c r="B36" s="0" t="n">
        <v>8509</v>
      </c>
      <c r="C36" s="1" t="n">
        <v>1</v>
      </c>
      <c r="D36" s="0" t="n">
        <v>0.179755</v>
      </c>
      <c r="E36" s="0" t="n">
        <v>0.231373</v>
      </c>
      <c r="F36" s="0" t="n">
        <v>0.535608</v>
      </c>
      <c r="G36" s="0" t="n">
        <v>0.231367</v>
      </c>
      <c r="H36" s="0" t="n">
        <v>-0.719009</v>
      </c>
      <c r="I36" s="2" t="n">
        <v>0.231362</v>
      </c>
      <c r="J36" s="3" t="n">
        <v>39.1999</v>
      </c>
      <c r="K36" s="0" t="n">
        <v>0.215926</v>
      </c>
      <c r="L36" s="0" t="n">
        <v>-0.550187</v>
      </c>
      <c r="M36" s="0" t="n">
        <v>0.255123</v>
      </c>
      <c r="N36" s="0" t="n">
        <v>0.354482</v>
      </c>
      <c r="O36" s="0" t="n">
        <v>0.354482</v>
      </c>
      <c r="S36" s="0" t="n">
        <f aca="false">D36/(E36*E36)</f>
        <v>3.35780617912259</v>
      </c>
      <c r="T36" s="0" t="n">
        <f aca="false">1/(E36*E36)</f>
        <v>18.6799041980618</v>
      </c>
      <c r="U36" s="0" t="n">
        <f aca="false">F36/(G36*G36)</f>
        <v>10.0056250557834</v>
      </c>
      <c r="V36" s="0" t="n">
        <f aca="false">1/(G36*G36)</f>
        <v>18.68087305601</v>
      </c>
      <c r="W36" s="0" t="n">
        <f aca="false">H36/(I36*I36)</f>
        <v>-13.4322964111834</v>
      </c>
      <c r="X36" s="0" t="n">
        <f aca="false">1/(I36*I36)</f>
        <v>18.6816804952141</v>
      </c>
      <c r="Y36" s="0" t="n">
        <f aca="false">J36/(K36*K36)</f>
        <v>840.76588219496</v>
      </c>
      <c r="Z36" s="0" t="n">
        <f aca="false">1/(K36*K36)</f>
        <v>21.4481639543713</v>
      </c>
      <c r="AA36" s="0" t="n">
        <f aca="false">L36/(M36*M36)</f>
        <v>-8.45300446204677</v>
      </c>
      <c r="AB36" s="0" t="n">
        <f aca="false">1/(M36*M36)</f>
        <v>15.3638753042998</v>
      </c>
      <c r="AC36" s="0" t="n">
        <f aca="false">N36/(O36*O36)</f>
        <v>2.82101771034919</v>
      </c>
      <c r="AD36" s="0" t="n">
        <f aca="false">1/(O36*O36)</f>
        <v>7.95814092210376</v>
      </c>
    </row>
    <row r="37" s="66" customFormat="true" ht="12.8" hidden="false" customHeight="false" outlineLevel="0" collapsed="false">
      <c r="A37" s="65" t="s">
        <v>16</v>
      </c>
      <c r="D37" s="66" t="n">
        <f aca="false">SUM(S33:S36)/SUM(T33:T36)</f>
        <v>-0.000252834913671678</v>
      </c>
      <c r="E37" s="66" t="n">
        <f aca="false">SQRT(1/SUM(T31:T33))</f>
        <v>0.232232</v>
      </c>
      <c r="F37" s="66" t="n">
        <f aca="false">SUM(U33:U36)/SUM(V33:V36)</f>
        <v>0.312025127466317</v>
      </c>
      <c r="G37" s="66" t="n">
        <f aca="false">SQRT(1/SUM(V31:V33))</f>
        <v>0.232219</v>
      </c>
      <c r="H37" s="66" t="n">
        <f aca="false">SUM(W33:W36)/SUM(X33:X36)</f>
        <v>-0.974907793934568</v>
      </c>
      <c r="I37" s="66" t="n">
        <f aca="false">SQRT(1/SUM(X31:X33))</f>
        <v>0.232227</v>
      </c>
      <c r="J37" s="66" t="n">
        <f aca="false">SUM(Y33:Y36)/SUM(Z33:Z36)</f>
        <v>39.1563829289255</v>
      </c>
      <c r="K37" s="66" t="n">
        <f aca="false">SQRT(1/SUM(Z31:Z33))</f>
        <v>0.215982</v>
      </c>
      <c r="L37" s="66" t="n">
        <f aca="false">SUM(AA33:AA36)/SUM(AB33:AB36)</f>
        <v>0.360527056634453</v>
      </c>
      <c r="M37" s="66" t="n">
        <f aca="false">SQRT(1/SUM(AB31:AB33))</f>
        <v>0.255326</v>
      </c>
      <c r="N37" s="66" t="n">
        <f aca="false">SUM(AC33:AC36)/SUM(AD33:AD36)</f>
        <v>0.163045326044745</v>
      </c>
      <c r="O37" s="66" t="n">
        <f aca="false">SQRT(1/SUM(AD31:AD33))</f>
        <v>0.392435</v>
      </c>
    </row>
    <row r="40" customFormat="false" ht="12.8" hidden="false" customHeight="false" outlineLevel="0" collapsed="false">
      <c r="A40" s="0" t="n">
        <v>870</v>
      </c>
      <c r="B40" s="0" t="n">
        <v>8512</v>
      </c>
      <c r="C40" s="1" t="n">
        <v>-1</v>
      </c>
      <c r="D40" s="0" t="n">
        <v>-0.543105</v>
      </c>
      <c r="E40" s="0" t="n">
        <v>0.214462</v>
      </c>
      <c r="F40" s="0" t="n">
        <v>0.910811</v>
      </c>
      <c r="G40" s="0" t="n">
        <v>0.214451</v>
      </c>
      <c r="H40" s="0" t="n">
        <v>-0.805609</v>
      </c>
      <c r="I40" s="2" t="n">
        <v>0.214455</v>
      </c>
      <c r="J40" s="3" t="n">
        <v>34.7887</v>
      </c>
      <c r="K40" s="0" t="n">
        <v>0.205044</v>
      </c>
      <c r="L40" s="0" t="n">
        <v>-0.642316</v>
      </c>
      <c r="M40" s="0" t="n">
        <v>0.233267</v>
      </c>
      <c r="N40" s="0" t="n">
        <v>-0.302372</v>
      </c>
      <c r="O40" s="0" t="n">
        <v>-0.302372</v>
      </c>
      <c r="S40" s="0" t="n">
        <f aca="false">D40/(E40*E40)</f>
        <v>-11.808183610352</v>
      </c>
      <c r="T40" s="0" t="n">
        <f aca="false">1/(E40*E40)</f>
        <v>21.7419902419459</v>
      </c>
      <c r="U40" s="0" t="n">
        <f aca="false">F40/(G40*G40)</f>
        <v>19.8048754513474</v>
      </c>
      <c r="V40" s="0" t="n">
        <f aca="false">1/(G40*G40)</f>
        <v>21.744220756389</v>
      </c>
      <c r="W40" s="0" t="n">
        <f aca="false">H40/(I40*I40)</f>
        <v>-17.5166864809738</v>
      </c>
      <c r="X40" s="0" t="n">
        <f aca="false">1/(I40*I40)</f>
        <v>21.7434096205154</v>
      </c>
      <c r="Y40" s="0" t="n">
        <f aca="false">J40/(K40*K40)</f>
        <v>827.454399064584</v>
      </c>
      <c r="Z40" s="0" t="n">
        <f aca="false">1/(K40*K40)</f>
        <v>23.7851485989584</v>
      </c>
      <c r="AA40" s="0" t="n">
        <f aca="false">L40/(M40*M40)</f>
        <v>-11.8043514793021</v>
      </c>
      <c r="AB40" s="0" t="n">
        <f aca="false">1/(M40*M40)</f>
        <v>18.3777945424091</v>
      </c>
      <c r="AC40" s="0" t="n">
        <f aca="false">N40/(O40*O40)</f>
        <v>-3.30718452766791</v>
      </c>
      <c r="AD40" s="0" t="n">
        <f aca="false">1/(O40*O40)</f>
        <v>10.937469500046</v>
      </c>
    </row>
    <row r="41" customFormat="false" ht="12.8" hidden="false" customHeight="false" outlineLevel="0" collapsed="false">
      <c r="A41" s="0" t="s">
        <v>20</v>
      </c>
      <c r="B41" s="0" t="n">
        <v>8513</v>
      </c>
      <c r="C41" s="1" t="n">
        <v>1</v>
      </c>
      <c r="D41" s="0" t="n">
        <v>0.0516768</v>
      </c>
      <c r="E41" s="0" t="n">
        <v>0.203614</v>
      </c>
      <c r="F41" s="0" t="n">
        <v>0.592587</v>
      </c>
      <c r="G41" s="0" t="n">
        <v>0.203607</v>
      </c>
      <c r="H41" s="0" t="n">
        <v>-1.14252</v>
      </c>
      <c r="I41" s="2" t="n">
        <v>0.203588</v>
      </c>
      <c r="J41" s="3" t="n">
        <v>35.1102</v>
      </c>
      <c r="K41" s="0" t="n">
        <v>0.193677</v>
      </c>
      <c r="L41" s="0" t="n">
        <v>-0.413219</v>
      </c>
      <c r="M41" s="0" t="n">
        <v>0.220906</v>
      </c>
      <c r="N41" s="0" t="n">
        <v>-0.629807</v>
      </c>
      <c r="O41" s="0" t="n">
        <v>-0.629807</v>
      </c>
      <c r="S41" s="0" t="n">
        <f aca="false">D41/(E41*E41)</f>
        <v>1.24646572654592</v>
      </c>
      <c r="T41" s="0" t="n">
        <f aca="false">1/(E41*E41)</f>
        <v>24.1204123812991</v>
      </c>
      <c r="U41" s="0" t="n">
        <f aca="false">F41/(G41*G41)</f>
        <v>14.2944256446033</v>
      </c>
      <c r="V41" s="0" t="n">
        <f aca="false">1/(G41*G41)</f>
        <v>24.1220709273125</v>
      </c>
      <c r="W41" s="0" t="n">
        <f aca="false">H41/(I41*I41)</f>
        <v>-27.5650928208791</v>
      </c>
      <c r="X41" s="0" t="n">
        <f aca="false">1/(I41*I41)</f>
        <v>24.1265735574686</v>
      </c>
      <c r="Y41" s="0" t="n">
        <f aca="false">J41/(K41*K41)</f>
        <v>936.002922148114</v>
      </c>
      <c r="Z41" s="0" t="n">
        <f aca="false">1/(K41*K41)</f>
        <v>26.6590028580901</v>
      </c>
      <c r="AA41" s="0" t="n">
        <f aca="false">L41/(M41*M41)</f>
        <v>-8.46769601386995</v>
      </c>
      <c r="AB41" s="0" t="n">
        <f aca="false">1/(M41*M41)</f>
        <v>20.4920296837027</v>
      </c>
      <c r="AC41" s="0" t="n">
        <f aca="false">N41/(O41*O41)</f>
        <v>-1.58778800489674</v>
      </c>
      <c r="AD41" s="0" t="n">
        <f aca="false">1/(O41*O41)</f>
        <v>2.52107074849396</v>
      </c>
    </row>
    <row r="42" customFormat="false" ht="12.8" hidden="false" customHeight="false" outlineLevel="0" collapsed="false">
      <c r="B42" s="0" t="n">
        <v>8514</v>
      </c>
      <c r="C42" s="1" t="n">
        <v>-1</v>
      </c>
      <c r="D42" s="0" t="n">
        <v>-0.0618205</v>
      </c>
      <c r="E42" s="0" t="n">
        <v>0.219397</v>
      </c>
      <c r="F42" s="0" t="n">
        <v>0.50501</v>
      </c>
      <c r="G42" s="0" t="n">
        <v>0.219392</v>
      </c>
      <c r="H42" s="0" t="n">
        <v>-0.995624</v>
      </c>
      <c r="I42" s="2" t="n">
        <v>0.219376</v>
      </c>
      <c r="J42" s="3" t="n">
        <v>34.8498</v>
      </c>
      <c r="K42" s="0" t="n">
        <v>0.207026</v>
      </c>
      <c r="L42" s="0" t="n">
        <v>-0.397396</v>
      </c>
      <c r="M42" s="0" t="n">
        <v>0.235642</v>
      </c>
      <c r="N42" s="0" t="n">
        <v>0.472274</v>
      </c>
      <c r="O42" s="0" t="n">
        <v>0.472274</v>
      </c>
      <c r="S42" s="0" t="n">
        <f aca="false">D42/(E42*E42)</f>
        <v>-1.28431378399003</v>
      </c>
      <c r="T42" s="0" t="n">
        <f aca="false">1/(E42*E42)</f>
        <v>20.7748850945889</v>
      </c>
      <c r="U42" s="0" t="n">
        <f aca="false">F42/(G42*G42)</f>
        <v>10.4920029361509</v>
      </c>
      <c r="V42" s="0" t="n">
        <f aca="false">1/(G42*G42)</f>
        <v>20.7758320353081</v>
      </c>
      <c r="W42" s="0" t="n">
        <f aca="false">H42/(I42*I42)</f>
        <v>-20.6879343776361</v>
      </c>
      <c r="X42" s="0" t="n">
        <f aca="false">1/(I42*I42)</f>
        <v>20.778862680727</v>
      </c>
      <c r="Y42" s="0" t="n">
        <f aca="false">J42/(K42*K42)</f>
        <v>813.112257228857</v>
      </c>
      <c r="Z42" s="0" t="n">
        <f aca="false">1/(K42*K42)</f>
        <v>23.3319059859413</v>
      </c>
      <c r="AA42" s="0" t="n">
        <f aca="false">L42/(M42*M42)</f>
        <v>-7.15678698641499</v>
      </c>
      <c r="AB42" s="0" t="n">
        <f aca="false">1/(M42*M42)</f>
        <v>18.0092074062522</v>
      </c>
      <c r="AC42" s="0" t="n">
        <f aca="false">N42/(O42*O42)</f>
        <v>2.11741489050848</v>
      </c>
      <c r="AD42" s="0" t="n">
        <f aca="false">1/(O42*O42)</f>
        <v>4.48344581854702</v>
      </c>
    </row>
    <row r="43" customFormat="false" ht="12.8" hidden="false" customHeight="false" outlineLevel="0" collapsed="false">
      <c r="B43" s="0" t="n">
        <v>8515</v>
      </c>
      <c r="C43" s="1" t="n">
        <v>1</v>
      </c>
      <c r="D43" s="0" t="n">
        <v>-0.378203</v>
      </c>
      <c r="E43" s="0" t="n">
        <v>0.224588</v>
      </c>
      <c r="F43" s="0" t="n">
        <v>1.60709</v>
      </c>
      <c r="G43" s="0" t="n">
        <v>0.224533</v>
      </c>
      <c r="H43" s="0" t="n">
        <v>-1.2585</v>
      </c>
      <c r="I43" s="2" t="n">
        <v>0.224556</v>
      </c>
      <c r="J43" s="3" t="n">
        <v>35.0521</v>
      </c>
      <c r="K43" s="0" t="n">
        <v>0.211924</v>
      </c>
      <c r="L43" s="0" t="n">
        <v>0.412985</v>
      </c>
      <c r="M43" s="0" t="n">
        <v>0.241605</v>
      </c>
      <c r="N43" s="0" t="n">
        <v>-0.168596</v>
      </c>
      <c r="O43" s="0" t="n">
        <v>-0.168596</v>
      </c>
      <c r="S43" s="0" t="n">
        <f aca="false">D43/(E43*E43)</f>
        <v>-7.49811115156783</v>
      </c>
      <c r="T43" s="0" t="n">
        <f aca="false">1/(E43*E43)</f>
        <v>19.8256257924126</v>
      </c>
      <c r="U43" s="0" t="n">
        <f aca="false">F43/(G43*G43)</f>
        <v>31.8771760292564</v>
      </c>
      <c r="V43" s="0" t="n">
        <f aca="false">1/(G43*G43)</f>
        <v>19.8353396693753</v>
      </c>
      <c r="W43" s="0" t="n">
        <f aca="false">H43/(I43*I43)</f>
        <v>-24.9576616443051</v>
      </c>
      <c r="X43" s="0" t="n">
        <f aca="false">1/(I43*I43)</f>
        <v>19.8312766343306</v>
      </c>
      <c r="Y43" s="0" t="n">
        <f aca="false">J43/(K43*K43)</f>
        <v>780.46558417175</v>
      </c>
      <c r="Z43" s="0" t="n">
        <f aca="false">1/(K43*K43)</f>
        <v>22.2658723492102</v>
      </c>
      <c r="AA43" s="0" t="n">
        <f aca="false">L43/(M43*M43)</f>
        <v>7.07493480927076</v>
      </c>
      <c r="AB43" s="0" t="n">
        <f aca="false">1/(M43*M43)</f>
        <v>17.1312149576153</v>
      </c>
      <c r="AC43" s="0" t="n">
        <f aca="false">N43/(O43*O43)</f>
        <v>-5.93133882179886</v>
      </c>
      <c r="AD43" s="0" t="n">
        <f aca="false">1/(O43*O43)</f>
        <v>35.1807802189782</v>
      </c>
    </row>
    <row r="44" s="66" customFormat="true" ht="12.8" hidden="false" customHeight="false" outlineLevel="0" collapsed="false">
      <c r="A44" s="65" t="s">
        <v>16</v>
      </c>
      <c r="D44" s="66" t="n">
        <f aca="false">SUM(S40:S43)/SUM(T40:T43)</f>
        <v>-0.223727631119804</v>
      </c>
      <c r="E44" s="66" t="n">
        <f aca="false">SQRT(1/SUM(T38:T40))</f>
        <v>0.214462</v>
      </c>
      <c r="F44" s="66" t="n">
        <f aca="false">SUM(U40:U43)/SUM(V40:V43)</f>
        <v>0.884259055078029</v>
      </c>
      <c r="G44" s="66" t="n">
        <f aca="false">SQRT(1/SUM(V38:V40))</f>
        <v>0.214451</v>
      </c>
      <c r="H44" s="66" t="n">
        <f aca="false">SUM(W40:W43)/SUM(X40:X43)</f>
        <v>-1.04911247473192</v>
      </c>
      <c r="I44" s="66" t="n">
        <f aca="false">SQRT(1/SUM(X38:X40))</f>
        <v>0.214455</v>
      </c>
      <c r="J44" s="66" t="n">
        <f aca="false">SUM(Y40:Y43)/SUM(Z40:Z43)</f>
        <v>34.9538495308947</v>
      </c>
      <c r="K44" s="66" t="n">
        <f aca="false">SQRT(1/SUM(Z38:Z40))</f>
        <v>0.205044</v>
      </c>
      <c r="L44" s="66" t="n">
        <f aca="false">SUM(AA40:AA43)/SUM(AB40:AB43)</f>
        <v>-0.275014617679602</v>
      </c>
      <c r="M44" s="66" t="n">
        <f aca="false">SQRT(1/SUM(AB38:AB40))</f>
        <v>0.233267</v>
      </c>
      <c r="N44" s="66" t="n">
        <f aca="false">SUM(AC40:AC43)/SUM(AD40:AD43)</f>
        <v>-0.163939061775469</v>
      </c>
      <c r="O44" s="66" t="n">
        <f aca="false">SQRT(1/SUM(AD38:AD40))</f>
        <v>0.302372</v>
      </c>
    </row>
    <row r="47" customFormat="false" ht="12.8" hidden="false" customHeight="false" outlineLevel="0" collapsed="false">
      <c r="A47" s="0" t="n">
        <v>225</v>
      </c>
      <c r="B47" s="0" t="n">
        <v>8518</v>
      </c>
      <c r="C47" s="1" t="n">
        <v>-1</v>
      </c>
      <c r="D47" s="0" t="n">
        <v>0.103503</v>
      </c>
      <c r="E47" s="0" t="n">
        <v>0.231532</v>
      </c>
      <c r="F47" s="0" t="n">
        <v>0.912754</v>
      </c>
      <c r="G47" s="0" t="n">
        <v>0.231513</v>
      </c>
      <c r="H47" s="0" t="n">
        <v>-1.45995</v>
      </c>
      <c r="I47" s="2" t="n">
        <v>0.231483</v>
      </c>
      <c r="J47" s="3" t="n">
        <v>40.8807</v>
      </c>
      <c r="K47" s="0" t="n">
        <v>0.213</v>
      </c>
      <c r="L47" s="0" t="n">
        <v>-0.761414</v>
      </c>
      <c r="M47" s="0" t="n">
        <v>0.255725</v>
      </c>
      <c r="N47" s="0" t="n">
        <v>0.365236</v>
      </c>
      <c r="O47" s="0" t="n">
        <v>0.365236</v>
      </c>
      <c r="S47" s="0" t="n">
        <f aca="false">D47/(E47*E47)</f>
        <v>1.93077155207282</v>
      </c>
      <c r="T47" s="0" t="n">
        <f aca="false">1/(E47*E47)</f>
        <v>18.6542569014697</v>
      </c>
      <c r="U47" s="0" t="n">
        <f aca="false">F47/(G47*G47)</f>
        <v>17.0295424488803</v>
      </c>
      <c r="V47" s="0" t="n">
        <f aca="false">1/(G47*G47)</f>
        <v>18.6573188930208</v>
      </c>
      <c r="W47" s="0" t="n">
        <f aca="false">H47/(I47*I47)</f>
        <v>-27.2458134137555</v>
      </c>
      <c r="X47" s="0" t="n">
        <f aca="false">1/(I47*I47)</f>
        <v>18.6621551517213</v>
      </c>
      <c r="Y47" s="0" t="n">
        <f aca="false">J47/(K47*K47)</f>
        <v>901.071216028566</v>
      </c>
      <c r="Z47" s="0" t="n">
        <f aca="false">1/(K47*K47)</f>
        <v>22.0414820692543</v>
      </c>
      <c r="AA47" s="0" t="n">
        <f aca="false">L47/(M47*M47)</f>
        <v>-11.6432569894838</v>
      </c>
      <c r="AB47" s="0" t="n">
        <f aca="false">1/(M47*M47)</f>
        <v>15.2916245163391</v>
      </c>
      <c r="AC47" s="0" t="n">
        <f aca="false">N47/(O47*O47)</f>
        <v>2.73795573273171</v>
      </c>
      <c r="AD47" s="0" t="n">
        <f aca="false">1/(O47*O47)</f>
        <v>7.49640159439845</v>
      </c>
    </row>
    <row r="48" customFormat="false" ht="12.8" hidden="false" customHeight="false" outlineLevel="0" collapsed="false">
      <c r="A48" s="0" t="s">
        <v>21</v>
      </c>
      <c r="B48" s="0" t="n">
        <v>8519</v>
      </c>
      <c r="C48" s="1" t="n">
        <v>1</v>
      </c>
      <c r="D48" s="0" t="n">
        <v>0.0558859</v>
      </c>
      <c r="E48" s="0" t="n">
        <v>0.23196</v>
      </c>
      <c r="F48" s="0" t="n">
        <v>0.211383</v>
      </c>
      <c r="G48" s="0" t="n">
        <v>0.231959</v>
      </c>
      <c r="H48" s="0" t="n">
        <v>-1.04897</v>
      </c>
      <c r="I48" s="2" t="n">
        <v>0.231935</v>
      </c>
      <c r="J48" s="3" t="n">
        <v>40.9423</v>
      </c>
      <c r="K48" s="0" t="n">
        <v>0.212891</v>
      </c>
      <c r="L48" s="0" t="n">
        <v>0.235353</v>
      </c>
      <c r="M48" s="0" t="n">
        <v>0.255762</v>
      </c>
      <c r="N48" s="0" t="n">
        <v>0.118683</v>
      </c>
      <c r="O48" s="0" t="n">
        <v>0.118683</v>
      </c>
      <c r="S48" s="0" t="n">
        <f aca="false">D48/(E48*E48)</f>
        <v>1.0386663195791</v>
      </c>
      <c r="T48" s="0" t="n">
        <f aca="false">1/(E48*E48)</f>
        <v>18.5854807666888</v>
      </c>
      <c r="U48" s="0" t="n">
        <f aca="false">F48/(G48*G48)</f>
        <v>3.92868855467707</v>
      </c>
      <c r="V48" s="0" t="n">
        <f aca="false">1/(G48*G48)</f>
        <v>18.5856410150157</v>
      </c>
      <c r="W48" s="0" t="n">
        <f aca="false">H48/(I48*I48)</f>
        <v>-19.4998148043211</v>
      </c>
      <c r="X48" s="0" t="n">
        <f aca="false">1/(I48*I48)</f>
        <v>18.5894875967102</v>
      </c>
      <c r="Y48" s="0" t="n">
        <f aca="false">J48/(K48*K48)</f>
        <v>903.353293528427</v>
      </c>
      <c r="Z48" s="0" t="n">
        <f aca="false">1/(K48*K48)</f>
        <v>22.0640582851581</v>
      </c>
      <c r="AA48" s="0" t="n">
        <f aca="false">L48/(M48*M48)</f>
        <v>3.59788849642677</v>
      </c>
      <c r="AB48" s="0" t="n">
        <f aca="false">1/(M48*M48)</f>
        <v>15.2872004878917</v>
      </c>
      <c r="AC48" s="0" t="n">
        <f aca="false">N48/(O48*O48)</f>
        <v>8.42580656033299</v>
      </c>
      <c r="AD48" s="0" t="n">
        <f aca="false">1/(O48*O48)</f>
        <v>70.9942161921504</v>
      </c>
    </row>
    <row r="49" customFormat="false" ht="12.8" hidden="false" customHeight="false" outlineLevel="0" collapsed="false">
      <c r="B49" s="0" t="n">
        <v>8520</v>
      </c>
      <c r="C49" s="1" t="n">
        <v>-1</v>
      </c>
      <c r="D49" s="0" t="n">
        <v>0.167544</v>
      </c>
      <c r="E49" s="0" t="n">
        <v>0.230473</v>
      </c>
      <c r="F49" s="0" t="n">
        <v>1.01299</v>
      </c>
      <c r="G49" s="0" t="n">
        <v>0.23045</v>
      </c>
      <c r="H49" s="0" t="n">
        <v>-1.38852</v>
      </c>
      <c r="I49" s="2" t="n">
        <v>0.230429</v>
      </c>
      <c r="J49" s="3" t="n">
        <v>41.0673</v>
      </c>
      <c r="K49" s="0" t="n">
        <v>0.211296</v>
      </c>
      <c r="L49" s="0" t="n">
        <v>0.0750412</v>
      </c>
      <c r="M49" s="0" t="n">
        <v>0.254161</v>
      </c>
      <c r="N49" s="0" t="n">
        <v>-0.0513484</v>
      </c>
      <c r="O49" s="0" t="n">
        <v>-0.0513484</v>
      </c>
      <c r="S49" s="0" t="n">
        <f aca="false">D49/(E49*E49)</f>
        <v>3.15419667678256</v>
      </c>
      <c r="T49" s="0" t="n">
        <f aca="false">1/(E49*E49)</f>
        <v>18.8260795777978</v>
      </c>
      <c r="U49" s="0" t="n">
        <f aca="false">F49/(G49*G49)</f>
        <v>19.0744372196973</v>
      </c>
      <c r="V49" s="0" t="n">
        <f aca="false">1/(G49*G49)</f>
        <v>18.8298376288979</v>
      </c>
      <c r="W49" s="0" t="n">
        <f aca="false">H49/(I49*I49)</f>
        <v>-26.1503718879215</v>
      </c>
      <c r="X49" s="0" t="n">
        <f aca="false">1/(I49*I49)</f>
        <v>18.8332698757825</v>
      </c>
      <c r="Y49" s="0" t="n">
        <f aca="false">J49/(K49*K49)</f>
        <v>919.842770981043</v>
      </c>
      <c r="Z49" s="0" t="n">
        <f aca="false">1/(K49*K49)</f>
        <v>22.3984233436589</v>
      </c>
      <c r="AA49" s="0" t="n">
        <f aca="false">L49/(M49*M49)</f>
        <v>1.16166779408003</v>
      </c>
      <c r="AB49" s="0" t="n">
        <f aca="false">1/(M49*M49)</f>
        <v>15.480400021322</v>
      </c>
      <c r="AC49" s="0" t="n">
        <f aca="false">N49/(O49*O49)</f>
        <v>-19.4748034992327</v>
      </c>
      <c r="AD49" s="0" t="n">
        <f aca="false">1/(O49*O49)</f>
        <v>379.267971333726</v>
      </c>
    </row>
    <row r="50" customFormat="false" ht="12.8" hidden="false" customHeight="false" outlineLevel="0" collapsed="false">
      <c r="B50" s="0" t="n">
        <v>8521</v>
      </c>
      <c r="C50" s="1" t="n">
        <v>1</v>
      </c>
      <c r="D50" s="0" t="n">
        <v>0.192916</v>
      </c>
      <c r="E50" s="0" t="n">
        <v>0.22831</v>
      </c>
      <c r="F50" s="0" t="n">
        <v>1.02783</v>
      </c>
      <c r="G50" s="0" t="n">
        <v>0.228287</v>
      </c>
      <c r="H50" s="0" t="n">
        <v>-1.25756</v>
      </c>
      <c r="I50" s="2" t="n">
        <v>0.228275</v>
      </c>
      <c r="J50" s="3" t="n">
        <v>40.8438</v>
      </c>
      <c r="K50" s="0" t="n">
        <v>0.210286</v>
      </c>
      <c r="L50" s="0" t="n">
        <v>-0.178633</v>
      </c>
      <c r="M50" s="0" t="n">
        <v>0.252389</v>
      </c>
      <c r="N50" s="0" t="n">
        <v>0.0889146</v>
      </c>
      <c r="O50" s="0" t="n">
        <v>0.0889146</v>
      </c>
      <c r="S50" s="0" t="n">
        <f aca="false">D50/(E50*E50)</f>
        <v>3.70099399475566</v>
      </c>
      <c r="T50" s="0" t="n">
        <f aca="false">1/(E50*E50)</f>
        <v>19.1844844116386</v>
      </c>
      <c r="U50" s="0" t="n">
        <f aca="false">F50/(G50*G50)</f>
        <v>19.7223620829148</v>
      </c>
      <c r="V50" s="0" t="n">
        <f aca="false">1/(G50*G50)</f>
        <v>19.1883502942265</v>
      </c>
      <c r="W50" s="0" t="n">
        <f aca="false">H50/(I50*I50)</f>
        <v>-24.1330388555412</v>
      </c>
      <c r="X50" s="0" t="n">
        <f aca="false">1/(I50*I50)</f>
        <v>19.1903677403394</v>
      </c>
      <c r="Y50" s="0" t="n">
        <f aca="false">J50/(K50*K50)</f>
        <v>923.645717141313</v>
      </c>
      <c r="Z50" s="0" t="n">
        <f aca="false">1/(K50*K50)</f>
        <v>22.6140985202482</v>
      </c>
      <c r="AA50" s="0" t="n">
        <f aca="false">L50/(M50*M50)</f>
        <v>-2.80427658735594</v>
      </c>
      <c r="AB50" s="0" t="n">
        <f aca="false">1/(M50*M50)</f>
        <v>15.6985360339688</v>
      </c>
      <c r="AC50" s="0" t="n">
        <f aca="false">N50/(O50*O50)</f>
        <v>11.2467468784654</v>
      </c>
      <c r="AD50" s="0" t="n">
        <f aca="false">1/(O50*O50)</f>
        <v>126.489315348271</v>
      </c>
    </row>
    <row r="51" s="66" customFormat="true" ht="12.8" hidden="false" customHeight="false" outlineLevel="0" collapsed="false">
      <c r="A51" s="65" t="s">
        <v>16</v>
      </c>
      <c r="D51" s="66" t="n">
        <f aca="false">SUM(S47:S50)/SUM(T47:T50)</f>
        <v>0.130559324371805</v>
      </c>
      <c r="E51" s="66" t="n">
        <f aca="false">SQRT(1/SUM(T45:T47))</f>
        <v>0.231532</v>
      </c>
      <c r="F51" s="66" t="n">
        <f aca="false">SUM(U47:U50)/SUM(V47:V50)</f>
        <v>0.793969159761189</v>
      </c>
      <c r="G51" s="66" t="n">
        <f aca="false">SQRT(1/SUM(V45:V47))</f>
        <v>0.231513</v>
      </c>
      <c r="H51" s="66" t="n">
        <f aca="false">SUM(W47:W50)/SUM(X47:X50)</f>
        <v>-1.28898940650415</v>
      </c>
      <c r="I51" s="66" t="n">
        <f aca="false">SQRT(1/SUM(X45:X47))</f>
        <v>0.231483</v>
      </c>
      <c r="J51" s="66" t="n">
        <f aca="false">SUM(Y47:Y50)/SUM(Z47:Z50)</f>
        <v>40.9334865107678</v>
      </c>
      <c r="K51" s="66" t="n">
        <f aca="false">SQRT(1/SUM(Z45:Z47))</f>
        <v>0.213</v>
      </c>
      <c r="L51" s="66" t="n">
        <f aca="false">SUM(AA47:AA50)/SUM(AB47:AB50)</f>
        <v>-0.156870604117202</v>
      </c>
      <c r="M51" s="66" t="n">
        <f aca="false">SQRT(1/SUM(AB45:AB47))</f>
        <v>0.255725</v>
      </c>
      <c r="N51" s="66" t="n">
        <f aca="false">SUM(AC47:AC50)/SUM(AD47:AD50)</f>
        <v>0.00502476029412179</v>
      </c>
      <c r="O51" s="66" t="n">
        <f aca="false">SQRT(1/SUM(AD45:AD47))</f>
        <v>0.365236</v>
      </c>
    </row>
    <row r="54" customFormat="false" ht="12.8" hidden="false" customHeight="false" outlineLevel="0" collapsed="false">
      <c r="A54" s="0" t="n">
        <v>750</v>
      </c>
      <c r="B54" s="0" t="n">
        <v>8524</v>
      </c>
      <c r="C54" s="1" t="n">
        <v>-1</v>
      </c>
      <c r="D54" s="0" t="n">
        <v>-0.0590951</v>
      </c>
      <c r="E54" s="0" t="n">
        <v>0.214559</v>
      </c>
      <c r="F54" s="0" t="n">
        <v>-0.0386888</v>
      </c>
      <c r="G54" s="0" t="n">
        <v>0.214559</v>
      </c>
      <c r="H54" s="0" t="n">
        <v>-0.743412</v>
      </c>
      <c r="I54" s="2" t="n">
        <v>0.214547</v>
      </c>
      <c r="J54" s="3" t="n">
        <v>35.8319</v>
      </c>
      <c r="K54" s="0" t="n">
        <v>0.202123</v>
      </c>
      <c r="L54" s="0" t="n">
        <v>-0.549864</v>
      </c>
      <c r="M54" s="0" t="n">
        <v>0.23189</v>
      </c>
      <c r="N54" s="0" t="n">
        <v>-0.420124</v>
      </c>
      <c r="O54" s="0" t="n">
        <v>-0.420124</v>
      </c>
      <c r="S54" s="0" t="n">
        <f aca="false">D54/(E54*E54)</f>
        <v>-1.28368361865944</v>
      </c>
      <c r="T54" s="0" t="n">
        <f aca="false">1/(E54*E54)</f>
        <v>21.7223360085597</v>
      </c>
      <c r="U54" s="0" t="n">
        <f aca="false">F54/(G54*G54)</f>
        <v>-0.840411113367966</v>
      </c>
      <c r="V54" s="0" t="n">
        <f aca="false">1/(G54*G54)</f>
        <v>21.7223360085597</v>
      </c>
      <c r="W54" s="0" t="n">
        <f aca="false">H54/(I54*I54)</f>
        <v>-16.1504517529237</v>
      </c>
      <c r="X54" s="0" t="n">
        <f aca="false">1/(I54*I54)</f>
        <v>21.7247660152428</v>
      </c>
      <c r="Y54" s="0" t="n">
        <f aca="false">J54/(K54*K54)</f>
        <v>877.078300063612</v>
      </c>
      <c r="Z54" s="0" t="n">
        <f aca="false">1/(K54*K54)</f>
        <v>24.4775828260185</v>
      </c>
      <c r="AA54" s="0" t="n">
        <f aca="false">L54/(M54*M54)</f>
        <v>-10.2256575845842</v>
      </c>
      <c r="AB54" s="0" t="n">
        <f aca="false">1/(M54*M54)</f>
        <v>18.5967031567519</v>
      </c>
      <c r="AC54" s="0" t="n">
        <f aca="false">N54/(O54*O54)</f>
        <v>-2.3802496405823</v>
      </c>
      <c r="AD54" s="0" t="n">
        <f aca="false">1/(O54*O54)</f>
        <v>5.66558835149219</v>
      </c>
    </row>
    <row r="55" customFormat="false" ht="12.8" hidden="false" customHeight="false" outlineLevel="0" collapsed="false">
      <c r="A55" s="0" t="s">
        <v>22</v>
      </c>
      <c r="B55" s="0" t="n">
        <v>8525</v>
      </c>
      <c r="C55" s="1" t="n">
        <v>1</v>
      </c>
      <c r="D55" s="0" t="n">
        <v>-0.179062</v>
      </c>
      <c r="E55" s="0" t="n">
        <v>0.222729</v>
      </c>
      <c r="F55" s="0" t="n">
        <v>0.325546</v>
      </c>
      <c r="G55" s="0" t="n">
        <v>0.222728</v>
      </c>
      <c r="H55" s="0" t="n">
        <v>-0.911807</v>
      </c>
      <c r="I55" s="2" t="n">
        <v>0.222712</v>
      </c>
      <c r="J55" s="3" t="n">
        <v>36.0692</v>
      </c>
      <c r="K55" s="0" t="n">
        <v>0.210121</v>
      </c>
      <c r="L55" s="0" t="n">
        <v>-0.289235</v>
      </c>
      <c r="M55" s="0" t="n">
        <v>0.241544</v>
      </c>
      <c r="N55" s="0" t="n">
        <v>0.432131</v>
      </c>
      <c r="O55" s="0" t="n">
        <v>0.432131</v>
      </c>
      <c r="S55" s="0" t="n">
        <f aca="false">D55/(E55*E55)</f>
        <v>-3.6095236904692</v>
      </c>
      <c r="T55" s="0" t="n">
        <f aca="false">1/(E55*E55)</f>
        <v>20.157954733384</v>
      </c>
      <c r="U55" s="0" t="n">
        <f aca="false">F55/(G55*G55)</f>
        <v>6.56240045872254</v>
      </c>
      <c r="V55" s="0" t="n">
        <f aca="false">1/(G55*G55)</f>
        <v>20.158135743405</v>
      </c>
      <c r="W55" s="0" t="n">
        <f aca="false">H55/(I55*I55)</f>
        <v>-18.3829703194212</v>
      </c>
      <c r="X55" s="0" t="n">
        <f aca="false">1/(I55*I55)</f>
        <v>20.1610322353538</v>
      </c>
      <c r="Y55" s="0" t="n">
        <f aca="false">J55/(K55*K55)</f>
        <v>816.953978181533</v>
      </c>
      <c r="Z55" s="0" t="n">
        <f aca="false">1/(K55*K55)</f>
        <v>22.6496284414829</v>
      </c>
      <c r="AA55" s="0" t="n">
        <f aca="false">L55/(M55*M55)</f>
        <v>-4.95744993851032</v>
      </c>
      <c r="AB55" s="0" t="n">
        <f aca="false">1/(M55*M55)</f>
        <v>17.1398687520885</v>
      </c>
      <c r="AC55" s="0" t="n">
        <f aca="false">N55/(O55*O55)</f>
        <v>2.31411308144984</v>
      </c>
      <c r="AD55" s="0" t="n">
        <f aca="false">1/(O55*O55)</f>
        <v>5.35511935373727</v>
      </c>
    </row>
    <row r="56" customFormat="false" ht="12.8" hidden="false" customHeight="false" outlineLevel="0" collapsed="false">
      <c r="B56" s="0" t="n">
        <v>8526</v>
      </c>
      <c r="C56" s="1" t="n">
        <v>-1</v>
      </c>
      <c r="D56" s="0" t="n">
        <v>-0.294695</v>
      </c>
      <c r="E56" s="0" t="n">
        <v>0.223926</v>
      </c>
      <c r="F56" s="0" t="n">
        <v>0.80276</v>
      </c>
      <c r="G56" s="0" t="n">
        <v>0.223913</v>
      </c>
      <c r="H56" s="0" t="n">
        <v>-1.23863</v>
      </c>
      <c r="I56" s="2" t="n">
        <v>0.223894</v>
      </c>
      <c r="J56" s="3" t="n">
        <v>35.9129</v>
      </c>
      <c r="K56" s="0" t="n">
        <v>0.212033</v>
      </c>
      <c r="L56" s="0" t="n">
        <v>-0.613656</v>
      </c>
      <c r="M56" s="0" t="n">
        <v>0.24342</v>
      </c>
      <c r="N56" s="0" t="n">
        <v>-0.252897</v>
      </c>
      <c r="O56" s="0" t="n">
        <v>-0.252897</v>
      </c>
      <c r="S56" s="0" t="n">
        <f aca="false">D56/(E56*E56)</f>
        <v>-5.87710869189067</v>
      </c>
      <c r="T56" s="0" t="n">
        <f aca="false">1/(E56*E56)</f>
        <v>19.9430214014173</v>
      </c>
      <c r="U56" s="0" t="n">
        <f aca="false">F56/(G56*G56)</f>
        <v>16.0113188770504</v>
      </c>
      <c r="V56" s="0" t="n">
        <f aca="false">1/(G56*G56)</f>
        <v>19.9453371830315</v>
      </c>
      <c r="W56" s="0" t="n">
        <f aca="false">H56/(I56*I56)</f>
        <v>-24.7090861657475</v>
      </c>
      <c r="X56" s="0" t="n">
        <f aca="false">1/(I56*I56)</f>
        <v>19.9487225125724</v>
      </c>
      <c r="Y56" s="0" t="n">
        <f aca="false">J56/(K56*K56)</f>
        <v>798.810123238951</v>
      </c>
      <c r="Z56" s="0" t="n">
        <f aca="false">1/(K56*K56)</f>
        <v>22.2429857582916</v>
      </c>
      <c r="AA56" s="0" t="n">
        <f aca="false">L56/(M56*M56)</f>
        <v>-10.3564871033909</v>
      </c>
      <c r="AB56" s="0" t="n">
        <f aca="false">1/(M56*M56)</f>
        <v>16.876698188221</v>
      </c>
      <c r="AC56" s="0" t="n">
        <f aca="false">N56/(O56*O56)</f>
        <v>-3.95417897404872</v>
      </c>
      <c r="AD56" s="0" t="n">
        <f aca="false">1/(O56*O56)</f>
        <v>15.635531358809</v>
      </c>
    </row>
    <row r="57" customFormat="false" ht="12.8" hidden="false" customHeight="false" outlineLevel="0" collapsed="false">
      <c r="B57" s="0" t="n">
        <v>8527</v>
      </c>
      <c r="C57" s="1" t="n">
        <v>1</v>
      </c>
      <c r="D57" s="0" t="n">
        <v>-0.241093</v>
      </c>
      <c r="E57" s="0" t="n">
        <v>0.222339</v>
      </c>
      <c r="F57" s="0" t="n">
        <v>0.0980062</v>
      </c>
      <c r="G57" s="0" t="n">
        <v>0.22234</v>
      </c>
      <c r="H57" s="0" t="n">
        <v>-0.875166</v>
      </c>
      <c r="I57" s="2" t="n">
        <v>0.222323</v>
      </c>
      <c r="J57" s="3" t="n">
        <v>35.8324</v>
      </c>
      <c r="K57" s="0" t="n">
        <v>0.210082</v>
      </c>
      <c r="L57" s="0" t="n">
        <v>0.145242</v>
      </c>
      <c r="M57" s="0" t="n">
        <v>0.241029</v>
      </c>
      <c r="N57" s="0" t="n">
        <v>0.0252069</v>
      </c>
      <c r="O57" s="0" t="n">
        <v>0.0252069</v>
      </c>
      <c r="S57" s="0" t="n">
        <f aca="false">D57/(E57*E57)</f>
        <v>-4.87700616972914</v>
      </c>
      <c r="T57" s="0" t="n">
        <f aca="false">1/(E57*E57)</f>
        <v>20.2287340143809</v>
      </c>
      <c r="U57" s="0" t="n">
        <f aca="false">F57/(G57*G57)</f>
        <v>1.98252351817987</v>
      </c>
      <c r="V57" s="0" t="n">
        <f aca="false">1/(G57*G57)</f>
        <v>20.2285520526239</v>
      </c>
      <c r="W57" s="0" t="n">
        <f aca="false">H57/(I57*I57)</f>
        <v>-17.7060484725696</v>
      </c>
      <c r="X57" s="0" t="n">
        <f aca="false">1/(I57*I57)</f>
        <v>20.2316457364313</v>
      </c>
      <c r="Y57" s="0" t="n">
        <f aca="false">J57/(K57*K57)</f>
        <v>811.891904391193</v>
      </c>
      <c r="Z57" s="0" t="n">
        <f aca="false">1/(K57*K57)</f>
        <v>22.6580386575053</v>
      </c>
      <c r="AA57" s="0" t="n">
        <f aca="false">L57/(M57*M57)</f>
        <v>2.50007836989686</v>
      </c>
      <c r="AB57" s="0" t="n">
        <f aca="false">1/(M57*M57)</f>
        <v>17.2131915692215</v>
      </c>
      <c r="AC57" s="0" t="n">
        <f aca="false">N57/(O57*O57)</f>
        <v>39.671677199497</v>
      </c>
      <c r="AD57" s="0" t="n">
        <f aca="false">1/(O57*O57)</f>
        <v>1573.84197182109</v>
      </c>
    </row>
    <row r="58" s="66" customFormat="true" ht="12.8" hidden="false" customHeight="false" outlineLevel="0" collapsed="false">
      <c r="A58" s="65" t="s">
        <v>16</v>
      </c>
      <c r="D58" s="66" t="n">
        <f aca="false">SUM(S54:S57)/SUM(T54:T57)</f>
        <v>-0.190699963053536</v>
      </c>
      <c r="E58" s="66" t="n">
        <f aca="false">SQRT(1/SUM(T52:T54))</f>
        <v>0.214559</v>
      </c>
      <c r="F58" s="66" t="n">
        <f aca="false">SUM(U54:U57)/SUM(V54:V57)</f>
        <v>0.289025853777143</v>
      </c>
      <c r="G58" s="66" t="n">
        <f aca="false">SQRT(1/SUM(V52:V54))</f>
        <v>0.214559</v>
      </c>
      <c r="H58" s="66" t="n">
        <f aca="false">SUM(W54:W57)/SUM(X54:X57)</f>
        <v>-0.937640442983734</v>
      </c>
      <c r="I58" s="66" t="n">
        <f aca="false">SQRT(1/SUM(X52:X54))</f>
        <v>0.214547</v>
      </c>
      <c r="J58" s="66" t="n">
        <f aca="false">SUM(Y54:Y57)/SUM(Z54:Z57)</f>
        <v>35.9100039388786</v>
      </c>
      <c r="K58" s="66" t="n">
        <f aca="false">SQRT(1/SUM(Z52:Z54))</f>
        <v>0.202123</v>
      </c>
      <c r="L58" s="66" t="n">
        <f aca="false">SUM(AA54:AA57)/SUM(AB54:AB57)</f>
        <v>-0.329953941626026</v>
      </c>
      <c r="M58" s="66" t="n">
        <f aca="false">SQRT(1/SUM(AB52:AB54))</f>
        <v>0.23189</v>
      </c>
      <c r="N58" s="66" t="n">
        <f aca="false">SUM(AC54:AC57)/SUM(AD54:AD57)</f>
        <v>0.0222751649604153</v>
      </c>
      <c r="O58" s="66" t="n">
        <f aca="false">SQRT(1/SUM(AD52:AD54))</f>
        <v>0.420124</v>
      </c>
    </row>
    <row r="61" customFormat="false" ht="12.8" hidden="false" customHeight="false" outlineLevel="0" collapsed="false">
      <c r="A61" s="0" t="n">
        <v>500</v>
      </c>
      <c r="B61" s="0" t="n">
        <v>8530</v>
      </c>
      <c r="C61" s="1" t="n">
        <v>-1</v>
      </c>
      <c r="D61" s="0" t="n">
        <v>-0.357149</v>
      </c>
      <c r="E61" s="0" t="n">
        <v>0.224544</v>
      </c>
      <c r="F61" s="0" t="n">
        <v>0.0697017</v>
      </c>
      <c r="G61" s="0" t="n">
        <v>0.224546</v>
      </c>
      <c r="H61" s="0" t="n">
        <v>-1.02418</v>
      </c>
      <c r="I61" s="2" t="n">
        <v>0.224523</v>
      </c>
      <c r="J61" s="3" t="n">
        <v>38.8845</v>
      </c>
      <c r="K61" s="0" t="n">
        <v>0.210501</v>
      </c>
      <c r="L61" s="0" t="n">
        <v>0.417108</v>
      </c>
      <c r="M61" s="0" t="n">
        <v>0.247994</v>
      </c>
      <c r="N61" s="0" t="n">
        <v>0.2833</v>
      </c>
      <c r="O61" s="0" t="n">
        <v>0.2833</v>
      </c>
      <c r="S61" s="0" t="n">
        <f aca="false">D61/(E61*E61)</f>
        <v>-7.08347766333838</v>
      </c>
      <c r="T61" s="0" t="n">
        <f aca="false">1/(E61*E61)</f>
        <v>19.8333963229307</v>
      </c>
      <c r="U61" s="0" t="n">
        <f aca="false">F61/(G61*G61)</f>
        <v>1.38239681452059</v>
      </c>
      <c r="V61" s="0" t="n">
        <f aca="false">1/(G61*G61)</f>
        <v>19.8330430178975</v>
      </c>
      <c r="W61" s="0" t="n">
        <f aca="false">H61/(I61*I61)</f>
        <v>-20.3167678333146</v>
      </c>
      <c r="X61" s="0" t="n">
        <f aca="false">1/(I61*I61)</f>
        <v>19.8371065958275</v>
      </c>
      <c r="Y61" s="0" t="n">
        <f aca="false">J61/(K61*K61)</f>
        <v>877.542567548175</v>
      </c>
      <c r="Z61" s="0" t="n">
        <f aca="false">1/(K61*K61)</f>
        <v>22.5679272601724</v>
      </c>
      <c r="AA61" s="0" t="n">
        <f aca="false">L61/(M61*M61)</f>
        <v>6.78213097323133</v>
      </c>
      <c r="AB61" s="0" t="n">
        <f aca="false">1/(M61*M61)</f>
        <v>16.2598918582989</v>
      </c>
      <c r="AC61" s="0" t="n">
        <f aca="false">N61/(O61*O61)</f>
        <v>3.52982703847511</v>
      </c>
      <c r="AD61" s="0" t="n">
        <f aca="false">1/(O61*O61)</f>
        <v>12.45967892155</v>
      </c>
    </row>
    <row r="62" customFormat="false" ht="12.8" hidden="false" customHeight="false" outlineLevel="0" collapsed="false">
      <c r="A62" s="0" t="s">
        <v>23</v>
      </c>
      <c r="B62" s="0" t="n">
        <v>8531</v>
      </c>
      <c r="C62" s="1" t="n">
        <v>1</v>
      </c>
      <c r="D62" s="0" t="n">
        <v>0.700013</v>
      </c>
      <c r="E62" s="0" t="n">
        <v>0.226675</v>
      </c>
      <c r="F62" s="0" t="n">
        <v>0.626128</v>
      </c>
      <c r="G62" s="0" t="n">
        <v>0.226677</v>
      </c>
      <c r="H62" s="0" t="n">
        <v>-1.26455</v>
      </c>
      <c r="I62" s="2" t="n">
        <v>0.22665</v>
      </c>
      <c r="J62" s="3" t="n">
        <v>38.9082</v>
      </c>
      <c r="K62" s="0" t="n">
        <v>0.211139</v>
      </c>
      <c r="L62" s="0" t="n">
        <v>0.580157</v>
      </c>
      <c r="M62" s="0" t="n">
        <v>0.248796</v>
      </c>
      <c r="N62" s="0" t="n">
        <v>-0.353155</v>
      </c>
      <c r="O62" s="0" t="n">
        <v>-0.353155</v>
      </c>
      <c r="S62" s="0" t="n">
        <f aca="false">D62/(E62*E62)</f>
        <v>13.6238187319382</v>
      </c>
      <c r="T62" s="0" t="n">
        <f aca="false">1/(E62*E62)</f>
        <v>19.4622367469436</v>
      </c>
      <c r="U62" s="0" t="n">
        <f aca="false">F62/(G62*G62)</f>
        <v>12.185636336206</v>
      </c>
      <c r="V62" s="0" t="n">
        <f aca="false">1/(G62*G62)</f>
        <v>19.4618933128786</v>
      </c>
      <c r="W62" s="0" t="n">
        <f aca="false">H62/(I62*I62)</f>
        <v>-24.6164010677587</v>
      </c>
      <c r="X62" s="0" t="n">
        <f aca="false">1/(I62*I62)</f>
        <v>19.4665304398866</v>
      </c>
      <c r="Y62" s="0" t="n">
        <f aca="false">J62/(K62*K62)</f>
        <v>872.778861090402</v>
      </c>
      <c r="Z62" s="0" t="n">
        <f aca="false">1/(K62*K62)</f>
        <v>22.4317460352934</v>
      </c>
      <c r="AA62" s="0" t="n">
        <f aca="false">L62/(M62*M62)</f>
        <v>9.37257121992307</v>
      </c>
      <c r="AB62" s="0" t="n">
        <f aca="false">1/(M62*M62)</f>
        <v>16.1552324972776</v>
      </c>
      <c r="AC62" s="0" t="n">
        <f aca="false">N62/(O62*O62)</f>
        <v>-2.83161784485566</v>
      </c>
      <c r="AD62" s="0" t="n">
        <f aca="false">1/(O62*O62)</f>
        <v>8.018059619305</v>
      </c>
    </row>
    <row r="63" customFormat="false" ht="12.8" hidden="false" customHeight="false" outlineLevel="0" collapsed="false">
      <c r="B63" s="0" t="n">
        <v>8532</v>
      </c>
      <c r="C63" s="1" t="n">
        <v>-1</v>
      </c>
      <c r="D63" s="0" t="n">
        <v>-0.0278776</v>
      </c>
      <c r="E63" s="0" t="n">
        <v>0.225587</v>
      </c>
      <c r="F63" s="0" t="n">
        <v>-0.233745</v>
      </c>
      <c r="G63" s="0" t="n">
        <v>0.225586</v>
      </c>
      <c r="H63" s="0" t="n">
        <v>-1.13462</v>
      </c>
      <c r="I63" s="2" t="n">
        <v>0.225558</v>
      </c>
      <c r="J63" s="3" t="n">
        <v>38.695</v>
      </c>
      <c r="K63" s="0" t="n">
        <v>0.210002</v>
      </c>
      <c r="L63" s="0" t="n">
        <v>1.22047</v>
      </c>
      <c r="M63" s="0" t="n">
        <v>0.246947</v>
      </c>
      <c r="N63" s="0" t="n">
        <v>-0.220584</v>
      </c>
      <c r="O63" s="0" t="n">
        <v>-0.220584</v>
      </c>
      <c r="S63" s="0" t="n">
        <f aca="false">D63/(E63*E63)</f>
        <v>-0.547806580436781</v>
      </c>
      <c r="T63" s="0" t="n">
        <f aca="false">1/(E63*E63)</f>
        <v>19.6504211423071</v>
      </c>
      <c r="U63" s="0" t="n">
        <f aca="false">F63/(G63*G63)</f>
        <v>-4.59322841227495</v>
      </c>
      <c r="V63" s="0" t="n">
        <f aca="false">1/(G63*G63)</f>
        <v>19.6505953593658</v>
      </c>
      <c r="W63" s="0" t="n">
        <f aca="false">H63/(I63*I63)</f>
        <v>-22.3014943385503</v>
      </c>
      <c r="X63" s="0" t="n">
        <f aca="false">1/(I63*I63)</f>
        <v>19.6554743778095</v>
      </c>
      <c r="Y63" s="0" t="n">
        <f aca="false">J63/(K63*K63)</f>
        <v>877.420928864174</v>
      </c>
      <c r="Z63" s="0" t="n">
        <f aca="false">1/(K63*K63)</f>
        <v>22.6753050488222</v>
      </c>
      <c r="AA63" s="0" t="n">
        <f aca="false">L63/(M63*M63)</f>
        <v>20.0133411969011</v>
      </c>
      <c r="AB63" s="0" t="n">
        <f aca="false">1/(M63*M63)</f>
        <v>16.3980607445502</v>
      </c>
      <c r="AC63" s="0" t="n">
        <f aca="false">N63/(O63*O63)</f>
        <v>-4.53342037500453</v>
      </c>
      <c r="AD63" s="0" t="n">
        <f aca="false">1/(O63*O63)</f>
        <v>20.5519002965062</v>
      </c>
    </row>
    <row r="64" customFormat="false" ht="12.8" hidden="false" customHeight="false" outlineLevel="0" collapsed="false">
      <c r="B64" s="0" t="n">
        <v>8533</v>
      </c>
      <c r="C64" s="1" t="n">
        <v>1</v>
      </c>
      <c r="D64" s="0" t="n">
        <v>-0.342227</v>
      </c>
      <c r="E64" s="0" t="n">
        <v>0.226992</v>
      </c>
      <c r="F64" s="0" t="n">
        <v>1.84039</v>
      </c>
      <c r="G64" s="0" t="n">
        <v>0.226918</v>
      </c>
      <c r="H64" s="0" t="n">
        <v>-0.459565</v>
      </c>
      <c r="I64" s="2" t="n">
        <v>0.22699</v>
      </c>
      <c r="J64" s="3" t="n">
        <v>38.5956</v>
      </c>
      <c r="K64" s="0" t="n">
        <v>0.211439</v>
      </c>
      <c r="L64" s="0" t="n">
        <v>0.0229971</v>
      </c>
      <c r="M64" s="0" t="n">
        <v>0.248448</v>
      </c>
      <c r="N64" s="0" t="n">
        <v>0.380795</v>
      </c>
      <c r="O64" s="0" t="n">
        <v>0.380795</v>
      </c>
      <c r="S64" s="0" t="n">
        <f aca="false">D64/(E64*E64)</f>
        <v>-6.64191276760833</v>
      </c>
      <c r="T64" s="0" t="n">
        <f aca="false">1/(E64*E64)</f>
        <v>19.4079157039285</v>
      </c>
      <c r="U64" s="0" t="n">
        <f aca="false">F64/(G64*G64)</f>
        <v>35.7414337901325</v>
      </c>
      <c r="V64" s="0" t="n">
        <f aca="false">1/(G64*G64)</f>
        <v>19.4205759595154</v>
      </c>
      <c r="W64" s="0" t="n">
        <f aca="false">H64/(I64*I64)</f>
        <v>-8.91935595459058</v>
      </c>
      <c r="X64" s="0" t="n">
        <f aca="false">1/(I64*I64)</f>
        <v>19.4082577102055</v>
      </c>
      <c r="Y64" s="0" t="n">
        <f aca="false">J64/(K64*K64)</f>
        <v>863.311655869618</v>
      </c>
      <c r="Z64" s="0" t="n">
        <f aca="false">1/(K64*K64)</f>
        <v>22.3681366754143</v>
      </c>
      <c r="AA64" s="0" t="n">
        <f aca="false">L64/(M64*M64)</f>
        <v>0.372565008767629</v>
      </c>
      <c r="AB64" s="0" t="n">
        <f aca="false">1/(M64*M64)</f>
        <v>16.2005213164977</v>
      </c>
      <c r="AC64" s="0" t="n">
        <f aca="false">N64/(O64*O64)</f>
        <v>2.62608490132486</v>
      </c>
      <c r="AD64" s="0" t="n">
        <f aca="false">1/(O64*O64)</f>
        <v>6.8963219089664</v>
      </c>
    </row>
    <row r="65" s="66" customFormat="true" ht="12.8" hidden="false" customHeight="false" outlineLevel="0" collapsed="false">
      <c r="A65" s="65" t="s">
        <v>16</v>
      </c>
      <c r="D65" s="66" t="n">
        <f aca="false">SUM(S61:S64)/SUM(T61:T64)</f>
        <v>-0.00828775210931294</v>
      </c>
      <c r="E65" s="66" t="n">
        <f aca="false">SQRT(1/SUM(T59:T61))</f>
        <v>0.224544</v>
      </c>
      <c r="F65" s="66" t="n">
        <f aca="false">SUM(U61:U64)/SUM(V61:V64)</f>
        <v>0.570606858879507</v>
      </c>
      <c r="G65" s="66" t="n">
        <f aca="false">SQRT(1/SUM(V59:V61))</f>
        <v>0.224546</v>
      </c>
      <c r="H65" s="66" t="n">
        <f aca="false">SUM(W61:W64)/SUM(X61:X64)</f>
        <v>-0.971756740665614</v>
      </c>
      <c r="I65" s="66" t="n">
        <f aca="false">SQRT(1/SUM(X59:X61))</f>
        <v>0.224523</v>
      </c>
      <c r="J65" s="66" t="n">
        <f aca="false">SUM(Y61:Y64)/SUM(Z61:Z64)</f>
        <v>38.770915606468</v>
      </c>
      <c r="K65" s="66" t="n">
        <f aca="false">SQRT(1/SUM(Z59:Z61))</f>
        <v>0.210501</v>
      </c>
      <c r="L65" s="66" t="n">
        <f aca="false">SUM(AA61:AA64)/SUM(AB61:AB64)</f>
        <v>0.562044688925466</v>
      </c>
      <c r="M65" s="66" t="n">
        <f aca="false">SQRT(1/SUM(AB59:AB61))</f>
        <v>0.247994</v>
      </c>
      <c r="N65" s="66" t="n">
        <f aca="false">SUM(AC61:AC64)/SUM(AD61:AD64)</f>
        <v>-0.0252290462461489</v>
      </c>
      <c r="O65" s="66" t="n">
        <f aca="false">SQRT(1/SUM(AD59:AD61))</f>
        <v>0.2833</v>
      </c>
    </row>
    <row r="68" customFormat="false" ht="12.8" hidden="false" customHeight="false" outlineLevel="0" collapsed="false">
      <c r="A68" s="0" t="n">
        <v>50</v>
      </c>
      <c r="B68" s="0" t="n">
        <v>8536</v>
      </c>
      <c r="C68" s="1" t="n">
        <v>-1</v>
      </c>
      <c r="D68" s="0" t="n">
        <v>0.374534</v>
      </c>
      <c r="E68" s="0" t="n">
        <v>0.267393</v>
      </c>
      <c r="F68" s="0" t="n">
        <v>-0.575083</v>
      </c>
      <c r="G68" s="0" t="n">
        <v>0.267388</v>
      </c>
      <c r="H68" s="0" t="n">
        <v>-1.23316</v>
      </c>
      <c r="I68" s="2" t="n">
        <v>0.267356</v>
      </c>
      <c r="J68" s="3" t="n">
        <v>43.7116</v>
      </c>
      <c r="K68" s="0" t="n">
        <v>0.243328</v>
      </c>
      <c r="L68" s="0" t="n">
        <v>-0.0265188</v>
      </c>
      <c r="M68" s="0" t="n">
        <v>0.300802</v>
      </c>
      <c r="N68" s="0" t="n">
        <v>0.218966</v>
      </c>
      <c r="O68" s="0" t="n">
        <v>0.218966</v>
      </c>
      <c r="S68" s="0" t="n">
        <f aca="false">D68/(E68*E68)</f>
        <v>5.23830982020786</v>
      </c>
      <c r="T68" s="0" t="n">
        <f aca="false">1/(E68*E68)</f>
        <v>13.9862063796821</v>
      </c>
      <c r="U68" s="0" t="n">
        <f aca="false">F68/(G68*G68)</f>
        <v>-8.04353033368224</v>
      </c>
      <c r="V68" s="0" t="n">
        <f aca="false">1/(G68*G68)</f>
        <v>13.9867294524134</v>
      </c>
      <c r="W68" s="0" t="n">
        <f aca="false">H68/(I68*I68)</f>
        <v>-17.2520043557062</v>
      </c>
      <c r="X68" s="0" t="n">
        <f aca="false">1/(I68*I68)</f>
        <v>13.9900778128598</v>
      </c>
      <c r="Y68" s="0" t="n">
        <f aca="false">J68/(K68*K68)</f>
        <v>738.265426330199</v>
      </c>
      <c r="Z68" s="0" t="n">
        <f aca="false">1/(K68*K68)</f>
        <v>16.8894624385792</v>
      </c>
      <c r="AA68" s="0" t="n">
        <f aca="false">L68/(M68*M68)</f>
        <v>-0.293084215141493</v>
      </c>
      <c r="AB68" s="0" t="n">
        <f aca="false">1/(M68*M68)</f>
        <v>11.0519410811007</v>
      </c>
      <c r="AC68" s="0" t="n">
        <f aca="false">N68/(O68*O68)</f>
        <v>4.56691906506033</v>
      </c>
      <c r="AD68" s="0" t="n">
        <f aca="false">1/(O68*O68)</f>
        <v>20.8567497468115</v>
      </c>
    </row>
    <row r="69" customFormat="false" ht="12.8" hidden="false" customHeight="false" outlineLevel="0" collapsed="false">
      <c r="A69" s="0" t="s">
        <v>24</v>
      </c>
      <c r="B69" s="0" t="n">
        <v>8537</v>
      </c>
      <c r="C69" s="1" t="n">
        <v>1</v>
      </c>
      <c r="D69" s="0" t="n">
        <v>-0.0515058</v>
      </c>
      <c r="E69" s="0" t="n">
        <v>0.263976</v>
      </c>
      <c r="F69" s="0" t="n">
        <v>0.157428</v>
      </c>
      <c r="G69" s="0" t="n">
        <v>0.263975</v>
      </c>
      <c r="H69" s="0" t="n">
        <v>-1.29527</v>
      </c>
      <c r="I69" s="2" t="n">
        <v>0.263932</v>
      </c>
      <c r="J69" s="3" t="n">
        <v>43.0724</v>
      </c>
      <c r="K69" s="0" t="n">
        <v>0.24076</v>
      </c>
      <c r="L69" s="0" t="n">
        <v>-0.194582</v>
      </c>
      <c r="M69" s="0" t="n">
        <v>0.295599</v>
      </c>
      <c r="N69" s="0" t="n">
        <v>0.0670659</v>
      </c>
      <c r="O69" s="0" t="n">
        <v>0.0670659</v>
      </c>
      <c r="S69" s="0" t="n">
        <f aca="false">D69/(E69*E69)</f>
        <v>-0.739140925850367</v>
      </c>
      <c r="T69" s="0" t="n">
        <f aca="false">1/(E69*E69)</f>
        <v>14.3506347993889</v>
      </c>
      <c r="U69" s="0" t="n">
        <f aca="false">F69/(G69*G69)</f>
        <v>2.25920885194043</v>
      </c>
      <c r="V69" s="0" t="n">
        <f aca="false">1/(G69*G69)</f>
        <v>14.3507435268213</v>
      </c>
      <c r="W69" s="0" t="n">
        <f aca="false">H69/(I69*I69)</f>
        <v>-18.594144831794</v>
      </c>
      <c r="X69" s="0" t="n">
        <f aca="false">1/(I69*I69)</f>
        <v>14.3554199755989</v>
      </c>
      <c r="Y69" s="0" t="n">
        <f aca="false">J69/(K69*K69)</f>
        <v>743.071153563916</v>
      </c>
      <c r="Z69" s="0" t="n">
        <f aca="false">1/(K69*K69)</f>
        <v>17.2516774910132</v>
      </c>
      <c r="AA69" s="0" t="n">
        <f aca="false">L69/(M69*M69)</f>
        <v>-2.22687962613835</v>
      </c>
      <c r="AB69" s="0" t="n">
        <f aca="false">1/(M69*M69)</f>
        <v>11.4444276764467</v>
      </c>
      <c r="AC69" s="0" t="n">
        <f aca="false">N69/(O69*O69)</f>
        <v>14.9107072297546</v>
      </c>
      <c r="AD69" s="0" t="n">
        <f aca="false">1/(O69*O69)</f>
        <v>222.329190091457</v>
      </c>
    </row>
    <row r="70" customFormat="false" ht="12.8" hidden="false" customHeight="false" outlineLevel="0" collapsed="false">
      <c r="B70" s="0" t="n">
        <v>8538</v>
      </c>
      <c r="C70" s="1" t="n">
        <v>-1</v>
      </c>
      <c r="D70" s="0" t="n">
        <v>-0.132184</v>
      </c>
      <c r="E70" s="0" t="n">
        <v>0.262916</v>
      </c>
      <c r="F70" s="0" t="n">
        <v>-1.41069</v>
      </c>
      <c r="G70" s="0" t="n">
        <v>0.262864</v>
      </c>
      <c r="H70" s="0" t="n">
        <v>-0.868181</v>
      </c>
      <c r="I70" s="2" t="n">
        <v>0.262897</v>
      </c>
      <c r="J70" s="3" t="n">
        <v>43.6136</v>
      </c>
      <c r="K70" s="0" t="n">
        <v>0.239201</v>
      </c>
      <c r="L70" s="0" t="n">
        <v>-1.02234</v>
      </c>
      <c r="M70" s="0" t="n">
        <v>0.295358</v>
      </c>
      <c r="N70" s="0" t="n">
        <v>-0.458597</v>
      </c>
      <c r="O70" s="0" t="n">
        <v>-0.458597</v>
      </c>
      <c r="S70" s="0" t="n">
        <f aca="false">D70/(E70*E70)</f>
        <v>-1.9122508262034</v>
      </c>
      <c r="T70" s="0" t="n">
        <f aca="false">1/(E70*E70)</f>
        <v>14.4665831432201</v>
      </c>
      <c r="U70" s="0" t="n">
        <f aca="false">F70/(G70*G70)</f>
        <v>-20.4159391781266</v>
      </c>
      <c r="V70" s="0" t="n">
        <f aca="false">1/(G70*G70)</f>
        <v>14.4723072951014</v>
      </c>
      <c r="W70" s="0" t="n">
        <f aca="false">H70/(I70*I70)</f>
        <v>-12.5614280933229</v>
      </c>
      <c r="X70" s="0" t="n">
        <f aca="false">1/(I70*I70)</f>
        <v>14.4686742664524</v>
      </c>
      <c r="Y70" s="0" t="n">
        <f aca="false">J70/(K70*K70)</f>
        <v>762.247404602566</v>
      </c>
      <c r="Z70" s="0" t="n">
        <f aca="false">1/(K70*K70)</f>
        <v>17.4772870068641</v>
      </c>
      <c r="AA70" s="0" t="n">
        <f aca="false">L70/(M70*M70)</f>
        <v>-11.7191975766575</v>
      </c>
      <c r="AB70" s="0" t="n">
        <f aca="false">1/(M70*M70)</f>
        <v>11.4631116621256</v>
      </c>
      <c r="AC70" s="0" t="n">
        <f aca="false">N70/(O70*O70)</f>
        <v>-2.18056376295527</v>
      </c>
      <c r="AD70" s="0" t="n">
        <f aca="false">1/(O70*O70)</f>
        <v>4.75485832431367</v>
      </c>
    </row>
    <row r="71" customFormat="false" ht="12.8" hidden="false" customHeight="false" outlineLevel="0" collapsed="false">
      <c r="B71" s="0" t="n">
        <v>8539</v>
      </c>
      <c r="C71" s="1" t="n">
        <v>1</v>
      </c>
      <c r="D71" s="0" t="n">
        <v>-0.0743762</v>
      </c>
      <c r="E71" s="0" t="n">
        <v>0.261627</v>
      </c>
      <c r="F71" s="0" t="n">
        <v>0.937459</v>
      </c>
      <c r="G71" s="0" t="n">
        <v>0.261604</v>
      </c>
      <c r="H71" s="0" t="n">
        <v>-0.706306</v>
      </c>
      <c r="I71" s="2" t="n">
        <v>0.261614</v>
      </c>
      <c r="J71" s="3" t="n">
        <v>43.3929</v>
      </c>
      <c r="K71" s="0" t="n">
        <v>0.237717</v>
      </c>
      <c r="L71" s="0" t="n">
        <v>0.316918</v>
      </c>
      <c r="M71" s="0" t="n">
        <v>0.292859</v>
      </c>
      <c r="N71" s="0" t="n">
        <v>0.111065</v>
      </c>
      <c r="O71" s="0" t="n">
        <v>0.111065</v>
      </c>
      <c r="S71" s="0" t="n">
        <f aca="false">D71/(E71*E71)</f>
        <v>-1.08659790449784</v>
      </c>
      <c r="T71" s="0" t="n">
        <f aca="false">1/(E71*E71)</f>
        <v>14.6094840082963</v>
      </c>
      <c r="U71" s="0" t="n">
        <f aca="false">F71/(G71*G71)</f>
        <v>13.6982006194907</v>
      </c>
      <c r="V71" s="0" t="n">
        <f aca="false">1/(G71*G71)</f>
        <v>14.6120530279091</v>
      </c>
      <c r="W71" s="0" t="n">
        <f aca="false">H71/(I71*I71)</f>
        <v>-10.3197917480104</v>
      </c>
      <c r="X71" s="0" t="n">
        <f aca="false">1/(I71*I71)</f>
        <v>14.6109359796044</v>
      </c>
      <c r="Y71" s="0" t="n">
        <f aca="false">J71/(K71*K71)</f>
        <v>767.888553630678</v>
      </c>
      <c r="Z71" s="0" t="n">
        <f aca="false">1/(K71*K71)</f>
        <v>17.6961796429987</v>
      </c>
      <c r="AA71" s="0" t="n">
        <f aca="false">L71/(M71*M71)</f>
        <v>3.69513029123879</v>
      </c>
      <c r="AB71" s="0" t="n">
        <f aca="false">1/(M71*M71)</f>
        <v>11.6595784753116</v>
      </c>
      <c r="AC71" s="0" t="n">
        <f aca="false">N71/(O71*O71)</f>
        <v>9.00373655066853</v>
      </c>
      <c r="AD71" s="0" t="n">
        <f aca="false">1/(O71*O71)</f>
        <v>81.0672718738444</v>
      </c>
    </row>
    <row r="72" s="66" customFormat="true" ht="12.8" hidden="false" customHeight="false" outlineLevel="0" collapsed="false">
      <c r="A72" s="65" t="s">
        <v>16</v>
      </c>
      <c r="D72" s="66" t="n">
        <f aca="false">SUM(S68:S71)/SUM(T68:T71)</f>
        <v>0.0261321052578856</v>
      </c>
      <c r="E72" s="66" t="n">
        <f aca="false">SQRT(1/SUM(T66:T68))</f>
        <v>0.267393</v>
      </c>
      <c r="F72" s="66" t="n">
        <f aca="false">SUM(U68:U71)/SUM(V68:V71)</f>
        <v>-0.217723108465937</v>
      </c>
      <c r="G72" s="66" t="n">
        <f aca="false">SQRT(1/SUM(V66:V68))</f>
        <v>0.267388</v>
      </c>
      <c r="H72" s="66" t="n">
        <f aca="false">SUM(W68:W71)/SUM(X68:X71)</f>
        <v>-1.02267755410291</v>
      </c>
      <c r="I72" s="66" t="n">
        <f aca="false">SQRT(1/SUM(X66:X68))</f>
        <v>0.267356</v>
      </c>
      <c r="J72" s="66" t="n">
        <f aca="false">SUM(Y68:Y71)/SUM(Z68:Z71)</f>
        <v>43.4464348387423</v>
      </c>
      <c r="K72" s="66" t="n">
        <f aca="false">SQRT(1/SUM(Z66:Z68))</f>
        <v>0.243328</v>
      </c>
      <c r="L72" s="66" t="n">
        <f aca="false">SUM(AA68:AA71)/SUM(AB68:AB71)</f>
        <v>-0.231132149196041</v>
      </c>
      <c r="M72" s="66" t="n">
        <f aca="false">SQRT(1/SUM(AB66:AB68))</f>
        <v>0.300802</v>
      </c>
      <c r="N72" s="66" t="n">
        <f aca="false">SUM(AC68:AC71)/SUM(AD68:AD71)</f>
        <v>0.0799396777094747</v>
      </c>
      <c r="O72" s="66" t="n">
        <f aca="false">SQRT(1/SUM(AD66:AD68))</f>
        <v>0.218966</v>
      </c>
    </row>
    <row r="75" customFormat="false" ht="12.8" hidden="false" customHeight="false" outlineLevel="0" collapsed="false">
      <c r="A75" s="0" t="n">
        <v>350</v>
      </c>
      <c r="B75" s="0" t="n">
        <v>8542</v>
      </c>
      <c r="C75" s="1" t="n">
        <v>-1</v>
      </c>
      <c r="D75" s="0" t="n">
        <v>0.158917</v>
      </c>
      <c r="E75" s="0" t="n">
        <v>0.230212</v>
      </c>
      <c r="F75" s="0" t="n">
        <v>0.201663</v>
      </c>
      <c r="G75" s="0" t="n">
        <v>0.230212</v>
      </c>
      <c r="H75" s="0" t="n">
        <v>-0.820555</v>
      </c>
      <c r="I75" s="2" t="n">
        <v>0.230197</v>
      </c>
      <c r="J75" s="3" t="n">
        <v>39.6308</v>
      </c>
      <c r="K75" s="0" t="n">
        <v>0.213006</v>
      </c>
      <c r="L75" s="0" t="n">
        <v>-1.8284</v>
      </c>
      <c r="M75" s="0" t="n">
        <v>0.25261</v>
      </c>
      <c r="N75" s="0" t="n">
        <v>-0.392633</v>
      </c>
      <c r="O75" s="0" t="n">
        <v>-0.392633</v>
      </c>
      <c r="S75" s="0" t="n">
        <f aca="false">D75/(E75*E75)</f>
        <v>2.99857173000156</v>
      </c>
      <c r="T75" s="0" t="n">
        <f aca="false">1/(E75*E75)</f>
        <v>18.8687914446004</v>
      </c>
      <c r="U75" s="0" t="n">
        <f aca="false">F75/(G75*G75)</f>
        <v>3.80513708909245</v>
      </c>
      <c r="V75" s="0" t="n">
        <f aca="false">1/(G75*G75)</f>
        <v>18.8687914446004</v>
      </c>
      <c r="W75" s="0" t="n">
        <f aca="false">H75/(I75*I75)</f>
        <v>-15.4848990075329</v>
      </c>
      <c r="X75" s="0" t="n">
        <f aca="false">1/(I75*I75)</f>
        <v>18.8712505652064</v>
      </c>
      <c r="Y75" s="0" t="n">
        <f aca="false">J75/(K75*K75)</f>
        <v>873.472357186846</v>
      </c>
      <c r="Z75" s="0" t="n">
        <f aca="false">1/(K75*K75)</f>
        <v>22.040240348084</v>
      </c>
      <c r="AA75" s="0" t="n">
        <f aca="false">L75/(M75*M75)</f>
        <v>-28.6530023177323</v>
      </c>
      <c r="AB75" s="0" t="n">
        <f aca="false">1/(M75*M75)</f>
        <v>15.6710798062417</v>
      </c>
      <c r="AC75" s="0" t="n">
        <f aca="false">N75/(O75*O75)</f>
        <v>-2.54690767204998</v>
      </c>
      <c r="AD75" s="0" t="n">
        <f aca="false">1/(O75*O75)</f>
        <v>6.48673868994705</v>
      </c>
    </row>
    <row r="76" customFormat="false" ht="12.8" hidden="false" customHeight="false" outlineLevel="0" collapsed="false">
      <c r="A76" s="0" t="s">
        <v>25</v>
      </c>
      <c r="B76" s="0" t="n">
        <v>8543</v>
      </c>
      <c r="C76" s="1" t="n">
        <v>1</v>
      </c>
      <c r="D76" s="0" t="n">
        <v>-0.273938</v>
      </c>
      <c r="E76" s="0" t="n">
        <v>0.230513</v>
      </c>
      <c r="F76" s="0" t="n">
        <v>0.298181</v>
      </c>
      <c r="G76" s="0" t="n">
        <v>0.230512</v>
      </c>
      <c r="H76" s="0" t="n">
        <v>-0.815337</v>
      </c>
      <c r="I76" s="2" t="n">
        <v>0.230499</v>
      </c>
      <c r="J76" s="3" t="n">
        <v>39.2813</v>
      </c>
      <c r="K76" s="0" t="n">
        <v>0.213608</v>
      </c>
      <c r="L76" s="0" t="n">
        <v>-0.694007</v>
      </c>
      <c r="M76" s="0" t="n">
        <v>0.25257</v>
      </c>
      <c r="N76" s="0" t="n">
        <v>-0.265601</v>
      </c>
      <c r="O76" s="0" t="n">
        <v>-0.265601</v>
      </c>
      <c r="S76" s="0" t="n">
        <f aca="false">D76/(E76*E76)</f>
        <v>-5.1553889334769</v>
      </c>
      <c r="T76" s="0" t="n">
        <f aca="false">1/(E76*E76)</f>
        <v>18.8195465159156</v>
      </c>
      <c r="U76" s="0" t="n">
        <f aca="false">F76/(G76*G76)</f>
        <v>5.61167988817626</v>
      </c>
      <c r="V76" s="0" t="n">
        <f aca="false">1/(G76*G76)</f>
        <v>18.8197098010143</v>
      </c>
      <c r="W76" s="0" t="n">
        <f aca="false">H76/(I76*I76)</f>
        <v>-15.3461366086858</v>
      </c>
      <c r="X76" s="0" t="n">
        <f aca="false">1/(I76*I76)</f>
        <v>18.8218327006941</v>
      </c>
      <c r="Y76" s="0" t="n">
        <f aca="false">J76/(K76*K76)</f>
        <v>860.896266995534</v>
      </c>
      <c r="Z76" s="0" t="n">
        <f aca="false">1/(K76*K76)</f>
        <v>21.9161857422115</v>
      </c>
      <c r="AA76" s="0" t="n">
        <f aca="false">L76/(M76*M76)</f>
        <v>-10.8792842112677</v>
      </c>
      <c r="AB76" s="0" t="n">
        <f aca="false">1/(M76*M76)</f>
        <v>15.6760439178103</v>
      </c>
      <c r="AC76" s="0" t="n">
        <f aca="false">N76/(O76*O76)</f>
        <v>-3.76504606533861</v>
      </c>
      <c r="AD76" s="0" t="n">
        <f aca="false">1/(O76*O76)</f>
        <v>14.1755718741217</v>
      </c>
    </row>
    <row r="77" customFormat="false" ht="12.8" hidden="false" customHeight="false" outlineLevel="0" collapsed="false">
      <c r="B77" s="0" t="n">
        <v>8544</v>
      </c>
      <c r="C77" s="1" t="n">
        <v>-1</v>
      </c>
      <c r="D77" s="0" t="n">
        <v>-0.180973</v>
      </c>
      <c r="E77" s="0" t="n">
        <v>0.229953</v>
      </c>
      <c r="F77" s="0" t="n">
        <v>-0.593452</v>
      </c>
      <c r="G77" s="0" t="n">
        <v>0.229946</v>
      </c>
      <c r="H77" s="0" t="n">
        <v>-1.30846</v>
      </c>
      <c r="I77" s="2" t="n">
        <v>0.229915</v>
      </c>
      <c r="J77" s="3" t="n">
        <v>39.4734</v>
      </c>
      <c r="K77" s="0" t="n">
        <v>0.215449</v>
      </c>
      <c r="L77" s="0" t="n">
        <v>-0.335985</v>
      </c>
      <c r="M77" s="0" t="n">
        <v>0.255213</v>
      </c>
      <c r="N77" s="0" t="n">
        <v>-0.274485</v>
      </c>
      <c r="O77" s="0" t="n">
        <v>-0.274485</v>
      </c>
      <c r="S77" s="0" t="n">
        <f aca="false">D77/(E77*E77)</f>
        <v>-3.42243829027731</v>
      </c>
      <c r="T77" s="0" t="n">
        <f aca="false">1/(E77*E77)</f>
        <v>18.9113198669266</v>
      </c>
      <c r="U77" s="0" t="n">
        <f aca="false">F77/(G77*G77)</f>
        <v>-11.2236439052261</v>
      </c>
      <c r="V77" s="0" t="n">
        <f aca="false">1/(G77*G77)</f>
        <v>18.9124712785972</v>
      </c>
      <c r="W77" s="0" t="n">
        <f aca="false">H77/(I77*I77)</f>
        <v>-24.752885803314</v>
      </c>
      <c r="X77" s="0" t="n">
        <f aca="false">1/(I77*I77)</f>
        <v>18.917571651647</v>
      </c>
      <c r="Y77" s="0" t="n">
        <f aca="false">J77/(K77*K77)</f>
        <v>850.384959166588</v>
      </c>
      <c r="Z77" s="0" t="n">
        <f aca="false">1/(K77*K77)</f>
        <v>21.5432407435536</v>
      </c>
      <c r="AA77" s="0" t="n">
        <f aca="false">L77/(M77*M77)</f>
        <v>-5.15839154011429</v>
      </c>
      <c r="AB77" s="0" t="n">
        <f aca="false">1/(M77*M77)</f>
        <v>15.3530411777737</v>
      </c>
      <c r="AC77" s="0" t="n">
        <f aca="false">N77/(O77*O77)</f>
        <v>-3.64318633076489</v>
      </c>
      <c r="AD77" s="0" t="n">
        <f aca="false">1/(O77*O77)</f>
        <v>13.2728066406721</v>
      </c>
    </row>
    <row r="78" customFormat="false" ht="12.8" hidden="false" customHeight="false" outlineLevel="0" collapsed="false">
      <c r="B78" s="0" t="n">
        <v>8545</v>
      </c>
      <c r="C78" s="1" t="n">
        <v>1</v>
      </c>
      <c r="D78" s="0" t="n">
        <v>-0.091372</v>
      </c>
      <c r="E78" s="0" t="n">
        <v>0.230802</v>
      </c>
      <c r="F78" s="0" t="n">
        <v>-0.0246666</v>
      </c>
      <c r="G78" s="0" t="n">
        <v>0.230803</v>
      </c>
      <c r="H78" s="0" t="n">
        <v>-0.985372</v>
      </c>
      <c r="I78" s="2" t="n">
        <v>0.23078</v>
      </c>
      <c r="J78" s="3" t="n">
        <v>39.0485</v>
      </c>
      <c r="K78" s="0" t="n">
        <v>0.215809</v>
      </c>
      <c r="L78" s="0" t="n">
        <v>-0.426976</v>
      </c>
      <c r="M78" s="0" t="n">
        <v>0.254631</v>
      </c>
      <c r="N78" s="0" t="n">
        <v>0.129461</v>
      </c>
      <c r="O78" s="0" t="n">
        <v>0.129461</v>
      </c>
      <c r="S78" s="0" t="n">
        <f aca="false">D78/(E78*E78)</f>
        <v>-1.71527593815785</v>
      </c>
      <c r="T78" s="0" t="n">
        <f aca="false">1/(E78*E78)</f>
        <v>18.7724460245792</v>
      </c>
      <c r="U78" s="0" t="n">
        <f aca="false">F78/(G78*G78)</f>
        <v>-0.463048404584797</v>
      </c>
      <c r="V78" s="0" t="n">
        <f aca="false">1/(G78*G78)</f>
        <v>18.7722833542035</v>
      </c>
      <c r="W78" s="0" t="n">
        <f aca="false">H78/(I78*I78)</f>
        <v>-18.5013696096557</v>
      </c>
      <c r="X78" s="0" t="n">
        <f aca="false">1/(I78*I78)</f>
        <v>18.776025307859</v>
      </c>
      <c r="Y78" s="0" t="n">
        <f aca="false">J78/(K78*K78)</f>
        <v>838.426991196041</v>
      </c>
      <c r="Z78" s="0" t="n">
        <f aca="false">1/(K78*K78)</f>
        <v>21.4714263338167</v>
      </c>
      <c r="AA78" s="0" t="n">
        <f aca="false">L78/(M78*M78)</f>
        <v>-6.5853811026163</v>
      </c>
      <c r="AB78" s="0" t="n">
        <f aca="false">1/(M78*M78)</f>
        <v>15.4233050630862</v>
      </c>
      <c r="AC78" s="0" t="n">
        <f aca="false">N78/(O78*O78)</f>
        <v>7.7243339693035</v>
      </c>
      <c r="AD78" s="0" t="n">
        <f aca="false">1/(O78*O78)</f>
        <v>59.6653352693359</v>
      </c>
    </row>
    <row r="79" s="66" customFormat="true" ht="12.8" hidden="false" customHeight="false" outlineLevel="0" collapsed="false">
      <c r="A79" s="65" t="s">
        <v>16</v>
      </c>
      <c r="D79" s="66" t="n">
        <f aca="false">SUM(S75:S78)/SUM(T75:T78)</f>
        <v>-0.0967802550162573</v>
      </c>
      <c r="E79" s="66" t="n">
        <f aca="false">SQRT(1/SUM(T73:T75))</f>
        <v>0.230212</v>
      </c>
      <c r="F79" s="66" t="n">
        <f aca="false">SUM(U75:U78)/SUM(V75:V78)</f>
        <v>-0.0301151291142805</v>
      </c>
      <c r="G79" s="66" t="n">
        <f aca="false">SQRT(1/SUM(V73:V75))</f>
        <v>0.230212</v>
      </c>
      <c r="H79" s="66" t="n">
        <f aca="false">SUM(W75:W78)/SUM(X75:X78)</f>
        <v>-0.982737146770134</v>
      </c>
      <c r="I79" s="66" t="n">
        <f aca="false">SQRT(1/SUM(X73:X75))</f>
        <v>0.230197</v>
      </c>
      <c r="J79" s="66" t="n">
        <f aca="false">SUM(Y75:Y78)/SUM(Z75:Z78)</f>
        <v>39.3599809990394</v>
      </c>
      <c r="K79" s="66" t="n">
        <f aca="false">SQRT(1/SUM(Z73:Z75))</f>
        <v>0.213006</v>
      </c>
      <c r="L79" s="66" t="n">
        <f aca="false">SUM(AA75:AA78)/SUM(AB75:AB78)</f>
        <v>-0.825389489683884</v>
      </c>
      <c r="M79" s="66" t="n">
        <f aca="false">SQRT(1/SUM(AB73:AB75))</f>
        <v>0.25261</v>
      </c>
      <c r="N79" s="66" t="n">
        <f aca="false">SUM(AC75:AC78)/SUM(AD75:AD78)</f>
        <v>-0.0238332832789223</v>
      </c>
      <c r="O79" s="66" t="n">
        <f aca="false">SQRT(1/SUM(AD73:AD75))</f>
        <v>0.392633</v>
      </c>
    </row>
    <row r="82" customFormat="false" ht="12.8" hidden="false" customHeight="false" outlineLevel="0" collapsed="false">
      <c r="A82" s="0" t="n">
        <v>1000</v>
      </c>
      <c r="B82" s="0" t="n">
        <v>8495</v>
      </c>
      <c r="C82" s="1" t="n">
        <v>1</v>
      </c>
      <c r="D82" s="0" t="n">
        <v>-0.0642863</v>
      </c>
      <c r="E82" s="0" t="n">
        <v>0.221773</v>
      </c>
      <c r="F82" s="0" t="n">
        <v>-0.0094328</v>
      </c>
      <c r="G82" s="0" t="n">
        <v>0.221773</v>
      </c>
      <c r="H82" s="0" t="n">
        <v>-1.39013</v>
      </c>
      <c r="I82" s="2" t="n">
        <v>0.22173</v>
      </c>
      <c r="J82" s="3" t="n">
        <v>33.8786</v>
      </c>
      <c r="K82" s="0" t="n">
        <v>0.213922</v>
      </c>
      <c r="L82" s="0" t="n">
        <v>1.54096</v>
      </c>
      <c r="M82" s="0" t="n">
        <v>0.241601</v>
      </c>
      <c r="N82" s="0" t="n">
        <v>-0.112104</v>
      </c>
      <c r="O82" s="0" t="n">
        <v>-0.112104</v>
      </c>
      <c r="S82" s="0" t="n">
        <f aca="false">D82/(E82*E82)</f>
        <v>-1.3070767449601</v>
      </c>
      <c r="T82" s="0" t="n">
        <f aca="false">1/(E82*E82)</f>
        <v>20.3321196734</v>
      </c>
      <c r="U82" s="0" t="n">
        <f aca="false">F82/(G82*G82)</f>
        <v>-0.191788818455248</v>
      </c>
      <c r="V82" s="0" t="n">
        <f aca="false">1/(G82*G82)</f>
        <v>20.3321196734</v>
      </c>
      <c r="W82" s="0" t="n">
        <f aca="false">H82/(I82*I82)</f>
        <v>-28.2752531466859</v>
      </c>
      <c r="X82" s="0" t="n">
        <f aca="false">1/(I82*I82)</f>
        <v>20.3400064358628</v>
      </c>
      <c r="Y82" s="0" t="n">
        <f aca="false">J82/(K82*K82)</f>
        <v>740.311600541897</v>
      </c>
      <c r="Z82" s="0" t="n">
        <f aca="false">1/(K82*K82)</f>
        <v>21.8518947223881</v>
      </c>
      <c r="AA82" s="0" t="n">
        <f aca="false">L82/(M82*M82)</f>
        <v>26.3993911277844</v>
      </c>
      <c r="AB82" s="0" t="n">
        <f aca="false">1/(M82*M82)</f>
        <v>17.1317822187366</v>
      </c>
      <c r="AC82" s="0" t="n">
        <f aca="false">N82/(O82*O82)</f>
        <v>-8.92028830371798</v>
      </c>
      <c r="AD82" s="0" t="n">
        <f aca="false">1/(O82*O82)</f>
        <v>79.5715434214477</v>
      </c>
    </row>
    <row r="83" customFormat="false" ht="12.8" hidden="false" customHeight="false" outlineLevel="0" collapsed="false">
      <c r="A83" s="0" t="s">
        <v>15</v>
      </c>
      <c r="B83" s="0" t="n">
        <v>8496</v>
      </c>
      <c r="C83" s="1" t="n">
        <v>-1</v>
      </c>
      <c r="D83" s="0" t="n">
        <v>0.432814</v>
      </c>
      <c r="E83" s="0" t="n">
        <v>0.224825</v>
      </c>
      <c r="F83" s="0" t="n">
        <v>1.62098</v>
      </c>
      <c r="G83" s="0" t="n">
        <v>0.22477</v>
      </c>
      <c r="H83" s="0" t="n">
        <v>-1.25865</v>
      </c>
      <c r="I83" s="2" t="n">
        <v>0.224793</v>
      </c>
      <c r="J83" s="3" t="n">
        <v>34.0065</v>
      </c>
      <c r="K83" s="0" t="n">
        <v>0.212878</v>
      </c>
      <c r="L83" s="0" t="n">
        <v>0.837731</v>
      </c>
      <c r="M83" s="0" t="n">
        <v>0.240698</v>
      </c>
      <c r="N83" s="0" t="n">
        <v>0.0722405</v>
      </c>
      <c r="O83" s="0" t="n">
        <v>0.0722405</v>
      </c>
      <c r="S83" s="0" t="n">
        <f aca="false">D83/(E83*E83)</f>
        <v>8.56272696325616</v>
      </c>
      <c r="T83" s="0" t="n">
        <f aca="false">1/(E83*E83)</f>
        <v>19.7838493284787</v>
      </c>
      <c r="U83" s="0" t="n">
        <f aca="false">F83/(G83*G83)</f>
        <v>32.0849203350596</v>
      </c>
      <c r="V83" s="0" t="n">
        <f aca="false">1/(G83*G83)</f>
        <v>19.7935325143183</v>
      </c>
      <c r="W83" s="0" t="n">
        <f aca="false">H83/(I83*I83)</f>
        <v>-24.9080319187946</v>
      </c>
      <c r="X83" s="0" t="n">
        <f aca="false">1/(I83*I83)</f>
        <v>19.7894823173993</v>
      </c>
      <c r="Y83" s="0" t="n">
        <f aca="false">J83/(K83*K83)</f>
        <v>750.413041889073</v>
      </c>
      <c r="Z83" s="0" t="n">
        <f aca="false">1/(K83*K83)</f>
        <v>22.0667531762773</v>
      </c>
      <c r="AA83" s="0" t="n">
        <f aca="false">L83/(M83*M83)</f>
        <v>14.4597113451686</v>
      </c>
      <c r="AB83" s="0" t="n">
        <f aca="false">1/(M83*M83)</f>
        <v>17.2605661544918</v>
      </c>
      <c r="AC83" s="0" t="n">
        <f aca="false">N83/(O83*O83)</f>
        <v>13.8426505907351</v>
      </c>
      <c r="AD83" s="0" t="n">
        <f aca="false">1/(O83*O83)</f>
        <v>191.618975377179</v>
      </c>
    </row>
    <row r="84" customFormat="false" ht="12.8" hidden="false" customHeight="false" outlineLevel="0" collapsed="false">
      <c r="B84" s="0" t="n">
        <v>8503</v>
      </c>
      <c r="C84" s="1" t="n">
        <v>1</v>
      </c>
      <c r="D84" s="0" t="n">
        <v>-0.127712</v>
      </c>
      <c r="E84" s="0" t="n">
        <v>0.225519</v>
      </c>
      <c r="F84" s="0" t="n">
        <v>1.07224</v>
      </c>
      <c r="G84" s="0" t="n">
        <v>0.225494</v>
      </c>
      <c r="H84" s="0" t="n">
        <v>-1.09865</v>
      </c>
      <c r="I84" s="2" t="n">
        <v>0.225493</v>
      </c>
      <c r="J84" s="3" t="n">
        <v>33.884</v>
      </c>
      <c r="K84" s="0" t="n">
        <v>0.214506</v>
      </c>
      <c r="L84" s="0" t="n">
        <v>-0.518761</v>
      </c>
      <c r="M84" s="0" t="n">
        <v>0.242322</v>
      </c>
      <c r="N84" s="0" t="n">
        <v>-0.311442</v>
      </c>
      <c r="O84" s="0" t="n">
        <v>-0.311442</v>
      </c>
      <c r="S84" s="0" t="n">
        <f aca="false">D84/(E84*E84)</f>
        <v>-2.51110823264476</v>
      </c>
      <c r="T84" s="0" t="n">
        <f aca="false">1/(E84*E84)</f>
        <v>19.6622731821972</v>
      </c>
      <c r="U84" s="0" t="n">
        <f aca="false">F84/(G84*G84)</f>
        <v>21.0873508313569</v>
      </c>
      <c r="V84" s="0" t="n">
        <f aca="false">1/(G84*G84)</f>
        <v>19.6666332456884</v>
      </c>
      <c r="W84" s="0" t="n">
        <f aca="false">H84/(I84*I84)</f>
        <v>-21.6069382558657</v>
      </c>
      <c r="X84" s="0" t="n">
        <f aca="false">1/(I84*I84)</f>
        <v>19.6668076783923</v>
      </c>
      <c r="Y84" s="0" t="n">
        <f aca="false">J84/(K84*K84)</f>
        <v>736.40339861534</v>
      </c>
      <c r="Z84" s="0" t="n">
        <f aca="false">1/(K84*K84)</f>
        <v>21.7330716153742</v>
      </c>
      <c r="AA84" s="0" t="n">
        <f aca="false">L84/(M84*M84)</f>
        <v>-8.83449296402184</v>
      </c>
      <c r="AB84" s="0" t="n">
        <f aca="false">1/(M84*M84)</f>
        <v>17.0299867646601</v>
      </c>
      <c r="AC84" s="0" t="n">
        <f aca="false">N84/(O84*O84)</f>
        <v>-3.21087072392291</v>
      </c>
      <c r="AD84" s="0" t="n">
        <f aca="false">1/(O84*O84)</f>
        <v>10.3096908057453</v>
      </c>
    </row>
    <row r="85" customFormat="false" ht="12.8" hidden="false" customHeight="false" outlineLevel="0" collapsed="false">
      <c r="B85" s="0" t="n">
        <v>8504</v>
      </c>
      <c r="C85" s="1" t="n">
        <v>-1</v>
      </c>
      <c r="D85" s="0" t="n">
        <v>-0.138509</v>
      </c>
      <c r="E85" s="0" t="n">
        <v>0.227547</v>
      </c>
      <c r="F85" s="0" t="n">
        <v>0.443357</v>
      </c>
      <c r="G85" s="0" t="n">
        <v>0.227543</v>
      </c>
      <c r="H85" s="0" t="n">
        <v>-0.879714</v>
      </c>
      <c r="I85" s="2" t="n">
        <v>0.22753</v>
      </c>
      <c r="J85" s="3" t="n">
        <v>34.186</v>
      </c>
      <c r="K85" s="0" t="n">
        <v>0.216987</v>
      </c>
      <c r="L85" s="0" t="n">
        <v>0.693532</v>
      </c>
      <c r="M85" s="0" t="n">
        <v>0.24569</v>
      </c>
      <c r="N85" s="0" t="n">
        <v>-0.000145277</v>
      </c>
      <c r="O85" s="0" t="n">
        <v>-0.000145277</v>
      </c>
      <c r="S85" s="0" t="n">
        <f aca="false">D85/(E85*E85)</f>
        <v>-2.6750737860229</v>
      </c>
      <c r="T85" s="0" t="n">
        <f aca="false">1/(E85*E85)</f>
        <v>19.3133571538521</v>
      </c>
      <c r="U85" s="0" t="n">
        <f aca="false">F85/(G85*G85)</f>
        <v>8.56301313976397</v>
      </c>
      <c r="V85" s="0" t="n">
        <f aca="false">1/(G85*G85)</f>
        <v>19.3140361824985</v>
      </c>
      <c r="W85" s="0" t="n">
        <f aca="false">H85/(I85*I85)</f>
        <v>-16.9927696346044</v>
      </c>
      <c r="X85" s="0" t="n">
        <f aca="false">1/(I85*I85)</f>
        <v>19.3162432729324</v>
      </c>
      <c r="Y85" s="0" t="n">
        <f aca="false">J85/(K85*K85)</f>
        <v>726.073953291384</v>
      </c>
      <c r="Z85" s="0" t="n">
        <f aca="false">1/(K85*K85)</f>
        <v>21.2389268499205</v>
      </c>
      <c r="AA85" s="0" t="n">
        <f aca="false">L85/(M85*M85)</f>
        <v>11.4892464099721</v>
      </c>
      <c r="AB85" s="0" t="n">
        <f aca="false">1/(M85*M85)</f>
        <v>16.5662815990784</v>
      </c>
      <c r="AC85" s="0" t="n">
        <f aca="false">N85/(O85*O85)</f>
        <v>-6883.40205263049</v>
      </c>
      <c r="AD85" s="0" t="n">
        <f aca="false">1/(O85*O85)</f>
        <v>47381223.8181577</v>
      </c>
    </row>
    <row r="86" customFormat="false" ht="12.8" hidden="false" customHeight="false" outlineLevel="0" collapsed="false">
      <c r="B86" s="0" t="n">
        <v>8510</v>
      </c>
      <c r="C86" s="1" t="n">
        <v>1</v>
      </c>
      <c r="D86" s="0" t="n">
        <v>0.343605</v>
      </c>
      <c r="E86" s="0" t="n">
        <v>0.220448</v>
      </c>
      <c r="F86" s="0" t="n">
        <v>0.437627</v>
      </c>
      <c r="G86" s="0" t="n">
        <v>0.220447</v>
      </c>
      <c r="H86" s="0" t="n">
        <v>-0.767256</v>
      </c>
      <c r="I86" s="2" t="n">
        <v>0.220438</v>
      </c>
      <c r="J86" s="3" t="n">
        <v>34.1869</v>
      </c>
      <c r="K86" s="0" t="n">
        <v>0.209203</v>
      </c>
      <c r="L86" s="0" t="n">
        <v>0.0681676</v>
      </c>
      <c r="M86" s="0" t="n">
        <v>0.23689</v>
      </c>
      <c r="N86" s="0" t="n">
        <v>-0.200698</v>
      </c>
      <c r="O86" s="0" t="n">
        <v>-0.200698</v>
      </c>
      <c r="S86" s="0" t="n">
        <f aca="false">D86/(E86*E86)</f>
        <v>7.0704515191867</v>
      </c>
      <c r="T86" s="0" t="n">
        <f aca="false">1/(E86*E86)</f>
        <v>20.5772661026082</v>
      </c>
      <c r="U86" s="0" t="n">
        <f aca="false">F86/(G86*G86)</f>
        <v>9.00524893203026</v>
      </c>
      <c r="V86" s="0" t="n">
        <f aca="false">1/(G86*G86)</f>
        <v>20.5774527897736</v>
      </c>
      <c r="W86" s="0" t="n">
        <f aca="false">H86/(I86*I86)</f>
        <v>-15.7894633370224</v>
      </c>
      <c r="X86" s="0" t="n">
        <f aca="false">1/(I86*I86)</f>
        <v>20.5791330885942</v>
      </c>
      <c r="Y86" s="0" t="n">
        <f aca="false">J86/(K86*K86)</f>
        <v>781.131057339136</v>
      </c>
      <c r="Z86" s="0" t="n">
        <f aca="false">1/(K86*K86)</f>
        <v>22.8488414374844</v>
      </c>
      <c r="AA86" s="0" t="n">
        <f aca="false">L86/(M86*M86)</f>
        <v>1.21474339978404</v>
      </c>
      <c r="AB86" s="0" t="n">
        <f aca="false">1/(M86*M86)</f>
        <v>17.8199525842781</v>
      </c>
      <c r="AC86" s="0" t="n">
        <f aca="false">N86/(O86*O86)</f>
        <v>-4.98261068869645</v>
      </c>
      <c r="AD86" s="0" t="n">
        <f aca="false">1/(O86*O86)</f>
        <v>24.8264092751121</v>
      </c>
    </row>
    <row r="87" customFormat="false" ht="12.8" hidden="false" customHeight="false" outlineLevel="0" collapsed="false">
      <c r="B87" s="0" t="n">
        <v>8511</v>
      </c>
      <c r="C87" s="1" t="n">
        <v>-1</v>
      </c>
      <c r="D87" s="0" t="n">
        <v>0.228285</v>
      </c>
      <c r="E87" s="0" t="n">
        <v>0.221981</v>
      </c>
      <c r="F87" s="0" t="n">
        <v>-0.886457</v>
      </c>
      <c r="G87" s="0" t="n">
        <v>0.221965</v>
      </c>
      <c r="H87" s="0" t="n">
        <v>-0.462708</v>
      </c>
      <c r="I87" s="2" t="n">
        <v>0.221978</v>
      </c>
      <c r="J87" s="3" t="n">
        <v>34.0015</v>
      </c>
      <c r="K87" s="0" t="n">
        <v>0.212414</v>
      </c>
      <c r="L87" s="0" t="n">
        <v>0.189653</v>
      </c>
      <c r="M87" s="0" t="n">
        <v>0.240181</v>
      </c>
      <c r="N87" s="0" t="n">
        <v>0.122645</v>
      </c>
      <c r="O87" s="0" t="n">
        <v>0.122645</v>
      </c>
      <c r="S87" s="0" t="n">
        <f aca="false">D87/(E87*E87)</f>
        <v>4.63282365124326</v>
      </c>
      <c r="T87" s="0" t="n">
        <f aca="false">1/(E87*E87)</f>
        <v>20.294034436092</v>
      </c>
      <c r="U87" s="0" t="n">
        <f aca="false">F87/(G87*G87)</f>
        <v>-17.9923825092023</v>
      </c>
      <c r="V87" s="0" t="n">
        <f aca="false">1/(G87*G87)</f>
        <v>20.2969602690286</v>
      </c>
      <c r="W87" s="0" t="n">
        <f aca="false">H87/(I87*I87)</f>
        <v>-9.39046590223902</v>
      </c>
      <c r="X87" s="0" t="n">
        <f aca="false">1/(I87*I87)</f>
        <v>20.2945829815759</v>
      </c>
      <c r="Y87" s="0" t="n">
        <f aca="false">J87/(K87*K87)</f>
        <v>753.584230978731</v>
      </c>
      <c r="Z87" s="0" t="n">
        <f aca="false">1/(K87*K87)</f>
        <v>22.1632642965378</v>
      </c>
      <c r="AA87" s="0" t="n">
        <f aca="false">L87/(M87*M87)</f>
        <v>3.28762609962753</v>
      </c>
      <c r="AB87" s="0" t="n">
        <f aca="false">1/(M87*M87)</f>
        <v>17.3349543620588</v>
      </c>
      <c r="AC87" s="0" t="n">
        <f aca="false">N87/(O87*O87)</f>
        <v>8.15361408944515</v>
      </c>
      <c r="AD87" s="0" t="n">
        <f aca="false">1/(O87*O87)</f>
        <v>66.4814227195984</v>
      </c>
    </row>
    <row r="88" customFormat="false" ht="12.8" hidden="false" customHeight="false" outlineLevel="0" collapsed="false">
      <c r="B88" s="0" t="n">
        <v>8516</v>
      </c>
      <c r="C88" s="1" t="n">
        <v>1</v>
      </c>
      <c r="D88" s="0" t="n">
        <v>0.0371378</v>
      </c>
      <c r="E88" s="0" t="n">
        <v>0.229748</v>
      </c>
      <c r="F88" s="0" t="n">
        <v>0.284004</v>
      </c>
      <c r="G88" s="0" t="n">
        <v>0.229746</v>
      </c>
      <c r="H88" s="0" t="n">
        <v>-1.23221</v>
      </c>
      <c r="I88" s="2" t="n">
        <v>0.229713</v>
      </c>
      <c r="J88" s="3" t="n">
        <v>33.6148</v>
      </c>
      <c r="K88" s="0" t="n">
        <v>0.21758</v>
      </c>
      <c r="L88" s="0" t="n">
        <v>-0.653742</v>
      </c>
      <c r="M88" s="0" t="n">
        <v>0.245287</v>
      </c>
      <c r="N88" s="0" t="n">
        <v>-0.193603</v>
      </c>
      <c r="O88" s="0" t="n">
        <v>-0.193603</v>
      </c>
      <c r="S88" s="0" t="n">
        <f aca="false">D88/(E88*E88)</f>
        <v>0.703578717672774</v>
      </c>
      <c r="T88" s="0" t="n">
        <f aca="false">1/(E88*E88)</f>
        <v>18.9450833833123</v>
      </c>
      <c r="U88" s="0" t="n">
        <f aca="false">F88/(G88*G88)</f>
        <v>5.3805731386098</v>
      </c>
      <c r="V88" s="0" t="n">
        <f aca="false">1/(G88*G88)</f>
        <v>18.9454132287214</v>
      </c>
      <c r="W88" s="0" t="n">
        <f aca="false">H88/(I88*I88)</f>
        <v>-23.3514354077154</v>
      </c>
      <c r="X88" s="0" t="n">
        <f aca="false">1/(I88*I88)</f>
        <v>18.9508569218846</v>
      </c>
      <c r="Y88" s="0" t="n">
        <f aca="false">J88/(K88*K88)</f>
        <v>710.055975852706</v>
      </c>
      <c r="Z88" s="0" t="n">
        <f aca="false">1/(K88*K88)</f>
        <v>21.1233140120633</v>
      </c>
      <c r="AA88" s="0" t="n">
        <f aca="false">L88/(M88*M88)</f>
        <v>-10.8656903452013</v>
      </c>
      <c r="AB88" s="0" t="n">
        <f aca="false">1/(M88*M88)</f>
        <v>16.6207622352568</v>
      </c>
      <c r="AC88" s="0" t="n">
        <f aca="false">N88/(O88*O88)</f>
        <v>-5.16520921679933</v>
      </c>
      <c r="AD88" s="0" t="n">
        <f aca="false">1/(O88*O88)</f>
        <v>26.6793862533087</v>
      </c>
    </row>
    <row r="89" customFormat="false" ht="12.8" hidden="false" customHeight="false" outlineLevel="0" collapsed="false">
      <c r="B89" s="0" t="n">
        <v>8517</v>
      </c>
      <c r="C89" s="1" t="n">
        <v>-1</v>
      </c>
      <c r="D89" s="0" t="n">
        <v>0.158277</v>
      </c>
      <c r="E89" s="0" t="n">
        <v>0.227409</v>
      </c>
      <c r="F89" s="0" t="n">
        <v>0.159321</v>
      </c>
      <c r="G89" s="0" t="n">
        <v>0.227409</v>
      </c>
      <c r="H89" s="0" t="n">
        <v>-0.946564</v>
      </c>
      <c r="I89" s="2" t="n">
        <v>0.227389</v>
      </c>
      <c r="J89" s="3" t="n">
        <v>34.1051</v>
      </c>
      <c r="K89" s="0" t="n">
        <v>0.216856</v>
      </c>
      <c r="L89" s="0" t="n">
        <v>-0.414745</v>
      </c>
      <c r="M89" s="0" t="n">
        <v>0.245395</v>
      </c>
      <c r="N89" s="0" t="n">
        <v>-0.421887</v>
      </c>
      <c r="O89" s="0" t="n">
        <v>-0.421887</v>
      </c>
      <c r="S89" s="0" t="n">
        <f aca="false">D89/(E89*E89)</f>
        <v>3.06057138246104</v>
      </c>
      <c r="T89" s="0" t="n">
        <f aca="false">1/(E89*E89)</f>
        <v>19.3368043522498</v>
      </c>
      <c r="U89" s="0" t="n">
        <f aca="false">F89/(G89*G89)</f>
        <v>3.08075900620479</v>
      </c>
      <c r="V89" s="0" t="n">
        <f aca="false">1/(G89*G89)</f>
        <v>19.3368043522498</v>
      </c>
      <c r="W89" s="0" t="n">
        <f aca="false">H89/(I89*I89)</f>
        <v>-18.3067427892708</v>
      </c>
      <c r="X89" s="0" t="n">
        <f aca="false">1/(I89*I89)</f>
        <v>19.3402060391804</v>
      </c>
      <c r="Y89" s="0" t="n">
        <f aca="false">J89/(K89*K89)</f>
        <v>725.231136926682</v>
      </c>
      <c r="Z89" s="0" t="n">
        <f aca="false">1/(K89*K89)</f>
        <v>21.2645949411285</v>
      </c>
      <c r="AA89" s="0" t="n">
        <f aca="false">L89/(M89*M89)</f>
        <v>-6.88731172383241</v>
      </c>
      <c r="AB89" s="0" t="n">
        <f aca="false">1/(M89*M89)</f>
        <v>16.6061356347452</v>
      </c>
      <c r="AC89" s="0" t="n">
        <f aca="false">N89/(O89*O89)</f>
        <v>-2.37030294841984</v>
      </c>
      <c r="AD89" s="0" t="n">
        <f aca="false">1/(O89*O89)</f>
        <v>5.61833606728778</v>
      </c>
    </row>
    <row r="90" customFormat="false" ht="12.8" hidden="false" customHeight="false" outlineLevel="0" collapsed="false">
      <c r="B90" s="0" t="n">
        <v>8522</v>
      </c>
      <c r="C90" s="1" t="n">
        <v>1</v>
      </c>
      <c r="D90" s="0" t="n">
        <v>0.0407002</v>
      </c>
      <c r="E90" s="0" t="n">
        <v>0.224476</v>
      </c>
      <c r="F90" s="0" t="n">
        <v>1.45319</v>
      </c>
      <c r="G90" s="0" t="n">
        <v>0.224429</v>
      </c>
      <c r="H90" s="0" t="n">
        <v>-0.492605</v>
      </c>
      <c r="I90" s="2" t="n">
        <v>0.224471</v>
      </c>
      <c r="J90" s="3" t="n">
        <v>33.867</v>
      </c>
      <c r="K90" s="0" t="n">
        <v>0.21415</v>
      </c>
      <c r="L90" s="0" t="n">
        <v>-0.114133</v>
      </c>
      <c r="M90" s="0" t="n">
        <v>0.241895</v>
      </c>
      <c r="N90" s="0" t="n">
        <v>-0.141221</v>
      </c>
      <c r="O90" s="0" t="n">
        <v>-0.141221</v>
      </c>
      <c r="S90" s="0" t="n">
        <f aca="false">D90/(E90*E90)</f>
        <v>0.807712331642075</v>
      </c>
      <c r="T90" s="0" t="n">
        <f aca="false">1/(E90*E90)</f>
        <v>19.8454143134942</v>
      </c>
      <c r="U90" s="0" t="n">
        <f aca="false">F90/(G90*G90)</f>
        <v>28.8512379040591</v>
      </c>
      <c r="V90" s="0" t="n">
        <f aca="false">1/(G90*G90)</f>
        <v>19.8537272511228</v>
      </c>
      <c r="W90" s="0" t="n">
        <f aca="false">H90/(I90*I90)</f>
        <v>-9.77638583336384</v>
      </c>
      <c r="X90" s="0" t="n">
        <f aca="false">1/(I90*I90)</f>
        <v>19.8462984203649</v>
      </c>
      <c r="Y90" s="0" t="n">
        <f aca="false">J90/(K90*K90)</f>
        <v>738.483115732812</v>
      </c>
      <c r="Z90" s="0" t="n">
        <f aca="false">1/(K90*K90)</f>
        <v>21.8053891910359</v>
      </c>
      <c r="AA90" s="0" t="n">
        <f aca="false">L90/(M90*M90)</f>
        <v>-1.95055162777289</v>
      </c>
      <c r="AB90" s="0" t="n">
        <f aca="false">1/(M90*M90)</f>
        <v>17.0901634739549</v>
      </c>
      <c r="AC90" s="0" t="n">
        <f aca="false">N90/(O90*O90)</f>
        <v>-7.08109983642659</v>
      </c>
      <c r="AD90" s="0" t="n">
        <f aca="false">1/(O90*O90)</f>
        <v>50.1419748934407</v>
      </c>
    </row>
    <row r="91" customFormat="false" ht="12.8" hidden="false" customHeight="false" outlineLevel="0" collapsed="false">
      <c r="B91" s="0" t="n">
        <v>8523</v>
      </c>
      <c r="C91" s="1" t="n">
        <v>-1</v>
      </c>
      <c r="D91" s="0" t="n">
        <v>-0.280001</v>
      </c>
      <c r="E91" s="0" t="n">
        <v>0.226422</v>
      </c>
      <c r="F91" s="0" t="n">
        <v>0.241386</v>
      </c>
      <c r="G91" s="0" t="n">
        <v>0.226423</v>
      </c>
      <c r="H91" s="0" t="n">
        <v>-0.892654</v>
      </c>
      <c r="I91" s="2" t="n">
        <v>0.226406</v>
      </c>
      <c r="J91" s="3" t="n">
        <v>33.863</v>
      </c>
      <c r="K91" s="0" t="n">
        <v>0.21501</v>
      </c>
      <c r="L91" s="0" t="n">
        <v>0.843047</v>
      </c>
      <c r="M91" s="0" t="n">
        <v>0.242841</v>
      </c>
      <c r="N91" s="0" t="n">
        <v>0.169046</v>
      </c>
      <c r="O91" s="0" t="n">
        <v>0.169046</v>
      </c>
      <c r="S91" s="0" t="n">
        <f aca="false">D91/(E91*E91)</f>
        <v>-5.46163078683021</v>
      </c>
      <c r="T91" s="0" t="n">
        <f aca="false">1/(E91*E91)</f>
        <v>19.5057545752701</v>
      </c>
      <c r="U91" s="0" t="n">
        <f aca="false">F91/(G91*G91)</f>
        <v>4.70837448444151</v>
      </c>
      <c r="V91" s="0" t="n">
        <f aca="false">1/(G91*G91)</f>
        <v>19.5055822808345</v>
      </c>
      <c r="W91" s="0" t="n">
        <f aca="false">H91/(I91*I91)</f>
        <v>-17.414350910872</v>
      </c>
      <c r="X91" s="0" t="n">
        <f aca="false">1/(I91*I91)</f>
        <v>19.5085115967351</v>
      </c>
      <c r="Y91" s="0" t="n">
        <f aca="false">J91/(K91*K91)</f>
        <v>732.500814997197</v>
      </c>
      <c r="Z91" s="0" t="n">
        <f aca="false">1/(K91*K91)</f>
        <v>21.6313030445382</v>
      </c>
      <c r="AA91" s="0" t="n">
        <f aca="false">L91/(M91*M91)</f>
        <v>14.2957769048249</v>
      </c>
      <c r="AB91" s="0" t="n">
        <f aca="false">1/(M91*M91)</f>
        <v>16.9572715457441</v>
      </c>
      <c r="AC91" s="0" t="n">
        <f aca="false">N91/(O91*O91)</f>
        <v>5.91554961371461</v>
      </c>
      <c r="AD91" s="0" t="n">
        <f aca="false">1/(O91*O91)</f>
        <v>34.9937272323191</v>
      </c>
    </row>
    <row r="92" customFormat="false" ht="12.8" hidden="false" customHeight="false" outlineLevel="0" collapsed="false">
      <c r="B92" s="0" t="n">
        <v>8528</v>
      </c>
      <c r="C92" s="1" t="n">
        <v>1</v>
      </c>
      <c r="D92" s="0" t="n">
        <v>-0.100136</v>
      </c>
      <c r="E92" s="0" t="n">
        <v>0.224751</v>
      </c>
      <c r="F92" s="0" t="n">
        <v>-1.22319</v>
      </c>
      <c r="G92" s="0" t="n">
        <v>0.224718</v>
      </c>
      <c r="H92" s="0" t="n">
        <v>-0.525535</v>
      </c>
      <c r="I92" s="2" t="n">
        <v>0.224745</v>
      </c>
      <c r="J92" s="3" t="n">
        <v>33.7811</v>
      </c>
      <c r="K92" s="0" t="n">
        <v>0.214322</v>
      </c>
      <c r="L92" s="0" t="n">
        <v>-1.02342</v>
      </c>
      <c r="M92" s="0" t="n">
        <v>0.241905</v>
      </c>
      <c r="N92" s="0" t="n">
        <v>-0.59405</v>
      </c>
      <c r="O92" s="0" t="n">
        <v>-0.59405</v>
      </c>
      <c r="S92" s="0" t="n">
        <f aca="false">D92/(E92*E92)</f>
        <v>-1.98238030228761</v>
      </c>
      <c r="T92" s="0" t="n">
        <f aca="false">1/(E92*E92)</f>
        <v>19.7968792670729</v>
      </c>
      <c r="U92" s="0" t="n">
        <f aca="false">F92/(G92*G92)</f>
        <v>-24.2224573545005</v>
      </c>
      <c r="V92" s="0" t="n">
        <f aca="false">1/(G92*G92)</f>
        <v>19.8026940659264</v>
      </c>
      <c r="W92" s="0" t="n">
        <f aca="false">H92/(I92*I92)</f>
        <v>-10.4045084601014</v>
      </c>
      <c r="X92" s="0" t="n">
        <f aca="false">1/(I92*I92)</f>
        <v>19.7979363127126</v>
      </c>
      <c r="Y92" s="0" t="n">
        <f aca="false">J92/(K92*K92)</f>
        <v>735.428202783375</v>
      </c>
      <c r="Z92" s="0" t="n">
        <f aca="false">1/(K92*K92)</f>
        <v>21.770404243301</v>
      </c>
      <c r="AA92" s="0" t="n">
        <f aca="false">L92/(M92*M92)</f>
        <v>-17.4889690758856</v>
      </c>
      <c r="AB92" s="0" t="n">
        <f aca="false">1/(M92*M92)</f>
        <v>17.0887505382791</v>
      </c>
      <c r="AC92" s="0" t="n">
        <f aca="false">N92/(O92*O92)</f>
        <v>-1.68335998653312</v>
      </c>
      <c r="AD92" s="0" t="n">
        <f aca="false">1/(O92*O92)</f>
        <v>2.83370084426079</v>
      </c>
    </row>
    <row r="93" customFormat="false" ht="12.8" hidden="false" customHeight="false" outlineLevel="0" collapsed="false">
      <c r="B93" s="0" t="n">
        <v>8529</v>
      </c>
      <c r="C93" s="1" t="n">
        <v>-1</v>
      </c>
      <c r="D93" s="0" t="n">
        <v>-0.219671</v>
      </c>
      <c r="E93" s="0" t="n">
        <v>0.226202</v>
      </c>
      <c r="F93" s="0" t="n">
        <v>-0.27953</v>
      </c>
      <c r="G93" s="0" t="n">
        <v>0.226201</v>
      </c>
      <c r="H93" s="0" t="n">
        <v>-0.850746</v>
      </c>
      <c r="I93" s="2" t="n">
        <v>0.226187</v>
      </c>
      <c r="J93" s="3" t="n">
        <v>33.7813</v>
      </c>
      <c r="K93" s="0" t="n">
        <v>0.21669</v>
      </c>
      <c r="L93" s="0" t="n">
        <v>0.938771</v>
      </c>
      <c r="M93" s="0" t="n">
        <v>0.244582</v>
      </c>
      <c r="N93" s="0" t="n">
        <v>-0.175229</v>
      </c>
      <c r="O93" s="0" t="n">
        <v>-0.175229</v>
      </c>
      <c r="S93" s="0" t="n">
        <f aca="false">D93/(E93*E93)</f>
        <v>-4.29318739992205</v>
      </c>
      <c r="T93" s="0" t="n">
        <f aca="false">1/(E93*E93)</f>
        <v>19.5437149187742</v>
      </c>
      <c r="U93" s="0" t="n">
        <f aca="false">F93/(G93*G93)</f>
        <v>-5.46310293400849</v>
      </c>
      <c r="V93" s="0" t="n">
        <f aca="false">1/(G93*G93)</f>
        <v>19.543887718701</v>
      </c>
      <c r="W93" s="0" t="n">
        <f aca="false">H93/(I93*I93)</f>
        <v>-16.6289426297218</v>
      </c>
      <c r="X93" s="0" t="n">
        <f aca="false">1/(I93*I93)</f>
        <v>19.5463071583314</v>
      </c>
      <c r="Y93" s="0" t="n">
        <f aca="false">J93/(K93*K93)</f>
        <v>719.446690712086</v>
      </c>
      <c r="Z93" s="0" t="n">
        <f aca="false">1/(K93*K93)</f>
        <v>21.2971878143259</v>
      </c>
      <c r="AA93" s="0" t="n">
        <f aca="false">L93/(M93*M93)</f>
        <v>15.6931700644591</v>
      </c>
      <c r="AB93" s="0" t="n">
        <f aca="false">1/(M93*M93)</f>
        <v>16.7167179902863</v>
      </c>
      <c r="AC93" s="0" t="n">
        <f aca="false">N93/(O93*O93)</f>
        <v>-5.70681793538741</v>
      </c>
      <c r="AD93" s="0" t="n">
        <f aca="false">1/(O93*O93)</f>
        <v>32.5677709476594</v>
      </c>
    </row>
    <row r="94" customFormat="false" ht="12.8" hidden="false" customHeight="false" outlineLevel="0" collapsed="false">
      <c r="B94" s="0" t="n">
        <v>8534</v>
      </c>
      <c r="C94" s="1" t="n">
        <v>1</v>
      </c>
      <c r="D94" s="0" t="n">
        <v>-0.605072</v>
      </c>
      <c r="E94" s="0" t="n">
        <v>0.228715</v>
      </c>
      <c r="F94" s="0" t="n">
        <v>0.411108</v>
      </c>
      <c r="G94" s="0" t="n">
        <v>0.22872</v>
      </c>
      <c r="H94" s="0" t="n">
        <v>-0.859289</v>
      </c>
      <c r="I94" s="2" t="n">
        <v>0.228707</v>
      </c>
      <c r="J94" s="3" t="n">
        <v>33.9815</v>
      </c>
      <c r="K94" s="0" t="n">
        <v>0.215706</v>
      </c>
      <c r="L94" s="0" t="n">
        <v>1.0922</v>
      </c>
      <c r="M94" s="0" t="n">
        <v>0.243837</v>
      </c>
      <c r="N94" s="0" t="n">
        <v>0.0534591</v>
      </c>
      <c r="O94" s="0" t="n">
        <v>0.0534591</v>
      </c>
      <c r="S94" s="0" t="n">
        <f aca="false">D94/(E94*E94)</f>
        <v>-11.566920742193</v>
      </c>
      <c r="T94" s="0" t="n">
        <f aca="false">1/(E94*E94)</f>
        <v>19.1166022261697</v>
      </c>
      <c r="U94" s="0" t="n">
        <f aca="false">F94/(G94*G94)</f>
        <v>7.85864450436702</v>
      </c>
      <c r="V94" s="0" t="n">
        <f aca="false">1/(G94*G94)</f>
        <v>19.1157664272333</v>
      </c>
      <c r="W94" s="0" t="n">
        <f aca="false">H94/(I94*I94)</f>
        <v>-16.4278352168315</v>
      </c>
      <c r="X94" s="0" t="n">
        <f aca="false">1/(I94*I94)</f>
        <v>19.1179396184887</v>
      </c>
      <c r="Y94" s="0" t="n">
        <f aca="false">J94/(K94*K94)</f>
        <v>730.328240795506</v>
      </c>
      <c r="Z94" s="0" t="n">
        <f aca="false">1/(K94*K94)</f>
        <v>21.4919365182675</v>
      </c>
      <c r="AA94" s="0" t="n">
        <f aca="false">L94/(M94*M94)</f>
        <v>18.3697378790023</v>
      </c>
      <c r="AB94" s="0" t="n">
        <f aca="false">1/(M94*M94)</f>
        <v>16.8190238774971</v>
      </c>
      <c r="AC94" s="0" t="n">
        <f aca="false">N94/(O94*O94)</f>
        <v>18.705889175089</v>
      </c>
      <c r="AD94" s="0" t="n">
        <f aca="false">1/(O94*O94)</f>
        <v>349.910289830712</v>
      </c>
    </row>
    <row r="95" customFormat="false" ht="12.8" hidden="false" customHeight="false" outlineLevel="0" collapsed="false">
      <c r="B95" s="0" t="n">
        <v>8535</v>
      </c>
      <c r="C95" s="1" t="n">
        <v>-1</v>
      </c>
      <c r="D95" s="0" t="n">
        <v>-0.125239</v>
      </c>
      <c r="E95" s="0" t="n">
        <v>0.227352</v>
      </c>
      <c r="F95" s="0" t="n">
        <v>0.76181</v>
      </c>
      <c r="G95" s="0" t="n">
        <v>0.227339</v>
      </c>
      <c r="H95" s="0" t="n">
        <v>-0.836139</v>
      </c>
      <c r="I95" s="2" t="n">
        <v>0.227336</v>
      </c>
      <c r="J95" s="3" t="n">
        <v>34.0317</v>
      </c>
      <c r="K95" s="0" t="n">
        <v>0.216254</v>
      </c>
      <c r="L95" s="0" t="n">
        <v>0.127311</v>
      </c>
      <c r="M95" s="0" t="n">
        <v>0.24458</v>
      </c>
      <c r="N95" s="0" t="n">
        <v>-0.146554</v>
      </c>
      <c r="O95" s="0" t="n">
        <v>-0.146554</v>
      </c>
      <c r="S95" s="0" t="n">
        <f aca="false">D95/(E95*E95)</f>
        <v>-2.42293650471637</v>
      </c>
      <c r="T95" s="0" t="n">
        <f aca="false">1/(E95*E95)</f>
        <v>19.3465015268117</v>
      </c>
      <c r="U95" s="0" t="n">
        <f aca="false">F95/(G95*G95)</f>
        <v>14.7400439530124</v>
      </c>
      <c r="V95" s="0" t="n">
        <f aca="false">1/(G95*G95)</f>
        <v>19.3487141846555</v>
      </c>
      <c r="W95" s="0" t="n">
        <f aca="false">H95/(I95*I95)</f>
        <v>-16.1786415184517</v>
      </c>
      <c r="X95" s="0" t="n">
        <f aca="false">1/(I95*I95)</f>
        <v>19.3492248519106</v>
      </c>
      <c r="Y95" s="0" t="n">
        <f aca="false">J95/(K95*K95)</f>
        <v>727.704977700457</v>
      </c>
      <c r="Z95" s="0" t="n">
        <f aca="false">1/(K95*K95)</f>
        <v>21.3831509357586</v>
      </c>
      <c r="AA95" s="0" t="n">
        <f aca="false">L95/(M95*M95)</f>
        <v>2.12825689035434</v>
      </c>
      <c r="AB95" s="0" t="n">
        <f aca="false">1/(M95*M95)</f>
        <v>16.7169913860887</v>
      </c>
      <c r="AC95" s="0" t="n">
        <f aca="false">N95/(O95*O95)</f>
        <v>-6.82342344801234</v>
      </c>
      <c r="AD95" s="0" t="n">
        <f aca="false">1/(O95*O95)</f>
        <v>46.5591075508846</v>
      </c>
    </row>
    <row r="96" customFormat="false" ht="12.8" hidden="false" customHeight="false" outlineLevel="0" collapsed="false">
      <c r="B96" s="0" t="n">
        <v>8540</v>
      </c>
      <c r="C96" s="1" t="n">
        <v>1</v>
      </c>
      <c r="D96" s="0" t="n">
        <v>-0.0719738</v>
      </c>
      <c r="E96" s="0" t="n">
        <v>0.227997</v>
      </c>
      <c r="F96" s="0" t="n">
        <v>0.243649</v>
      </c>
      <c r="G96" s="0" t="n">
        <v>0.227996</v>
      </c>
      <c r="H96" s="0" t="n">
        <v>-0.525183</v>
      </c>
      <c r="I96" s="2" t="n">
        <v>0.227991</v>
      </c>
      <c r="J96" s="3" t="n">
        <v>34.5678</v>
      </c>
      <c r="K96" s="0" t="n">
        <v>0.214873</v>
      </c>
      <c r="L96" s="0" t="n">
        <v>0.803257</v>
      </c>
      <c r="M96" s="0" t="n">
        <v>0.244018</v>
      </c>
      <c r="N96" s="0" t="n">
        <v>0.232052</v>
      </c>
      <c r="O96" s="0" t="n">
        <v>0.232052</v>
      </c>
      <c r="S96" s="0" t="n">
        <f aca="false">D96/(E96*E96)</f>
        <v>-1.3845739859332</v>
      </c>
      <c r="T96" s="0" t="n">
        <f aca="false">1/(E96*E96)</f>
        <v>19.2371944503861</v>
      </c>
      <c r="U96" s="0" t="n">
        <f aca="false">F96/(G96*G96)</f>
        <v>4.68716430656934</v>
      </c>
      <c r="V96" s="0" t="n">
        <f aca="false">1/(G96*G96)</f>
        <v>19.2373632010365</v>
      </c>
      <c r="W96" s="0" t="n">
        <f aca="false">H96/(I96*I96)</f>
        <v>-10.1035792603665</v>
      </c>
      <c r="X96" s="0" t="n">
        <f aca="false">1/(I96*I96)</f>
        <v>19.2382069875958</v>
      </c>
      <c r="Y96" s="0" t="n">
        <f aca="false">J96/(K96*K96)</f>
        <v>748.700366711474</v>
      </c>
      <c r="Z96" s="0" t="n">
        <f aca="false">1/(K96*K96)</f>
        <v>21.6588954666329</v>
      </c>
      <c r="AA96" s="0" t="n">
        <f aca="false">L96/(M96*M96)</f>
        <v>13.4899640517506</v>
      </c>
      <c r="AB96" s="0" t="n">
        <f aca="false">1/(M96*M96)</f>
        <v>16.7940821577036</v>
      </c>
      <c r="AC96" s="0" t="n">
        <f aca="false">N96/(O96*O96)</f>
        <v>4.30937893230828</v>
      </c>
      <c r="AD96" s="0" t="n">
        <f aca="false">1/(O96*O96)</f>
        <v>18.5707467822224</v>
      </c>
    </row>
    <row r="97" customFormat="false" ht="12.8" hidden="false" customHeight="false" outlineLevel="0" collapsed="false">
      <c r="B97" s="0" t="n">
        <v>8541</v>
      </c>
      <c r="C97" s="1" t="n">
        <v>-1</v>
      </c>
      <c r="D97" s="0" t="n">
        <v>-0.0820282</v>
      </c>
      <c r="E97" s="0" t="n">
        <v>0.225999</v>
      </c>
      <c r="F97" s="0" t="n">
        <v>-0.0337314</v>
      </c>
      <c r="G97" s="0" t="n">
        <v>0.225999</v>
      </c>
      <c r="H97" s="0" t="n">
        <v>-0.594982</v>
      </c>
      <c r="I97" s="2" t="n">
        <v>0.225991</v>
      </c>
      <c r="J97" s="3" t="n">
        <v>34.3857</v>
      </c>
      <c r="K97" s="0" t="n">
        <v>0.214327</v>
      </c>
      <c r="L97" s="0" t="n">
        <v>0.767419</v>
      </c>
      <c r="M97" s="0" t="n">
        <v>0.243052</v>
      </c>
      <c r="N97" s="0" t="n">
        <v>-0.346642</v>
      </c>
      <c r="O97" s="0" t="n">
        <v>-0.346642</v>
      </c>
      <c r="S97" s="0" t="n">
        <f aca="false">D97/(E97*E97)</f>
        <v>-1.60601703183672</v>
      </c>
      <c r="T97" s="0" t="n">
        <f aca="false">1/(E97*E97)</f>
        <v>19.5788403480355</v>
      </c>
      <c r="U97" s="0" t="n">
        <f aca="false">F97/(G97*G97)</f>
        <v>-0.660421695315723</v>
      </c>
      <c r="V97" s="0" t="n">
        <f aca="false">1/(G97*G97)</f>
        <v>19.5788403480355</v>
      </c>
      <c r="W97" s="0" t="n">
        <f aca="false">H97/(I97*I97)</f>
        <v>-11.6498823474381</v>
      </c>
      <c r="X97" s="0" t="n">
        <f aca="false">1/(I97*I97)</f>
        <v>19.5802265403628</v>
      </c>
      <c r="Y97" s="0" t="n">
        <f aca="false">J97/(K97*K97)</f>
        <v>748.555662098153</v>
      </c>
      <c r="Z97" s="0" t="n">
        <f aca="false">1/(K97*K97)</f>
        <v>21.7693884986536</v>
      </c>
      <c r="AA97" s="0" t="n">
        <f aca="false">L97/(M97*M97)</f>
        <v>12.9907477297904</v>
      </c>
      <c r="AB97" s="0" t="n">
        <f aca="false">1/(M97*M97)</f>
        <v>16.9278421954504</v>
      </c>
      <c r="AC97" s="0" t="n">
        <f aca="false">N97/(O97*O97)</f>
        <v>-2.88482065070015</v>
      </c>
      <c r="AD97" s="0" t="n">
        <f aca="false">1/(O97*O97)</f>
        <v>8.32219018670601</v>
      </c>
    </row>
    <row r="98" customFormat="false" ht="12.8" hidden="false" customHeight="false" outlineLevel="0" collapsed="false">
      <c r="B98" s="0" t="n">
        <v>8546</v>
      </c>
      <c r="C98" s="1" t="n">
        <v>1</v>
      </c>
      <c r="D98" s="0" t="n">
        <v>-0.085984</v>
      </c>
      <c r="E98" s="0" t="n">
        <v>0.228055</v>
      </c>
      <c r="F98" s="0" t="n">
        <v>0.222539</v>
      </c>
      <c r="G98" s="0" t="n">
        <v>0.228054</v>
      </c>
      <c r="H98" s="0" t="n">
        <v>-0.544707</v>
      </c>
      <c r="I98" s="2" t="n">
        <v>0.228048</v>
      </c>
      <c r="J98" s="3" t="n">
        <v>33.9528</v>
      </c>
      <c r="K98" s="0" t="n">
        <v>0.216179</v>
      </c>
      <c r="L98" s="0" t="n">
        <v>0.00832546</v>
      </c>
      <c r="M98" s="0" t="n">
        <v>0.244347</v>
      </c>
      <c r="N98" s="0" t="n">
        <v>-0.00192731</v>
      </c>
      <c r="O98" s="0" t="n">
        <v>-0.00192731</v>
      </c>
      <c r="S98" s="0" t="n">
        <f aca="false">D98/(E98*E98)</f>
        <v>-1.65324968253466</v>
      </c>
      <c r="T98" s="0" t="n">
        <f aca="false">1/(E98*E98)</f>
        <v>19.2274107105352</v>
      </c>
      <c r="U98" s="0" t="n">
        <f aca="false">F98/(G98*G98)</f>
        <v>4.27888627706758</v>
      </c>
      <c r="V98" s="0" t="n">
        <f aca="false">1/(G98*G98)</f>
        <v>19.2275793324657</v>
      </c>
      <c r="W98" s="0" t="n">
        <f aca="false">H98/(I98*I98)</f>
        <v>-10.4739481780991</v>
      </c>
      <c r="X98" s="0" t="n">
        <f aca="false">1/(I98*I98)</f>
        <v>19.2285911106321</v>
      </c>
      <c r="Y98" s="0" t="n">
        <f aca="false">J98/(K98*K98)</f>
        <v>726.521696069202</v>
      </c>
      <c r="Z98" s="0" t="n">
        <f aca="false">1/(K98*K98)</f>
        <v>21.3979906243138</v>
      </c>
      <c r="AA98" s="0" t="n">
        <f aca="false">L98/(M98*M98)</f>
        <v>0.139442196756158</v>
      </c>
      <c r="AB98" s="0" t="n">
        <f aca="false">1/(M98*M98)</f>
        <v>16.7488879600837</v>
      </c>
      <c r="AC98" s="0" t="n">
        <f aca="false">N98/(O98*O98)</f>
        <v>-518.857890012504</v>
      </c>
      <c r="AD98" s="0" t="n">
        <f aca="false">1/(O98*O98)</f>
        <v>269213.510028228</v>
      </c>
    </row>
    <row r="99" customFormat="false" ht="12.8" hidden="false" customHeight="false" outlineLevel="0" collapsed="false">
      <c r="B99" s="0" t="n">
        <v>8547</v>
      </c>
      <c r="C99" s="1" t="n">
        <v>-1</v>
      </c>
      <c r="D99" s="0" t="n">
        <v>-0.107485</v>
      </c>
      <c r="E99" s="0" t="n">
        <v>0.226944</v>
      </c>
      <c r="F99" s="0" t="n">
        <v>1.51914</v>
      </c>
      <c r="G99" s="0" t="n">
        <v>0.226892</v>
      </c>
      <c r="H99" s="0" t="n">
        <v>-0.669449</v>
      </c>
      <c r="I99" s="2" t="n">
        <v>0.226934</v>
      </c>
      <c r="J99" s="3" t="n">
        <v>33.9971</v>
      </c>
      <c r="K99" s="0" t="n">
        <v>0.214708</v>
      </c>
      <c r="L99" s="0" t="n">
        <v>1.17379</v>
      </c>
      <c r="M99" s="0" t="n">
        <v>0.242733</v>
      </c>
      <c r="N99" s="0" t="n">
        <v>0.0785358</v>
      </c>
      <c r="O99" s="0" t="n">
        <v>0.0785358</v>
      </c>
      <c r="S99" s="0" t="n">
        <f aca="false">D99/(E99*E99)</f>
        <v>-2.08694234076773</v>
      </c>
      <c r="T99" s="0" t="n">
        <f aca="false">1/(E99*E99)</f>
        <v>19.4161263503534</v>
      </c>
      <c r="U99" s="0" t="n">
        <f aca="false">F99/(G99*G99)</f>
        <v>29.5093356663141</v>
      </c>
      <c r="V99" s="0" t="n">
        <f aca="false">1/(G99*G99)</f>
        <v>19.4250270984334</v>
      </c>
      <c r="W99" s="0" t="n">
        <f aca="false">H99/(I99*I99)</f>
        <v>-12.9992519350315</v>
      </c>
      <c r="X99" s="0" t="n">
        <f aca="false">1/(I99*I99)</f>
        <v>19.4178375575011</v>
      </c>
      <c r="Y99" s="0" t="n">
        <f aca="false">J99/(K99*K99)</f>
        <v>737.47180269878</v>
      </c>
      <c r="Z99" s="0" t="n">
        <f aca="false">1/(K99*K99)</f>
        <v>21.6921973550326</v>
      </c>
      <c r="AA99" s="0" t="n">
        <f aca="false">L99/(M99*M99)</f>
        <v>19.9219918591127</v>
      </c>
      <c r="AB99" s="0" t="n">
        <f aca="false">1/(M99*M99)</f>
        <v>16.9723646130165</v>
      </c>
      <c r="AC99" s="0" t="n">
        <f aca="false">N99/(O99*O99)</f>
        <v>12.7330465851242</v>
      </c>
      <c r="AD99" s="0" t="n">
        <f aca="false">1/(O99*O99)</f>
        <v>162.130475338944</v>
      </c>
    </row>
    <row r="100" s="66" customFormat="true" ht="12.8" hidden="false" customHeight="false" outlineLevel="0" collapsed="false">
      <c r="A100" s="65" t="s">
        <v>16</v>
      </c>
      <c r="D100" s="66" t="n">
        <f aca="false">SUM(S82:S99)/SUM(T82:T99)</f>
        <v>-0.0399967803682268</v>
      </c>
      <c r="E100" s="66" t="n">
        <f aca="false">SQRT(1/SUM(T82:T96))</f>
        <v>0.0582581204928516</v>
      </c>
      <c r="F100" s="66" t="n">
        <f aca="false">SUM(U82:U99)/SUM(V82:V99)</f>
        <v>0.35507124224162</v>
      </c>
      <c r="G100" s="66" t="n">
        <f aca="false">SQRT(1/SUM(V82:V96))</f>
        <v>0.0582547753625023</v>
      </c>
      <c r="H100" s="66" t="n">
        <f aca="false">SUM(W82:W99)/SUM(X82:X99)</f>
        <v>-0.823665369247</v>
      </c>
      <c r="I100" s="66" t="n">
        <f aca="false">SQRT(1/SUM(X82:X96))</f>
        <v>0.058253682508703</v>
      </c>
      <c r="J100" s="66" t="n">
        <f aca="false">SUM(Y82:Y99)/SUM(Z82:Z99)</f>
        <v>34.0049637660958</v>
      </c>
      <c r="K100" s="66" t="n">
        <f aca="false">SQRT(1/SUM(Z82:Z96))</f>
        <v>0.0554419706696885</v>
      </c>
      <c r="L100" s="66" t="n">
        <f aca="false">SUM(AA82:AA99)/SUM(AB82:AB99)</f>
        <v>0.353381063756739</v>
      </c>
      <c r="M100" s="66" t="n">
        <f aca="false">SQRT(1/SUM(AB82:AB96))</f>
        <v>0.0626773360734109</v>
      </c>
      <c r="N100" s="66" t="n">
        <f aca="false">SUM(AC82:AC99)/SUM(AD82:AD99)</f>
        <v>-0.00015503019010991</v>
      </c>
      <c r="O100" s="66" t="n">
        <f aca="false">SQRT(1/SUM(AD82:AD96))</f>
        <v>0.000145275557893082</v>
      </c>
    </row>
    <row r="104" customFormat="false" ht="12.8" hidden="false" customHeight="false" outlineLevel="0" collapsed="false">
      <c r="G104" s="68"/>
      <c r="H104" s="68"/>
      <c r="I104" s="68"/>
      <c r="J104" s="68"/>
      <c r="K104" s="69" t="s">
        <v>138</v>
      </c>
      <c r="L104" s="69"/>
      <c r="M104" s="69"/>
      <c r="N104" s="69"/>
      <c r="O104" s="69"/>
      <c r="P104" s="69"/>
      <c r="Q104" s="69" t="s">
        <v>139</v>
      </c>
      <c r="R104" s="69"/>
      <c r="S104" s="69"/>
      <c r="T104" s="69"/>
      <c r="U104" s="69"/>
      <c r="V104" s="69"/>
    </row>
    <row r="105" customFormat="false" ht="24.6" hidden="false" customHeight="true" outlineLevel="0" collapsed="false">
      <c r="G105" s="70" t="s">
        <v>77</v>
      </c>
      <c r="H105" s="70" t="s">
        <v>78</v>
      </c>
      <c r="I105" s="70" t="s">
        <v>79</v>
      </c>
      <c r="J105" s="70"/>
      <c r="K105" s="70" t="s">
        <v>140</v>
      </c>
      <c r="L105" s="70"/>
      <c r="M105" s="70" t="s">
        <v>141</v>
      </c>
      <c r="N105" s="70"/>
      <c r="O105" s="70" t="s">
        <v>142</v>
      </c>
      <c r="P105" s="70"/>
      <c r="Q105" s="70" t="s">
        <v>140</v>
      </c>
      <c r="R105" s="70"/>
      <c r="S105" s="70" t="s">
        <v>141</v>
      </c>
      <c r="T105" s="70"/>
      <c r="U105" s="70" t="s">
        <v>142</v>
      </c>
      <c r="V105" s="70"/>
    </row>
    <row r="106" customFormat="false" ht="24.6" hidden="false" customHeight="false" outlineLevel="0" collapsed="false">
      <c r="G106" s="71" t="s">
        <v>88</v>
      </c>
      <c r="H106" s="71" t="s">
        <v>89</v>
      </c>
      <c r="I106" s="71" t="s">
        <v>90</v>
      </c>
      <c r="J106" s="71" t="s">
        <v>91</v>
      </c>
      <c r="K106" s="71" t="s">
        <v>143</v>
      </c>
      <c r="L106" s="71" t="s">
        <v>144</v>
      </c>
      <c r="M106" s="71" t="s">
        <v>145</v>
      </c>
      <c r="N106" s="71" t="s">
        <v>146</v>
      </c>
      <c r="O106" s="71" t="s">
        <v>147</v>
      </c>
      <c r="P106" s="71" t="s">
        <v>148</v>
      </c>
      <c r="Q106" s="71" t="s">
        <v>143</v>
      </c>
      <c r="R106" s="71" t="s">
        <v>144</v>
      </c>
      <c r="S106" s="71" t="s">
        <v>145</v>
      </c>
      <c r="T106" s="71" t="s">
        <v>146</v>
      </c>
      <c r="U106" s="71" t="s">
        <v>147</v>
      </c>
      <c r="V106" s="71" t="s">
        <v>148</v>
      </c>
    </row>
    <row r="107" customFormat="false" ht="12.8" hidden="false" customHeight="false" outlineLevel="0" collapsed="false"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5"/>
      <c r="R107" s="15"/>
      <c r="S107" s="15"/>
      <c r="T107" s="15"/>
      <c r="U107" s="15"/>
      <c r="V107" s="15"/>
    </row>
    <row r="108" customFormat="false" ht="13.05" hidden="false" customHeight="false" outlineLevel="0" collapsed="false">
      <c r="G108" s="72" t="n">
        <v>15</v>
      </c>
      <c r="H108" s="72" t="n">
        <v>1000</v>
      </c>
      <c r="I108" s="17" t="n">
        <v>943.7</v>
      </c>
      <c r="J108" s="18" t="n">
        <v>59.8</v>
      </c>
      <c r="K108" s="19" t="n">
        <f aca="false">D14</f>
        <v>-0.259938424266567</v>
      </c>
      <c r="L108" s="19" t="n">
        <f aca="false">E14</f>
        <v>0.087485777781814</v>
      </c>
      <c r="M108" s="19" t="n">
        <f aca="false">F14</f>
        <v>0.789907117583217</v>
      </c>
      <c r="N108" s="19" t="n">
        <f aca="false">G14</f>
        <v>0.0874723137686103</v>
      </c>
      <c r="O108" s="19" t="n">
        <f aca="false">H14</f>
        <v>-1.23654904717142</v>
      </c>
      <c r="P108" s="19" t="n">
        <f aca="false">I14</f>
        <v>0.0874729735619754</v>
      </c>
      <c r="Q108" s="19" t="n">
        <f aca="false">J14</f>
        <v>33.9722624263592</v>
      </c>
      <c r="R108" s="19" t="n">
        <f aca="false">K14</f>
        <v>0.0833080381504684</v>
      </c>
      <c r="S108" s="19" t="n">
        <f aca="false">L14</f>
        <v>1.48201215946007</v>
      </c>
      <c r="T108" s="19" t="n">
        <f aca="false">M14</f>
        <v>0.0941549500382039</v>
      </c>
      <c r="U108" s="19" t="n">
        <f aca="false">N14</f>
        <v>-0.170119670914861</v>
      </c>
      <c r="V108" s="19" t="n">
        <f aca="false">O14</f>
        <v>0.0743041650012849</v>
      </c>
    </row>
    <row r="109" customFormat="false" ht="13.05" hidden="false" customHeight="false" outlineLevel="0" collapsed="false">
      <c r="G109" s="72" t="n">
        <v>3</v>
      </c>
      <c r="H109" s="72" t="n">
        <v>870</v>
      </c>
      <c r="I109" s="17" t="n">
        <v>836.8</v>
      </c>
      <c r="J109" s="18" t="n">
        <v>44.2</v>
      </c>
      <c r="K109" s="19" t="n">
        <f aca="false">D44</f>
        <v>-0.223727631119804</v>
      </c>
      <c r="L109" s="19" t="n">
        <f aca="false">E44</f>
        <v>0.214462</v>
      </c>
      <c r="M109" s="19" t="n">
        <f aca="false">F44</f>
        <v>0.884259055078029</v>
      </c>
      <c r="N109" s="19" t="n">
        <f aca="false">G44</f>
        <v>0.214451</v>
      </c>
      <c r="O109" s="19" t="n">
        <f aca="false">H44</f>
        <v>-1.04911247473192</v>
      </c>
      <c r="P109" s="19" t="n">
        <f aca="false">I44</f>
        <v>0.214455</v>
      </c>
      <c r="Q109" s="19" t="n">
        <f aca="false">J44</f>
        <v>34.9538495308947</v>
      </c>
      <c r="R109" s="19" t="n">
        <f aca="false">K44</f>
        <v>0.205044</v>
      </c>
      <c r="S109" s="19" t="n">
        <f aca="false">L44</f>
        <v>-0.275014617679602</v>
      </c>
      <c r="T109" s="19" t="n">
        <f aca="false">M44</f>
        <v>0.233267</v>
      </c>
      <c r="U109" s="19" t="n">
        <f aca="false">N44</f>
        <v>-0.163939061775469</v>
      </c>
      <c r="V109" s="19" t="n">
        <f aca="false">O44</f>
        <v>0.302372</v>
      </c>
    </row>
    <row r="110" customFormat="false" ht="13.05" hidden="false" customHeight="false" outlineLevel="0" collapsed="false">
      <c r="G110" s="72" t="n">
        <v>4</v>
      </c>
      <c r="H110" s="72" t="n">
        <v>750</v>
      </c>
      <c r="I110" s="17" t="n">
        <v>774.6</v>
      </c>
      <c r="J110" s="18" t="n">
        <v>41.9</v>
      </c>
      <c r="K110" s="19" t="n">
        <f aca="false">D58</f>
        <v>-0.190699963053536</v>
      </c>
      <c r="L110" s="19" t="n">
        <f aca="false">E58</f>
        <v>0.214559</v>
      </c>
      <c r="M110" s="19" t="n">
        <f aca="false">F58</f>
        <v>0.289025853777143</v>
      </c>
      <c r="N110" s="19" t="n">
        <f aca="false">G58</f>
        <v>0.214559</v>
      </c>
      <c r="O110" s="19" t="n">
        <f aca="false">H58</f>
        <v>-0.937640442983734</v>
      </c>
      <c r="P110" s="19" t="n">
        <f aca="false">I58</f>
        <v>0.214547</v>
      </c>
      <c r="Q110" s="19" t="n">
        <f aca="false">J58</f>
        <v>35.9100039388786</v>
      </c>
      <c r="R110" s="19" t="n">
        <f aca="false">K58</f>
        <v>0.202123</v>
      </c>
      <c r="S110" s="19" t="n">
        <f aca="false">L58</f>
        <v>-0.329953941626026</v>
      </c>
      <c r="T110" s="19" t="n">
        <f aca="false">M58</f>
        <v>0.23189</v>
      </c>
      <c r="U110" s="19" t="n">
        <f aca="false">N58</f>
        <v>0.0222751649604153</v>
      </c>
      <c r="V110" s="19" t="n">
        <f aca="false">O58</f>
        <v>0.420124</v>
      </c>
    </row>
    <row r="111" customFormat="false" ht="13.05" hidden="false" customHeight="false" outlineLevel="0" collapsed="false">
      <c r="G111" s="72" t="n">
        <v>2</v>
      </c>
      <c r="H111" s="72" t="n">
        <v>625</v>
      </c>
      <c r="I111" s="17" t="n">
        <v>561.2</v>
      </c>
      <c r="J111" s="18" t="n">
        <v>31</v>
      </c>
      <c r="K111" s="19" t="n">
        <f aca="false">D21</f>
        <v>-0.0228487753806591</v>
      </c>
      <c r="L111" s="19" t="n">
        <f aca="false">E21</f>
        <v>0.183615</v>
      </c>
      <c r="M111" s="19" t="n">
        <f aca="false">F21</f>
        <v>0.753912825013599</v>
      </c>
      <c r="N111" s="19" t="n">
        <f aca="false">G21</f>
        <v>0.183614</v>
      </c>
      <c r="O111" s="19" t="n">
        <f aca="false">H21</f>
        <v>-1.47667693602281</v>
      </c>
      <c r="P111" s="19" t="n">
        <f aca="false">I21</f>
        <v>0.183569</v>
      </c>
      <c r="Q111" s="19" t="n">
        <f aca="false">J21</f>
        <v>37.1671644570363</v>
      </c>
      <c r="R111" s="19" t="n">
        <f aca="false">K21</f>
        <v>0.174011</v>
      </c>
      <c r="S111" s="19" t="n">
        <f aca="false">L21</f>
        <v>0.598669743459044</v>
      </c>
      <c r="T111" s="19" t="n">
        <f aca="false">M21</f>
        <v>0.201915</v>
      </c>
      <c r="U111" s="19" t="n">
        <f aca="false">N21</f>
        <v>-0.0369457189217494</v>
      </c>
      <c r="V111" s="19" t="n">
        <f aca="false">O21</f>
        <v>0.270017</v>
      </c>
    </row>
    <row r="112" customFormat="false" ht="13.05" hidden="false" customHeight="false" outlineLevel="0" collapsed="false">
      <c r="G112" s="72" t="n">
        <v>5</v>
      </c>
      <c r="H112" s="72" t="n">
        <v>500</v>
      </c>
      <c r="I112" s="17" t="n">
        <v>482</v>
      </c>
      <c r="J112" s="18" t="n">
        <v>27.7</v>
      </c>
      <c r="K112" s="19" t="n">
        <f aca="false">D65</f>
        <v>-0.00828775210931294</v>
      </c>
      <c r="L112" s="19" t="n">
        <f aca="false">E65</f>
        <v>0.224544</v>
      </c>
      <c r="M112" s="19" t="n">
        <f aca="false">F65</f>
        <v>0.570606858879507</v>
      </c>
      <c r="N112" s="19" t="n">
        <f aca="false">G65</f>
        <v>0.224546</v>
      </c>
      <c r="O112" s="19" t="n">
        <f aca="false">H65</f>
        <v>-0.971756740665614</v>
      </c>
      <c r="P112" s="19" t="n">
        <f aca="false">I65</f>
        <v>0.224523</v>
      </c>
      <c r="Q112" s="19" t="n">
        <f aca="false">J65</f>
        <v>38.770915606468</v>
      </c>
      <c r="R112" s="19" t="n">
        <f aca="false">K65</f>
        <v>0.210501</v>
      </c>
      <c r="S112" s="19" t="n">
        <f aca="false">L65</f>
        <v>0.562044688925466</v>
      </c>
      <c r="T112" s="19" t="n">
        <f aca="false">M65</f>
        <v>0.247994</v>
      </c>
      <c r="U112" s="19" t="n">
        <f aca="false">N65</f>
        <v>-0.0252290462461489</v>
      </c>
      <c r="V112" s="19" t="n">
        <f aca="false">O65</f>
        <v>0.2833</v>
      </c>
    </row>
    <row r="113" customFormat="false" ht="13.05" hidden="false" customHeight="false" outlineLevel="0" collapsed="false">
      <c r="G113" s="72" t="n">
        <v>14</v>
      </c>
      <c r="H113" s="72" t="n">
        <v>350</v>
      </c>
      <c r="I113" s="17" t="n">
        <v>389.4</v>
      </c>
      <c r="J113" s="18" t="n">
        <v>22.1</v>
      </c>
      <c r="K113" s="19" t="n">
        <f aca="false">D37</f>
        <v>-0.000252834913671678</v>
      </c>
      <c r="L113" s="19" t="n">
        <f aca="false">E37</f>
        <v>0.232232</v>
      </c>
      <c r="M113" s="19" t="n">
        <f aca="false">F37</f>
        <v>0.312025127466317</v>
      </c>
      <c r="N113" s="19" t="n">
        <f aca="false">G37</f>
        <v>0.232219</v>
      </c>
      <c r="O113" s="19" t="n">
        <f aca="false">H37</f>
        <v>-0.974907793934568</v>
      </c>
      <c r="P113" s="19" t="n">
        <f aca="false">I37</f>
        <v>0.232227</v>
      </c>
      <c r="Q113" s="19" t="n">
        <f aca="false">J37</f>
        <v>39.1563829289255</v>
      </c>
      <c r="R113" s="19" t="n">
        <f aca="false">K37</f>
        <v>0.215982</v>
      </c>
      <c r="S113" s="19" t="n">
        <f aca="false">L37</f>
        <v>0.360527056634453</v>
      </c>
      <c r="T113" s="19" t="n">
        <f aca="false">M37</f>
        <v>0.255326</v>
      </c>
      <c r="U113" s="19" t="n">
        <f aca="false">N37</f>
        <v>0.163045326044745</v>
      </c>
      <c r="V113" s="19" t="n">
        <f aca="false">O37</f>
        <v>0.392435</v>
      </c>
    </row>
    <row r="114" customFormat="false" ht="13.05" hidden="false" customHeight="false" outlineLevel="0" collapsed="false">
      <c r="G114" s="72" t="n">
        <v>8</v>
      </c>
      <c r="H114" s="72" t="n">
        <v>350</v>
      </c>
      <c r="I114" s="17" t="n">
        <v>389.4</v>
      </c>
      <c r="J114" s="18" t="n">
        <v>22.1</v>
      </c>
      <c r="K114" s="19" t="n">
        <f aca="false">D79</f>
        <v>-0.0967802550162573</v>
      </c>
      <c r="L114" s="19" t="n">
        <f aca="false">E79</f>
        <v>0.230212</v>
      </c>
      <c r="M114" s="19" t="n">
        <f aca="false">F79</f>
        <v>-0.0301151291142805</v>
      </c>
      <c r="N114" s="19" t="n">
        <f aca="false">G79</f>
        <v>0.230212</v>
      </c>
      <c r="O114" s="19" t="n">
        <f aca="false">H79</f>
        <v>-0.982737146770134</v>
      </c>
      <c r="P114" s="19" t="n">
        <f aca="false">I79</f>
        <v>0.230197</v>
      </c>
      <c r="Q114" s="19" t="n">
        <f aca="false">J79</f>
        <v>39.3599809990394</v>
      </c>
      <c r="R114" s="19" t="n">
        <f aca="false">K79</f>
        <v>0.213006</v>
      </c>
      <c r="S114" s="19" t="n">
        <f aca="false">L79</f>
        <v>-0.825389489683884</v>
      </c>
      <c r="T114" s="19" t="n">
        <f aca="false">M79</f>
        <v>0.25261</v>
      </c>
      <c r="U114" s="19" t="n">
        <f aca="false">N79</f>
        <v>-0.0238332832789223</v>
      </c>
      <c r="V114" s="19" t="n">
        <f aca="false">O79</f>
        <v>0.392633</v>
      </c>
    </row>
    <row r="115" customFormat="false" ht="13.05" hidden="false" customHeight="false" outlineLevel="0" collapsed="false">
      <c r="G115" s="72" t="n">
        <v>1</v>
      </c>
      <c r="H115" s="72" t="n">
        <v>225</v>
      </c>
      <c r="I115" s="17" t="n">
        <v>215.2</v>
      </c>
      <c r="J115" s="18" t="n">
        <v>11.7</v>
      </c>
      <c r="K115" s="19" t="n">
        <f aca="false">D51</f>
        <v>0.130559324371805</v>
      </c>
      <c r="L115" s="19" t="n">
        <f aca="false">E51</f>
        <v>0.231532</v>
      </c>
      <c r="M115" s="19" t="n">
        <f aca="false">F51</f>
        <v>0.793969159761189</v>
      </c>
      <c r="N115" s="19" t="n">
        <f aca="false">G51</f>
        <v>0.231513</v>
      </c>
      <c r="O115" s="19" t="n">
        <f aca="false">H51</f>
        <v>-1.28898940650415</v>
      </c>
      <c r="P115" s="19" t="n">
        <f aca="false">I51</f>
        <v>0.231483</v>
      </c>
      <c r="Q115" s="19" t="n">
        <f aca="false">J51</f>
        <v>40.9334865107678</v>
      </c>
      <c r="R115" s="19" t="n">
        <f aca="false">K51</f>
        <v>0.213</v>
      </c>
      <c r="S115" s="19" t="n">
        <f aca="false">L51</f>
        <v>-0.156870604117202</v>
      </c>
      <c r="T115" s="19" t="n">
        <f aca="false">M51</f>
        <v>0.255725</v>
      </c>
      <c r="U115" s="19" t="n">
        <f aca="false">N51</f>
        <v>0.00502476029412179</v>
      </c>
      <c r="V115" s="19" t="n">
        <f aca="false">O51</f>
        <v>0.365236</v>
      </c>
    </row>
    <row r="116" customFormat="false" ht="13.05" hidden="false" customHeight="false" outlineLevel="0" collapsed="false">
      <c r="G116" s="72" t="n">
        <v>12</v>
      </c>
      <c r="H116" s="72" t="n">
        <v>50</v>
      </c>
      <c r="I116" s="21" t="n">
        <v>50</v>
      </c>
      <c r="J116" s="21" t="n">
        <v>5</v>
      </c>
      <c r="K116" s="19" t="n">
        <f aca="false">D72</f>
        <v>0.0261321052578856</v>
      </c>
      <c r="L116" s="19" t="n">
        <f aca="false">E72</f>
        <v>0.267393</v>
      </c>
      <c r="M116" s="19" t="n">
        <f aca="false">F72</f>
        <v>-0.217723108465937</v>
      </c>
      <c r="N116" s="19" t="n">
        <f aca="false">G72</f>
        <v>0.267388</v>
      </c>
      <c r="O116" s="19" t="n">
        <f aca="false">H72</f>
        <v>-1.02267755410291</v>
      </c>
      <c r="P116" s="19" t="n">
        <f aca="false">I72</f>
        <v>0.267356</v>
      </c>
      <c r="Q116" s="19" t="n">
        <f aca="false">J72</f>
        <v>43.4464348387423</v>
      </c>
      <c r="R116" s="19" t="n">
        <f aca="false">K72</f>
        <v>0.243328</v>
      </c>
      <c r="S116" s="19" t="n">
        <f aca="false">L72</f>
        <v>-0.231132149196041</v>
      </c>
      <c r="T116" s="19" t="n">
        <f aca="false">M72</f>
        <v>0.300802</v>
      </c>
      <c r="U116" s="19" t="n">
        <f aca="false">N72</f>
        <v>0.0799396777094747</v>
      </c>
      <c r="V116" s="19" t="n">
        <f aca="false">O72</f>
        <v>0.218966</v>
      </c>
    </row>
    <row r="117" customFormat="false" ht="13.05" hidden="false" customHeight="false" outlineLevel="0" collapsed="false">
      <c r="G117" s="72" t="n">
        <v>13</v>
      </c>
      <c r="H117" s="72" t="n">
        <v>50</v>
      </c>
      <c r="I117" s="17" t="n">
        <v>52</v>
      </c>
      <c r="J117" s="20" t="n">
        <v>4.7</v>
      </c>
      <c r="K117" s="19" t="n">
        <f aca="false">D30</f>
        <v>-0.188498457605978</v>
      </c>
      <c r="L117" s="19" t="n">
        <f aca="false">E30</f>
        <v>0.129893953614969</v>
      </c>
      <c r="M117" s="19" t="n">
        <f aca="false">F30</f>
        <v>1.08873010641022</v>
      </c>
      <c r="N117" s="19" t="n">
        <f aca="false">G30</f>
        <v>0.129876251522477</v>
      </c>
      <c r="O117" s="19" t="n">
        <f aca="false">H30</f>
        <v>-1.58688723175905</v>
      </c>
      <c r="P117" s="19" t="n">
        <f aca="false">I30</f>
        <v>0.129859405931366</v>
      </c>
      <c r="Q117" s="19" t="n">
        <f aca="false">J30</f>
        <v>43.4323719444181</v>
      </c>
      <c r="R117" s="19" t="n">
        <f aca="false">K30</f>
        <v>0.118805123574616</v>
      </c>
      <c r="S117" s="19" t="n">
        <f aca="false">L30</f>
        <v>0.00689644439537698</v>
      </c>
      <c r="T117" s="19" t="n">
        <f aca="false">M30</f>
        <v>0.14641636223917</v>
      </c>
      <c r="U117" s="19" t="n">
        <f aca="false">N30</f>
        <v>0.241007375658035</v>
      </c>
      <c r="V117" s="19" t="n">
        <f aca="false">O30</f>
        <v>0.166009622072734</v>
      </c>
    </row>
    <row r="118" customFormat="false" ht="13.05" hidden="false" customHeight="false" outlineLevel="0" collapsed="false">
      <c r="G118" s="72" t="s">
        <v>124</v>
      </c>
      <c r="H118" s="72" t="n">
        <v>1000</v>
      </c>
      <c r="I118" s="17" t="n">
        <v>943.7</v>
      </c>
      <c r="J118" s="18" t="n">
        <v>59.8</v>
      </c>
      <c r="K118" s="19" t="n">
        <f aca="false">D100</f>
        <v>-0.0399967803682268</v>
      </c>
      <c r="L118" s="19" t="n">
        <f aca="false">E100</f>
        <v>0.0582581204928516</v>
      </c>
      <c r="M118" s="19" t="n">
        <f aca="false">F100</f>
        <v>0.35507124224162</v>
      </c>
      <c r="N118" s="19" t="n">
        <f aca="false">G100</f>
        <v>0.0582547753625023</v>
      </c>
      <c r="O118" s="19" t="n">
        <f aca="false">H100</f>
        <v>-0.823665369247</v>
      </c>
      <c r="P118" s="19" t="n">
        <f aca="false">I100</f>
        <v>0.058253682508703</v>
      </c>
      <c r="Q118" s="19" t="n">
        <f aca="false">J100</f>
        <v>34.0049637660958</v>
      </c>
      <c r="R118" s="19" t="n">
        <f aca="false">K100</f>
        <v>0.0554419706696885</v>
      </c>
      <c r="S118" s="19" t="n">
        <f aca="false">L100</f>
        <v>0.353381063756739</v>
      </c>
      <c r="T118" s="19" t="n">
        <f aca="false">M100</f>
        <v>0.0626773360734109</v>
      </c>
      <c r="U118" s="19" t="n">
        <f aca="false">N100</f>
        <v>-0.00015503019010991</v>
      </c>
      <c r="V118" s="19" t="n">
        <f aca="false">O100</f>
        <v>0.000145275557893082</v>
      </c>
    </row>
  </sheetData>
  <mergeCells count="10">
    <mergeCell ref="G104:J104"/>
    <mergeCell ref="K104:P104"/>
    <mergeCell ref="Q104:V104"/>
    <mergeCell ref="I105:J105"/>
    <mergeCell ref="K105:L105"/>
    <mergeCell ref="M105:N105"/>
    <mergeCell ref="O105:P105"/>
    <mergeCell ref="Q105:R105"/>
    <mergeCell ref="S105:T105"/>
    <mergeCell ref="U105:V105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23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8" topLeftCell="C96" activePane="bottomRight" state="frozen"/>
      <selection pane="topLeft" activeCell="A1" activeCellId="0" sqref="A1"/>
      <selection pane="topRight" activeCell="C1" activeCellId="0" sqref="C1"/>
      <selection pane="bottomLeft" activeCell="A96" activeCellId="0" sqref="A96"/>
      <selection pane="bottomRight" activeCell="P129" activeCellId="0" sqref="P129"/>
    </sheetView>
  </sheetViews>
  <sheetFormatPr defaultRowHeight="12.8"/>
  <cols>
    <col collapsed="false" hidden="false" max="14" min="1" style="0" width="11.5204081632653"/>
    <col collapsed="false" hidden="false" max="15" min="15" style="0" width="13.5255102040816"/>
    <col collapsed="false" hidden="false" max="17" min="16" style="0" width="13.7959183673469"/>
    <col collapsed="false" hidden="false" max="21" min="18" style="0" width="11.5204081632653"/>
    <col collapsed="false" hidden="false" max="23" min="22" style="0" width="13.7959183673469"/>
    <col collapsed="false" hidden="false" max="27" min="24" style="0" width="11.5204081632653"/>
    <col collapsed="false" hidden="false" max="29" min="28" style="0" width="13.7959183673469"/>
    <col collapsed="false" hidden="false" max="33" min="30" style="0" width="11.5204081632653"/>
    <col collapsed="false" hidden="false" max="35" min="34" style="0" width="13.7959183673469"/>
    <col collapsed="false" hidden="false" max="36" min="36" style="0" width="11.5204081632653"/>
    <col collapsed="false" hidden="false" max="37" min="37" style="0" width="13.6632653061225"/>
    <col collapsed="false" hidden="false" max="40" min="38" style="0" width="11.5204081632653"/>
    <col collapsed="false" hidden="false" max="42" min="41" style="0" width="14.0663265306122"/>
    <col collapsed="false" hidden="false" max="1025" min="43" style="0" width="11.5204081632653"/>
  </cols>
  <sheetData>
    <row r="1" customFormat="false" ht="12.8" hidden="false" customHeight="false" outlineLevel="0" collapsed="false">
      <c r="A1" s="4" t="n">
        <v>42887</v>
      </c>
      <c r="D1" s="4"/>
      <c r="I1" s="5" t="s">
        <v>33</v>
      </c>
      <c r="J1" s="5"/>
      <c r="K1" s="5"/>
      <c r="L1" s="5"/>
      <c r="M1" s="5"/>
      <c r="N1" s="5" t="s">
        <v>34</v>
      </c>
      <c r="AL1" s="23" t="s">
        <v>35</v>
      </c>
    </row>
    <row r="2" customFormat="false" ht="12.8" hidden="false" customHeight="false" outlineLevel="0" collapsed="false">
      <c r="A2" s="5" t="s">
        <v>0</v>
      </c>
      <c r="D2" s="5"/>
      <c r="I2" s="5"/>
      <c r="J2" s="5"/>
      <c r="K2" s="5"/>
      <c r="L2" s="5"/>
      <c r="M2" s="5"/>
      <c r="N2" s="5" t="s">
        <v>36</v>
      </c>
    </row>
    <row r="3" customFormat="false" ht="12.8" hidden="false" customHeight="false" outlineLevel="0" collapsed="false">
      <c r="A3" s="5" t="s">
        <v>37</v>
      </c>
      <c r="D3" s="5" t="s">
        <v>38</v>
      </c>
      <c r="I3" s="5"/>
      <c r="J3" s="5"/>
      <c r="K3" s="5"/>
      <c r="L3" s="5"/>
      <c r="M3" s="5"/>
      <c r="N3" s="5" t="s">
        <v>39</v>
      </c>
    </row>
    <row r="4" customFormat="false" ht="12.8" hidden="false" customHeight="false" outlineLevel="0" collapsed="false">
      <c r="A4" s="5" t="s">
        <v>40</v>
      </c>
      <c r="B4" s="5"/>
      <c r="C4" s="5"/>
      <c r="D4" s="5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63" t="s">
        <v>134</v>
      </c>
      <c r="AP4" s="5"/>
      <c r="AQ4" s="5"/>
    </row>
    <row r="5" customFormat="false" ht="12.8" hidden="false" customHeight="false" outlineLevel="0" collapsed="false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8" hidden="false" customHeight="false" outlineLevel="0" collapsed="false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customFormat="false" ht="12.8" hidden="false" customHeight="false" outlineLevel="0" collapsed="false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 t="s">
        <v>41</v>
      </c>
      <c r="N7" s="5"/>
      <c r="O7" s="6"/>
      <c r="P7" s="6"/>
      <c r="Q7" s="6"/>
      <c r="R7" s="6"/>
      <c r="S7" s="6" t="s">
        <v>42</v>
      </c>
      <c r="T7" s="6"/>
      <c r="U7" s="6"/>
      <c r="V7" s="6"/>
      <c r="W7" s="6"/>
      <c r="X7" s="6"/>
      <c r="Y7" s="6" t="s">
        <v>43</v>
      </c>
      <c r="Z7" s="6"/>
      <c r="AA7" s="6"/>
      <c r="AB7" s="6"/>
      <c r="AC7" s="6"/>
      <c r="AD7" s="6"/>
      <c r="AE7" s="6" t="s">
        <v>44</v>
      </c>
      <c r="AF7" s="5"/>
      <c r="AG7" s="5"/>
      <c r="AH7" s="5"/>
      <c r="AI7" s="5"/>
      <c r="AJ7" s="5"/>
      <c r="AK7" s="5"/>
      <c r="AL7" s="5" t="s">
        <v>49</v>
      </c>
      <c r="AM7" s="5" t="s">
        <v>50</v>
      </c>
      <c r="AN7" s="5"/>
      <c r="AO7" s="5"/>
      <c r="AP7" s="5"/>
      <c r="AQ7" s="5"/>
    </row>
    <row r="8" customFormat="false" ht="36.15" hidden="false" customHeight="false" outlineLevel="0" collapsed="false">
      <c r="A8" s="25" t="s">
        <v>8</v>
      </c>
      <c r="B8" s="25" t="s">
        <v>9</v>
      </c>
      <c r="C8" s="25" t="s">
        <v>53</v>
      </c>
      <c r="D8" s="25" t="s">
        <v>54</v>
      </c>
      <c r="E8" s="25" t="s">
        <v>55</v>
      </c>
      <c r="F8" s="25" t="s">
        <v>56</v>
      </c>
      <c r="G8" s="26" t="s">
        <v>57</v>
      </c>
      <c r="H8" s="26"/>
      <c r="I8" s="25" t="s">
        <v>58</v>
      </c>
      <c r="J8" s="25" t="s">
        <v>59</v>
      </c>
      <c r="K8" s="25" t="s">
        <v>60</v>
      </c>
      <c r="L8" s="25"/>
      <c r="M8" s="25" t="s">
        <v>61</v>
      </c>
      <c r="N8" s="25" t="s">
        <v>62</v>
      </c>
      <c r="O8" s="25" t="s">
        <v>63</v>
      </c>
      <c r="P8" s="25" t="s">
        <v>64</v>
      </c>
      <c r="Q8" s="25" t="s">
        <v>65</v>
      </c>
      <c r="R8" s="25"/>
      <c r="S8" s="25" t="s">
        <v>61</v>
      </c>
      <c r="T8" s="25" t="s">
        <v>62</v>
      </c>
      <c r="U8" s="25" t="s">
        <v>63</v>
      </c>
      <c r="V8" s="25" t="s">
        <v>64</v>
      </c>
      <c r="W8" s="25" t="s">
        <v>65</v>
      </c>
      <c r="X8" s="25"/>
      <c r="Y8" s="25" t="s">
        <v>61</v>
      </c>
      <c r="Z8" s="25" t="s">
        <v>62</v>
      </c>
      <c r="AA8" s="25" t="s">
        <v>63</v>
      </c>
      <c r="AB8" s="25" t="s">
        <v>64</v>
      </c>
      <c r="AC8" s="25" t="s">
        <v>65</v>
      </c>
      <c r="AD8" s="25"/>
      <c r="AE8" s="25" t="s">
        <v>61</v>
      </c>
      <c r="AF8" s="25" t="s">
        <v>62</v>
      </c>
      <c r="AG8" s="25" t="s">
        <v>63</v>
      </c>
      <c r="AH8" s="25" t="s">
        <v>64</v>
      </c>
      <c r="AI8" s="25" t="s">
        <v>65</v>
      </c>
      <c r="AJ8" s="25"/>
      <c r="AK8" s="25"/>
      <c r="AL8" s="27" t="s">
        <v>70</v>
      </c>
      <c r="AM8" s="27" t="s">
        <v>71</v>
      </c>
      <c r="AN8" s="25"/>
      <c r="AO8" s="28" t="s">
        <v>149</v>
      </c>
      <c r="AP8" s="25"/>
      <c r="AQ8" s="28" t="s">
        <v>150</v>
      </c>
      <c r="AR8" s="25"/>
      <c r="AS8" s="28" t="s">
        <v>151</v>
      </c>
      <c r="AT8" s="28"/>
      <c r="AU8" s="28" t="s">
        <v>152</v>
      </c>
      <c r="AV8" s="28"/>
      <c r="AW8" s="28" t="s">
        <v>153</v>
      </c>
      <c r="AX8" s="28"/>
      <c r="AY8" s="28" t="s">
        <v>154</v>
      </c>
      <c r="AZ8" s="28"/>
      <c r="BA8" s="28" t="s">
        <v>155</v>
      </c>
      <c r="BB8" s="28"/>
      <c r="BC8" s="28" t="s">
        <v>156</v>
      </c>
      <c r="BD8" s="25"/>
    </row>
    <row r="11" customFormat="false" ht="12.8" hidden="false" customHeight="false" outlineLevel="0" collapsed="false">
      <c r="A11" s="0" t="n">
        <v>1000</v>
      </c>
      <c r="B11" s="0" t="n">
        <v>8485</v>
      </c>
      <c r="C11" s="0" t="n">
        <v>309.304</v>
      </c>
      <c r="D11" s="0" t="n">
        <v>0.0008241</v>
      </c>
      <c r="E11" s="0" t="n">
        <v>1.03938</v>
      </c>
      <c r="F11" s="0" t="n">
        <v>0.00939296</v>
      </c>
      <c r="G11" s="0" t="n">
        <v>0.00903705</v>
      </c>
      <c r="I11" s="0" t="n">
        <v>590668</v>
      </c>
      <c r="J11" s="0" t="n">
        <v>512918</v>
      </c>
      <c r="K11" s="0" t="n">
        <v>1.15158</v>
      </c>
      <c r="M11" s="0" t="n">
        <v>47050</v>
      </c>
      <c r="N11" s="0" t="n">
        <v>22651.9</v>
      </c>
      <c r="O11" s="0" t="n">
        <v>1.00227</v>
      </c>
      <c r="P11" s="0" t="n">
        <v>175.572</v>
      </c>
      <c r="Q11" s="0" t="n">
        <v>0.767448</v>
      </c>
      <c r="S11" s="0" t="n">
        <v>48052</v>
      </c>
      <c r="T11" s="0" t="n">
        <v>20182.3</v>
      </c>
      <c r="U11" s="0" t="n">
        <v>1.00202</v>
      </c>
      <c r="V11" s="0" t="n">
        <v>179.266</v>
      </c>
      <c r="W11" s="0" t="n">
        <v>0.785845</v>
      </c>
      <c r="Y11" s="0" t="n">
        <v>49312</v>
      </c>
      <c r="Z11" s="0" t="n">
        <v>14531.5</v>
      </c>
      <c r="AA11" s="0" t="n">
        <v>1.00146</v>
      </c>
      <c r="AB11" s="0" t="n">
        <v>183.863</v>
      </c>
      <c r="AC11" s="0" t="n">
        <v>0.808685</v>
      </c>
      <c r="AE11" s="0" t="n">
        <v>49045</v>
      </c>
      <c r="AF11" s="0" t="n">
        <v>3989.59</v>
      </c>
      <c r="AG11" s="0" t="n">
        <v>1.0004</v>
      </c>
      <c r="AH11" s="0" t="n">
        <v>182.674</v>
      </c>
      <c r="AI11" s="0" t="n">
        <v>0.80195</v>
      </c>
      <c r="AL11" s="29" t="n">
        <v>1.047</v>
      </c>
      <c r="AM11" s="29" t="n">
        <v>0.0033</v>
      </c>
      <c r="AO11" s="0" t="n">
        <f aca="false">P11*AL11/E11</f>
        <v>176.859169889742</v>
      </c>
      <c r="AP11" s="0" t="n">
        <f aca="false">SQRT(Q11*Q11*AL11*AL11 + P11*P11*AM11*AM11)/E11</f>
        <v>0.953089006879105</v>
      </c>
      <c r="AQ11" s="0" t="n">
        <f aca="false">AO11/(AP11*AP11)</f>
        <v>194.697628472084</v>
      </c>
      <c r="AR11" s="0" t="n">
        <f aca="false">1/(AP11*AP11)</f>
        <v>1.10086250316262</v>
      </c>
      <c r="AS11" s="0" t="n">
        <f aca="false">V11*AL11/E11</f>
        <v>180.580251688507</v>
      </c>
      <c r="AT11" s="0" t="n">
        <f aca="false">SQRT(W11*W11*AL11*AL11 + AM11*AM11*V11*V11)/E11</f>
        <v>0.974981160722606</v>
      </c>
      <c r="AU11" s="0" t="n">
        <f aca="false">AS11/(AT11*AT11)</f>
        <v>189.966843240281</v>
      </c>
      <c r="AV11" s="0" t="n">
        <f aca="false">1/(AT11*AT11)</f>
        <v>1.05198016651326</v>
      </c>
      <c r="AW11" s="0" t="n">
        <f aca="false">AB11*AL11/E11</f>
        <v>185.210953645442</v>
      </c>
      <c r="AX11" s="0" t="n">
        <f aca="false">SQRT(AL11*AL11*AC11*AC11 + AM11*AM11*AB11*AB11)/E11</f>
        <v>1.00218291277107</v>
      </c>
      <c r="AY11" s="0" t="n">
        <f aca="false">AW11/(AX11*AX11)</f>
        <v>184.404994898869</v>
      </c>
      <c r="AZ11" s="0" t="n">
        <f aca="false">1/(AX11*AX11)</f>
        <v>0.995648428288336</v>
      </c>
      <c r="BA11" s="0" t="n">
        <f aca="false">AH11*AL11/E11</f>
        <v>184.013236737286</v>
      </c>
      <c r="BB11" s="0" t="n">
        <f aca="false">SQRT(AL11*AL11*AI11*AI11 + AM11*AM11*AH11*AH11)/E11</f>
        <v>0.994469782433055</v>
      </c>
      <c r="BC11" s="0" t="n">
        <f aca="false">BA11/(BB11*BB11)</f>
        <v>186.065511762241</v>
      </c>
      <c r="BD11" s="0" t="n">
        <f aca="false">1/(BB11*BB11)</f>
        <v>1.01115286629018</v>
      </c>
    </row>
    <row r="12" customFormat="false" ht="12.8" hidden="false" customHeight="false" outlineLevel="0" collapsed="false">
      <c r="A12" s="0" t="s">
        <v>15</v>
      </c>
      <c r="B12" s="0" t="n">
        <v>8486</v>
      </c>
      <c r="C12" s="0" t="n">
        <v>299.498</v>
      </c>
      <c r="D12" s="0" t="n">
        <v>0.0008241</v>
      </c>
      <c r="E12" s="0" t="n">
        <v>1.07085</v>
      </c>
      <c r="F12" s="0" t="n">
        <v>0.00945422</v>
      </c>
      <c r="G12" s="0" t="n">
        <v>0.00882871</v>
      </c>
      <c r="I12" s="0" t="n">
        <v>589787</v>
      </c>
      <c r="J12" s="0" t="n">
        <v>510169</v>
      </c>
      <c r="K12" s="0" t="n">
        <v>1.15606</v>
      </c>
      <c r="M12" s="0" t="n">
        <v>46319</v>
      </c>
      <c r="N12" s="0" t="n">
        <v>23142.3</v>
      </c>
      <c r="O12" s="0" t="n">
        <v>1.00232</v>
      </c>
      <c r="P12" s="0" t="n">
        <v>179.206</v>
      </c>
      <c r="Q12" s="0" t="n">
        <v>0.810741</v>
      </c>
      <c r="S12" s="0" t="n">
        <v>47575</v>
      </c>
      <c r="T12" s="0" t="n">
        <v>20643.5</v>
      </c>
      <c r="U12" s="0" t="n">
        <v>1.00207</v>
      </c>
      <c r="V12" s="0" t="n">
        <v>184.019</v>
      </c>
      <c r="W12" s="0" t="n">
        <v>0.835577</v>
      </c>
      <c r="Y12" s="0" t="n">
        <v>47267</v>
      </c>
      <c r="Z12" s="0" t="n">
        <v>14892.7</v>
      </c>
      <c r="AA12" s="0" t="n">
        <v>1.00149</v>
      </c>
      <c r="AB12" s="0" t="n">
        <v>182.723</v>
      </c>
      <c r="AC12" s="0" t="n">
        <v>0.828416</v>
      </c>
      <c r="AE12" s="0" t="n">
        <v>48268</v>
      </c>
      <c r="AF12" s="0" t="n">
        <v>4083.1</v>
      </c>
      <c r="AG12" s="0" t="n">
        <v>1.00041</v>
      </c>
      <c r="AH12" s="0" t="n">
        <v>186.391</v>
      </c>
      <c r="AI12" s="0" t="n">
        <v>0.846765</v>
      </c>
      <c r="AL12" s="29" t="n">
        <v>1.047</v>
      </c>
      <c r="AM12" s="29" t="n">
        <v>0.0033</v>
      </c>
      <c r="AO12" s="0" t="n">
        <f aca="false">P12*AL12/E12</f>
        <v>175.21471914834</v>
      </c>
      <c r="AP12" s="0" t="n">
        <f aca="false">SQRT(Q12*Q12*AL12*AL12 + P12*P12*AM12*AM12)/E12</f>
        <v>0.966090684028114</v>
      </c>
      <c r="AQ12" s="0" t="n">
        <f aca="false">AO12/(AP12*AP12)</f>
        <v>187.730483364299</v>
      </c>
      <c r="AR12" s="0" t="n">
        <f aca="false">1/(AP12*AP12)</f>
        <v>1.07143100920284</v>
      </c>
      <c r="AS12" s="0" t="n">
        <f aca="false">V12*AL12/E12</f>
        <v>179.920523882897</v>
      </c>
      <c r="AT12" s="0" t="n">
        <f aca="false">SQRT(W12*W12*AL12*AL12 + AM12*AM12*V12*V12)/E12</f>
        <v>0.994494946554709</v>
      </c>
      <c r="AU12" s="0" t="n">
        <f aca="false">AS12/(AT12*AT12)</f>
        <v>181.917946787368</v>
      </c>
      <c r="AV12" s="0" t="n">
        <f aca="false">1/(AT12*AT12)</f>
        <v>1.01110169568966</v>
      </c>
      <c r="AW12" s="0" t="n">
        <f aca="false">AB12*AL12/E12</f>
        <v>178.653388429752</v>
      </c>
      <c r="AX12" s="0" t="n">
        <f aca="false">SQRT(AL12*AL12*AC12*AC12 + AM12*AM12*AB12*AB12)/E12</f>
        <v>0.986466156303252</v>
      </c>
      <c r="AY12" s="0" t="n">
        <f aca="false">AW12/(AX12*AX12)</f>
        <v>183.58909353996</v>
      </c>
      <c r="AZ12" s="0" t="n">
        <f aca="false">1/(AX12*AX12)</f>
        <v>1.02762726838595</v>
      </c>
      <c r="BA12" s="0" t="n">
        <f aca="false">AH12*AL12/E12</f>
        <v>182.239694635103</v>
      </c>
      <c r="BB12" s="0" t="n">
        <f aca="false">SQRT(AL12*AL12*AI12*AI12 + AM12*AM12*AH12*AH12)/E12</f>
        <v>1.0076492674864</v>
      </c>
      <c r="BC12" s="0" t="n">
        <f aca="false">BA12/(BB12*BB12)</f>
        <v>179.483360366008</v>
      </c>
      <c r="BD12" s="0" t="n">
        <f aca="false">1/(BB12*BB12)</f>
        <v>0.984875225594434</v>
      </c>
    </row>
    <row r="13" customFormat="false" ht="12.8" hidden="false" customHeight="false" outlineLevel="0" collapsed="false">
      <c r="B13" s="0" t="n">
        <v>8487</v>
      </c>
      <c r="C13" s="0" t="n">
        <v>1130.16</v>
      </c>
      <c r="D13" s="0" t="n">
        <v>0.0008241</v>
      </c>
      <c r="E13" s="0" t="n">
        <v>1.03278</v>
      </c>
      <c r="F13" s="0" t="n">
        <v>0.00937923</v>
      </c>
      <c r="G13" s="0" t="n">
        <v>0.00908155</v>
      </c>
      <c r="I13" s="0" t="n">
        <v>2142205</v>
      </c>
      <c r="J13" s="0" t="n">
        <v>1863374</v>
      </c>
      <c r="K13" s="0" t="n">
        <v>1.14964</v>
      </c>
      <c r="M13" s="0" t="n">
        <v>169204</v>
      </c>
      <c r="N13" s="0" t="n">
        <v>22058</v>
      </c>
      <c r="O13" s="0" t="n">
        <v>1.00221</v>
      </c>
      <c r="P13" s="0" t="n">
        <v>172.5</v>
      </c>
      <c r="Q13" s="0" t="n">
        <v>0.20572</v>
      </c>
      <c r="S13" s="0" t="n">
        <v>175288</v>
      </c>
      <c r="T13" s="0" t="n">
        <v>19673.2</v>
      </c>
      <c r="U13" s="0" t="n">
        <v>1.00197</v>
      </c>
      <c r="V13" s="0" t="n">
        <v>178.66</v>
      </c>
      <c r="W13" s="0" t="n">
        <v>0.214127</v>
      </c>
      <c r="Y13" s="0" t="n">
        <v>172168</v>
      </c>
      <c r="Z13" s="0" t="n">
        <v>14173.2</v>
      </c>
      <c r="AA13" s="0" t="n">
        <v>1.00142</v>
      </c>
      <c r="AB13" s="0" t="n">
        <v>175.383</v>
      </c>
      <c r="AC13" s="0" t="n">
        <v>0.209525</v>
      </c>
      <c r="AE13" s="0" t="n">
        <v>177122</v>
      </c>
      <c r="AF13" s="0" t="n">
        <v>3894.14</v>
      </c>
      <c r="AG13" s="0" t="n">
        <v>1.00039</v>
      </c>
      <c r="AH13" s="0" t="n">
        <v>180.244</v>
      </c>
      <c r="AI13" s="0" t="n">
        <v>0.216022</v>
      </c>
      <c r="AL13" s="29" t="n">
        <v>1.047</v>
      </c>
      <c r="AM13" s="29" t="n">
        <v>0.0033</v>
      </c>
      <c r="AO13" s="0" t="n">
        <f aca="false">P13*AL13/E13</f>
        <v>174.875094405391</v>
      </c>
      <c r="AP13" s="0" t="n">
        <f aca="false">SQRT(Q13*Q13*AL13*AL13 + P13*P13*AM13*AM13)/E13</f>
        <v>0.589318257916747</v>
      </c>
      <c r="AQ13" s="0" t="n">
        <f aca="false">AO13/(AP13*AP13)</f>
        <v>503.533267921813</v>
      </c>
      <c r="AR13" s="0" t="n">
        <f aca="false">1/(AP13*AP13)</f>
        <v>2.87938811203461</v>
      </c>
      <c r="AS13" s="0" t="n">
        <f aca="false">V13*AL13/E13</f>
        <v>181.119909370824</v>
      </c>
      <c r="AT13" s="0" t="n">
        <f aca="false">SQRT(W13*W13*AL13*AL13 + AM13*AM13*V13*V13)/E13</f>
        <v>0.610744266638335</v>
      </c>
      <c r="AU13" s="0" t="n">
        <f aca="false">AS13/(AT13*AT13)</f>
        <v>485.565022271697</v>
      </c>
      <c r="AV13" s="0" t="n">
        <f aca="false">1/(AT13*AT13)</f>
        <v>2.68090362875322</v>
      </c>
      <c r="AW13" s="0" t="n">
        <f aca="false">AB13*AL13/E13</f>
        <v>177.797789461454</v>
      </c>
      <c r="AX13" s="0" t="n">
        <f aca="false">SQRT(AL13*AL13*AC13*AC13 + AM13*AM13*AB13*AB13)/E13</f>
        <v>0.599299251141455</v>
      </c>
      <c r="AY13" s="0" t="n">
        <f aca="false">AW13/(AX13*AX13)</f>
        <v>495.038398568447</v>
      </c>
      <c r="AZ13" s="0" t="n">
        <f aca="false">1/(AX13*AX13)</f>
        <v>2.78427757773541</v>
      </c>
      <c r="BA13" s="0" t="n">
        <f aca="false">AH13*AL13/E13</f>
        <v>182.725718933364</v>
      </c>
      <c r="BB13" s="0" t="n">
        <f aca="false">SQRT(AL13*AL13*AI13*AI13 + AM13*AM13*AH13*AH13)/E13</f>
        <v>0.616157883527646</v>
      </c>
      <c r="BC13" s="0" t="n">
        <f aca="false">BA13/(BB13*BB13)</f>
        <v>481.299776812464</v>
      </c>
      <c r="BD13" s="0" t="n">
        <f aca="false">1/(BB13*BB13)</f>
        <v>2.63400127591225</v>
      </c>
    </row>
    <row r="14" customFormat="false" ht="12.8" hidden="false" customHeight="false" outlineLevel="0" collapsed="false">
      <c r="B14" s="0" t="n">
        <v>8488</v>
      </c>
      <c r="C14" s="0" t="n">
        <v>1092.62</v>
      </c>
      <c r="D14" s="0" t="n">
        <v>0.0008241</v>
      </c>
      <c r="E14" s="0" t="n">
        <v>1.07307</v>
      </c>
      <c r="F14" s="0" t="n">
        <v>0.00945746</v>
      </c>
      <c r="G14" s="0" t="n">
        <v>0.00881345</v>
      </c>
      <c r="I14" s="0" t="n">
        <v>2154723</v>
      </c>
      <c r="J14" s="0" t="n">
        <v>1863406</v>
      </c>
      <c r="K14" s="0" t="n">
        <v>1.15634</v>
      </c>
      <c r="M14" s="0" t="n">
        <v>169367</v>
      </c>
      <c r="N14" s="0" t="n">
        <v>22925</v>
      </c>
      <c r="O14" s="0" t="n">
        <v>1.0023</v>
      </c>
      <c r="P14" s="0" t="n">
        <v>179.656</v>
      </c>
      <c r="Q14" s="0" t="n">
        <v>0.222871</v>
      </c>
      <c r="S14" s="0" t="n">
        <v>172757</v>
      </c>
      <c r="T14" s="0" t="n">
        <v>20458.9</v>
      </c>
      <c r="U14" s="0" t="n">
        <v>1.00205</v>
      </c>
      <c r="V14" s="0" t="n">
        <v>183.207</v>
      </c>
      <c r="W14" s="0" t="n">
        <v>0.227878</v>
      </c>
      <c r="Y14" s="0" t="n">
        <v>176283</v>
      </c>
      <c r="Z14" s="0" t="n">
        <v>14752.1</v>
      </c>
      <c r="AA14" s="0" t="n">
        <v>1.00148</v>
      </c>
      <c r="AB14" s="0" t="n">
        <v>186.839</v>
      </c>
      <c r="AC14" s="0" t="n">
        <v>0.232962</v>
      </c>
      <c r="AE14" s="0" t="n">
        <v>175263</v>
      </c>
      <c r="AF14" s="0" t="n">
        <v>4051.38</v>
      </c>
      <c r="AG14" s="0" t="n">
        <v>1.00041</v>
      </c>
      <c r="AH14" s="0" t="n">
        <v>185.559</v>
      </c>
      <c r="AI14" s="0" t="n">
        <v>0.230918</v>
      </c>
      <c r="AL14" s="29" t="n">
        <v>1.047</v>
      </c>
      <c r="AM14" s="29" t="n">
        <v>0.0033</v>
      </c>
      <c r="AO14" s="0" t="n">
        <f aca="false">P14*AL14/E14</f>
        <v>175.291296933098</v>
      </c>
      <c r="AP14" s="0" t="n">
        <f aca="false">SQRT(Q14*Q14*AL14*AL14 + P14*P14*AM14*AM14)/E14</f>
        <v>0.593748238206047</v>
      </c>
      <c r="AQ14" s="0" t="n">
        <f aca="false">AO14/(AP14*AP14)</f>
        <v>497.22812545799</v>
      </c>
      <c r="AR14" s="0" t="n">
        <f aca="false">1/(AP14*AP14)</f>
        <v>2.83658193052084</v>
      </c>
      <c r="AS14" s="0" t="n">
        <f aca="false">V14*AL14/E14</f>
        <v>178.756026167911</v>
      </c>
      <c r="AT14" s="0" t="n">
        <f aca="false">SQRT(W14*W14*AL14*AL14 + AM14*AM14*V14*V14)/E14</f>
        <v>0.605699308234963</v>
      </c>
      <c r="AU14" s="0" t="n">
        <f aca="false">AS14/(AT14*AT14)</f>
        <v>487.244040784343</v>
      </c>
      <c r="AV14" s="0" t="n">
        <f aca="false">1/(AT14*AT14)</f>
        <v>2.72574889490249</v>
      </c>
      <c r="AW14" s="0" t="n">
        <f aca="false">AB14*AL14/E14</f>
        <v>182.299787525511</v>
      </c>
      <c r="AX14" s="0" t="n">
        <f aca="false">SQRT(AL14*AL14*AC14*AC14 + AM14*AM14*AB14*AB14)/E14</f>
        <v>0.617910120775385</v>
      </c>
      <c r="AY14" s="0" t="n">
        <f aca="false">AW14/(AX14*AX14)</f>
        <v>477.458407608628</v>
      </c>
      <c r="AZ14" s="0" t="n">
        <f aca="false">1/(AX14*AX14)</f>
        <v>2.61908373064786</v>
      </c>
      <c r="BA14" s="0" t="n">
        <f aca="false">AH14*AL14/E14</f>
        <v>181.050884844418</v>
      </c>
      <c r="BB14" s="0" t="n">
        <f aca="false">SQRT(AL14*AL14*AI14*AI14 + AM14*AM14*AH14*AH14)/E14</f>
        <v>0.613516262597945</v>
      </c>
      <c r="BC14" s="0" t="n">
        <f aca="false">BA14/(BB14*BB14)</f>
        <v>481.003784497798</v>
      </c>
      <c r="BD14" s="0" t="n">
        <f aca="false">1/(BB14*BB14)</f>
        <v>2.6567325805181</v>
      </c>
    </row>
    <row r="15" customFormat="false" ht="12.8" hidden="false" customHeight="false" outlineLevel="0" collapsed="false">
      <c r="B15" s="0" t="n">
        <v>8489</v>
      </c>
      <c r="C15" s="0" t="n">
        <v>664.189</v>
      </c>
      <c r="D15" s="0" t="n">
        <v>0.0008241</v>
      </c>
      <c r="E15" s="0" t="n">
        <v>1.02759</v>
      </c>
      <c r="F15" s="0" t="n">
        <v>0.0093696</v>
      </c>
      <c r="G15" s="0" t="n">
        <v>0.00911805</v>
      </c>
      <c r="I15" s="0" t="n">
        <v>1256035</v>
      </c>
      <c r="J15" s="0" t="n">
        <v>1091528</v>
      </c>
      <c r="K15" s="0" t="n">
        <v>1.15071</v>
      </c>
      <c r="M15" s="0" t="n">
        <v>97572</v>
      </c>
      <c r="N15" s="0" t="n">
        <v>22006.6</v>
      </c>
      <c r="O15" s="0" t="n">
        <v>1.00221</v>
      </c>
      <c r="P15" s="0" t="n">
        <v>169.417</v>
      </c>
      <c r="Q15" s="0" t="n">
        <v>0.343311</v>
      </c>
      <c r="S15" s="0" t="n">
        <v>101038</v>
      </c>
      <c r="T15" s="0" t="n">
        <v>19644</v>
      </c>
      <c r="U15" s="0" t="n">
        <v>1.00197</v>
      </c>
      <c r="V15" s="0" t="n">
        <v>175.394</v>
      </c>
      <c r="W15" s="0" t="n">
        <v>0.357145</v>
      </c>
      <c r="Y15" s="0" t="n">
        <v>100278</v>
      </c>
      <c r="Z15" s="0" t="n">
        <v>14135.2</v>
      </c>
      <c r="AA15" s="0" t="n">
        <v>1.00142</v>
      </c>
      <c r="AB15" s="0" t="n">
        <v>173.978</v>
      </c>
      <c r="AC15" s="0" t="n">
        <v>0.353675</v>
      </c>
      <c r="AE15" s="0" t="n">
        <v>105417</v>
      </c>
      <c r="AF15" s="0" t="n">
        <v>3888.18</v>
      </c>
      <c r="AG15" s="0" t="n">
        <v>1.00039</v>
      </c>
      <c r="AH15" s="0" t="n">
        <v>182.707</v>
      </c>
      <c r="AI15" s="0" t="n">
        <v>0.373824</v>
      </c>
      <c r="AL15" s="29" t="n">
        <v>1.047</v>
      </c>
      <c r="AM15" s="29" t="n">
        <v>0.0033</v>
      </c>
      <c r="AO15" s="0" t="n">
        <f aca="false">P15*AL15/E15</f>
        <v>172.617093393279</v>
      </c>
      <c r="AP15" s="0" t="n">
        <f aca="false">SQRT(Q15*Q15*AL15*AL15 + P15*P15*AM15*AM15)/E15</f>
        <v>0.646810760232719</v>
      </c>
      <c r="AQ15" s="0" t="n">
        <f aca="false">AO15/(AP15*AP15)</f>
        <v>412.600098387449</v>
      </c>
      <c r="AR15" s="0" t="n">
        <f aca="false">1/(AP15*AP15)</f>
        <v>2.39026211296125</v>
      </c>
      <c r="AS15" s="0" t="n">
        <f aca="false">V15*AL15/E15</f>
        <v>178.706992088284</v>
      </c>
      <c r="AT15" s="0" t="n">
        <f aca="false">SQRT(W15*W15*AL15*AL15 + AM15*AM15*V15*V15)/E15</f>
        <v>0.670580624836339</v>
      </c>
      <c r="AU15" s="0" t="n">
        <f aca="false">AS15/(AT15*AT15)</f>
        <v>397.410687859713</v>
      </c>
      <c r="AV15" s="0" t="n">
        <f aca="false">1/(AT15*AT15)</f>
        <v>2.22381163275014</v>
      </c>
      <c r="AW15" s="0" t="n">
        <f aca="false">AB15*AL15/E15</f>
        <v>177.26424546755</v>
      </c>
      <c r="AX15" s="0" t="n">
        <f aca="false">SQRT(AL15*AL15*AC15*AC15 + AM15*AM15*AB15*AB15)/E15</f>
        <v>0.664842673003944</v>
      </c>
      <c r="AY15" s="0" t="n">
        <f aca="false">AW15/(AX15*AX15)</f>
        <v>401.036011720887</v>
      </c>
      <c r="AZ15" s="0" t="n">
        <f aca="false">1/(AX15*AX15)</f>
        <v>2.26236267027859</v>
      </c>
      <c r="BA15" s="0" t="n">
        <f aca="false">AH15*AL15/E15</f>
        <v>186.158126295507</v>
      </c>
      <c r="BB15" s="0" t="n">
        <f aca="false">SQRT(AL15*AL15*AI15*AI15 + AM15*AM15*AH15*AH15)/E15</f>
        <v>0.699530512738587</v>
      </c>
      <c r="BC15" s="0" t="n">
        <f aca="false">BA15/(BB15*BB15)</f>
        <v>380.424671009602</v>
      </c>
      <c r="BD15" s="0" t="n">
        <f aca="false">1/(BB15*BB15)</f>
        <v>2.04355661812859</v>
      </c>
    </row>
    <row r="16" customFormat="false" ht="12.8" hidden="false" customHeight="false" outlineLevel="0" collapsed="false">
      <c r="B16" s="0" t="n">
        <v>8490</v>
      </c>
      <c r="C16" s="0" t="n">
        <v>643.182</v>
      </c>
      <c r="D16" s="0" t="n">
        <v>0.0008241</v>
      </c>
      <c r="E16" s="0" t="n">
        <v>1.05986</v>
      </c>
      <c r="F16" s="0" t="n">
        <v>0.00943185</v>
      </c>
      <c r="G16" s="0" t="n">
        <v>0.00889916</v>
      </c>
      <c r="I16" s="0" t="n">
        <v>1256223</v>
      </c>
      <c r="J16" s="0" t="n">
        <v>1087704</v>
      </c>
      <c r="K16" s="0" t="n">
        <v>1.15493</v>
      </c>
      <c r="M16" s="0" t="n">
        <v>97977</v>
      </c>
      <c r="N16" s="0" t="n">
        <v>22956.1</v>
      </c>
      <c r="O16" s="0" t="n">
        <v>1.0023</v>
      </c>
      <c r="P16" s="0" t="n">
        <v>176.337</v>
      </c>
      <c r="Q16" s="0" t="n">
        <v>0.370709</v>
      </c>
      <c r="S16" s="0" t="n">
        <v>102693</v>
      </c>
      <c r="T16" s="0" t="n">
        <v>20473.5</v>
      </c>
      <c r="U16" s="0" t="n">
        <v>1.00205</v>
      </c>
      <c r="V16" s="0" t="n">
        <v>184.779</v>
      </c>
      <c r="W16" s="0" t="n">
        <v>0.391049</v>
      </c>
      <c r="Y16" s="0" t="n">
        <v>103028</v>
      </c>
      <c r="Z16" s="0" t="n">
        <v>14736.3</v>
      </c>
      <c r="AA16" s="0" t="n">
        <v>1.00148</v>
      </c>
      <c r="AB16" s="0" t="n">
        <v>185.275</v>
      </c>
      <c r="AC16" s="0" t="n">
        <v>0.392065</v>
      </c>
      <c r="AE16" s="0" t="n">
        <v>103501</v>
      </c>
      <c r="AF16" s="0" t="n">
        <v>4054.56</v>
      </c>
      <c r="AG16" s="0" t="n">
        <v>1.00041</v>
      </c>
      <c r="AH16" s="0" t="n">
        <v>185.927</v>
      </c>
      <c r="AI16" s="0" t="n">
        <v>0.393295</v>
      </c>
      <c r="AL16" s="29" t="n">
        <v>1.047</v>
      </c>
      <c r="AM16" s="29" t="n">
        <v>0.0033</v>
      </c>
      <c r="AO16" s="0" t="n">
        <f aca="false">P16*AL16/E16</f>
        <v>174.197383616704</v>
      </c>
      <c r="AP16" s="0" t="n">
        <f aca="false">SQRT(Q16*Q16*AL16*AL16 + P16*P16*AM16*AM16)/E16</f>
        <v>0.659971343245515</v>
      </c>
      <c r="AQ16" s="0" t="n">
        <f aca="false">AO16/(AP16*AP16)</f>
        <v>399.936895471971</v>
      </c>
      <c r="AR16" s="0" t="n">
        <f aca="false">1/(AP16*AP16)</f>
        <v>2.29588348095959</v>
      </c>
      <c r="AS16" s="0" t="n">
        <f aca="false">V16*AL16/E16</f>
        <v>182.53695110675</v>
      </c>
      <c r="AT16" s="0" t="n">
        <f aca="false">SQRT(W16*W16*AL16*AL16 + AM16*AM16*V16*V16)/E16</f>
        <v>0.692991389214477</v>
      </c>
      <c r="AU16" s="0" t="n">
        <f aca="false">AS16/(AT16*AT16)</f>
        <v>380.097589733193</v>
      </c>
      <c r="AV16" s="0" t="n">
        <f aca="false">1/(AT16*AT16)</f>
        <v>2.08230491102542</v>
      </c>
      <c r="AW16" s="0" t="n">
        <f aca="false">AB16*AL16/E16</f>
        <v>183.026932802446</v>
      </c>
      <c r="AX16" s="0" t="n">
        <f aca="false">SQRT(AL16*AL16*AC16*AC16 + AM16*AM16*AB16*AB16)/E16</f>
        <v>0.694833026697764</v>
      </c>
      <c r="AY16" s="0" t="n">
        <f aca="false">AW16/(AX16*AX16)</f>
        <v>379.10027164388</v>
      </c>
      <c r="AZ16" s="0" t="n">
        <f aca="false">1/(AX16*AX16)</f>
        <v>2.07128134553328</v>
      </c>
      <c r="BA16" s="0" t="n">
        <f aca="false">AH16*AL16/E16</f>
        <v>183.671021644368</v>
      </c>
      <c r="BB16" s="0" t="n">
        <f aca="false">SQRT(AL16*AL16*AI16*AI16 + AM16*AM16*AH16*AH16)/E16</f>
        <v>0.697195780409452</v>
      </c>
      <c r="BC16" s="0" t="n">
        <f aca="false">BA16/(BB16*BB16)</f>
        <v>377.860192697541</v>
      </c>
      <c r="BD16" s="0" t="n">
        <f aca="false">1/(BB16*BB16)</f>
        <v>2.05726624327909</v>
      </c>
    </row>
    <row r="17" s="30" customFormat="true" ht="12.8" hidden="false" customHeight="false" outlineLevel="0" collapsed="false">
      <c r="B17" s="50"/>
      <c r="F17" s="30" t="s">
        <v>75</v>
      </c>
      <c r="G17" s="30" t="n">
        <f aca="false">AVERAGE(G9:G16)</f>
        <v>0.008962995</v>
      </c>
      <c r="M17" s="30" t="n">
        <f aca="false">AVERAGE(M11:M16)</f>
        <v>104581.5</v>
      </c>
      <c r="O17" s="73" t="s">
        <v>157</v>
      </c>
      <c r="P17" s="30" t="n">
        <f aca="false">SUM(AQ11:AQ16)/SUM(AR11:AR16)</f>
        <v>174.618661846061</v>
      </c>
      <c r="Q17" s="30" t="n">
        <f aca="false">1/SQRT(SUM(AR11:AR16))</f>
        <v>0.282004608958488</v>
      </c>
      <c r="S17" s="30" t="n">
        <f aca="false">AVERAGE(S11:S16)</f>
        <v>107900.5</v>
      </c>
      <c r="U17" s="73" t="s">
        <v>157</v>
      </c>
      <c r="V17" s="30" t="n">
        <f aca="false">SUM(AU11:AU16)/SUM(AV11:AV16)</f>
        <v>180.216456828273</v>
      </c>
      <c r="W17" s="30" t="n">
        <f aca="false">1/SQRT(SUM(AV11:AV16))</f>
        <v>0.291409597033009</v>
      </c>
      <c r="Y17" s="30" t="n">
        <f aca="false">AVERAGE(Y11:Y16)</f>
        <v>108056</v>
      </c>
      <c r="AA17" s="73" t="s">
        <v>157</v>
      </c>
      <c r="AB17" s="30" t="n">
        <f aca="false">SUM(AY11:AY16)/SUM(AZ11:AZ16)</f>
        <v>180.32113129078</v>
      </c>
      <c r="AC17" s="30" t="n">
        <f aca="false">1/SQRT(SUM(AZ11:AZ16))</f>
        <v>0.291602437666322</v>
      </c>
      <c r="AE17" s="30" t="n">
        <f aca="false">AVERAGE(AE11:AE16)</f>
        <v>109769.333333333</v>
      </c>
      <c r="AG17" s="73" t="s">
        <v>157</v>
      </c>
      <c r="AH17" s="30" t="n">
        <f aca="false">SUM(BC11:BC16)/SUM(BD11:BD16)</f>
        <v>183.194007509347</v>
      </c>
      <c r="AI17" s="30" t="n">
        <f aca="false">1/SQRT(SUM(BD11:BD16))</f>
        <v>0.296335845376277</v>
      </c>
      <c r="AMF17" s="0"/>
      <c r="AMG17" s="0"/>
      <c r="AMH17" s="0"/>
      <c r="AMI17" s="0"/>
      <c r="AMJ17" s="0"/>
    </row>
    <row r="20" customFormat="false" ht="12.8" hidden="false" customHeight="false" outlineLevel="0" collapsed="false">
      <c r="A20" s="0" t="n">
        <v>625</v>
      </c>
      <c r="B20" s="0" t="n">
        <v>8491</v>
      </c>
      <c r="C20" s="0" t="n">
        <v>1620.45</v>
      </c>
      <c r="D20" s="0" t="n">
        <v>0.0008241</v>
      </c>
      <c r="E20" s="0" t="n">
        <v>1.07091</v>
      </c>
      <c r="F20" s="0" t="n">
        <v>0.00945307</v>
      </c>
      <c r="G20" s="0" t="n">
        <v>0.00882714</v>
      </c>
      <c r="I20" s="0" t="n">
        <v>1637341</v>
      </c>
      <c r="J20" s="0" t="n">
        <v>1515549</v>
      </c>
      <c r="K20" s="0" t="n">
        <v>1.08036</v>
      </c>
      <c r="M20" s="0" t="n">
        <v>141410</v>
      </c>
      <c r="N20" s="0" t="n">
        <v>20552.4</v>
      </c>
      <c r="O20" s="0" t="n">
        <v>1.00206</v>
      </c>
      <c r="P20" s="0" t="n">
        <v>94.4729</v>
      </c>
      <c r="Q20" s="0" t="n">
        <v>0.0744553</v>
      </c>
      <c r="S20" s="0" t="n">
        <v>143206</v>
      </c>
      <c r="T20" s="0" t="n">
        <v>18914.1</v>
      </c>
      <c r="U20" s="0" t="n">
        <v>1.00189</v>
      </c>
      <c r="V20" s="0" t="n">
        <v>95.6571</v>
      </c>
      <c r="W20" s="0" t="n">
        <v>0.075522</v>
      </c>
      <c r="Y20" s="0" t="n">
        <v>147874</v>
      </c>
      <c r="Z20" s="0" t="n">
        <v>17322.7</v>
      </c>
      <c r="AA20" s="0" t="n">
        <v>1.00174</v>
      </c>
      <c r="AB20" s="0" t="n">
        <v>98.7594</v>
      </c>
      <c r="AC20" s="0" t="n">
        <v>0.0783501</v>
      </c>
      <c r="AE20" s="0" t="n">
        <v>148812</v>
      </c>
      <c r="AF20" s="0" t="n">
        <v>3895.58</v>
      </c>
      <c r="AG20" s="0" t="n">
        <v>1.00039</v>
      </c>
      <c r="AH20" s="0" t="n">
        <v>99.2524</v>
      </c>
      <c r="AI20" s="0" t="n">
        <v>0.0787143</v>
      </c>
      <c r="AL20" s="29" t="n">
        <v>1.047</v>
      </c>
      <c r="AM20" s="29" t="n">
        <v>0.0033</v>
      </c>
      <c r="AO20" s="0" t="n">
        <f aca="false">P20*AL20/E20</f>
        <v>92.3636218729865</v>
      </c>
      <c r="AP20" s="0" t="n">
        <f aca="false">SQRT(Q20*Q20*AL20*AL20 + P20*P20*AM20*AM20)/E20</f>
        <v>0.300080278275078</v>
      </c>
      <c r="AQ20" s="0" t="n">
        <f aca="false">AO20/(AP20*AP20)</f>
        <v>1025.71344176861</v>
      </c>
      <c r="AR20" s="0" t="n">
        <f aca="false">1/(AP20*AP20)</f>
        <v>11.1051669582546</v>
      </c>
      <c r="AS20" s="0" t="n">
        <f aca="false">V20*AL20/E20</f>
        <v>93.521382469115</v>
      </c>
      <c r="AT20" s="0" t="n">
        <f aca="false">SQRT(W20*W20*AL20*AL20 + AM20*AM20*V20*V20)/E20</f>
        <v>0.303873395807423</v>
      </c>
      <c r="AU20" s="0" t="n">
        <f aca="false">AS20/(AT20*AT20)</f>
        <v>1012.80435426749</v>
      </c>
      <c r="AV20" s="0" t="n">
        <f aca="false">1/(AT20*AT20)</f>
        <v>10.8296555026008</v>
      </c>
      <c r="AW20" s="0" t="n">
        <f aca="false">AB20*AL20/E20</f>
        <v>96.5544180183209</v>
      </c>
      <c r="AX20" s="0" t="n">
        <f aca="false">SQRT(AL20*AL20*AC20*AC20 + AM20*AM20*AB20*AB20)/E20</f>
        <v>0.313818650429828</v>
      </c>
      <c r="AY20" s="0" t="n">
        <f aca="false">AW20/(AX20*AX20)</f>
        <v>980.425615909583</v>
      </c>
      <c r="AZ20" s="0" t="n">
        <f aca="false">1/(AX20*AX20)</f>
        <v>10.1541248555146</v>
      </c>
      <c r="BA20" s="0" t="n">
        <f aca="false">AH20*AL20/E20</f>
        <v>97.036410902877</v>
      </c>
      <c r="BB20" s="0" t="n">
        <f aca="false">SQRT(AL20*AL20*AI20*AI20 + AM20*AM20*AH20*AH20)/E20</f>
        <v>0.315378788326882</v>
      </c>
      <c r="BC20" s="0" t="n">
        <f aca="false">BA20/(BB20*BB20)</f>
        <v>975.595445693223</v>
      </c>
      <c r="BD20" s="0" t="n">
        <f aca="false">1/(BB20*BB20)</f>
        <v>10.0539110692139</v>
      </c>
    </row>
    <row r="21" customFormat="false" ht="12.8" hidden="false" customHeight="false" outlineLevel="0" collapsed="false">
      <c r="A21" s="0" t="s">
        <v>17</v>
      </c>
      <c r="B21" s="0" t="n">
        <v>8492</v>
      </c>
      <c r="C21" s="0" t="n">
        <v>1668.43</v>
      </c>
      <c r="D21" s="0" t="n">
        <v>0.0008241</v>
      </c>
      <c r="E21" s="0" t="n">
        <v>1.02665</v>
      </c>
      <c r="F21" s="0" t="n">
        <v>0.00936741</v>
      </c>
      <c r="G21" s="0" t="n">
        <v>0.00912424</v>
      </c>
      <c r="I21" s="0" t="n">
        <v>1618863</v>
      </c>
      <c r="J21" s="0" t="n">
        <v>1503244</v>
      </c>
      <c r="K21" s="0" t="n">
        <v>1.07691</v>
      </c>
      <c r="M21" s="0" t="n">
        <v>141677</v>
      </c>
      <c r="N21" s="0" t="n">
        <v>19737.6</v>
      </c>
      <c r="O21" s="0" t="n">
        <v>1.00198</v>
      </c>
      <c r="P21" s="0" t="n">
        <v>91.6285</v>
      </c>
      <c r="Q21" s="0" t="n">
        <v>0.0700314</v>
      </c>
      <c r="S21" s="0" t="n">
        <v>141926</v>
      </c>
      <c r="T21" s="0" t="n">
        <v>18194.8</v>
      </c>
      <c r="U21" s="0" t="n">
        <v>1.00182</v>
      </c>
      <c r="V21" s="0" t="n">
        <v>91.7754</v>
      </c>
      <c r="W21" s="0" t="n">
        <v>0.0701518</v>
      </c>
      <c r="Y21" s="0" t="n">
        <v>143730</v>
      </c>
      <c r="Z21" s="0" t="n">
        <v>16647.3</v>
      </c>
      <c r="AA21" s="0" t="n">
        <v>1.00167</v>
      </c>
      <c r="AB21" s="0" t="n">
        <v>92.9275</v>
      </c>
      <c r="AC21" s="0" t="n">
        <v>0.0711605</v>
      </c>
      <c r="AE21" s="0" t="n">
        <v>146862</v>
      </c>
      <c r="AF21" s="0" t="n">
        <v>3745.64</v>
      </c>
      <c r="AG21" s="0" t="n">
        <v>1.00037</v>
      </c>
      <c r="AH21" s="0" t="n">
        <v>94.8299</v>
      </c>
      <c r="AI21" s="0" t="n">
        <v>0.0727696</v>
      </c>
      <c r="AL21" s="29" t="n">
        <v>1.047</v>
      </c>
      <c r="AM21" s="29" t="n">
        <v>0.0033</v>
      </c>
      <c r="AO21" s="0" t="n">
        <f aca="false">P21*AL21/E21</f>
        <v>93.4447372522281</v>
      </c>
      <c r="AP21" s="0" t="n">
        <f aca="false">SQRT(Q21*Q21*AL21*AL21 + P21*P21*AM21*AM21)/E21</f>
        <v>0.303060560540474</v>
      </c>
      <c r="AQ21" s="0" t="n">
        <f aca="false">AO21/(AP21*AP21)</f>
        <v>1017.41000219618</v>
      </c>
      <c r="AR21" s="0" t="n">
        <f aca="false">1/(AP21*AP21)</f>
        <v>10.8878255973898</v>
      </c>
      <c r="AS21" s="0" t="n">
        <f aca="false">V21*AL21/E21</f>
        <v>93.594549067355</v>
      </c>
      <c r="AT21" s="0" t="n">
        <f aca="false">SQRT(W21*W21*AL21*AL21 + AM21*AM21*V21*V21)/E21</f>
        <v>0.303548383908991</v>
      </c>
      <c r="AU21" s="0" t="n">
        <f aca="false">AS21/(AT21*AT21)</f>
        <v>1015.76841900471</v>
      </c>
      <c r="AV21" s="0" t="n">
        <f aca="false">1/(AT21*AT21)</f>
        <v>10.8528587308404</v>
      </c>
      <c r="AW21" s="0" t="n">
        <f aca="false">AB21*AL21/E21</f>
        <v>94.7694857059368</v>
      </c>
      <c r="AX21" s="0" t="n">
        <f aca="false">SQRT(AL21*AL21*AC21*AC21 + AM21*AM21*AB21*AB21)/E21</f>
        <v>0.307389774738728</v>
      </c>
      <c r="AY21" s="0" t="n">
        <f aca="false">AW21/(AX21*AX21)</f>
        <v>1002.97403568142</v>
      </c>
      <c r="AZ21" s="0" t="n">
        <f aca="false">1/(AX21*AX21)</f>
        <v>10.5833014520474</v>
      </c>
      <c r="BA21" s="0" t="n">
        <f aca="false">AH21*AL21/E21</f>
        <v>96.7095946038085</v>
      </c>
      <c r="BB21" s="0" t="n">
        <f aca="false">SQRT(AL21*AL21*AI21*AI21 + AM21*AM21*AH21*AH21)/E21</f>
        <v>0.313719327175063</v>
      </c>
      <c r="BC21" s="0" t="n">
        <f aca="false">BA21/(BB21*BB21)</f>
        <v>982.623198206953</v>
      </c>
      <c r="BD21" s="0" t="n">
        <f aca="false">1/(BB21*BB21)</f>
        <v>10.1605554467732</v>
      </c>
    </row>
    <row r="22" customFormat="false" ht="12.8" hidden="false" customHeight="false" outlineLevel="0" collapsed="false">
      <c r="B22" s="0" t="n">
        <v>8493</v>
      </c>
      <c r="C22" s="0" t="n">
        <v>1656.18</v>
      </c>
      <c r="D22" s="0" t="n">
        <v>0.0008241</v>
      </c>
      <c r="E22" s="0" t="n">
        <v>1.06595</v>
      </c>
      <c r="F22" s="0" t="n">
        <v>0.00944332</v>
      </c>
      <c r="G22" s="0" t="n">
        <v>0.00885906</v>
      </c>
      <c r="I22" s="0" t="n">
        <v>1665928</v>
      </c>
      <c r="J22" s="0" t="n">
        <v>1542163</v>
      </c>
      <c r="K22" s="0" t="n">
        <v>1.08025</v>
      </c>
      <c r="M22" s="0" t="n">
        <v>141114</v>
      </c>
      <c r="N22" s="0" t="n">
        <v>20625.3</v>
      </c>
      <c r="O22" s="0" t="n">
        <v>1.00207</v>
      </c>
      <c r="P22" s="0" t="n">
        <v>92.2329</v>
      </c>
      <c r="Q22" s="0" t="n">
        <v>0.0709066</v>
      </c>
      <c r="S22" s="0" t="n">
        <v>145800</v>
      </c>
      <c r="T22" s="0" t="n">
        <v>19036.3</v>
      </c>
      <c r="U22" s="0" t="n">
        <v>1.00191</v>
      </c>
      <c r="V22" s="0" t="n">
        <v>95.2805</v>
      </c>
      <c r="W22" s="0" t="n">
        <v>0.0736022</v>
      </c>
      <c r="Y22" s="0" t="n">
        <v>149329</v>
      </c>
      <c r="Z22" s="0" t="n">
        <v>17384.5</v>
      </c>
      <c r="AA22" s="0" t="n">
        <v>1.00174</v>
      </c>
      <c r="AB22" s="0" t="n">
        <v>97.5706</v>
      </c>
      <c r="AC22" s="0" t="n">
        <v>0.0756397</v>
      </c>
      <c r="AE22" s="0" t="n">
        <v>150932</v>
      </c>
      <c r="AF22" s="0" t="n">
        <v>3912.73</v>
      </c>
      <c r="AG22" s="0" t="n">
        <v>1.00039</v>
      </c>
      <c r="AH22" s="0" t="n">
        <v>98.4851</v>
      </c>
      <c r="AI22" s="0" t="n">
        <v>0.0763744</v>
      </c>
      <c r="AL22" s="29" t="n">
        <v>1.047</v>
      </c>
      <c r="AM22" s="29" t="n">
        <v>0.0033</v>
      </c>
      <c r="AO22" s="0" t="n">
        <f aca="false">P22*AL22/E22</f>
        <v>90.5932232281064</v>
      </c>
      <c r="AP22" s="0" t="n">
        <f aca="false">SQRT(Q22*Q22*AL22*AL22 + P22*P22*AM22*AM22)/E22</f>
        <v>0.293908434658329</v>
      </c>
      <c r="AQ22" s="0" t="n">
        <f aca="false">AO22/(AP22*AP22)</f>
        <v>1048.74912686361</v>
      </c>
      <c r="AR22" s="0" t="n">
        <f aca="false">1/(AP22*AP22)</f>
        <v>11.5764633323946</v>
      </c>
      <c r="AS22" s="0" t="n">
        <f aca="false">V22*AL22/E22</f>
        <v>93.5866443078944</v>
      </c>
      <c r="AT22" s="0" t="n">
        <f aca="false">SQRT(W22*W22*AL22*AL22 + AM22*AM22*V22*V22)/E22</f>
        <v>0.303702158239521</v>
      </c>
      <c r="AU22" s="0" t="n">
        <f aca="false">AS22/(AT22*AT22)</f>
        <v>1014.65434352555</v>
      </c>
      <c r="AV22" s="0" t="n">
        <f aca="false">1/(AT22*AT22)</f>
        <v>10.8418711989223</v>
      </c>
      <c r="AW22" s="0" t="n">
        <f aca="false">AB22*AL22/E22</f>
        <v>95.8360318964304</v>
      </c>
      <c r="AX22" s="0" t="n">
        <f aca="false">SQRT(AL22*AL22*AC22*AC22 + AM22*AM22*AB22*AB22)/E22</f>
        <v>0.311064615971549</v>
      </c>
      <c r="AY22" s="0" t="n">
        <f aca="false">AW22/(AX22*AX22)</f>
        <v>990.438693836539</v>
      </c>
      <c r="AZ22" s="0" t="n">
        <f aca="false">1/(AX22*AX22)</f>
        <v>10.3347214428379</v>
      </c>
      <c r="BA22" s="0" t="n">
        <f aca="false">AH22*AL22/E22</f>
        <v>96.7342743093016</v>
      </c>
      <c r="BB22" s="0" t="n">
        <f aca="false">SQRT(AL22*AL22*AI22*AI22 + AM22*AM22*AH22*AH22)/E22</f>
        <v>0.313986173612251</v>
      </c>
      <c r="BC22" s="0" t="n">
        <f aca="false">BA22/(BB22*BB22)</f>
        <v>981.204043657745</v>
      </c>
      <c r="BD22" s="0" t="n">
        <f aca="false">1/(BB22*BB22)</f>
        <v>10.1432925471732</v>
      </c>
    </row>
    <row r="23" customFormat="false" ht="12.8" hidden="false" customHeight="false" outlineLevel="0" collapsed="false">
      <c r="B23" s="0" t="n">
        <v>8494</v>
      </c>
      <c r="C23" s="0" t="n">
        <v>1744.17</v>
      </c>
      <c r="D23" s="0" t="n">
        <v>0.0008241</v>
      </c>
      <c r="E23" s="0" t="n">
        <v>1.02988</v>
      </c>
      <c r="F23" s="0" t="n">
        <v>0.00937354</v>
      </c>
      <c r="G23" s="0" t="n">
        <v>0.00910162</v>
      </c>
      <c r="I23" s="0" t="n">
        <v>1697548</v>
      </c>
      <c r="J23" s="0" t="n">
        <v>1575866</v>
      </c>
      <c r="K23" s="0" t="n">
        <v>1.07722</v>
      </c>
      <c r="M23" s="0" t="n">
        <v>148188</v>
      </c>
      <c r="N23" s="0" t="n">
        <v>19714</v>
      </c>
      <c r="O23" s="0" t="n">
        <v>1.00198</v>
      </c>
      <c r="P23" s="0" t="n">
        <v>91.7032</v>
      </c>
      <c r="Q23" s="0" t="n">
        <v>0.067039</v>
      </c>
      <c r="S23" s="0" t="n">
        <v>148429</v>
      </c>
      <c r="T23" s="0" t="n">
        <v>18198.1</v>
      </c>
      <c r="U23" s="0" t="n">
        <v>1.00182</v>
      </c>
      <c r="V23" s="0" t="n">
        <v>91.8384</v>
      </c>
      <c r="W23" s="0" t="n">
        <v>0.0671444</v>
      </c>
      <c r="Y23" s="0" t="n">
        <v>151402</v>
      </c>
      <c r="Z23" s="0" t="n">
        <v>16612.9</v>
      </c>
      <c r="AA23" s="0" t="n">
        <v>1.00166</v>
      </c>
      <c r="AB23" s="0" t="n">
        <v>93.663</v>
      </c>
      <c r="AC23" s="0" t="n">
        <v>0.0686783</v>
      </c>
      <c r="AE23" s="0" t="n">
        <v>154724</v>
      </c>
      <c r="AF23" s="0" t="n">
        <v>3740.14</v>
      </c>
      <c r="AG23" s="0" t="n">
        <v>1.00037</v>
      </c>
      <c r="AH23" s="0" t="n">
        <v>95.5949</v>
      </c>
      <c r="AI23" s="0" t="n">
        <v>0.0702447</v>
      </c>
      <c r="AL23" s="29" t="n">
        <v>1.047</v>
      </c>
      <c r="AM23" s="29" t="n">
        <v>0.0033</v>
      </c>
      <c r="AO23" s="0" t="n">
        <f aca="false">P23*AL23/E23</f>
        <v>93.2276094302249</v>
      </c>
      <c r="AP23" s="0" t="n">
        <f aca="false">SQRT(Q23*Q23*AL23*AL23 + P23*P23*AM23*AM23)/E23</f>
        <v>0.30164082453133</v>
      </c>
      <c r="AQ23" s="0" t="n">
        <f aca="false">AO23/(AP23*AP23)</f>
        <v>1024.62349347821</v>
      </c>
      <c r="AR23" s="0" t="n">
        <f aca="false">1/(AP23*AP23)</f>
        <v>10.9905584809088</v>
      </c>
      <c r="AS23" s="0" t="n">
        <f aca="false">V23*AL23/E23</f>
        <v>93.365056899833</v>
      </c>
      <c r="AT23" s="0" t="n">
        <f aca="false">SQRT(W23*W23*AL23*AL23 + AM23*AM23*V23*V23)/E23</f>
        <v>0.302087047656153</v>
      </c>
      <c r="AU23" s="0" t="n">
        <f aca="false">AS23/(AT23*AT23)</f>
        <v>1023.10488117622</v>
      </c>
      <c r="AV23" s="0" t="n">
        <f aca="false">1/(AT23*AT23)</f>
        <v>10.958113400754</v>
      </c>
      <c r="AW23" s="0" t="n">
        <f aca="false">AB23*AL23/E23</f>
        <v>95.2199877655649</v>
      </c>
      <c r="AX23" s="0" t="n">
        <f aca="false">SQRT(AL23*AL23*AC23*AC23 + AM23*AM23*AB23*AB23)/E23</f>
        <v>0.308134750415147</v>
      </c>
      <c r="AY23" s="0" t="n">
        <f aca="false">AW23/(AX23*AX23)</f>
        <v>1002.87490159746</v>
      </c>
      <c r="AZ23" s="0" t="n">
        <f aca="false">1/(AX23*AX23)</f>
        <v>10.5321889356526</v>
      </c>
      <c r="BA23" s="0" t="n">
        <f aca="false">AH23*AL23/E23</f>
        <v>97.1840023109488</v>
      </c>
      <c r="BB23" s="0" t="n">
        <f aca="false">SQRT(AL23*AL23*AI23*AI23 + AM23*AM23*AH23*AH23)/E23</f>
        <v>0.314524911315446</v>
      </c>
      <c r="BC23" s="0" t="n">
        <f aca="false">BA23/(BB23*BB23)</f>
        <v>982.391697444986</v>
      </c>
      <c r="BD23" s="0" t="n">
        <f aca="false">1/(BB23*BB23)</f>
        <v>10.1085741900373</v>
      </c>
    </row>
    <row r="24" s="30" customFormat="true" ht="12.8" hidden="false" customHeight="false" outlineLevel="0" collapsed="false">
      <c r="B24" s="50"/>
      <c r="F24" s="30" t="s">
        <v>75</v>
      </c>
      <c r="G24" s="30" t="n">
        <f aca="false">AVERAGE(G20:G23)</f>
        <v>0.008978015</v>
      </c>
      <c r="M24" s="30" t="n">
        <f aca="false">AVERAGE(M20:M23)</f>
        <v>143097.25</v>
      </c>
      <c r="O24" s="73" t="s">
        <v>157</v>
      </c>
      <c r="P24" s="30" t="n">
        <f aca="false">SUM(AQ20:AQ23)/SUM(AR20:AR23)</f>
        <v>92.380941133072</v>
      </c>
      <c r="Q24" s="30" t="n">
        <f aca="false">1/SQRT(SUM(AR20:AR20))</f>
        <v>0.300080278275078</v>
      </c>
      <c r="S24" s="30" t="n">
        <f aca="false">AVERAGE(S20:S23)</f>
        <v>144840.25</v>
      </c>
      <c r="U24" s="73" t="s">
        <v>157</v>
      </c>
      <c r="V24" s="30" t="n">
        <f aca="false">SUM(AU20:AU23)/SUM(AV20:AV23)</f>
        <v>93.5165206024667</v>
      </c>
      <c r="W24" s="30" t="n">
        <f aca="false">1/SQRT(SUM(AV20:AV23))</f>
        <v>0.151650118152882</v>
      </c>
      <c r="Y24" s="30" t="n">
        <f aca="false">AVERAGE(Y20:Y23)</f>
        <v>148083.75</v>
      </c>
      <c r="AA24" s="73" t="s">
        <v>157</v>
      </c>
      <c r="AB24" s="30" t="n">
        <f aca="false">SUM(AY20:AY23)/SUM(AZ20:AZ23)</f>
        <v>95.5841040570696</v>
      </c>
      <c r="AC24" s="30" t="n">
        <f aca="false">1/SQRT(SUM(AZ20:AZ23))</f>
        <v>0.155035337442471</v>
      </c>
      <c r="AE24" s="30" t="n">
        <f aca="false">AVERAGE(AE20:AE23)</f>
        <v>150332.5</v>
      </c>
      <c r="AG24" s="73" t="s">
        <v>157</v>
      </c>
      <c r="AH24" s="30" t="n">
        <f aca="false">SUM(BC20:BC23)/SUM(BD20:BD23)</f>
        <v>96.9154867693136</v>
      </c>
      <c r="AI24" s="30" t="n">
        <f aca="false">1/SQRT(SUM(BD20:BD23))</f>
        <v>0.157200192355013</v>
      </c>
      <c r="AMF24" s="0"/>
      <c r="AMG24" s="0"/>
      <c r="AMH24" s="0"/>
      <c r="AMI24" s="0"/>
      <c r="AMJ24" s="0"/>
    </row>
    <row r="27" customFormat="false" ht="12.8" hidden="false" customHeight="false" outlineLevel="0" collapsed="false">
      <c r="A27" s="0" t="n">
        <v>50</v>
      </c>
      <c r="B27" s="0" t="n">
        <v>8497</v>
      </c>
      <c r="C27" s="0" t="n">
        <v>3161.42</v>
      </c>
      <c r="D27" s="0" t="n">
        <v>0.0008241</v>
      </c>
      <c r="E27" s="0" t="n">
        <v>3.03983</v>
      </c>
      <c r="F27" s="0" t="n">
        <v>0.0151617</v>
      </c>
      <c r="G27" s="0" t="n">
        <v>0.0049877</v>
      </c>
      <c r="I27" s="0" t="n">
        <v>1028931</v>
      </c>
      <c r="J27" s="0" t="n">
        <v>1002270</v>
      </c>
      <c r="K27" s="0" t="n">
        <v>1.0266</v>
      </c>
      <c r="M27" s="0" t="n">
        <v>62750</v>
      </c>
      <c r="N27" s="0" t="n">
        <v>49501.7</v>
      </c>
      <c r="O27" s="0" t="n">
        <v>1.00497</v>
      </c>
      <c r="P27" s="0" t="n">
        <v>20.4781</v>
      </c>
      <c r="Q27" s="0" t="n">
        <v>0.00750884</v>
      </c>
      <c r="S27" s="0" t="n">
        <v>63590</v>
      </c>
      <c r="T27" s="0" t="n">
        <v>49176.9</v>
      </c>
      <c r="U27" s="0" t="n">
        <v>1.00494</v>
      </c>
      <c r="V27" s="0" t="n">
        <v>20.7515</v>
      </c>
      <c r="W27" s="0" t="n">
        <v>0.00762007</v>
      </c>
      <c r="Y27" s="0" t="n">
        <v>64720</v>
      </c>
      <c r="Z27" s="0" t="n">
        <v>41725.8</v>
      </c>
      <c r="AA27" s="0" t="n">
        <v>1.00419</v>
      </c>
      <c r="AB27" s="0" t="n">
        <v>21.1045</v>
      </c>
      <c r="AC27" s="0" t="n">
        <v>0.00775919</v>
      </c>
      <c r="AE27" s="0" t="n">
        <v>65713</v>
      </c>
      <c r="AF27" s="0" t="n">
        <v>8756.03</v>
      </c>
      <c r="AG27" s="0" t="n">
        <v>1.00088</v>
      </c>
      <c r="AH27" s="0" t="n">
        <v>21.3576</v>
      </c>
      <c r="AI27" s="0" t="n">
        <v>0.00783991</v>
      </c>
      <c r="AL27" s="29" t="n">
        <v>1.047</v>
      </c>
      <c r="AM27" s="29" t="n">
        <v>0.0033</v>
      </c>
      <c r="AO27" s="0" t="n">
        <f aca="false">P27*AL27/E27</f>
        <v>7.05321373234687</v>
      </c>
      <c r="AP27" s="0" t="n">
        <f aca="false">SQRT(Q27*Q27*AL27*AL27 + P27*P27*AM27*AM27)/E27</f>
        <v>0.0223806915409289</v>
      </c>
      <c r="AQ27" s="0" t="n">
        <f aca="false">AO27/(AP27*AP27)</f>
        <v>14081.2121297019</v>
      </c>
      <c r="AR27" s="0" t="n">
        <f aca="false">1/(AP27*AP27)</f>
        <v>1996.42498640355</v>
      </c>
      <c r="AS27" s="0" t="n">
        <f aca="false">V27*AL27/E27</f>
        <v>7.14738011665126</v>
      </c>
      <c r="AT27" s="0" t="n">
        <f aca="false">SQRT(W27*W27*AL27*AL27 + AM27*AM27*V27*V27)/E27</f>
        <v>0.0226799301022245</v>
      </c>
      <c r="AU27" s="0" t="n">
        <f aca="false">AS27/(AT27*AT27)</f>
        <v>13895.1569339371</v>
      </c>
      <c r="AV27" s="0" t="n">
        <f aca="false">1/(AT27*AT27)</f>
        <v>1944.0909406183</v>
      </c>
      <c r="AW27" s="0" t="n">
        <f aca="false">AB27*AL27/E27</f>
        <v>7.26896290253073</v>
      </c>
      <c r="AX27" s="0" t="n">
        <f aca="false">SQRT(AL27*AL27*AC27*AC27 + AM27*AM27*AB27*AB27)/E27</f>
        <v>0.0230661130088423</v>
      </c>
      <c r="AY27" s="0" t="n">
        <f aca="false">AW27/(AX27*AX27)</f>
        <v>13662.2938362087</v>
      </c>
      <c r="AZ27" s="0" t="n">
        <f aca="false">1/(AX27*AX27)</f>
        <v>1879.53825317393</v>
      </c>
      <c r="BA27" s="0" t="n">
        <f aca="false">AH27*AL27/E27</f>
        <v>7.35613741557916</v>
      </c>
      <c r="BB27" s="0" t="n">
        <f aca="false">SQRT(AL27*AL27*AI27*AI27 + AM27*AM27*AH27*AH27)/E27</f>
        <v>0.0233422462469513</v>
      </c>
      <c r="BC27" s="0" t="n">
        <f aca="false">BA27/(BB27*BB27)</f>
        <v>13500.9565890679</v>
      </c>
      <c r="BD27" s="0" t="n">
        <f aca="false">1/(BB27*BB27)</f>
        <v>1835.33229823507</v>
      </c>
    </row>
    <row r="28" customFormat="false" ht="12.8" hidden="false" customHeight="false" outlineLevel="0" collapsed="false">
      <c r="A28" s="0" t="s">
        <v>18</v>
      </c>
      <c r="B28" s="0" t="n">
        <v>8498</v>
      </c>
      <c r="C28" s="0" t="n">
        <v>3402.81</v>
      </c>
      <c r="D28" s="0" t="n">
        <v>0.0008241</v>
      </c>
      <c r="E28" s="0" t="n">
        <v>2.93297</v>
      </c>
      <c r="F28" s="0" t="n">
        <v>0.0147918</v>
      </c>
      <c r="G28" s="0" t="n">
        <v>0.00504328</v>
      </c>
      <c r="I28" s="0" t="n">
        <v>1029248</v>
      </c>
      <c r="J28" s="0" t="n">
        <v>1004614</v>
      </c>
      <c r="K28" s="0" t="n">
        <v>1.02452</v>
      </c>
      <c r="M28" s="0" t="n">
        <v>64829</v>
      </c>
      <c r="N28" s="0" t="n">
        <v>47816.6</v>
      </c>
      <c r="O28" s="0" t="n">
        <v>1.0048</v>
      </c>
      <c r="P28" s="0" t="n">
        <v>19.6125</v>
      </c>
      <c r="Q28" s="0" t="n">
        <v>0.00668993</v>
      </c>
      <c r="S28" s="0" t="n">
        <v>65726</v>
      </c>
      <c r="T28" s="0" t="n">
        <v>47468.3</v>
      </c>
      <c r="U28" s="0" t="n">
        <v>1.00477</v>
      </c>
      <c r="V28" s="0" t="n">
        <v>19.8832</v>
      </c>
      <c r="W28" s="0" t="n">
        <v>0.00679263</v>
      </c>
      <c r="Y28" s="0" t="n">
        <v>67433</v>
      </c>
      <c r="Z28" s="0" t="n">
        <v>40309.9</v>
      </c>
      <c r="AA28" s="0" t="n">
        <v>1.00405</v>
      </c>
      <c r="AB28" s="0" t="n">
        <v>20.3849</v>
      </c>
      <c r="AC28" s="0" t="n">
        <v>0.00697972</v>
      </c>
      <c r="AE28" s="0" t="n">
        <v>69845</v>
      </c>
      <c r="AF28" s="0" t="n">
        <v>8455.38</v>
      </c>
      <c r="AG28" s="0" t="n">
        <v>1.00085</v>
      </c>
      <c r="AH28" s="0" t="n">
        <v>21.0468</v>
      </c>
      <c r="AI28" s="0" t="n">
        <v>0.00721344</v>
      </c>
      <c r="AL28" s="29" t="n">
        <v>1.047</v>
      </c>
      <c r="AM28" s="29" t="n">
        <v>0.0033</v>
      </c>
      <c r="AO28" s="0" t="n">
        <f aca="false">P28*AL28/E28</f>
        <v>7.00119247725002</v>
      </c>
      <c r="AP28" s="0" t="n">
        <f aca="false">SQRT(Q28*Q28*AL28*AL28 + P28*P28*AM28*AM28)/E28</f>
        <v>0.0221956462113138</v>
      </c>
      <c r="AQ28" s="0" t="n">
        <f aca="false">AO28/(AP28*AP28)</f>
        <v>14211.3858159425</v>
      </c>
      <c r="AR28" s="0" t="n">
        <f aca="false">1/(AP28*AP28)</f>
        <v>2029.85218048519</v>
      </c>
      <c r="AS28" s="0" t="n">
        <f aca="false">V28*AL28/E28</f>
        <v>7.09782588979771</v>
      </c>
      <c r="AT28" s="0" t="n">
        <f aca="false">SQRT(W28*W28*AL28*AL28 + AM28*AM28*V28*V28)/E28</f>
        <v>0.0225023982081397</v>
      </c>
      <c r="AU28" s="0" t="n">
        <f aca="false">AS28/(AT28*AT28)</f>
        <v>14017.4085122654</v>
      </c>
      <c r="AV28" s="0" t="n">
        <f aca="false">1/(AT28*AT28)</f>
        <v>1974.88762473221</v>
      </c>
      <c r="AW28" s="0" t="n">
        <f aca="false">AB28*AL28/E28</f>
        <v>7.27692076632219</v>
      </c>
      <c r="AX28" s="0" t="n">
        <f aca="false">SQRT(AL28*AL28*AC28*AC28 + AM28*AM28*AB28*AB28)/E28</f>
        <v>0.0230707911988678</v>
      </c>
      <c r="AY28" s="0" t="n">
        <f aca="false">AW28/(AX28*AX28)</f>
        <v>13671.7046866168</v>
      </c>
      <c r="AZ28" s="0" t="n">
        <f aca="false">1/(AX28*AX28)</f>
        <v>1878.7760820332</v>
      </c>
      <c r="BA28" s="0" t="n">
        <f aca="false">AH28*AL28/E28</f>
        <v>7.51320320357863</v>
      </c>
      <c r="BB28" s="0" t="n">
        <f aca="false">SQRT(AL28*AL28*AI28*AI28 + AM28*AM28*AH28*AH28)/E28</f>
        <v>0.0238201757709876</v>
      </c>
      <c r="BC28" s="0" t="n">
        <f aca="false">BA28/(BB28*BB28)</f>
        <v>13241.4398270572</v>
      </c>
      <c r="BD28" s="0" t="n">
        <f aca="false">1/(BB28*BB28)</f>
        <v>1762.42269352573</v>
      </c>
    </row>
    <row r="29" customFormat="false" ht="12.8" hidden="false" customHeight="false" outlineLevel="0" collapsed="false">
      <c r="B29" s="0" t="n">
        <v>8499</v>
      </c>
      <c r="C29" s="0" t="n">
        <v>342.722</v>
      </c>
      <c r="D29" s="0" t="n">
        <v>0.0008241</v>
      </c>
      <c r="E29" s="0" t="n">
        <v>3.06427</v>
      </c>
      <c r="F29" s="0" t="n">
        <v>0.0152491</v>
      </c>
      <c r="G29" s="0" t="n">
        <v>0.00497643</v>
      </c>
      <c r="I29" s="0" t="n">
        <v>103404</v>
      </c>
      <c r="J29" s="0" t="n">
        <v>101002</v>
      </c>
      <c r="K29" s="0" t="n">
        <v>1.02378</v>
      </c>
      <c r="M29" s="0" t="n">
        <v>7289</v>
      </c>
      <c r="N29" s="0" t="n">
        <v>49960.2</v>
      </c>
      <c r="O29" s="0" t="n">
        <v>1.00502</v>
      </c>
      <c r="P29" s="0" t="n">
        <v>21.8831</v>
      </c>
      <c r="Q29" s="0" t="n">
        <v>0.0750697</v>
      </c>
      <c r="S29" s="0" t="n">
        <v>7427</v>
      </c>
      <c r="T29" s="0" t="n">
        <v>49804.6</v>
      </c>
      <c r="U29" s="0" t="n">
        <v>1.00501</v>
      </c>
      <c r="V29" s="0" t="n">
        <v>22.297</v>
      </c>
      <c r="W29" s="0" t="n">
        <v>0.0766694</v>
      </c>
      <c r="Y29" s="0" t="n">
        <v>7465</v>
      </c>
      <c r="Z29" s="0" t="n">
        <v>42158.2</v>
      </c>
      <c r="AA29" s="0" t="n">
        <v>1.00423</v>
      </c>
      <c r="AB29" s="0" t="n">
        <v>22.3939</v>
      </c>
      <c r="AC29" s="0" t="n">
        <v>0.0769933</v>
      </c>
      <c r="AE29" s="0" t="n">
        <v>7676</v>
      </c>
      <c r="AF29" s="0" t="n">
        <v>8864.11</v>
      </c>
      <c r="AG29" s="0" t="n">
        <v>1.00089</v>
      </c>
      <c r="AH29" s="0" t="n">
        <v>22.9501</v>
      </c>
      <c r="AI29" s="0" t="n">
        <v>0.0789261</v>
      </c>
      <c r="AL29" s="31" t="n">
        <v>1</v>
      </c>
      <c r="AM29" s="31" t="n">
        <v>0</v>
      </c>
      <c r="AO29" s="0" t="n">
        <f aca="false">P29*AL29/E29</f>
        <v>7.14137461777193</v>
      </c>
      <c r="AP29" s="0" t="n">
        <f aca="false">SQRT(Q29*Q29*AL29*AL29 + P29*P29*AM29*AM29)/E29</f>
        <v>0.0244983960290705</v>
      </c>
      <c r="AQ29" s="0" t="n">
        <f aca="false">AO29/(AP29*AP29)</f>
        <v>11898.8917542795</v>
      </c>
      <c r="AR29" s="0" t="n">
        <f aca="false">1/(AP29*AP29)</f>
        <v>1666.19066932409</v>
      </c>
      <c r="AS29" s="0" t="n">
        <f aca="false">V29*AL29/E29</f>
        <v>7.27644757152601</v>
      </c>
      <c r="AT29" s="0" t="n">
        <f aca="false">SQRT(W29*W29*AL29*AL29 + AM29*AM29*V29*V29)/E29</f>
        <v>0.025020445326293</v>
      </c>
      <c r="AU29" s="0" t="n">
        <f aca="false">AS29/(AT29*AT29)</f>
        <v>11623.2969726327</v>
      </c>
      <c r="AV29" s="0" t="n">
        <f aca="false">1/(AT29*AT29)</f>
        <v>1597.38620506477</v>
      </c>
      <c r="AW29" s="0" t="n">
        <f aca="false">AB29*AL29/E29</f>
        <v>7.30807011131526</v>
      </c>
      <c r="AX29" s="0" t="n">
        <f aca="false">SQRT(AL29*AL29*AC29*AC29 + AM29*AM29*AB29*AB29)/E29</f>
        <v>0.0251261475000571</v>
      </c>
      <c r="AY29" s="0" t="n">
        <f aca="false">AW29/(AX29*AX29)</f>
        <v>11575.7968191129</v>
      </c>
      <c r="AZ29" s="0" t="n">
        <f aca="false">1/(AX29*AX29)</f>
        <v>1583.97451622554</v>
      </c>
      <c r="BA29" s="0" t="n">
        <f aca="false">AH29*AL29/E29</f>
        <v>7.48958153165354</v>
      </c>
      <c r="BB29" s="0" t="n">
        <f aca="false">SQRT(AL29*AL29*AI29*AI29 + AM29*AM29*AH29*AH29)/E29</f>
        <v>0.0257569013174427</v>
      </c>
      <c r="BC29" s="0" t="n">
        <f aca="false">BA29/(BB29*BB29)</f>
        <v>11289.3860603766</v>
      </c>
      <c r="BD29" s="0" t="n">
        <f aca="false">1/(BB29*BB29)</f>
        <v>1507.34537205633</v>
      </c>
    </row>
    <row r="30" customFormat="false" ht="12.8" hidden="false" customHeight="false" outlineLevel="0" collapsed="false">
      <c r="B30" s="0" t="n">
        <v>8500</v>
      </c>
      <c r="C30" s="0" t="n">
        <v>357.6</v>
      </c>
      <c r="D30" s="0" t="n">
        <v>0.0008241</v>
      </c>
      <c r="E30" s="0" t="n">
        <v>3.07027</v>
      </c>
      <c r="F30" s="0" t="n">
        <v>0.0152699</v>
      </c>
      <c r="G30" s="0" t="n">
        <v>0.00497349</v>
      </c>
      <c r="I30" s="0" t="n">
        <v>104458</v>
      </c>
      <c r="J30" s="0" t="n">
        <v>101984</v>
      </c>
      <c r="K30" s="0" t="n">
        <v>1.02426</v>
      </c>
      <c r="M30" s="0" t="n">
        <v>7382</v>
      </c>
      <c r="N30" s="0" t="n">
        <v>49420.6</v>
      </c>
      <c r="O30" s="0" t="n">
        <v>1.00497</v>
      </c>
      <c r="P30" s="0" t="n">
        <v>21.249</v>
      </c>
      <c r="Q30" s="0" t="n">
        <v>0.0699147</v>
      </c>
      <c r="S30" s="0" t="n">
        <v>7287</v>
      </c>
      <c r="T30" s="0" t="n">
        <v>49088</v>
      </c>
      <c r="U30" s="0" t="n">
        <v>1.00493</v>
      </c>
      <c r="V30" s="0" t="n">
        <v>20.9748</v>
      </c>
      <c r="W30" s="0" t="n">
        <v>0.0688992</v>
      </c>
      <c r="Y30" s="0" t="n">
        <v>7504</v>
      </c>
      <c r="Z30" s="0" t="n">
        <v>41396.2</v>
      </c>
      <c r="AA30" s="0" t="n">
        <v>1.00416</v>
      </c>
      <c r="AB30" s="0" t="n">
        <v>21.5827</v>
      </c>
      <c r="AC30" s="0" t="n">
        <v>0.0711024</v>
      </c>
      <c r="AE30" s="0" t="n">
        <v>7604</v>
      </c>
      <c r="AF30" s="0" t="n">
        <v>8685.22</v>
      </c>
      <c r="AG30" s="0" t="n">
        <v>1.00087</v>
      </c>
      <c r="AH30" s="0" t="n">
        <v>21.7988</v>
      </c>
      <c r="AI30" s="0" t="n">
        <v>0.0717001</v>
      </c>
      <c r="AL30" s="29" t="n">
        <v>1</v>
      </c>
      <c r="AM30" s="29" t="n">
        <v>0</v>
      </c>
      <c r="AO30" s="0" t="n">
        <f aca="false">P30*AL30/E30</f>
        <v>6.92088969374029</v>
      </c>
      <c r="AP30" s="0" t="n">
        <f aca="false">SQRT(Q30*Q30*AL30*AL30 + P30*P30*AM30*AM30)/E30</f>
        <v>0.0227715152087601</v>
      </c>
      <c r="AQ30" s="0" t="n">
        <f aca="false">AO30/(AP30*AP30)</f>
        <v>13346.8281508274</v>
      </c>
      <c r="AR30" s="0" t="n">
        <f aca="false">1/(AP30*AP30)</f>
        <v>1928.48444946308</v>
      </c>
      <c r="AS30" s="0" t="n">
        <f aca="false">V30*AL30/E30</f>
        <v>6.83158158728711</v>
      </c>
      <c r="AT30" s="0" t="n">
        <f aca="false">SQRT(W30*W30*AL30*AL30 + AM30*AM30*V30*V30)/E30</f>
        <v>0.0224407625387995</v>
      </c>
      <c r="AU30" s="0" t="n">
        <f aca="false">AS30/(AT30*AT30)</f>
        <v>13565.8196463345</v>
      </c>
      <c r="AV30" s="0" t="n">
        <f aca="false">1/(AT30*AT30)</f>
        <v>1985.75095283633</v>
      </c>
      <c r="AW30" s="0" t="n">
        <f aca="false">AB30*AL30/E30</f>
        <v>7.02957720330785</v>
      </c>
      <c r="AX30" s="0" t="n">
        <f aca="false">SQRT(AL30*AL30*AC30*AC30 + AM30*AM30*AB30*AB30)/E30</f>
        <v>0.0231583541512636</v>
      </c>
      <c r="AY30" s="0" t="n">
        <f aca="false">AW30/(AX30*AX30)</f>
        <v>13107.3175967274</v>
      </c>
      <c r="AZ30" s="0" t="n">
        <f aca="false">1/(AX30*AX30)</f>
        <v>1864.59543975982</v>
      </c>
      <c r="BA30" s="0" t="n">
        <f aca="false">AH30*AL30/E30</f>
        <v>7.09996189260228</v>
      </c>
      <c r="BB30" s="0" t="n">
        <f aca="false">SQRT(AL30*AL30*AI30*AI30 + AM30*AM30*AH30*AH30)/E30</f>
        <v>0.0233530275838933</v>
      </c>
      <c r="BC30" s="0" t="n">
        <f aca="false">BA30/(BB30*BB30)</f>
        <v>13018.7603677274</v>
      </c>
      <c r="BD30" s="0" t="n">
        <f aca="false">1/(BB30*BB30)</f>
        <v>1833.63806238061</v>
      </c>
    </row>
    <row r="31" customFormat="false" ht="12.8" hidden="false" customHeight="false" outlineLevel="0" collapsed="false">
      <c r="B31" s="0" t="n">
        <v>8501</v>
      </c>
      <c r="C31" s="0" t="n">
        <v>3451.21</v>
      </c>
      <c r="D31" s="0" t="n">
        <v>0.0008241</v>
      </c>
      <c r="E31" s="0" t="n">
        <v>3.05456</v>
      </c>
      <c r="F31" s="0" t="n">
        <v>0.015213</v>
      </c>
      <c r="G31" s="0" t="n">
        <v>0.00498044</v>
      </c>
      <c r="I31" s="0" t="n">
        <v>1028299</v>
      </c>
      <c r="J31" s="0" t="n">
        <v>1003682</v>
      </c>
      <c r="K31" s="0" t="n">
        <v>1.02453</v>
      </c>
      <c r="M31" s="0" t="n">
        <v>71764</v>
      </c>
      <c r="N31" s="0" t="n">
        <v>49918.6</v>
      </c>
      <c r="O31" s="0" t="n">
        <v>1.00502</v>
      </c>
      <c r="P31" s="0" t="n">
        <v>21.4107</v>
      </c>
      <c r="Q31" s="0" t="n">
        <v>0.00729042</v>
      </c>
      <c r="S31" s="0" t="n">
        <v>70434</v>
      </c>
      <c r="T31" s="0" t="n">
        <v>49545.3</v>
      </c>
      <c r="U31" s="0" t="n">
        <v>1.00498</v>
      </c>
      <c r="V31" s="0" t="n">
        <v>21.0131</v>
      </c>
      <c r="W31" s="0" t="n">
        <v>0.00713835</v>
      </c>
      <c r="Y31" s="0" t="n">
        <v>71904</v>
      </c>
      <c r="Z31" s="0" t="n">
        <v>41781.8</v>
      </c>
      <c r="AA31" s="0" t="n">
        <v>1.0042</v>
      </c>
      <c r="AB31" s="0" t="n">
        <v>21.435</v>
      </c>
      <c r="AC31" s="0" t="n">
        <v>0.00729447</v>
      </c>
      <c r="AE31" s="0" t="n">
        <v>73889</v>
      </c>
      <c r="AF31" s="0" t="n">
        <v>8772.53</v>
      </c>
      <c r="AG31" s="0" t="n">
        <v>1.00088</v>
      </c>
      <c r="AH31" s="0" t="n">
        <v>21.9539</v>
      </c>
      <c r="AI31" s="0" t="n">
        <v>0.00747188</v>
      </c>
      <c r="AL31" s="29" t="n">
        <v>1</v>
      </c>
      <c r="AM31" s="29" t="n">
        <v>0</v>
      </c>
      <c r="AO31" s="0" t="n">
        <f aca="false">P31*AL31/E31</f>
        <v>7.00942197894296</v>
      </c>
      <c r="AP31" s="0" t="n">
        <f aca="false">SQRT(Q31*Q31*AL31*AL31 + P31*P31*AM31*AM31)/E31</f>
        <v>0.00238673327746058</v>
      </c>
      <c r="AQ31" s="0" t="n">
        <f aca="false">AO31/(AP31*AP31)</f>
        <v>1230479.63197926</v>
      </c>
      <c r="AR31" s="0" t="n">
        <f aca="false">1/(AP31*AP31)</f>
        <v>175546.519481314</v>
      </c>
      <c r="AS31" s="0" t="n">
        <f aca="false">V31*AL31/E31</f>
        <v>6.87925593211461</v>
      </c>
      <c r="AT31" s="0" t="n">
        <f aca="false">SQRT(W31*W31*AL31*AL31 + AM31*AM31*V31*V31)/E31</f>
        <v>0.00233694869310146</v>
      </c>
      <c r="AU31" s="0" t="n">
        <f aca="false">AS31/(AT31*AT31)</f>
        <v>1259630.33677494</v>
      </c>
      <c r="AV31" s="0" t="n">
        <f aca="false">1/(AT31*AT31)</f>
        <v>183105.607525746</v>
      </c>
      <c r="AW31" s="0" t="n">
        <f aca="false">AB31*AL31/E31</f>
        <v>7.01737729820334</v>
      </c>
      <c r="AX31" s="0" t="n">
        <f aca="false">SQRT(AL31*AL31*AC31*AC31 + AM31*AM31*AB31*AB31)/E31</f>
        <v>0.00238805916400398</v>
      </c>
      <c r="AY31" s="0" t="n">
        <f aca="false">AW31/(AX31*AX31)</f>
        <v>1230508.62780128</v>
      </c>
      <c r="AZ31" s="0" t="n">
        <f aca="false">1/(AX31*AX31)</f>
        <v>175351.641433948</v>
      </c>
      <c r="BA31" s="0" t="n">
        <f aca="false">AH31*AL31/E31</f>
        <v>7.18725446545493</v>
      </c>
      <c r="BB31" s="0" t="n">
        <f aca="false">SQRT(AL31*AL31*AI31*AI31 + AM31*AM31*AH31*AH31)/E31</f>
        <v>0.00244613954219266</v>
      </c>
      <c r="BC31" s="0" t="n">
        <f aca="false">BA31/(BB31*BB31)</f>
        <v>1201159.18095364</v>
      </c>
      <c r="BD31" s="0" t="n">
        <f aca="false">1/(BB31*BB31)</f>
        <v>167123.508250185</v>
      </c>
    </row>
    <row r="32" customFormat="false" ht="12.8" hidden="false" customHeight="false" outlineLevel="0" collapsed="false">
      <c r="B32" s="0" t="n">
        <v>8502</v>
      </c>
      <c r="C32" s="0" t="n">
        <v>3616.73</v>
      </c>
      <c r="D32" s="0" t="n">
        <v>0.0008241</v>
      </c>
      <c r="E32" s="0" t="n">
        <v>2.93818</v>
      </c>
      <c r="F32" s="0" t="n">
        <v>0.0148097</v>
      </c>
      <c r="G32" s="0" t="n">
        <v>0.00504044</v>
      </c>
      <c r="I32" s="0" t="n">
        <v>1026941</v>
      </c>
      <c r="J32" s="0" t="n">
        <v>1003874</v>
      </c>
      <c r="K32" s="0" t="n">
        <v>1.02298</v>
      </c>
      <c r="M32" s="0" t="n">
        <v>74019</v>
      </c>
      <c r="N32" s="0" t="n">
        <v>48098.2</v>
      </c>
      <c r="O32" s="0" t="n">
        <v>1.00483</v>
      </c>
      <c r="P32" s="0" t="n">
        <v>21.0372</v>
      </c>
      <c r="Q32" s="0" t="n">
        <v>0.00685085</v>
      </c>
      <c r="S32" s="0" t="n">
        <v>72399</v>
      </c>
      <c r="T32" s="0" t="n">
        <v>47815.9</v>
      </c>
      <c r="U32" s="0" t="n">
        <v>1.0048</v>
      </c>
      <c r="V32" s="0" t="n">
        <v>20.5762</v>
      </c>
      <c r="W32" s="0" t="n">
        <v>0.00668187</v>
      </c>
      <c r="Y32" s="0" t="n">
        <v>74217</v>
      </c>
      <c r="Z32" s="0" t="n">
        <v>40352.7</v>
      </c>
      <c r="AA32" s="0" t="n">
        <v>1.00405</v>
      </c>
      <c r="AB32" s="0" t="n">
        <v>21.077</v>
      </c>
      <c r="AC32" s="0" t="n">
        <v>0.00686083</v>
      </c>
      <c r="AE32" s="0" t="n">
        <v>74954</v>
      </c>
      <c r="AF32" s="0" t="n">
        <v>8478.01</v>
      </c>
      <c r="AG32" s="0" t="n">
        <v>1.00085</v>
      </c>
      <c r="AH32" s="0" t="n">
        <v>21.2184</v>
      </c>
      <c r="AI32" s="0" t="n">
        <v>0.00689354</v>
      </c>
      <c r="AL32" s="29" t="n">
        <v>1</v>
      </c>
      <c r="AM32" s="29" t="n">
        <v>0</v>
      </c>
      <c r="AO32" s="0" t="n">
        <f aca="false">P32*AL32/E32</f>
        <v>7.1599425494694</v>
      </c>
      <c r="AP32" s="0" t="n">
        <f aca="false">SQRT(Q32*Q32*AL32*AL32 + P32*P32*AM32*AM32)/E32</f>
        <v>0.00233166449979239</v>
      </c>
      <c r="AQ32" s="0" t="n">
        <f aca="false">AO32/(AP32*AP32)</f>
        <v>1316974.65341034</v>
      </c>
      <c r="AR32" s="0" t="n">
        <f aca="false">1/(AP32*AP32)</f>
        <v>183936.48333225</v>
      </c>
      <c r="AS32" s="0" t="n">
        <f aca="false">V32*AL32/E32</f>
        <v>7.00304269990266</v>
      </c>
      <c r="AT32" s="0" t="n">
        <f aca="false">SQRT(W32*W32*AL32*AL32 + AM32*AM32*V32*V32)/E32</f>
        <v>0.00227415270677767</v>
      </c>
      <c r="AU32" s="0" t="n">
        <f aca="false">AS32/(AT32*AT32)</f>
        <v>1354089.98798574</v>
      </c>
      <c r="AV32" s="0" t="n">
        <f aca="false">1/(AT32*AT32)</f>
        <v>193357.379929236</v>
      </c>
      <c r="AW32" s="0" t="n">
        <f aca="false">AB32*AL32/E32</f>
        <v>7.17348834993091</v>
      </c>
      <c r="AX32" s="0" t="n">
        <f aca="false">SQRT(AL32*AL32*AC32*AC32 + AM32*AM32*AB32*AB32)/E32</f>
        <v>0.00233506116031012</v>
      </c>
      <c r="AY32" s="0" t="n">
        <f aca="false">AW32/(AX32*AX32)</f>
        <v>1315630.33008601</v>
      </c>
      <c r="AZ32" s="0" t="n">
        <f aca="false">1/(AX32*AX32)</f>
        <v>183401.751826735</v>
      </c>
      <c r="BA32" s="0" t="n">
        <f aca="false">AH32*AL32/E32</f>
        <v>7.22161337971125</v>
      </c>
      <c r="BB32" s="0" t="n">
        <f aca="false">SQRT(AL32*AL32*AI32*AI32 + AM32*AM32*AH32*AH32)/E32</f>
        <v>0.00234619390234771</v>
      </c>
      <c r="BC32" s="0" t="n">
        <f aca="false">BA32/(BB32*BB32)</f>
        <v>1311917.21401787</v>
      </c>
      <c r="BD32" s="0" t="n">
        <f aca="false">1/(BB32*BB32)</f>
        <v>181665.390410353</v>
      </c>
    </row>
    <row r="33" s="30" customFormat="true" ht="12.8" hidden="false" customHeight="false" outlineLevel="0" collapsed="false">
      <c r="B33" s="50"/>
      <c r="F33" s="30" t="s">
        <v>75</v>
      </c>
      <c r="G33" s="30" t="n">
        <f aca="false">AVERAGE(G25:G32)</f>
        <v>0.00500029666666667</v>
      </c>
      <c r="M33" s="30" t="n">
        <f aca="false">AVERAGE(M27:M32)</f>
        <v>48005.5</v>
      </c>
      <c r="O33" s="73" t="s">
        <v>157</v>
      </c>
      <c r="P33" s="30" t="n">
        <f aca="false">SUM(AQ27:AQ32)/SUM(AR27:AR32)</f>
        <v>7.08516638709933</v>
      </c>
      <c r="Q33" s="30" t="n">
        <f aca="false">1/SQRT(SUM(AR27:AR32))</f>
        <v>0.00165046176662162</v>
      </c>
      <c r="S33" s="30" t="n">
        <f aca="false">AVERAGE(S27:S32)</f>
        <v>47810.5</v>
      </c>
      <c r="U33" s="73" t="s">
        <v>157</v>
      </c>
      <c r="V33" s="30" t="n">
        <f aca="false">SUM(AU27:AU32)/SUM(AV27:AV32)</f>
        <v>6.9454801614821</v>
      </c>
      <c r="W33" s="30" t="n">
        <f aca="false">1/SQRT(SUM(AV27:AV32))</f>
        <v>0.00161381639209494</v>
      </c>
      <c r="Y33" s="30" t="n">
        <f aca="false">AVERAGE(Y27:Y32)</f>
        <v>48873.8333333333</v>
      </c>
      <c r="AA33" s="73" t="s">
        <v>157</v>
      </c>
      <c r="AB33" s="30" t="n">
        <f aca="false">SUM(AY27:AY32)/SUM(AZ27:AZ32)</f>
        <v>7.0995576028266</v>
      </c>
      <c r="AC33" s="30" t="n">
        <f aca="false">1/SQRT(SUM(AZ27:AZ32))</f>
        <v>0.00165303871790542</v>
      </c>
      <c r="AE33" s="30" t="n">
        <f aca="false">AVERAGE(AE27:AE32)</f>
        <v>49946.8333333333</v>
      </c>
      <c r="AG33" s="73" t="s">
        <v>157</v>
      </c>
      <c r="AH33" s="30" t="n">
        <f aca="false">SUM(BC27:BC32)/SUM(BD27:BD32)</f>
        <v>7.20811843244706</v>
      </c>
      <c r="AI33" s="30" t="n">
        <f aca="false">1/SQRT(SUM(BD27:BD32))</f>
        <v>0.00167664530138924</v>
      </c>
      <c r="AMF33" s="0"/>
      <c r="AMG33" s="0"/>
      <c r="AMH33" s="0"/>
      <c r="AMI33" s="0"/>
      <c r="AMJ33" s="0"/>
    </row>
    <row r="34" customFormat="false" ht="12.8" hidden="false" customHeight="false" outlineLevel="0" collapsed="false">
      <c r="AL34" s="33"/>
      <c r="AM34" s="33"/>
    </row>
    <row r="35" customFormat="false" ht="12.8" hidden="false" customHeight="false" outlineLevel="0" collapsed="false">
      <c r="AL35" s="33"/>
      <c r="AM35" s="33"/>
    </row>
    <row r="36" customFormat="false" ht="12.8" hidden="false" customHeight="false" outlineLevel="0" collapsed="false">
      <c r="A36" s="0" t="n">
        <v>350</v>
      </c>
      <c r="B36" s="0" t="n">
        <v>8506</v>
      </c>
      <c r="C36" s="0" t="n">
        <v>1601.46</v>
      </c>
      <c r="D36" s="0" t="n">
        <v>0.0008241</v>
      </c>
      <c r="E36" s="0" t="n">
        <v>1.04089</v>
      </c>
      <c r="F36" s="0" t="n">
        <v>0.00939466</v>
      </c>
      <c r="G36" s="0" t="n">
        <v>0.00902562</v>
      </c>
      <c r="I36" s="0" t="n">
        <v>1056435</v>
      </c>
      <c r="J36" s="0" t="n">
        <v>1003984</v>
      </c>
      <c r="K36" s="0" t="n">
        <v>1.05224</v>
      </c>
      <c r="M36" s="0" t="n">
        <v>90642</v>
      </c>
      <c r="N36" s="0" t="n">
        <v>18735.2</v>
      </c>
      <c r="O36" s="0" t="n">
        <v>1.00188</v>
      </c>
      <c r="P36" s="0" t="n">
        <v>59.6685</v>
      </c>
      <c r="Q36" s="0" t="n">
        <v>0.0461954</v>
      </c>
      <c r="S36" s="0" t="n">
        <v>90698</v>
      </c>
      <c r="T36" s="0" t="n">
        <v>17864.7</v>
      </c>
      <c r="U36" s="0" t="n">
        <v>1.00179</v>
      </c>
      <c r="V36" s="0" t="n">
        <v>59.7002</v>
      </c>
      <c r="W36" s="0" t="n">
        <v>0.0462201</v>
      </c>
      <c r="Y36" s="0" t="n">
        <v>91886</v>
      </c>
      <c r="Z36" s="0" t="n">
        <v>14882.1</v>
      </c>
      <c r="AA36" s="0" t="n">
        <v>1.00149</v>
      </c>
      <c r="AB36" s="0" t="n">
        <v>60.4641</v>
      </c>
      <c r="AC36" s="0" t="n">
        <v>0.0468894</v>
      </c>
      <c r="AE36" s="0" t="n">
        <v>93553</v>
      </c>
      <c r="AF36" s="0" t="n">
        <v>3348.37</v>
      </c>
      <c r="AG36" s="0" t="n">
        <v>1.00033</v>
      </c>
      <c r="AH36" s="0" t="n">
        <v>61.49</v>
      </c>
      <c r="AI36" s="0" t="n">
        <v>0.0477608</v>
      </c>
      <c r="AL36" s="29" t="n">
        <v>1</v>
      </c>
      <c r="AM36" s="29" t="n">
        <v>0</v>
      </c>
      <c r="AO36" s="0" t="n">
        <f aca="false">P36*AL36/E36</f>
        <v>57.324501148056</v>
      </c>
      <c r="AP36" s="0" t="n">
        <f aca="false">SQRT(Q36*Q36*AL36*AL36 + P36*P36*AM36*AM36)/E36</f>
        <v>0.0443806742307064</v>
      </c>
      <c r="AQ36" s="0" t="n">
        <f aca="false">AO36/(AP36*AP36)</f>
        <v>29103.9873259181</v>
      </c>
      <c r="AR36" s="0" t="n">
        <f aca="false">1/(AP36*AP36)</f>
        <v>507.705897880371</v>
      </c>
      <c r="AS36" s="0" t="n">
        <f aca="false">V36*AL36/E36</f>
        <v>57.3549558550856</v>
      </c>
      <c r="AT36" s="0" t="n">
        <f aca="false">SQRT(W36*W36*AL36*AL36 + AM36*AM36*V36*V36)/E36</f>
        <v>0.0444044039235654</v>
      </c>
      <c r="AU36" s="0" t="n">
        <f aca="false">AS36/(AT36*AT36)</f>
        <v>29088.3348358498</v>
      </c>
      <c r="AV36" s="0" t="n">
        <f aca="false">1/(AT36*AT36)</f>
        <v>507.163407279837</v>
      </c>
      <c r="AW36" s="0" t="n">
        <f aca="false">AB36*AL36/E36</f>
        <v>58.0888470443563</v>
      </c>
      <c r="AX36" s="0" t="n">
        <f aca="false">SQRT(AL36*AL36*AC36*AC36 + AM36*AM36*AB36*AB36)/E36</f>
        <v>0.0450474113499025</v>
      </c>
      <c r="AY36" s="0" t="n">
        <f aca="false">AW36/(AX36*AX36)</f>
        <v>28625.4997906769</v>
      </c>
      <c r="AZ36" s="0" t="n">
        <f aca="false">1/(AX36*AX36)</f>
        <v>492.788224369794</v>
      </c>
      <c r="BA36" s="0" t="n">
        <f aca="false">AH36*AL36/E36</f>
        <v>59.0744459068682</v>
      </c>
      <c r="BB36" s="0" t="n">
        <f aca="false">SQRT(AL36*AL36*AI36*AI36 + AM36*AM36*AH36*AH36)/E36</f>
        <v>0.0458845795425069</v>
      </c>
      <c r="BC36" s="0" t="n">
        <f aca="false">BA36/(BB36*BB36)</f>
        <v>28058.6094361323</v>
      </c>
      <c r="BD36" s="0" t="n">
        <f aca="false">1/(BB36*BB36)</f>
        <v>474.970336249402</v>
      </c>
    </row>
    <row r="37" customFormat="false" ht="12.8" hidden="false" customHeight="false" outlineLevel="0" collapsed="false">
      <c r="A37" s="0" t="s">
        <v>19</v>
      </c>
      <c r="B37" s="0" t="n">
        <v>8507</v>
      </c>
      <c r="C37" s="0" t="n">
        <v>1687.77</v>
      </c>
      <c r="D37" s="0" t="n">
        <v>0.0008241</v>
      </c>
      <c r="E37" s="0" t="n">
        <v>1.00184</v>
      </c>
      <c r="F37" s="0" t="n">
        <v>0.00932065</v>
      </c>
      <c r="G37" s="0" t="n">
        <v>0.0093035</v>
      </c>
      <c r="I37" s="0" t="n">
        <v>1068873</v>
      </c>
      <c r="J37" s="0" t="n">
        <v>1017307</v>
      </c>
      <c r="K37" s="0" t="n">
        <v>1.05069</v>
      </c>
      <c r="M37" s="0" t="n">
        <v>91863</v>
      </c>
      <c r="N37" s="0" t="n">
        <v>18046.8</v>
      </c>
      <c r="O37" s="0" t="n">
        <v>1.00181</v>
      </c>
      <c r="P37" s="0" t="n">
        <v>57.2909</v>
      </c>
      <c r="Q37" s="0" t="n">
        <v>0.042027</v>
      </c>
      <c r="S37" s="0" t="n">
        <v>93457</v>
      </c>
      <c r="T37" s="0" t="n">
        <v>17216</v>
      </c>
      <c r="U37" s="0" t="n">
        <v>1.00172</v>
      </c>
      <c r="V37" s="0" t="n">
        <v>58.2802</v>
      </c>
      <c r="W37" s="0" t="n">
        <v>0.0428602</v>
      </c>
      <c r="Y37" s="0" t="n">
        <v>94528</v>
      </c>
      <c r="Z37" s="0" t="n">
        <v>14318.2</v>
      </c>
      <c r="AA37" s="0" t="n">
        <v>1.00143</v>
      </c>
      <c r="AB37" s="0" t="n">
        <v>58.9309</v>
      </c>
      <c r="AC37" s="0" t="n">
        <v>0.0434017</v>
      </c>
      <c r="AE37" s="0" t="n">
        <v>94455</v>
      </c>
      <c r="AF37" s="0" t="n">
        <v>3222.53</v>
      </c>
      <c r="AG37" s="0" t="n">
        <v>1.00032</v>
      </c>
      <c r="AH37" s="0" t="n">
        <v>58.8201</v>
      </c>
      <c r="AI37" s="0" t="n">
        <v>0.0432669</v>
      </c>
      <c r="AL37" s="29" t="n">
        <v>1</v>
      </c>
      <c r="AM37" s="29" t="n">
        <v>0</v>
      </c>
      <c r="AO37" s="0" t="n">
        <f aca="false">P37*AL37/E37</f>
        <v>57.1856783518326</v>
      </c>
      <c r="AP37" s="0" t="n">
        <f aca="false">SQRT(Q37*Q37*AL37*AL37 + P37*P37*AM37*AM37)/E37</f>
        <v>0.0419498123452847</v>
      </c>
      <c r="AQ37" s="0" t="n">
        <f aca="false">AO37/(AP37*AP37)</f>
        <v>32495.7999389458</v>
      </c>
      <c r="AR37" s="0" t="n">
        <f aca="false">1/(AP37*AP37)</f>
        <v>568.250668270762</v>
      </c>
      <c r="AS37" s="0" t="n">
        <f aca="false">V37*AL37/E37</f>
        <v>58.1731613830552</v>
      </c>
      <c r="AT37" s="0" t="n">
        <f aca="false">SQRT(W37*W37*AL37*AL37 + AM37*AM37*V37*V37)/E37</f>
        <v>0.0427814820729857</v>
      </c>
      <c r="AU37" s="0" t="n">
        <f aca="false">AS37/(AT37*AT37)</f>
        <v>31784.1802155794</v>
      </c>
      <c r="AV37" s="0" t="n">
        <f aca="false">1/(AT37*AT37)</f>
        <v>546.371891434417</v>
      </c>
      <c r="AW37" s="0" t="n">
        <f aca="false">AB37*AL37/E37</f>
        <v>58.822666294019</v>
      </c>
      <c r="AX37" s="0" t="n">
        <f aca="false">SQRT(AL37*AL37*AC37*AC37 + AM37*AM37*AB37*AB37)/E37</f>
        <v>0.043321987542921</v>
      </c>
      <c r="AY37" s="0" t="n">
        <f aca="false">AW37/(AX37*AX37)</f>
        <v>31342.0904704663</v>
      </c>
      <c r="AZ37" s="0" t="n">
        <f aca="false">1/(AX37*AX37)</f>
        <v>532.823356115925</v>
      </c>
      <c r="BA37" s="0" t="n">
        <f aca="false">AH37*AL37/E37</f>
        <v>58.7120697915835</v>
      </c>
      <c r="BB37" s="0" t="n">
        <f aca="false">SQRT(AL37*AL37*AI37*AI37 + AM37*AM37*AH37*AH37)/E37</f>
        <v>0.0431874351193803</v>
      </c>
      <c r="BC37" s="0" t="n">
        <f aca="false">BA37/(BB37*BB37)</f>
        <v>31478.3939607708</v>
      </c>
      <c r="BD37" s="0" t="n">
        <f aca="false">1/(BB37*BB37)</f>
        <v>536.148598959516</v>
      </c>
    </row>
    <row r="38" customFormat="false" ht="12.8" hidden="false" customHeight="false" outlineLevel="0" collapsed="false">
      <c r="B38" s="0" t="n">
        <v>8508</v>
      </c>
      <c r="C38" s="0" t="n">
        <v>1634.54</v>
      </c>
      <c r="D38" s="0" t="n">
        <v>0.0008241</v>
      </c>
      <c r="E38" s="0" t="n">
        <v>1.02711</v>
      </c>
      <c r="F38" s="0" t="n">
        <v>0.00936829</v>
      </c>
      <c r="G38" s="0" t="n">
        <v>0.00912102</v>
      </c>
      <c r="I38" s="0" t="n">
        <v>1060037</v>
      </c>
      <c r="J38" s="0" t="n">
        <v>1008523</v>
      </c>
      <c r="K38" s="0" t="n">
        <v>1.05108</v>
      </c>
      <c r="M38" s="0" t="n">
        <v>91126</v>
      </c>
      <c r="N38" s="0" t="n">
        <v>18210.2</v>
      </c>
      <c r="O38" s="0" t="n">
        <v>1.00182</v>
      </c>
      <c r="P38" s="0" t="n">
        <v>58.7048</v>
      </c>
      <c r="Q38" s="0" t="n">
        <v>0.0444868</v>
      </c>
      <c r="S38" s="0" t="n">
        <v>92880</v>
      </c>
      <c r="T38" s="0" t="n">
        <v>17418.9</v>
      </c>
      <c r="U38" s="0" t="n">
        <v>1.00174</v>
      </c>
      <c r="V38" s="0" t="n">
        <v>59.83</v>
      </c>
      <c r="W38" s="0" t="n">
        <v>0.0454667</v>
      </c>
      <c r="Y38" s="0" t="n">
        <v>93883</v>
      </c>
      <c r="Z38" s="0" t="n">
        <v>14461.1</v>
      </c>
      <c r="AA38" s="0" t="n">
        <v>1.00145</v>
      </c>
      <c r="AB38" s="0" t="n">
        <v>60.4582</v>
      </c>
      <c r="AC38" s="0" t="n">
        <v>0.046006</v>
      </c>
      <c r="AE38" s="0" t="n">
        <v>93626</v>
      </c>
      <c r="AF38" s="0" t="n">
        <v>3257.54</v>
      </c>
      <c r="AG38" s="0" t="n">
        <v>1.00033</v>
      </c>
      <c r="AH38" s="0" t="n">
        <v>60.2252</v>
      </c>
      <c r="AI38" s="0" t="n">
        <v>0.045758</v>
      </c>
      <c r="AL38" s="29" t="n">
        <v>1</v>
      </c>
      <c r="AM38" s="29" t="n">
        <v>0</v>
      </c>
      <c r="AO38" s="0" t="n">
        <f aca="false">P38*AL38/E38</f>
        <v>57.1553192939413</v>
      </c>
      <c r="AP38" s="0" t="n">
        <f aca="false">SQRT(Q38*Q38*AL38*AL38 + P38*P38*AM38*AM38)/E38</f>
        <v>0.0433125955350449</v>
      </c>
      <c r="AQ38" s="0" t="n">
        <f aca="false">AO38/(AP38*AP38)</f>
        <v>30466.8977810685</v>
      </c>
      <c r="AR38" s="0" t="n">
        <f aca="false">1/(AP38*AP38)</f>
        <v>533.054458577719</v>
      </c>
      <c r="AS38" s="0" t="n">
        <f aca="false">V38*AL38/E38</f>
        <v>58.2508202626788</v>
      </c>
      <c r="AT38" s="0" t="n">
        <f aca="false">SQRT(W38*W38*AL38*AL38 + AM38*AM38*V38*V38)/E38</f>
        <v>0.0442666316168667</v>
      </c>
      <c r="AU38" s="0" t="n">
        <f aca="false">AS38/(AT38*AT38)</f>
        <v>29726.8637369207</v>
      </c>
      <c r="AV38" s="0" t="n">
        <f aca="false">1/(AT38*AT38)</f>
        <v>510.325238389246</v>
      </c>
      <c r="AW38" s="0" t="n">
        <f aca="false">AB38*AL38/E38</f>
        <v>58.8624392713536</v>
      </c>
      <c r="AX38" s="0" t="n">
        <f aca="false">SQRT(AL38*AL38*AC38*AC38 + AM38*AM38*AB38*AB38)/E38</f>
        <v>0.0447916970918402</v>
      </c>
      <c r="AY38" s="0" t="n">
        <f aca="false">AW38/(AX38*AX38)</f>
        <v>29338.8590243949</v>
      </c>
      <c r="AZ38" s="0" t="n">
        <f aca="false">1/(AX38*AX38)</f>
        <v>498.43090751207</v>
      </c>
      <c r="BA38" s="0" t="n">
        <f aca="false">AH38*AL38/E38</f>
        <v>58.6355891774007</v>
      </c>
      <c r="BB38" s="0" t="n">
        <f aca="false">SQRT(AL38*AL38*AI38*AI38 + AM38*AM38*AH38*AH38)/E38</f>
        <v>0.0445502429145856</v>
      </c>
      <c r="BC38" s="0" t="n">
        <f aca="false">BA38/(BB38*BB38)</f>
        <v>29543.4453004913</v>
      </c>
      <c r="BD38" s="0" t="n">
        <f aca="false">1/(BB38*BB38)</f>
        <v>503.848357541156</v>
      </c>
    </row>
    <row r="39" customFormat="false" ht="12.8" hidden="false" customHeight="false" outlineLevel="0" collapsed="false">
      <c r="B39" s="0" t="n">
        <v>8509</v>
      </c>
      <c r="C39" s="0" t="n">
        <v>1670.46</v>
      </c>
      <c r="D39" s="0" t="n">
        <v>0.0008241</v>
      </c>
      <c r="E39" s="0" t="n">
        <v>1.00329</v>
      </c>
      <c r="F39" s="0" t="n">
        <v>0.00932335</v>
      </c>
      <c r="G39" s="0" t="n">
        <v>0.00929279</v>
      </c>
      <c r="I39" s="0" t="n">
        <v>1059139</v>
      </c>
      <c r="J39" s="0" t="n">
        <v>1008565</v>
      </c>
      <c r="K39" s="0" t="n">
        <v>1.05014</v>
      </c>
      <c r="M39" s="0" t="n">
        <v>91391</v>
      </c>
      <c r="N39" s="0" t="n">
        <v>18075.7</v>
      </c>
      <c r="O39" s="0" t="n">
        <v>1.00181</v>
      </c>
      <c r="P39" s="0" t="n">
        <v>57.5575</v>
      </c>
      <c r="Q39" s="0" t="n">
        <v>0.0426619</v>
      </c>
      <c r="S39" s="0" t="n">
        <v>90140</v>
      </c>
      <c r="T39" s="0" t="n">
        <v>17298.9</v>
      </c>
      <c r="U39" s="0" t="n">
        <v>1.00173</v>
      </c>
      <c r="V39" s="0" t="n">
        <v>56.7652</v>
      </c>
      <c r="W39" s="0" t="n">
        <v>0.0419848</v>
      </c>
      <c r="Y39" s="0" t="n">
        <v>92905</v>
      </c>
      <c r="Z39" s="0" t="n">
        <v>14368.1</v>
      </c>
      <c r="AA39" s="0" t="n">
        <v>1.00144</v>
      </c>
      <c r="AB39" s="0" t="n">
        <v>58.4892</v>
      </c>
      <c r="AC39" s="0" t="n">
        <v>0.0434444</v>
      </c>
      <c r="AE39" s="0" t="n">
        <v>93908</v>
      </c>
      <c r="AF39" s="0" t="n">
        <v>3232.44</v>
      </c>
      <c r="AG39" s="0" t="n">
        <v>1.00032</v>
      </c>
      <c r="AH39" s="0" t="n">
        <v>59.0548</v>
      </c>
      <c r="AI39" s="0" t="n">
        <v>0.0438877</v>
      </c>
      <c r="AL39" s="29" t="n">
        <v>1</v>
      </c>
      <c r="AM39" s="29" t="n">
        <v>0</v>
      </c>
      <c r="AO39" s="0" t="n">
        <f aca="false">P39*AL39/E39</f>
        <v>57.3687567901604</v>
      </c>
      <c r="AP39" s="0" t="n">
        <f aca="false">SQRT(Q39*Q39*AL39*AL39 + P39*P39*AM39*AM39)/E39</f>
        <v>0.0425220026114085</v>
      </c>
      <c r="AQ39" s="0" t="n">
        <f aca="false">AO39/(AP39*AP39)</f>
        <v>31728.3888166896</v>
      </c>
      <c r="AR39" s="0" t="n">
        <f aca="false">1/(AP39*AP39)</f>
        <v>553.060421593997</v>
      </c>
      <c r="AS39" s="0" t="n">
        <f aca="false">V39*AL39/E39</f>
        <v>56.5790549093483</v>
      </c>
      <c r="AT39" s="0" t="n">
        <f aca="false">SQRT(W39*W39*AL39*AL39 + AM39*AM39*V39*V39)/E39</f>
        <v>0.0418471229654437</v>
      </c>
      <c r="AU39" s="0" t="n">
        <f aca="false">AS39/(AT39*AT39)</f>
        <v>32309.071579311</v>
      </c>
      <c r="AV39" s="0" t="n">
        <f aca="false">1/(AT39*AT39)</f>
        <v>571.042970425664</v>
      </c>
      <c r="AW39" s="0" t="n">
        <f aca="false">AB39*AL39/E39</f>
        <v>58.2974015489041</v>
      </c>
      <c r="AX39" s="0" t="n">
        <f aca="false">SQRT(AL39*AL39*AC39*AC39 + AM39*AM39*AB39*AB39)/E39</f>
        <v>0.0433019366284923</v>
      </c>
      <c r="AY39" s="0" t="n">
        <f aca="false">AW39/(AX39*AX39)</f>
        <v>31090.9904577079</v>
      </c>
      <c r="AZ39" s="0" t="n">
        <f aca="false">1/(AX39*AX39)</f>
        <v>533.316916906262</v>
      </c>
      <c r="BA39" s="0" t="n">
        <f aca="false">AH39*AL39/E39</f>
        <v>58.8611468269394</v>
      </c>
      <c r="BB39" s="0" t="n">
        <f aca="false">SQRT(AL39*AL39*AI39*AI39 + AM39*AM39*AH39*AH39)/E39</f>
        <v>0.0437437829540811</v>
      </c>
      <c r="BC39" s="0" t="n">
        <f aca="false">BA39/(BB39*BB39)</f>
        <v>30760.6879040222</v>
      </c>
      <c r="BD39" s="0" t="n">
        <f aca="false">1/(BB39*BB39)</f>
        <v>522.597495330209</v>
      </c>
    </row>
    <row r="40" s="30" customFormat="true" ht="12.8" hidden="false" customHeight="false" outlineLevel="0" collapsed="false">
      <c r="B40" s="50"/>
      <c r="F40" s="30" t="s">
        <v>75</v>
      </c>
      <c r="G40" s="30" t="n">
        <f aca="false">AVERAGE(G36:G39)</f>
        <v>0.0091857325</v>
      </c>
      <c r="M40" s="30" t="n">
        <f aca="false">AVERAGE(M36:M39)</f>
        <v>91255.5</v>
      </c>
      <c r="O40" s="73" t="s">
        <v>157</v>
      </c>
      <c r="P40" s="30" t="n">
        <f aca="false">SUM(AQ36:AQ39)/SUM(AR36:AR39)</f>
        <v>57.2576239666672</v>
      </c>
      <c r="Q40" s="30" t="n">
        <f aca="false">1/SQRT(SUM(AR36:AR36))</f>
        <v>0.0443806742307064</v>
      </c>
      <c r="S40" s="30" t="n">
        <f aca="false">AVERAGE(S36:S39)</f>
        <v>91793.75</v>
      </c>
      <c r="U40" s="73" t="s">
        <v>157</v>
      </c>
      <c r="V40" s="30" t="n">
        <f aca="false">SUM(AU36:AU39)/SUM(AV36:AV39)</f>
        <v>57.5709627785048</v>
      </c>
      <c r="W40" s="30" t="n">
        <f aca="false">1/SQRT(SUM(AV36:AV39))</f>
        <v>0.0216426718491012</v>
      </c>
      <c r="Y40" s="30" t="n">
        <f aca="false">AVERAGE(Y36:Y39)</f>
        <v>93300.5</v>
      </c>
      <c r="AA40" s="73" t="s">
        <v>157</v>
      </c>
      <c r="AB40" s="30" t="n">
        <f aca="false">SUM(AY36:AY39)/SUM(AZ36:AZ39)</f>
        <v>58.520372986975</v>
      </c>
      <c r="AC40" s="30" t="n">
        <f aca="false">1/SQRT(SUM(AZ36:AZ39))</f>
        <v>0.0220467672322339</v>
      </c>
      <c r="AE40" s="30" t="n">
        <f aca="false">AVERAGE(AE36:AE39)</f>
        <v>93885.5</v>
      </c>
      <c r="AG40" s="73" t="s">
        <v>157</v>
      </c>
      <c r="AH40" s="30" t="n">
        <f aca="false">SUM(BC36:BC39)/SUM(BD36:BD39)</f>
        <v>58.8158655383549</v>
      </c>
      <c r="AI40" s="30" t="n">
        <f aca="false">1/SQRT(SUM(BD36:BD39))</f>
        <v>0.0221535988094749</v>
      </c>
      <c r="AMF40" s="0"/>
      <c r="AMG40" s="0"/>
      <c r="AMH40" s="0"/>
      <c r="AMI40" s="0"/>
      <c r="AMJ40" s="0"/>
    </row>
    <row r="41" customFormat="false" ht="12.8" hidden="false" customHeight="false" outlineLevel="0" collapsed="false">
      <c r="AL41" s="33"/>
      <c r="AM41" s="33"/>
    </row>
    <row r="42" customFormat="false" ht="12.8" hidden="false" customHeight="false" outlineLevel="0" collapsed="false">
      <c r="AL42" s="33"/>
      <c r="AM42" s="33"/>
    </row>
    <row r="43" customFormat="false" ht="12.8" hidden="false" customHeight="false" outlineLevel="0" collapsed="false">
      <c r="A43" s="0" t="n">
        <v>870</v>
      </c>
      <c r="B43" s="0" t="n">
        <v>8512</v>
      </c>
      <c r="C43" s="0" t="n">
        <v>753.431</v>
      </c>
      <c r="D43" s="0" t="n">
        <v>0.0008241</v>
      </c>
      <c r="E43" s="0" t="n">
        <v>1.05293</v>
      </c>
      <c r="F43" s="0" t="n">
        <v>0.00941825</v>
      </c>
      <c r="G43" s="0" t="n">
        <v>0.00894483</v>
      </c>
      <c r="I43" s="0" t="n">
        <v>1238947</v>
      </c>
      <c r="J43" s="0" t="n">
        <v>1096075</v>
      </c>
      <c r="K43" s="0" t="n">
        <v>1.13035</v>
      </c>
      <c r="M43" s="0" t="n">
        <v>105099</v>
      </c>
      <c r="N43" s="0" t="n">
        <v>21816.2</v>
      </c>
      <c r="O43" s="0" t="n">
        <v>1.00219</v>
      </c>
      <c r="P43" s="0" t="n">
        <v>158.022</v>
      </c>
      <c r="Q43" s="0" t="n">
        <v>0.28053</v>
      </c>
      <c r="S43" s="0" t="n">
        <v>103976</v>
      </c>
      <c r="T43" s="0" t="n">
        <v>19861</v>
      </c>
      <c r="U43" s="0" t="n">
        <v>1.00199</v>
      </c>
      <c r="V43" s="0" t="n">
        <v>156.302</v>
      </c>
      <c r="W43" s="0" t="n">
        <v>0.27697</v>
      </c>
      <c r="Y43" s="0" t="n">
        <v>107737</v>
      </c>
      <c r="Z43" s="0" t="n">
        <v>18635.2</v>
      </c>
      <c r="AA43" s="0" t="n">
        <v>1.00187</v>
      </c>
      <c r="AB43" s="0" t="n">
        <v>161.936</v>
      </c>
      <c r="AC43" s="0" t="n">
        <v>0.288492</v>
      </c>
      <c r="AE43" s="0" t="n">
        <v>109708</v>
      </c>
      <c r="AF43" s="0" t="n">
        <v>4238.26</v>
      </c>
      <c r="AG43" s="0" t="n">
        <v>1.00042</v>
      </c>
      <c r="AH43" s="0" t="n">
        <v>164.661</v>
      </c>
      <c r="AI43" s="0" t="n">
        <v>0.293762</v>
      </c>
      <c r="AL43" s="29" t="n">
        <v>1</v>
      </c>
      <c r="AM43" s="29" t="n">
        <v>0</v>
      </c>
      <c r="AO43" s="0" t="n">
        <f aca="false">P43*AL43/E43</f>
        <v>150.078352786985</v>
      </c>
      <c r="AP43" s="0" t="n">
        <f aca="false">SQRT(Q43*Q43*AL43*AL43 + P43*P43*AM43*AM43)/E43</f>
        <v>0.266427967671165</v>
      </c>
      <c r="AQ43" s="0" t="n">
        <f aca="false">AO43/(AP43*AP43)</f>
        <v>2114.26018039254</v>
      </c>
      <c r="AR43" s="0" t="n">
        <f aca="false">1/(AP43*AP43)</f>
        <v>14.0877091274678</v>
      </c>
      <c r="AS43" s="0" t="n">
        <f aca="false">V43*AL43/E43</f>
        <v>148.444815894694</v>
      </c>
      <c r="AT43" s="0" t="n">
        <f aca="false">SQRT(W43*W43*AL43*AL43 + AM43*AM43*V43*V43)/E43</f>
        <v>0.263046926196423</v>
      </c>
      <c r="AU43" s="0" t="n">
        <f aca="false">AS43/(AT43*AT43)</f>
        <v>2145.35206610958</v>
      </c>
      <c r="AV43" s="0" t="n">
        <f aca="false">1/(AT43*AT43)</f>
        <v>14.4521858387529</v>
      </c>
      <c r="AW43" s="0" t="n">
        <f aca="false">AB43*AL43/E43</f>
        <v>153.795598947698</v>
      </c>
      <c r="AX43" s="0" t="n">
        <f aca="false">SQRT(AL43*AL43*AC43*AC43 + AM43*AM43*AB43*AB43)/E43</f>
        <v>0.273989723913271</v>
      </c>
      <c r="AY43" s="0" t="n">
        <f aca="false">AW43/(AX43*AX43)</f>
        <v>2048.68580487202</v>
      </c>
      <c r="AZ43" s="0" t="n">
        <f aca="false">1/(AX43*AX43)</f>
        <v>13.3208350491793</v>
      </c>
      <c r="BA43" s="0" t="n">
        <f aca="false">AH43*AL43/E43</f>
        <v>156.383615245078</v>
      </c>
      <c r="BB43" s="0" t="n">
        <f aca="false">SQRT(AL43*AL43*AI43*AI43 + AM43*AM43*AH43*AH43)/E43</f>
        <v>0.27899480497279</v>
      </c>
      <c r="BC43" s="0" t="n">
        <f aca="false">BA43/(BB43*BB43)</f>
        <v>2009.0882592271</v>
      </c>
      <c r="BD43" s="0" t="n">
        <f aca="false">1/(BB43*BB43)</f>
        <v>12.8471787538518</v>
      </c>
    </row>
    <row r="44" customFormat="false" ht="12.8" hidden="false" customHeight="false" outlineLevel="0" collapsed="false">
      <c r="A44" s="0" t="s">
        <v>20</v>
      </c>
      <c r="B44" s="0" t="n">
        <v>8513</v>
      </c>
      <c r="C44" s="0" t="n">
        <v>868.005</v>
      </c>
      <c r="D44" s="0" t="n">
        <v>0.0008241</v>
      </c>
      <c r="E44" s="0" t="n">
        <v>1.01438</v>
      </c>
      <c r="F44" s="0" t="n">
        <v>0.00934441</v>
      </c>
      <c r="G44" s="0" t="n">
        <v>0.00921198</v>
      </c>
      <c r="I44" s="0" t="n">
        <v>1375035</v>
      </c>
      <c r="J44" s="0" t="n">
        <v>1222121</v>
      </c>
      <c r="K44" s="0" t="n">
        <v>1.12512</v>
      </c>
      <c r="M44" s="0" t="n">
        <v>117094</v>
      </c>
      <c r="N44" s="0" t="n">
        <v>20912.9</v>
      </c>
      <c r="O44" s="0" t="n">
        <v>1.0021</v>
      </c>
      <c r="P44" s="0" t="n">
        <v>152.097</v>
      </c>
      <c r="Q44" s="0" t="n">
        <v>0.233317</v>
      </c>
      <c r="S44" s="0" t="n">
        <v>116645</v>
      </c>
      <c r="T44" s="0" t="n">
        <v>19070.7</v>
      </c>
      <c r="U44" s="0" t="n">
        <v>1.00191</v>
      </c>
      <c r="V44" s="0" t="n">
        <v>151.486</v>
      </c>
      <c r="W44" s="0" t="n">
        <v>0.2322</v>
      </c>
      <c r="Y44" s="0" t="n">
        <v>119906</v>
      </c>
      <c r="Z44" s="0" t="n">
        <v>17872.4</v>
      </c>
      <c r="AA44" s="0" t="n">
        <v>1.00179</v>
      </c>
      <c r="AB44" s="0" t="n">
        <v>155.702</v>
      </c>
      <c r="AC44" s="0" t="n">
        <v>0.239653</v>
      </c>
      <c r="AE44" s="0" t="n">
        <v>121337</v>
      </c>
      <c r="AF44" s="0" t="n">
        <v>4063.99</v>
      </c>
      <c r="AG44" s="0" t="n">
        <v>1.00041</v>
      </c>
      <c r="AH44" s="0" t="n">
        <v>157.343</v>
      </c>
      <c r="AI44" s="0" t="n">
        <v>0.242295</v>
      </c>
      <c r="AL44" s="29" t="n">
        <v>1</v>
      </c>
      <c r="AM44" s="29" t="n">
        <v>0</v>
      </c>
      <c r="AO44" s="0" t="n">
        <f aca="false">P44*AL44/E44</f>
        <v>149.94085056882</v>
      </c>
      <c r="AP44" s="0" t="n">
        <f aca="false">SQRT(Q44*Q44*AL44*AL44 + P44*P44*AM44*AM44)/E44</f>
        <v>0.230009463908989</v>
      </c>
      <c r="AQ44" s="0" t="n">
        <f aca="false">AO44/(AP44*AP44)</f>
        <v>2834.18737181392</v>
      </c>
      <c r="AR44" s="0" t="n">
        <f aca="false">1/(AP44*AP44)</f>
        <v>18.9020361099864</v>
      </c>
      <c r="AS44" s="0" t="n">
        <f aca="false">V44*AL44/E44</f>
        <v>149.338512194641</v>
      </c>
      <c r="AT44" s="0" t="n">
        <f aca="false">SQRT(W44*W44*AL44*AL44 + AM44*AM44*V44*V44)/E44</f>
        <v>0.228908298665194</v>
      </c>
      <c r="AU44" s="0" t="n">
        <f aca="false">AS44/(AT44*AT44)</f>
        <v>2850.02549630134</v>
      </c>
      <c r="AV44" s="0" t="n">
        <f aca="false">1/(AT44*AT44)</f>
        <v>19.0843303205455</v>
      </c>
      <c r="AW44" s="0" t="n">
        <f aca="false">AB44*AL44/E44</f>
        <v>153.494745558864</v>
      </c>
      <c r="AX44" s="0" t="n">
        <f aca="false">SQRT(AL44*AL44*AC44*AC44 + AM44*AM44*AB44*AB44)/E44</f>
        <v>0.236255643841558</v>
      </c>
      <c r="AY44" s="0" t="n">
        <f aca="false">AW44/(AX44*AX44)</f>
        <v>2749.97742844531</v>
      </c>
      <c r="AZ44" s="0" t="n">
        <f aca="false">1/(AX44*AX44)</f>
        <v>17.9157756731856</v>
      </c>
      <c r="BA44" s="0" t="n">
        <f aca="false">AH44*AL44/E44</f>
        <v>155.112482501627</v>
      </c>
      <c r="BB44" s="0" t="n">
        <f aca="false">SQRT(AL44*AL44*AI44*AI44 + AM44*AM44*AH44*AH44)/E44</f>
        <v>0.238860190461168</v>
      </c>
      <c r="BC44" s="0" t="n">
        <f aca="false">BA44/(BB44*BB44)</f>
        <v>2718.68693439275</v>
      </c>
      <c r="BD44" s="0" t="n">
        <f aca="false">1/(BB44*BB44)</f>
        <v>17.5271963322761</v>
      </c>
    </row>
    <row r="45" customFormat="false" ht="12.8" hidden="false" customHeight="false" outlineLevel="0" collapsed="false">
      <c r="B45" s="0" t="n">
        <v>8514</v>
      </c>
      <c r="C45" s="0" t="n">
        <v>725.967</v>
      </c>
      <c r="D45" s="0" t="n">
        <v>0.0008241</v>
      </c>
      <c r="E45" s="0" t="n">
        <v>1.04206</v>
      </c>
      <c r="F45" s="0" t="n">
        <v>0.00939726</v>
      </c>
      <c r="G45" s="0" t="n">
        <v>0.00901798</v>
      </c>
      <c r="I45" s="0" t="n">
        <v>1183715</v>
      </c>
      <c r="J45" s="0" t="n">
        <v>1048172</v>
      </c>
      <c r="K45" s="0" t="n">
        <v>1.12931</v>
      </c>
      <c r="M45" s="0" t="n">
        <v>103071</v>
      </c>
      <c r="N45" s="0" t="n">
        <v>21674.2</v>
      </c>
      <c r="O45" s="0" t="n">
        <v>1.00217</v>
      </c>
      <c r="P45" s="0" t="n">
        <v>160.685</v>
      </c>
      <c r="Q45" s="0" t="n">
        <v>0.296951</v>
      </c>
      <c r="S45" s="0" t="n">
        <v>101919</v>
      </c>
      <c r="T45" s="0" t="n">
        <v>19742.2</v>
      </c>
      <c r="U45" s="0" t="n">
        <v>1.00198</v>
      </c>
      <c r="V45" s="0" t="n">
        <v>158.859</v>
      </c>
      <c r="W45" s="0" t="n">
        <v>0.293005</v>
      </c>
      <c r="Y45" s="0" t="n">
        <v>103363</v>
      </c>
      <c r="Z45" s="0" t="n">
        <v>18525.5</v>
      </c>
      <c r="AA45" s="0" t="n">
        <v>1.00186</v>
      </c>
      <c r="AB45" s="0" t="n">
        <v>161.09</v>
      </c>
      <c r="AC45" s="0" t="n">
        <v>0.297736</v>
      </c>
      <c r="AE45" s="0" t="n">
        <v>104411</v>
      </c>
      <c r="AF45" s="0" t="n">
        <v>4215.59</v>
      </c>
      <c r="AG45" s="0" t="n">
        <v>1.00042</v>
      </c>
      <c r="AH45" s="0" t="n">
        <v>162.49</v>
      </c>
      <c r="AI45" s="0" t="n">
        <v>0.300371</v>
      </c>
      <c r="AL45" s="29" t="n">
        <v>1</v>
      </c>
      <c r="AM45" s="29" t="n">
        <v>0</v>
      </c>
      <c r="AO45" s="0" t="n">
        <f aca="false">P45*AL45/E45</f>
        <v>154.199374316258</v>
      </c>
      <c r="AP45" s="0" t="n">
        <f aca="false">SQRT(Q45*Q45*AL45*AL45 + P45*P45*AM45*AM45)/E45</f>
        <v>0.284965357081166</v>
      </c>
      <c r="AQ45" s="0" t="n">
        <f aca="false">AO45/(AP45*AP45)</f>
        <v>1898.88418941374</v>
      </c>
      <c r="AR45" s="0" t="n">
        <f aca="false">1/(AP45*AP45)</f>
        <v>12.3144740232161</v>
      </c>
      <c r="AS45" s="0" t="n">
        <f aca="false">V45*AL45/E45</f>
        <v>152.447075984108</v>
      </c>
      <c r="AT45" s="0" t="n">
        <f aca="false">SQRT(W45*W45*AL45*AL45 + AM45*AM45*V45*V45)/E45</f>
        <v>0.281178626950463</v>
      </c>
      <c r="AU45" s="0" t="n">
        <f aca="false">AS45/(AT45*AT45)</f>
        <v>1928.2106935953</v>
      </c>
      <c r="AV45" s="0" t="n">
        <f aca="false">1/(AT45*AT45)</f>
        <v>12.648394081342</v>
      </c>
      <c r="AW45" s="0" t="n">
        <f aca="false">AB45*AL45/E45</f>
        <v>154.588027560793</v>
      </c>
      <c r="AX45" s="0" t="n">
        <f aca="false">SQRT(AL45*AL45*AC45*AC45 + AM45*AM45*AB45*AB45)/E45</f>
        <v>0.285718672629215</v>
      </c>
      <c r="AY45" s="0" t="n">
        <f aca="false">AW45/(AX45*AX45)</f>
        <v>1893.64518635091</v>
      </c>
      <c r="AZ45" s="0" t="n">
        <f aca="false">1/(AX45*AX45)</f>
        <v>12.2496238307085</v>
      </c>
      <c r="BA45" s="0" t="n">
        <f aca="false">AH45*AL45/E45</f>
        <v>155.931520257951</v>
      </c>
      <c r="BB45" s="0" t="n">
        <f aca="false">SQRT(AL45*AL45*AI45*AI45 + AM45*AM45*AH45*AH45)/E45</f>
        <v>0.288247317812794</v>
      </c>
      <c r="BC45" s="0" t="n">
        <f aca="false">BA45/(BB45*BB45)</f>
        <v>1876.73677198478</v>
      </c>
      <c r="BD45" s="0" t="n">
        <f aca="false">1/(BB45*BB45)</f>
        <v>12.0356472436117</v>
      </c>
    </row>
    <row r="46" customFormat="false" ht="12.8" hidden="false" customHeight="false" outlineLevel="0" collapsed="false">
      <c r="B46" s="0" t="n">
        <v>8515</v>
      </c>
      <c r="C46" s="0" t="n">
        <v>719.054</v>
      </c>
      <c r="D46" s="0" t="n">
        <v>0.0008241</v>
      </c>
      <c r="E46" s="0" t="n">
        <v>1.01094</v>
      </c>
      <c r="F46" s="0" t="n">
        <v>0.00933804</v>
      </c>
      <c r="G46" s="0" t="n">
        <v>0.00923703</v>
      </c>
      <c r="I46" s="0" t="n">
        <v>1136613</v>
      </c>
      <c r="J46" s="0" t="n">
        <v>1009752</v>
      </c>
      <c r="K46" s="0" t="n">
        <v>1.12564</v>
      </c>
      <c r="M46" s="0" t="n">
        <v>97192</v>
      </c>
      <c r="N46" s="0" t="n">
        <v>20846.3</v>
      </c>
      <c r="O46" s="0" t="n">
        <v>1.00209</v>
      </c>
      <c r="P46" s="0" t="n">
        <v>152.466</v>
      </c>
      <c r="Q46" s="0" t="n">
        <v>0.282648</v>
      </c>
      <c r="S46" s="0" t="n">
        <v>98114</v>
      </c>
      <c r="T46" s="0" t="n">
        <v>19003.3</v>
      </c>
      <c r="U46" s="0" t="n">
        <v>1.0019</v>
      </c>
      <c r="V46" s="0" t="n">
        <v>153.884</v>
      </c>
      <c r="W46" s="0" t="n">
        <v>0.28564</v>
      </c>
      <c r="Y46" s="0" t="n">
        <v>97579</v>
      </c>
      <c r="Z46" s="0" t="n">
        <v>17812</v>
      </c>
      <c r="AA46" s="0" t="n">
        <v>1.00178</v>
      </c>
      <c r="AB46" s="0" t="n">
        <v>153.027</v>
      </c>
      <c r="AC46" s="0" t="n">
        <v>0.283775</v>
      </c>
      <c r="AE46" s="0" t="n">
        <v>100757</v>
      </c>
      <c r="AF46" s="0" t="n">
        <v>4049.81</v>
      </c>
      <c r="AG46" s="0" t="n">
        <v>1.00041</v>
      </c>
      <c r="AH46" s="0" t="n">
        <v>157.793</v>
      </c>
      <c r="AI46" s="0" t="n">
        <v>0.293679</v>
      </c>
      <c r="AL46" s="29" t="n">
        <v>1</v>
      </c>
      <c r="AM46" s="29" t="n">
        <v>0</v>
      </c>
      <c r="AO46" s="0" t="n">
        <f aca="false">P46*AL46/E46</f>
        <v>150.816072170455</v>
      </c>
      <c r="AP46" s="0" t="n">
        <f aca="false">SQRT(Q46*Q46*AL46*AL46 + P46*P46*AM46*AM46)/E46</f>
        <v>0.279589293133124</v>
      </c>
      <c r="AQ46" s="0" t="n">
        <f aca="false">AO46/(AP46*AP46)</f>
        <v>1929.33016138282</v>
      </c>
      <c r="AR46" s="0" t="n">
        <f aca="false">1/(AP46*AP46)</f>
        <v>12.79260315971</v>
      </c>
      <c r="AS46" s="0" t="n">
        <f aca="false">V46*AL46/E46</f>
        <v>152.21872712525</v>
      </c>
      <c r="AT46" s="0" t="n">
        <f aca="false">SQRT(W46*W46*AL46*AL46 + AM46*AM46*V46*V46)/E46</f>
        <v>0.282548914871308</v>
      </c>
      <c r="AU46" s="0" t="n">
        <f aca="false">AS46/(AT46*AT46)</f>
        <v>1906.69311578775</v>
      </c>
      <c r="AV46" s="0" t="n">
        <f aca="false">1/(AT46*AT46)</f>
        <v>12.5260088019188</v>
      </c>
      <c r="AW46" s="0" t="n">
        <f aca="false">AB46*AL46/E46</f>
        <v>151.371001246365</v>
      </c>
      <c r="AX46" s="0" t="n">
        <f aca="false">SQRT(AL46*AL46*AC46*AC46 + AM46*AM46*AB46*AB46)/E46</f>
        <v>0.280704097176885</v>
      </c>
      <c r="AY46" s="0" t="n">
        <f aca="false">AW46/(AX46*AX46)</f>
        <v>1921.07880376546</v>
      </c>
      <c r="AZ46" s="0" t="n">
        <f aca="false">1/(AX46*AX46)</f>
        <v>12.691194402809</v>
      </c>
      <c r="BA46" s="0" t="n">
        <f aca="false">AH46*AL46/E46</f>
        <v>156.085425445625</v>
      </c>
      <c r="BB46" s="0" t="n">
        <f aca="false">SQRT(AL46*AL46*AI46*AI46 + AM46*AM46*AH46*AH46)/E46</f>
        <v>0.290500919935901</v>
      </c>
      <c r="BC46" s="0" t="n">
        <f aca="false">BA46/(BB46*BB46)</f>
        <v>1849.55533238287</v>
      </c>
      <c r="BD46" s="0" t="n">
        <f aca="false">1/(BB46*BB46)</f>
        <v>11.8496350770892</v>
      </c>
    </row>
    <row r="47" s="30" customFormat="true" ht="12.8" hidden="false" customHeight="false" outlineLevel="0" collapsed="false">
      <c r="B47" s="50"/>
      <c r="F47" s="30" t="s">
        <v>75</v>
      </c>
      <c r="G47" s="30" t="n">
        <f aca="false">AVERAGE(G43:G46)</f>
        <v>0.009102955</v>
      </c>
      <c r="M47" s="30" t="n">
        <f aca="false">AVERAGE(M43:M46)</f>
        <v>105614</v>
      </c>
      <c r="O47" s="73" t="s">
        <v>157</v>
      </c>
      <c r="P47" s="30" t="n">
        <f aca="false">SUM(AQ43:AQ46)/SUM(AR43:AR46)</f>
        <v>151.069568650353</v>
      </c>
      <c r="Q47" s="30" t="n">
        <f aca="false">1/SQRT(SUM(AR43:AR43))</f>
        <v>0.266427967671165</v>
      </c>
      <c r="S47" s="30" t="n">
        <f aca="false">AVERAGE(S43:S46)</f>
        <v>105163.5</v>
      </c>
      <c r="U47" s="73" t="s">
        <v>157</v>
      </c>
      <c r="V47" s="30" t="n">
        <f aca="false">SUM(AU43:AU46)/SUM(AV43:AV46)</f>
        <v>150.402710701785</v>
      </c>
      <c r="W47" s="30" t="n">
        <f aca="false">1/SQRT(SUM(AV43:AV46))</f>
        <v>0.13050902964324</v>
      </c>
      <c r="Y47" s="30" t="n">
        <f aca="false">AVERAGE(Y43:Y46)</f>
        <v>107146.25</v>
      </c>
      <c r="AA47" s="73" t="s">
        <v>157</v>
      </c>
      <c r="AB47" s="30" t="n">
        <f aca="false">SUM(AY43:AY46)/SUM(AZ43:AZ46)</f>
        <v>153.324696119468</v>
      </c>
      <c r="AC47" s="30" t="n">
        <f aca="false">1/SQRT(SUM(AZ43:AZ46))</f>
        <v>0.133419426773869</v>
      </c>
      <c r="AE47" s="30" t="n">
        <f aca="false">AVERAGE(AE43:AE46)</f>
        <v>109053.25</v>
      </c>
      <c r="AG47" s="73" t="s">
        <v>157</v>
      </c>
      <c r="AH47" s="30" t="n">
        <f aca="false">SUM(BC43:BC46)/SUM(BD43:BD46)</f>
        <v>155.807605540162</v>
      </c>
      <c r="AI47" s="30" t="n">
        <f aca="false">1/SQRT(SUM(BD43:BD46))</f>
        <v>0.135756763711536</v>
      </c>
      <c r="AMF47" s="0"/>
      <c r="AMG47" s="0"/>
      <c r="AMH47" s="0"/>
      <c r="AMI47" s="0"/>
      <c r="AMJ47" s="0"/>
    </row>
    <row r="48" customFormat="false" ht="12.8" hidden="false" customHeight="false" outlineLevel="0" collapsed="false">
      <c r="AL48" s="33"/>
      <c r="AM48" s="33"/>
    </row>
    <row r="49" customFormat="false" ht="12.8" hidden="false" customHeight="false" outlineLevel="0" collapsed="false">
      <c r="AL49" s="33"/>
      <c r="AM49" s="33"/>
    </row>
    <row r="50" customFormat="false" ht="12.8" hidden="false" customHeight="false" outlineLevel="0" collapsed="false">
      <c r="A50" s="0" t="n">
        <v>225</v>
      </c>
      <c r="B50" s="0" t="n">
        <v>8518</v>
      </c>
      <c r="C50" s="0" t="n">
        <v>2680.03</v>
      </c>
      <c r="D50" s="0" t="n">
        <v>0.0008241</v>
      </c>
      <c r="E50" s="0" t="n">
        <v>1.05176</v>
      </c>
      <c r="F50" s="0" t="n">
        <v>0.00941555</v>
      </c>
      <c r="G50" s="0" t="n">
        <v>0.00895216</v>
      </c>
      <c r="I50" s="0" t="n">
        <v>1032158</v>
      </c>
      <c r="J50" s="0" t="n">
        <v>1001330</v>
      </c>
      <c r="K50" s="0" t="n">
        <v>1.03079</v>
      </c>
      <c r="M50" s="0" t="n">
        <v>92632</v>
      </c>
      <c r="N50" s="0" t="n">
        <v>17986.2</v>
      </c>
      <c r="O50" s="0" t="n">
        <v>1.0018</v>
      </c>
      <c r="P50" s="0" t="n">
        <v>35.6921</v>
      </c>
      <c r="Q50" s="0" t="n">
        <v>0.016259</v>
      </c>
      <c r="S50" s="0" t="n">
        <v>90960</v>
      </c>
      <c r="T50" s="0" t="n">
        <v>17526.5</v>
      </c>
      <c r="U50" s="0" t="n">
        <v>1.00176</v>
      </c>
      <c r="V50" s="0" t="n">
        <v>35.0462</v>
      </c>
      <c r="W50" s="0" t="n">
        <v>0.0159196</v>
      </c>
      <c r="Y50" s="0" t="n">
        <v>92446</v>
      </c>
      <c r="Z50" s="0" t="n">
        <v>15615</v>
      </c>
      <c r="AA50" s="0" t="n">
        <v>1.00156</v>
      </c>
      <c r="AB50" s="0" t="n">
        <v>35.6119</v>
      </c>
      <c r="AC50" s="0" t="n">
        <v>0.0162136</v>
      </c>
      <c r="AE50" s="0" t="n">
        <v>94152</v>
      </c>
      <c r="AF50" s="0" t="n">
        <v>3498.45</v>
      </c>
      <c r="AG50" s="0" t="n">
        <v>1.00035</v>
      </c>
      <c r="AH50" s="0" t="n">
        <v>36.2252</v>
      </c>
      <c r="AI50" s="0" t="n">
        <v>0.0165196</v>
      </c>
      <c r="AL50" s="29" t="n">
        <v>1</v>
      </c>
      <c r="AM50" s="29" t="n">
        <v>0</v>
      </c>
      <c r="AO50" s="0" t="n">
        <f aca="false">P50*AL50/E50</f>
        <v>33.9355936715601</v>
      </c>
      <c r="AP50" s="0" t="n">
        <f aca="false">SQRT(Q50*Q50*AL50*AL50 + P50*P50*AM50*AM50)/E50</f>
        <v>0.0154588499277402</v>
      </c>
      <c r="AQ50" s="0" t="n">
        <f aca="false">AO50/(AP50*AP50)</f>
        <v>142004.167099781</v>
      </c>
      <c r="AR50" s="0" t="n">
        <f aca="false">1/(AP50*AP50)</f>
        <v>4184.51990185125</v>
      </c>
      <c r="AS50" s="0" t="n">
        <f aca="false">V50*AL50/E50</f>
        <v>33.3214801855937</v>
      </c>
      <c r="AT50" s="0" t="n">
        <f aca="false">SQRT(W50*W50*AL50*AL50 + AM50*AM50*V50*V50)/E50</f>
        <v>0.0151361527344641</v>
      </c>
      <c r="AU50" s="0" t="n">
        <f aca="false">AS50/(AT50*AT50)</f>
        <v>145443.15347439</v>
      </c>
      <c r="AV50" s="0" t="n">
        <f aca="false">1/(AT50*AT50)</f>
        <v>4364.8467194225</v>
      </c>
      <c r="AW50" s="0" t="n">
        <f aca="false">AB50*AL50/E50</f>
        <v>33.8593405339621</v>
      </c>
      <c r="AX50" s="0" t="n">
        <f aca="false">SQRT(AL50*AL50*AC50*AC50 + AM50*AM50*AB50*AB50)/E50</f>
        <v>0.0154156841865064</v>
      </c>
      <c r="AY50" s="0" t="n">
        <f aca="false">AW50/(AX50*AX50)</f>
        <v>142479.665261623</v>
      </c>
      <c r="AZ50" s="0" t="n">
        <f aca="false">1/(AX50*AX50)</f>
        <v>4207.98701376687</v>
      </c>
      <c r="BA50" s="0" t="n">
        <f aca="false">AH50*AL50/E50</f>
        <v>34.4424583555184</v>
      </c>
      <c r="BB50" s="0" t="n">
        <f aca="false">SQRT(AL50*AL50*AI50*AI50 + AM50*AM50*AH50*AH50)/E50</f>
        <v>0.0157066250855709</v>
      </c>
      <c r="BC50" s="0" t="n">
        <f aca="false">BA50/(BB50*BB50)</f>
        <v>139613.812686546</v>
      </c>
      <c r="BD50" s="0" t="n">
        <f aca="false">1/(BB50*BB50)</f>
        <v>4053.53796890566</v>
      </c>
    </row>
    <row r="51" customFormat="false" ht="12.8" hidden="false" customHeight="false" outlineLevel="0" collapsed="false">
      <c r="A51" s="0" t="s">
        <v>21</v>
      </c>
      <c r="B51" s="0" t="n">
        <v>8519</v>
      </c>
      <c r="C51" s="0" t="n">
        <v>2773.73</v>
      </c>
      <c r="D51" s="0" t="n">
        <v>0.0008241</v>
      </c>
      <c r="E51" s="0" t="n">
        <v>1.01964</v>
      </c>
      <c r="F51" s="0" t="n">
        <v>0.009354</v>
      </c>
      <c r="G51" s="0" t="n">
        <v>0.00917382</v>
      </c>
      <c r="I51" s="0" t="n">
        <v>1032490</v>
      </c>
      <c r="J51" s="0" t="n">
        <v>1002662</v>
      </c>
      <c r="K51" s="0" t="n">
        <v>1.02975</v>
      </c>
      <c r="M51" s="0" t="n">
        <v>91657</v>
      </c>
      <c r="N51" s="0" t="n">
        <v>17541.6</v>
      </c>
      <c r="O51" s="0" t="n">
        <v>1.00176</v>
      </c>
      <c r="P51" s="0" t="n">
        <v>34.0875</v>
      </c>
      <c r="Q51" s="0" t="n">
        <v>0.0149615</v>
      </c>
      <c r="S51" s="0" t="n">
        <v>92000</v>
      </c>
      <c r="T51" s="0" t="n">
        <v>17132.1</v>
      </c>
      <c r="U51" s="0" t="n">
        <v>1.00172</v>
      </c>
      <c r="V51" s="0" t="n">
        <v>34.2136</v>
      </c>
      <c r="W51" s="0" t="n">
        <v>0.0150248</v>
      </c>
      <c r="Y51" s="0" t="n">
        <v>92741</v>
      </c>
      <c r="Z51" s="0" t="n">
        <v>15234.9</v>
      </c>
      <c r="AA51" s="0" t="n">
        <v>1.00153</v>
      </c>
      <c r="AB51" s="0" t="n">
        <v>34.4826</v>
      </c>
      <c r="AC51" s="0" t="n">
        <v>0.0151588</v>
      </c>
      <c r="AE51" s="0" t="n">
        <v>93135</v>
      </c>
      <c r="AF51" s="0" t="n">
        <v>3416.36</v>
      </c>
      <c r="AG51" s="0" t="n">
        <v>1.00034</v>
      </c>
      <c r="AH51" s="0" t="n">
        <v>34.5882</v>
      </c>
      <c r="AI51" s="0" t="n">
        <v>0.0151971</v>
      </c>
      <c r="AL51" s="29" t="n">
        <v>1</v>
      </c>
      <c r="AM51" s="29" t="n">
        <v>0</v>
      </c>
      <c r="AO51" s="0" t="n">
        <f aca="false">P51*AL51/E51</f>
        <v>33.4309167941626</v>
      </c>
      <c r="AP51" s="0" t="n">
        <f aca="false">SQRT(Q51*Q51*AL51*AL51 + P51*P51*AM51*AM51)/E51</f>
        <v>0.0146733160723393</v>
      </c>
      <c r="AQ51" s="0" t="n">
        <f aca="false">AO51/(AP51*AP51)</f>
        <v>155271.497459505</v>
      </c>
      <c r="AR51" s="0" t="n">
        <f aca="false">1/(AP51*AP51)</f>
        <v>4644.5479917744</v>
      </c>
      <c r="AS51" s="0" t="n">
        <f aca="false">V51*AL51/E51</f>
        <v>33.5545878937664</v>
      </c>
      <c r="AT51" s="0" t="n">
        <f aca="false">SQRT(W51*W51*AL51*AL51 + AM51*AM51*V51*V51)/E51</f>
        <v>0.0147353968067161</v>
      </c>
      <c r="AU51" s="0" t="n">
        <f aca="false">AS51/(AT51*AT51)</f>
        <v>154535.491789333</v>
      </c>
      <c r="AV51" s="0" t="n">
        <f aca="false">1/(AT51*AT51)</f>
        <v>4605.49514953338</v>
      </c>
      <c r="AW51" s="0" t="n">
        <f aca="false">AB51*AL51/E51</f>
        <v>33.8184064964105</v>
      </c>
      <c r="AX51" s="0" t="n">
        <f aca="false">SQRT(AL51*AL51*AC51*AC51 + AM51*AM51*AB51*AB51)/E51</f>
        <v>0.0148668157388882</v>
      </c>
      <c r="AY51" s="0" t="n">
        <f aca="false">AW51/(AX51*AX51)</f>
        <v>153009.086569436</v>
      </c>
      <c r="AZ51" s="0" t="n">
        <f aca="false">1/(AX51*AX51)</f>
        <v>4524.43217824816</v>
      </c>
      <c r="BA51" s="0" t="n">
        <f aca="false">AH51*AL51/E51</f>
        <v>33.9219724608685</v>
      </c>
      <c r="BB51" s="0" t="n">
        <f aca="false">SQRT(AL51*AL51*AI51*AI51 + AM51*AM51*AH51*AH51)/E51</f>
        <v>0.0149043780157703</v>
      </c>
      <c r="BC51" s="0" t="n">
        <f aca="false">BA51/(BB51*BB51)</f>
        <v>152705.044323313</v>
      </c>
      <c r="BD51" s="0" t="n">
        <f aca="false">1/(BB51*BB51)</f>
        <v>4501.65580729331</v>
      </c>
    </row>
    <row r="52" customFormat="false" ht="12.8" hidden="false" customHeight="false" outlineLevel="0" collapsed="false">
      <c r="B52" s="0" t="n">
        <v>8520</v>
      </c>
      <c r="C52" s="0" t="n">
        <v>2698.5</v>
      </c>
      <c r="D52" s="0" t="n">
        <v>0.0008241</v>
      </c>
      <c r="E52" s="0" t="n">
        <v>1.06221</v>
      </c>
      <c r="F52" s="0" t="n">
        <v>0.00943589</v>
      </c>
      <c r="G52" s="0" t="n">
        <v>0.00888328</v>
      </c>
      <c r="I52" s="0" t="n">
        <v>1045594</v>
      </c>
      <c r="J52" s="0" t="n">
        <v>1014383</v>
      </c>
      <c r="K52" s="0" t="n">
        <v>1.03077</v>
      </c>
      <c r="M52" s="0" t="n">
        <v>93015</v>
      </c>
      <c r="N52" s="0" t="n">
        <v>18215.7</v>
      </c>
      <c r="O52" s="0" t="n">
        <v>1.00182</v>
      </c>
      <c r="P52" s="0" t="n">
        <v>35.5946</v>
      </c>
      <c r="Q52" s="0" t="n">
        <v>0.0160819</v>
      </c>
      <c r="S52" s="0" t="n">
        <v>93194</v>
      </c>
      <c r="T52" s="0" t="n">
        <v>17809.8</v>
      </c>
      <c r="U52" s="0" t="n">
        <v>1.00178</v>
      </c>
      <c r="V52" s="0" t="n">
        <v>35.6616</v>
      </c>
      <c r="W52" s="0" t="n">
        <v>0.0161163</v>
      </c>
      <c r="Y52" s="0" t="n">
        <v>93202</v>
      </c>
      <c r="Z52" s="0" t="n">
        <v>15822.2</v>
      </c>
      <c r="AA52" s="0" t="n">
        <v>1.00158</v>
      </c>
      <c r="AB52" s="0" t="n">
        <v>35.6576</v>
      </c>
      <c r="AC52" s="0" t="n">
        <v>0.0161115</v>
      </c>
      <c r="AE52" s="0" t="n">
        <v>95114</v>
      </c>
      <c r="AF52" s="0" t="n">
        <v>3544.72</v>
      </c>
      <c r="AG52" s="0" t="n">
        <v>1.00035</v>
      </c>
      <c r="AH52" s="0" t="n">
        <v>36.3444</v>
      </c>
      <c r="AI52" s="0" t="n">
        <v>0.0164532</v>
      </c>
      <c r="AL52" s="29" t="n">
        <v>1</v>
      </c>
      <c r="AM52" s="29" t="n">
        <v>0</v>
      </c>
      <c r="AO52" s="0" t="n">
        <f aca="false">P52*AL52/E52</f>
        <v>33.5099462441513</v>
      </c>
      <c r="AP52" s="0" t="n">
        <f aca="false">SQRT(Q52*Q52*AL52*AL52 + P52*P52*AM52*AM52)/E52</f>
        <v>0.0151400382221971</v>
      </c>
      <c r="AQ52" s="0" t="n">
        <f aca="false">AO52/(AP52*AP52)</f>
        <v>146190.714264681</v>
      </c>
      <c r="AR52" s="0" t="n">
        <f aca="false">1/(AP52*AP52)</f>
        <v>4362.60664817378</v>
      </c>
      <c r="AS52" s="0" t="n">
        <f aca="false">V52*AL52/E52</f>
        <v>33.5730222837292</v>
      </c>
      <c r="AT52" s="0" t="n">
        <f aca="false">SQRT(W52*W52*AL52*AL52 + AM52*AM52*V52*V52)/E52</f>
        <v>0.0151724235320699</v>
      </c>
      <c r="AU52" s="0" t="n">
        <f aca="false">AS52/(AT52*AT52)</f>
        <v>145841.299036353</v>
      </c>
      <c r="AV52" s="0" t="n">
        <f aca="false">1/(AT52*AT52)</f>
        <v>4344.00268774829</v>
      </c>
      <c r="AW52" s="0" t="n">
        <f aca="false">AB52*AL52/E52</f>
        <v>33.5692565500231</v>
      </c>
      <c r="AX52" s="0" t="n">
        <f aca="false">SQRT(AL52*AL52*AC52*AC52 + AM52*AM52*AB52*AB52)/E52</f>
        <v>0.0151679046516226</v>
      </c>
      <c r="AY52" s="0" t="n">
        <f aca="false">AW52/(AX52*AX52)</f>
        <v>145911.84307576</v>
      </c>
      <c r="AZ52" s="0" t="n">
        <f aca="false">1/(AX52*AX52)</f>
        <v>4346.59143726732</v>
      </c>
      <c r="BA52" s="0" t="n">
        <f aca="false">AH52*AL52/E52</f>
        <v>34.2158330273675</v>
      </c>
      <c r="BB52" s="0" t="n">
        <f aca="false">SQRT(AL52*AL52*AI52*AI52 + AM52*AM52*AH52*AH52)/E52</f>
        <v>0.0154895924534697</v>
      </c>
      <c r="BC52" s="0" t="n">
        <f aca="false">BA52/(BB52*BB52)</f>
        <v>142609.06599612</v>
      </c>
      <c r="BD52" s="0" t="n">
        <f aca="false">1/(BB52*BB52)</f>
        <v>4167.92617271819</v>
      </c>
    </row>
    <row r="53" customFormat="false" ht="12.8" hidden="false" customHeight="false" outlineLevel="0" collapsed="false">
      <c r="B53" s="0" t="n">
        <v>8521</v>
      </c>
      <c r="C53" s="0" t="n">
        <v>2909</v>
      </c>
      <c r="D53" s="0" t="n">
        <v>0.0008241</v>
      </c>
      <c r="E53" s="0" t="n">
        <v>0.992086</v>
      </c>
      <c r="F53" s="0" t="n">
        <v>0.0093024</v>
      </c>
      <c r="G53" s="0" t="n">
        <v>0.00937661</v>
      </c>
      <c r="I53" s="0" t="n">
        <v>1059470</v>
      </c>
      <c r="J53" s="0" t="n">
        <v>1029288</v>
      </c>
      <c r="K53" s="0" t="n">
        <v>1.02932</v>
      </c>
      <c r="M53" s="0" t="n">
        <v>94411</v>
      </c>
      <c r="N53" s="0" t="n">
        <v>17006.1</v>
      </c>
      <c r="O53" s="0" t="n">
        <v>1.0017</v>
      </c>
      <c r="P53" s="0" t="n">
        <v>33.4634</v>
      </c>
      <c r="Q53" s="0" t="n">
        <v>0.0140058</v>
      </c>
      <c r="S53" s="0" t="n">
        <v>94006</v>
      </c>
      <c r="T53" s="0" t="n">
        <v>16628.7</v>
      </c>
      <c r="U53" s="0" t="n">
        <v>1.00167</v>
      </c>
      <c r="V53" s="0" t="n">
        <v>33.3186</v>
      </c>
      <c r="W53" s="0" t="n">
        <v>0.0139355</v>
      </c>
      <c r="Y53" s="0" t="n">
        <v>94959</v>
      </c>
      <c r="Z53" s="0" t="n">
        <v>14782.3</v>
      </c>
      <c r="AA53" s="0" t="n">
        <v>1.00148</v>
      </c>
      <c r="AB53" s="0" t="n">
        <v>33.6501</v>
      </c>
      <c r="AC53" s="0" t="n">
        <v>0.0140933</v>
      </c>
      <c r="AE53" s="0" t="n">
        <v>96936</v>
      </c>
      <c r="AF53" s="0" t="n">
        <v>3310.36</v>
      </c>
      <c r="AG53" s="0" t="n">
        <v>1.00033</v>
      </c>
      <c r="AH53" s="0" t="n">
        <v>34.3113</v>
      </c>
      <c r="AI53" s="0" t="n">
        <v>0.0143997</v>
      </c>
      <c r="AL53" s="29" t="n">
        <v>1</v>
      </c>
      <c r="AM53" s="29" t="n">
        <v>0</v>
      </c>
      <c r="AO53" s="0" t="n">
        <f aca="false">P53*AL53/E53</f>
        <v>33.7303419260024</v>
      </c>
      <c r="AP53" s="0" t="n">
        <f aca="false">SQRT(Q53*Q53*AL53*AL53 + P53*P53*AM53*AM53)/E53</f>
        <v>0.0141175261015678</v>
      </c>
      <c r="AQ53" s="0" t="n">
        <f aca="false">AO53/(AP53*AP53)</f>
        <v>169240.205865953</v>
      </c>
      <c r="AR53" s="0" t="n">
        <f aca="false">1/(AP53*AP53)</f>
        <v>5017.44708776544</v>
      </c>
      <c r="AS53" s="0" t="n">
        <f aca="false">V53*AL53/E53</f>
        <v>33.5843868374314</v>
      </c>
      <c r="AT53" s="0" t="n">
        <f aca="false">SQRT(W53*W53*AL53*AL53 + AM53*AM53*V53*V53)/E53</f>
        <v>0.0140466653092575</v>
      </c>
      <c r="AU53" s="0" t="n">
        <f aca="false">AS53/(AT53*AT53)</f>
        <v>170212.305600871</v>
      </c>
      <c r="AV53" s="0" t="n">
        <f aca="false">1/(AT53*AT53)</f>
        <v>5068.19750572791</v>
      </c>
      <c r="AW53" s="0" t="n">
        <f aca="false">AB53*AL53/E53</f>
        <v>33.9185312563629</v>
      </c>
      <c r="AX53" s="0" t="n">
        <f aca="false">SQRT(AL53*AL53*AC53*AC53 + AM53*AM53*AB53*AB53)/E53</f>
        <v>0.0142057241005316</v>
      </c>
      <c r="AY53" s="0" t="n">
        <f aca="false">AW53/(AX53*AX53)</f>
        <v>168077.773643886</v>
      </c>
      <c r="AZ53" s="0" t="n">
        <f aca="false">1/(AX53*AX53)</f>
        <v>4955.3376109809</v>
      </c>
      <c r="BA53" s="0" t="n">
        <f aca="false">AH53*AL53/E53</f>
        <v>34.5850057353899</v>
      </c>
      <c r="BB53" s="0" t="n">
        <f aca="false">SQRT(AL53*AL53*AI53*AI53 + AM53*AM53*AH53*AH53)/E53</f>
        <v>0.0145145682934746</v>
      </c>
      <c r="BC53" s="0" t="n">
        <f aca="false">BA53/(BB53*BB53)</f>
        <v>164164.635124772</v>
      </c>
      <c r="BD53" s="0" t="n">
        <f aca="false">1/(BB53*BB53)</f>
        <v>4746.69966461178</v>
      </c>
    </row>
    <row r="54" s="30" customFormat="true" ht="12.8" hidden="false" customHeight="false" outlineLevel="0" collapsed="false">
      <c r="B54" s="50"/>
      <c r="F54" s="30" t="s">
        <v>75</v>
      </c>
      <c r="G54" s="30" t="n">
        <f aca="false">AVERAGE(G50:G53)</f>
        <v>0.0090964675</v>
      </c>
      <c r="M54" s="30" t="n">
        <f aca="false">AVERAGE(M50:M53)</f>
        <v>92928.75</v>
      </c>
      <c r="O54" s="73" t="s">
        <v>157</v>
      </c>
      <c r="P54" s="30" t="n">
        <f aca="false">SUM(AQ50:AQ53)/SUM(AR50:AR53)</f>
        <v>33.6483328056369</v>
      </c>
      <c r="Q54" s="30" t="n">
        <f aca="false">1/SQRT(SUM(AR50:AR50))</f>
        <v>0.0154588499277402</v>
      </c>
      <c r="S54" s="30" t="n">
        <f aca="false">AVERAGE(S50:S53)</f>
        <v>92540</v>
      </c>
      <c r="U54" s="73" t="s">
        <v>157</v>
      </c>
      <c r="V54" s="30" t="n">
        <f aca="false">SUM(AU50:AU53)/SUM(AV50:AV53)</f>
        <v>33.5118096185356</v>
      </c>
      <c r="W54" s="30" t="n">
        <f aca="false">1/SQRT(SUM(AV50:AV53))</f>
        <v>0.00737559762513378</v>
      </c>
      <c r="Y54" s="30" t="n">
        <f aca="false">AVERAGE(Y50:Y53)</f>
        <v>93337</v>
      </c>
      <c r="AA54" s="73" t="s">
        <v>157</v>
      </c>
      <c r="AB54" s="30" t="n">
        <f aca="false">SUM(AY50:AY53)/SUM(AZ50:AZ53)</f>
        <v>33.7954197418675</v>
      </c>
      <c r="AC54" s="30" t="n">
        <f aca="false">1/SQRT(SUM(AZ50:AZ53))</f>
        <v>0.00744645851267368</v>
      </c>
      <c r="AE54" s="30" t="n">
        <f aca="false">AVERAGE(AE50:AE53)</f>
        <v>94834.25</v>
      </c>
      <c r="AG54" s="73" t="s">
        <v>157</v>
      </c>
      <c r="AH54" s="30" t="n">
        <f aca="false">SUM(BC50:BC53)/SUM(BD50:BD53)</f>
        <v>34.2930019533116</v>
      </c>
      <c r="AI54" s="30" t="n">
        <f aca="false">1/SQRT(SUM(BD50:BD53))</f>
        <v>0.00756581625423042</v>
      </c>
      <c r="AMF54" s="0"/>
      <c r="AMG54" s="0"/>
      <c r="AMH54" s="0"/>
      <c r="AMI54" s="0"/>
      <c r="AMJ54" s="0"/>
    </row>
    <row r="55" customFormat="false" ht="12.8" hidden="false" customHeight="false" outlineLevel="0" collapsed="false">
      <c r="AL55" s="33"/>
      <c r="AM55" s="33"/>
    </row>
    <row r="56" customFormat="false" ht="12.8" hidden="false" customHeight="false" outlineLevel="0" collapsed="false">
      <c r="AL56" s="33"/>
      <c r="AM56" s="33"/>
    </row>
    <row r="57" customFormat="false" ht="12.8" hidden="false" customHeight="false" outlineLevel="0" collapsed="false">
      <c r="A57" s="0" t="n">
        <v>750</v>
      </c>
      <c r="B57" s="0" t="n">
        <v>8524</v>
      </c>
      <c r="C57" s="0" t="n">
        <v>883.377</v>
      </c>
      <c r="D57" s="0" t="n">
        <v>0.0008241</v>
      </c>
      <c r="E57" s="0" t="n">
        <v>1.04375</v>
      </c>
      <c r="F57" s="0" t="n">
        <v>0.00940042</v>
      </c>
      <c r="G57" s="0" t="n">
        <v>0.00900635</v>
      </c>
      <c r="I57" s="0" t="n">
        <v>1219121</v>
      </c>
      <c r="J57" s="0" t="n">
        <v>1098896</v>
      </c>
      <c r="K57" s="0" t="n">
        <v>1.10941</v>
      </c>
      <c r="M57" s="0" t="n">
        <v>107105</v>
      </c>
      <c r="N57" s="0" t="n">
        <v>21027.1</v>
      </c>
      <c r="O57" s="0" t="n">
        <v>1.00211</v>
      </c>
      <c r="P57" s="0" t="n">
        <v>134.793</v>
      </c>
      <c r="Q57" s="0" t="n">
        <v>0.201077</v>
      </c>
      <c r="S57" s="0" t="n">
        <v>106253</v>
      </c>
      <c r="T57" s="0" t="n">
        <v>19524.8</v>
      </c>
      <c r="U57" s="0" t="n">
        <v>1.00196</v>
      </c>
      <c r="V57" s="0" t="n">
        <v>133.701</v>
      </c>
      <c r="W57" s="0" t="n">
        <v>0.199169</v>
      </c>
      <c r="Y57" s="0" t="n">
        <v>108660</v>
      </c>
      <c r="Z57" s="0" t="n">
        <v>17418.3</v>
      </c>
      <c r="AA57" s="0" t="n">
        <v>1.00174</v>
      </c>
      <c r="AB57" s="0" t="n">
        <v>136.701</v>
      </c>
      <c r="AC57" s="0" t="n">
        <v>0.204311</v>
      </c>
      <c r="AE57" s="0" t="n">
        <v>108575</v>
      </c>
      <c r="AF57" s="0" t="n">
        <v>3820.69</v>
      </c>
      <c r="AG57" s="0" t="n">
        <v>1.00038</v>
      </c>
      <c r="AH57" s="0" t="n">
        <v>136.408</v>
      </c>
      <c r="AI57" s="0" t="n">
        <v>0.203571</v>
      </c>
      <c r="AL57" s="29" t="n">
        <v>1</v>
      </c>
      <c r="AM57" s="29" t="n">
        <v>0</v>
      </c>
      <c r="AO57" s="0" t="n">
        <f aca="false">P57*AL57/E57</f>
        <v>129.142994011976</v>
      </c>
      <c r="AP57" s="0" t="n">
        <f aca="false">SQRT(Q57*Q57*AL57*AL57 + P57*P57*AM57*AM57)/E57</f>
        <v>0.192648622754491</v>
      </c>
      <c r="AQ57" s="0" t="n">
        <f aca="false">AO57/(AP57*AP57)</f>
        <v>3479.67780926418</v>
      </c>
      <c r="AR57" s="0" t="n">
        <f aca="false">1/(AP57*AP57)</f>
        <v>26.9443792587114</v>
      </c>
      <c r="AS57" s="0" t="n">
        <f aca="false">V57*AL57/E57</f>
        <v>128.096766467066</v>
      </c>
      <c r="AT57" s="0" t="n">
        <f aca="false">SQRT(W57*W57*AL57*AL57 + AM57*AM57*V57*V57)/E57</f>
        <v>0.190820598802395</v>
      </c>
      <c r="AU57" s="0" t="n">
        <f aca="false">AS57/(AT57*AT57)</f>
        <v>3517.93376463768</v>
      </c>
      <c r="AV57" s="0" t="n">
        <f aca="false">1/(AT57*AT57)</f>
        <v>27.4630957647331</v>
      </c>
      <c r="AW57" s="0" t="n">
        <f aca="false">AB57*AL57/E57</f>
        <v>130.971017964072</v>
      </c>
      <c r="AX57" s="0" t="n">
        <f aca="false">SQRT(AL57*AL57*AC57*AC57 + AM57*AM57*AB57*AB57)/E57</f>
        <v>0.195747065868263</v>
      </c>
      <c r="AY57" s="0" t="n">
        <f aca="false">AW57/(AX57*AX57)</f>
        <v>3418.09934540258</v>
      </c>
      <c r="AZ57" s="0" t="n">
        <f aca="false">1/(AX57*AX57)</f>
        <v>26.0981352862374</v>
      </c>
      <c r="BA57" s="0" t="n">
        <f aca="false">AH57*AL57/E57</f>
        <v>130.690299401198</v>
      </c>
      <c r="BB57" s="0" t="n">
        <f aca="false">SQRT(AL57*AL57*AI57*AI57 + AM57*AM57*AH57*AH57)/E57</f>
        <v>0.195038083832335</v>
      </c>
      <c r="BC57" s="0" t="n">
        <f aca="false">BA57/(BB57*BB57)</f>
        <v>3435.6151551757</v>
      </c>
      <c r="BD57" s="0" t="n">
        <f aca="false">1/(BB57*BB57)</f>
        <v>26.288218566467</v>
      </c>
    </row>
    <row r="58" customFormat="false" ht="12.8" hidden="false" customHeight="false" outlineLevel="0" collapsed="false">
      <c r="A58" s="0" t="s">
        <v>22</v>
      </c>
      <c r="B58" s="0" t="n">
        <v>8525</v>
      </c>
      <c r="C58" s="0" t="n">
        <v>830.528</v>
      </c>
      <c r="D58" s="0" t="n">
        <v>0.0008241</v>
      </c>
      <c r="E58" s="0" t="n">
        <v>1.02253</v>
      </c>
      <c r="F58" s="0" t="n">
        <v>0.00935985</v>
      </c>
      <c r="G58" s="0" t="n">
        <v>0.00915364</v>
      </c>
      <c r="I58" s="0" t="n">
        <v>1120430</v>
      </c>
      <c r="J58" s="0" t="n">
        <v>1012099</v>
      </c>
      <c r="K58" s="0" t="n">
        <v>1.10704</v>
      </c>
      <c r="M58" s="0" t="n">
        <v>98956</v>
      </c>
      <c r="N58" s="0" t="n">
        <v>20418.9</v>
      </c>
      <c r="O58" s="0" t="n">
        <v>1.00205</v>
      </c>
      <c r="P58" s="0" t="n">
        <v>132.171</v>
      </c>
      <c r="Q58" s="0" t="n">
        <v>0.209388</v>
      </c>
      <c r="S58" s="0" t="n">
        <v>98079</v>
      </c>
      <c r="T58" s="0" t="n">
        <v>18925.7</v>
      </c>
      <c r="U58" s="0" t="n">
        <v>1.0019</v>
      </c>
      <c r="V58" s="0" t="n">
        <v>130.98</v>
      </c>
      <c r="W58" s="0" t="n">
        <v>0.207182</v>
      </c>
      <c r="Y58" s="0" t="n">
        <v>100472</v>
      </c>
      <c r="Z58" s="0" t="n">
        <v>16920.9</v>
      </c>
      <c r="AA58" s="0" t="n">
        <v>1.00169</v>
      </c>
      <c r="AB58" s="0" t="n">
        <v>134.149</v>
      </c>
      <c r="AC58" s="0" t="n">
        <v>0.212957</v>
      </c>
      <c r="AE58" s="0" t="n">
        <v>101125</v>
      </c>
      <c r="AF58" s="0" t="n">
        <v>3711.65</v>
      </c>
      <c r="AG58" s="0" t="n">
        <v>1.00037</v>
      </c>
      <c r="AH58" s="0" t="n">
        <v>134.843</v>
      </c>
      <c r="AI58" s="0" t="n">
        <v>0.213996</v>
      </c>
      <c r="AL58" s="29" t="n">
        <v>1</v>
      </c>
      <c r="AM58" s="29" t="n">
        <v>0</v>
      </c>
      <c r="AO58" s="0" t="n">
        <f aca="false">P58*AL58/E58</f>
        <v>129.258799252834</v>
      </c>
      <c r="AP58" s="0" t="n">
        <f aca="false">SQRT(Q58*Q58*AL58*AL58 + P58*P58*AM58*AM58)/E58</f>
        <v>0.204774432046004</v>
      </c>
      <c r="AQ58" s="0" t="n">
        <f aca="false">AO58/(AP58*AP58)</f>
        <v>3082.53954758775</v>
      </c>
      <c r="AR58" s="0" t="n">
        <f aca="false">1/(AP58*AP58)</f>
        <v>23.8478120283186</v>
      </c>
      <c r="AS58" s="0" t="n">
        <f aca="false">V58*AL58/E58</f>
        <v>128.094041250623</v>
      </c>
      <c r="AT58" s="0" t="n">
        <f aca="false">SQRT(W58*W58*AL58*AL58 + AM58*AM58*V58*V58)/E58</f>
        <v>0.202617038130911</v>
      </c>
      <c r="AU58" s="0" t="n">
        <f aca="false">AS58/(AT58*AT58)</f>
        <v>3120.1609876005</v>
      </c>
      <c r="AV58" s="0" t="n">
        <f aca="false">1/(AT58*AT58)</f>
        <v>24.3583616937787</v>
      </c>
      <c r="AW58" s="0" t="n">
        <f aca="false">AB58*AL58/E58</f>
        <v>131.193216824934</v>
      </c>
      <c r="AX58" s="0" t="n">
        <f aca="false">SQRT(AL58*AL58*AC58*AC58 + AM58*AM58*AB58*AB58)/E58</f>
        <v>0.208264794186968</v>
      </c>
      <c r="AY58" s="0" t="n">
        <f aca="false">AW58/(AX58*AX58)</f>
        <v>3024.68155555773</v>
      </c>
      <c r="AZ58" s="0" t="n">
        <f aca="false">1/(AX58*AX58)</f>
        <v>23.0551672469004</v>
      </c>
      <c r="BA58" s="0" t="n">
        <f aca="false">AH58*AL58/E58</f>
        <v>131.871925518078</v>
      </c>
      <c r="BB58" s="0" t="n">
        <f aca="false">SQRT(AL58*AL58*AI58*AI58 + AM58*AM58*AH58*AH58)/E58</f>
        <v>0.20928090129385</v>
      </c>
      <c r="BC58" s="0" t="n">
        <f aca="false">BA58/(BB58*BB58)</f>
        <v>3010.87796674175</v>
      </c>
      <c r="BD58" s="0" t="n">
        <f aca="false">1/(BB58*BB58)</f>
        <v>22.8318344098873</v>
      </c>
    </row>
    <row r="59" customFormat="false" ht="12.8" hidden="false" customHeight="false" outlineLevel="0" collapsed="false">
      <c r="B59" s="0" t="n">
        <v>8526</v>
      </c>
      <c r="C59" s="0" t="n">
        <v>803.508</v>
      </c>
      <c r="D59" s="0" t="n">
        <v>0.0008241</v>
      </c>
      <c r="E59" s="0" t="n">
        <v>1.05936</v>
      </c>
      <c r="F59" s="0" t="n">
        <v>0.00943074</v>
      </c>
      <c r="G59" s="0" t="n">
        <v>0.00890227</v>
      </c>
      <c r="I59" s="0" t="n">
        <v>1118587</v>
      </c>
      <c r="J59" s="0" t="n">
        <v>1007311</v>
      </c>
      <c r="K59" s="0" t="n">
        <v>1.11047</v>
      </c>
      <c r="M59" s="0" t="n">
        <v>97382</v>
      </c>
      <c r="N59" s="0" t="n">
        <v>20950.4</v>
      </c>
      <c r="O59" s="0" t="n">
        <v>1.0021</v>
      </c>
      <c r="P59" s="0" t="n">
        <v>134.867</v>
      </c>
      <c r="Q59" s="0" t="n">
        <v>0.221099</v>
      </c>
      <c r="S59" s="0" t="n">
        <v>96369</v>
      </c>
      <c r="T59" s="0" t="n">
        <v>19427</v>
      </c>
      <c r="U59" s="0" t="n">
        <v>1.00195</v>
      </c>
      <c r="V59" s="0" t="n">
        <v>133.444</v>
      </c>
      <c r="W59" s="0" t="n">
        <v>0.218379</v>
      </c>
      <c r="Y59" s="0" t="n">
        <v>98939</v>
      </c>
      <c r="Z59" s="0" t="n">
        <v>17370.8</v>
      </c>
      <c r="AA59" s="0" t="n">
        <v>1.00174</v>
      </c>
      <c r="AB59" s="0" t="n">
        <v>136.974</v>
      </c>
      <c r="AC59" s="0" t="n">
        <v>0.22503</v>
      </c>
      <c r="AE59" s="0" t="n">
        <v>100533</v>
      </c>
      <c r="AF59" s="0" t="n">
        <v>3811.44</v>
      </c>
      <c r="AG59" s="0" t="n">
        <v>1.00038</v>
      </c>
      <c r="AH59" s="0" t="n">
        <v>138.992</v>
      </c>
      <c r="AI59" s="0" t="n">
        <v>0.228613</v>
      </c>
      <c r="AL59" s="29" t="n">
        <v>1</v>
      </c>
      <c r="AM59" s="29" t="n">
        <v>0</v>
      </c>
      <c r="AO59" s="0" t="n">
        <f aca="false">P59*AL59/E59</f>
        <v>127.309885213714</v>
      </c>
      <c r="AP59" s="0" t="n">
        <f aca="false">SQRT(Q59*Q59*AL59*AL59 + P59*P59*AM59*AM59)/E59</f>
        <v>0.208709975834466</v>
      </c>
      <c r="AQ59" s="0" t="n">
        <f aca="false">AO59/(AP59*AP59)</f>
        <v>2922.64260518953</v>
      </c>
      <c r="AR59" s="0" t="n">
        <f aca="false">1/(AP59*AP59)</f>
        <v>22.9569180765761</v>
      </c>
      <c r="AS59" s="0" t="n">
        <f aca="false">V59*AL59/E59</f>
        <v>125.966621356291</v>
      </c>
      <c r="AT59" s="0" t="n">
        <f aca="false">SQRT(W59*W59*AL59*AL59 + AM59*AM59*V59*V59)/E59</f>
        <v>0.206142387856819</v>
      </c>
      <c r="AU59" s="0" t="n">
        <f aca="false">AS59/(AT59*AT59)</f>
        <v>2964.291278055</v>
      </c>
      <c r="AV59" s="0" t="n">
        <f aca="false">1/(AT59*AT59)</f>
        <v>23.5323552075803</v>
      </c>
      <c r="AW59" s="0" t="n">
        <f aca="false">AB59*AL59/E59</f>
        <v>129.298821930222</v>
      </c>
      <c r="AX59" s="0" t="n">
        <f aca="false">SQRT(AL59*AL59*AC59*AC59 + AM59*AM59*AB59*AB59)/E59</f>
        <v>0.212420706841867</v>
      </c>
      <c r="AY59" s="0" t="n">
        <f aca="false">AW59/(AX59*AX59)</f>
        <v>2865.5030078112</v>
      </c>
      <c r="AZ59" s="0" t="n">
        <f aca="false">1/(AX59*AX59)</f>
        <v>22.1618647798478</v>
      </c>
      <c r="BA59" s="0" t="n">
        <f aca="false">AH59*AL59/E59</f>
        <v>131.203745657756</v>
      </c>
      <c r="BB59" s="0" t="n">
        <f aca="false">SQRT(AL59*AL59*AI59*AI59 + AM59*AM59*AH59*AH59)/E59</f>
        <v>0.215802937622716</v>
      </c>
      <c r="BC59" s="0" t="n">
        <f aca="false">BA59/(BB59*BB59)</f>
        <v>2817.28984062871</v>
      </c>
      <c r="BD59" s="0" t="n">
        <f aca="false">1/(BB59*BB59)</f>
        <v>21.4726327095691</v>
      </c>
    </row>
    <row r="60" customFormat="false" ht="12.8" hidden="false" customHeight="false" outlineLevel="0" collapsed="false">
      <c r="B60" s="0" t="n">
        <v>8527</v>
      </c>
      <c r="C60" s="0" t="n">
        <v>844.928</v>
      </c>
      <c r="D60" s="0" t="n">
        <v>0.0008241</v>
      </c>
      <c r="E60" s="0" t="n">
        <v>1.01049</v>
      </c>
      <c r="F60" s="0" t="n">
        <v>0.00933712</v>
      </c>
      <c r="G60" s="0" t="n">
        <v>0.00924015</v>
      </c>
      <c r="I60" s="0" t="n">
        <v>1121036</v>
      </c>
      <c r="J60" s="0" t="n">
        <v>1014705</v>
      </c>
      <c r="K60" s="0" t="n">
        <v>1.10479</v>
      </c>
      <c r="M60" s="0" t="n">
        <v>98610</v>
      </c>
      <c r="N60" s="0" t="n">
        <v>20280.7</v>
      </c>
      <c r="O60" s="0" t="n">
        <v>1.00203</v>
      </c>
      <c r="P60" s="0" t="n">
        <v>129.2</v>
      </c>
      <c r="Q60" s="0" t="n">
        <v>0.200621</v>
      </c>
      <c r="S60" s="0" t="n">
        <v>98879</v>
      </c>
      <c r="T60" s="0" t="n">
        <v>18778.3</v>
      </c>
      <c r="U60" s="0" t="n">
        <v>1.00188</v>
      </c>
      <c r="V60" s="0" t="n">
        <v>129.533</v>
      </c>
      <c r="W60" s="0" t="n">
        <v>0.201193</v>
      </c>
      <c r="Y60" s="0" t="n">
        <v>101054</v>
      </c>
      <c r="Z60" s="0" t="n">
        <v>16765.3</v>
      </c>
      <c r="AA60" s="0" t="n">
        <v>1.00168</v>
      </c>
      <c r="AB60" s="0" t="n">
        <v>132.356</v>
      </c>
      <c r="AC60" s="0" t="n">
        <v>0.206244</v>
      </c>
      <c r="AE60" s="0" t="n">
        <v>101248</v>
      </c>
      <c r="AF60" s="0" t="n">
        <v>3682.44</v>
      </c>
      <c r="AG60" s="0" t="n">
        <v>1.00037</v>
      </c>
      <c r="AH60" s="0" t="n">
        <v>132.436</v>
      </c>
      <c r="AI60" s="0" t="n">
        <v>0.206162</v>
      </c>
      <c r="AL60" s="29" t="n">
        <v>1</v>
      </c>
      <c r="AM60" s="29" t="n">
        <v>0</v>
      </c>
      <c r="AO60" s="0" t="n">
        <f aca="false">P60*AL60/E60</f>
        <v>127.858761590911</v>
      </c>
      <c r="AP60" s="0" t="n">
        <f aca="false">SQRT(Q60*Q60*AL60*AL60 + P60*P60*AM60*AM60)/E60</f>
        <v>0.198538332888005</v>
      </c>
      <c r="AQ60" s="0" t="n">
        <f aca="false">AO60/(AP60*AP60)</f>
        <v>3243.70800064606</v>
      </c>
      <c r="AR60" s="0" t="n">
        <f aca="false">1/(AP60*AP60)</f>
        <v>25.3694620555173</v>
      </c>
      <c r="AS60" s="0" t="n">
        <f aca="false">V60*AL60/E60</f>
        <v>128.188304683866</v>
      </c>
      <c r="AT60" s="0" t="n">
        <f aca="false">SQRT(W60*W60*AL60*AL60 + AM60*AM60*V60*V60)/E60</f>
        <v>0.199104394897525</v>
      </c>
      <c r="AU60" s="0" t="n">
        <f aca="false">AS60/(AT60*AT60)</f>
        <v>3233.60308884106</v>
      </c>
      <c r="AV60" s="0" t="n">
        <f aca="false">1/(AT60*AT60)</f>
        <v>25.2254142592467</v>
      </c>
      <c r="AW60" s="0" t="n">
        <f aca="false">AB60*AL60/E60</f>
        <v>130.98199883225</v>
      </c>
      <c r="AX60" s="0" t="n">
        <f aca="false">SQRT(AL60*AL60*AC60*AC60 + AM60*AM60*AB60*AB60)/E60</f>
        <v>0.204102959950123</v>
      </c>
      <c r="AY60" s="0" t="n">
        <f aca="false">AW60/(AX60*AX60)</f>
        <v>3144.22059190357</v>
      </c>
      <c r="AZ60" s="0" t="n">
        <f aca="false">1/(AX60*AX60)</f>
        <v>24.0049825161885</v>
      </c>
      <c r="BA60" s="0" t="n">
        <f aca="false">AH60*AL60/E60</f>
        <v>131.061168344071</v>
      </c>
      <c r="BB60" s="0" t="n">
        <f aca="false">SQRT(AL60*AL60*AI60*AI60 + AM60*AM60*AH60*AH60)/E60</f>
        <v>0.204021811200507</v>
      </c>
      <c r="BC60" s="0" t="n">
        <f aca="false">BA60/(BB60*BB60)</f>
        <v>3148.62426311828</v>
      </c>
      <c r="BD60" s="0" t="n">
        <f aca="false">1/(BB60*BB60)</f>
        <v>24.0240820595487</v>
      </c>
    </row>
    <row r="61" s="30" customFormat="true" ht="12.8" hidden="false" customHeight="false" outlineLevel="0" collapsed="false">
      <c r="B61" s="50"/>
      <c r="F61" s="30" t="s">
        <v>75</v>
      </c>
      <c r="G61" s="30" t="n">
        <f aca="false">AVERAGE(G57:G60)</f>
        <v>0.0090756025</v>
      </c>
      <c r="M61" s="30" t="n">
        <f aca="false">AVERAGE(M57:M60)</f>
        <v>100513.25</v>
      </c>
      <c r="O61" s="73" t="s">
        <v>157</v>
      </c>
      <c r="P61" s="30" t="n">
        <f aca="false">SUM(AQ57:AQ60)/SUM(AR57:AR60)</f>
        <v>128.417588958831</v>
      </c>
      <c r="Q61" s="30" t="n">
        <f aca="false">1/SQRT(SUM(AR57:AR57))</f>
        <v>0.192648622754491</v>
      </c>
      <c r="S61" s="30" t="n">
        <f aca="false">AVERAGE(S57:S60)</f>
        <v>99895</v>
      </c>
      <c r="U61" s="73" t="s">
        <v>157</v>
      </c>
      <c r="V61" s="30" t="n">
        <f aca="false">SUM(AU57:AU60)/SUM(AV57:AV60)</f>
        <v>127.620677862861</v>
      </c>
      <c r="W61" s="30" t="n">
        <f aca="false">1/SQRT(SUM(AV57:AV60))</f>
        <v>0.0997116386344147</v>
      </c>
      <c r="Y61" s="30" t="n">
        <f aca="false">AVERAGE(Y57:Y60)</f>
        <v>102281.25</v>
      </c>
      <c r="AA61" s="73" t="s">
        <v>157</v>
      </c>
      <c r="AB61" s="30" t="n">
        <f aca="false">SUM(AY57:AY60)/SUM(AZ57:AZ60)</f>
        <v>130.638742416914</v>
      </c>
      <c r="AC61" s="30" t="n">
        <f aca="false">1/SQRT(SUM(AZ57:AZ60))</f>
        <v>0.10242539367199</v>
      </c>
      <c r="AE61" s="30" t="n">
        <f aca="false">AVERAGE(AE57:AE60)</f>
        <v>102870.25</v>
      </c>
      <c r="AG61" s="73" t="s">
        <v>157</v>
      </c>
      <c r="AH61" s="30" t="n">
        <f aca="false">SUM(BC57:BC60)/SUM(BD57:BD60)</f>
        <v>131.186126110913</v>
      </c>
      <c r="AI61" s="30" t="n">
        <f aca="false">1/SQRT(SUM(BD57:BD60))</f>
        <v>0.102805404475605</v>
      </c>
      <c r="AMF61" s="0"/>
      <c r="AMG61" s="0"/>
      <c r="AMH61" s="0"/>
      <c r="AMI61" s="0"/>
      <c r="AMJ61" s="0"/>
    </row>
    <row r="62" customFormat="false" ht="12.8" hidden="false" customHeight="false" outlineLevel="0" collapsed="false">
      <c r="AL62" s="33"/>
      <c r="AM62" s="33"/>
    </row>
    <row r="63" customFormat="false" ht="12.8" hidden="false" customHeight="false" outlineLevel="0" collapsed="false">
      <c r="AL63" s="33"/>
      <c r="AM63" s="33"/>
    </row>
    <row r="64" customFormat="false" ht="12.8" hidden="false" customHeight="false" outlineLevel="0" collapsed="false">
      <c r="A64" s="0" t="n">
        <v>500</v>
      </c>
      <c r="B64" s="0" t="n">
        <v>8530</v>
      </c>
      <c r="C64" s="0" t="n">
        <v>1425.63</v>
      </c>
      <c r="D64" s="0" t="n">
        <v>0.0008241</v>
      </c>
      <c r="E64" s="0" t="n">
        <v>1.04008</v>
      </c>
      <c r="F64" s="0" t="n">
        <v>0.00939314</v>
      </c>
      <c r="G64" s="0" t="n">
        <v>0.00903118</v>
      </c>
      <c r="I64" s="0" t="n">
        <v>1086869</v>
      </c>
      <c r="J64" s="0" t="n">
        <v>1024641</v>
      </c>
      <c r="K64" s="0" t="n">
        <v>1.06073</v>
      </c>
      <c r="M64" s="0" t="n">
        <v>95487</v>
      </c>
      <c r="N64" s="0" t="n">
        <v>19027.7</v>
      </c>
      <c r="O64" s="0" t="n">
        <v>1.00191</v>
      </c>
      <c r="P64" s="0" t="n">
        <v>71.1822</v>
      </c>
      <c r="Q64" s="0" t="n">
        <v>0.0626707</v>
      </c>
      <c r="S64" s="0" t="n">
        <v>96075</v>
      </c>
      <c r="T64" s="0" t="n">
        <v>18229.2</v>
      </c>
      <c r="U64" s="0" t="n">
        <v>1.00183</v>
      </c>
      <c r="V64" s="0" t="n">
        <v>71.6148</v>
      </c>
      <c r="W64" s="0" t="n">
        <v>0.0631061</v>
      </c>
      <c r="Y64" s="0" t="n">
        <v>99111</v>
      </c>
      <c r="Z64" s="0" t="n">
        <v>15321.2</v>
      </c>
      <c r="AA64" s="0" t="n">
        <v>1.00153</v>
      </c>
      <c r="AB64" s="0" t="n">
        <v>73.8563</v>
      </c>
      <c r="AC64" s="0" t="n">
        <v>0.0653792</v>
      </c>
      <c r="AE64" s="0" t="n">
        <v>99242</v>
      </c>
      <c r="AF64" s="0" t="n">
        <v>3443.29</v>
      </c>
      <c r="AG64" s="0" t="n">
        <v>1.00034</v>
      </c>
      <c r="AH64" s="0" t="n">
        <v>73.866</v>
      </c>
      <c r="AI64" s="0" t="n">
        <v>0.0653237</v>
      </c>
      <c r="AL64" s="29" t="n">
        <v>1</v>
      </c>
      <c r="AM64" s="29" t="n">
        <v>0</v>
      </c>
      <c r="AO64" s="0" t="n">
        <f aca="false">P64*AL64/E64</f>
        <v>68.4391585262672</v>
      </c>
      <c r="AP64" s="0" t="n">
        <f aca="false">SQRT(Q64*Q64*AL64*AL64 + P64*P64*AM64*AM64)/E64</f>
        <v>0.0602556534112761</v>
      </c>
      <c r="AQ64" s="0" t="n">
        <f aca="false">AO64/(AP64*AP64)</f>
        <v>18849.9004333741</v>
      </c>
      <c r="AR64" s="0" t="n">
        <f aca="false">1/(AP64*AP64)</f>
        <v>275.425660386216</v>
      </c>
      <c r="AS64" s="0" t="n">
        <f aca="false">V64*AL64/E64</f>
        <v>68.8550880701485</v>
      </c>
      <c r="AT64" s="0" t="n">
        <f aca="false">SQRT(W64*W64*AL64*AL64 + AM64*AM64*V64*V64)/E64</f>
        <v>0.060674275055765</v>
      </c>
      <c r="AU64" s="0" t="n">
        <f aca="false">AS64/(AT64*AT64)</f>
        <v>18703.6706328118</v>
      </c>
      <c r="AV64" s="0" t="n">
        <f aca="false">1/(AT64*AT64)</f>
        <v>271.638177468553</v>
      </c>
      <c r="AW64" s="0" t="n">
        <f aca="false">AB64*AL64/E64</f>
        <v>71.010210753019</v>
      </c>
      <c r="AX64" s="0" t="n">
        <f aca="false">SQRT(AL64*AL64*AC64*AC64 + AM64*AM64*AB64*AB64)/E64</f>
        <v>0.0628597800169218</v>
      </c>
      <c r="AY64" s="0" t="n">
        <f aca="false">AW64/(AX64*AX64)</f>
        <v>17971.117674009</v>
      </c>
      <c r="AZ64" s="0" t="n">
        <f aca="false">1/(AX64*AX64)</f>
        <v>253.077937432328</v>
      </c>
      <c r="BA64" s="0" t="n">
        <f aca="false">AH64*AL64/E64</f>
        <v>71.0195369586955</v>
      </c>
      <c r="BB64" s="0" t="n">
        <f aca="false">SQRT(AL64*AL64*AI64*AI64 + AM64*AM64*AH64*AH64)/E64</f>
        <v>0.0628064187370202</v>
      </c>
      <c r="BC64" s="0" t="n">
        <f aca="false">BA64/(BB64*BB64)</f>
        <v>18004.031980434</v>
      </c>
      <c r="BD64" s="0" t="n">
        <f aca="false">1/(BB64*BB64)</f>
        <v>253.508157775022</v>
      </c>
    </row>
    <row r="65" customFormat="false" ht="12.8" hidden="false" customHeight="false" outlineLevel="0" collapsed="false">
      <c r="A65" s="0" t="s">
        <v>23</v>
      </c>
      <c r="B65" s="0" t="n">
        <v>8531</v>
      </c>
      <c r="C65" s="0" t="n">
        <v>1442.21</v>
      </c>
      <c r="D65" s="0" t="n">
        <v>0.0008241</v>
      </c>
      <c r="E65" s="0" t="n">
        <v>1.00335</v>
      </c>
      <c r="F65" s="0" t="n">
        <v>0.00932351</v>
      </c>
      <c r="G65" s="0" t="n">
        <v>0.00929239</v>
      </c>
      <c r="I65" s="0" t="n">
        <v>1064088</v>
      </c>
      <c r="J65" s="0" t="n">
        <v>1005056</v>
      </c>
      <c r="K65" s="0" t="n">
        <v>1.05874</v>
      </c>
      <c r="M65" s="0" t="n">
        <v>94501</v>
      </c>
      <c r="N65" s="0" t="n">
        <v>18211.5</v>
      </c>
      <c r="O65" s="0" t="n">
        <v>1.00182</v>
      </c>
      <c r="P65" s="0" t="n">
        <v>69.5001</v>
      </c>
      <c r="Q65" s="0" t="n">
        <v>0.0604587</v>
      </c>
      <c r="S65" s="0" t="n">
        <v>95867</v>
      </c>
      <c r="T65" s="0" t="n">
        <v>17493.3</v>
      </c>
      <c r="U65" s="0" t="n">
        <v>1.00175</v>
      </c>
      <c r="V65" s="0" t="n">
        <v>70.4996</v>
      </c>
      <c r="W65" s="0" t="n">
        <v>0.0614608</v>
      </c>
      <c r="Y65" s="0" t="n">
        <v>96708</v>
      </c>
      <c r="Z65" s="0" t="n">
        <v>14671.6</v>
      </c>
      <c r="AA65" s="0" t="n">
        <v>1.00147</v>
      </c>
      <c r="AB65" s="0" t="n">
        <v>71.098</v>
      </c>
      <c r="AC65" s="0" t="n">
        <v>0.0620499</v>
      </c>
      <c r="AE65" s="0" t="n">
        <v>97944</v>
      </c>
      <c r="AF65" s="0" t="n">
        <v>3299.15</v>
      </c>
      <c r="AG65" s="0" t="n">
        <v>1.00033</v>
      </c>
      <c r="AH65" s="0" t="n">
        <v>71.9248</v>
      </c>
      <c r="AI65" s="0" t="n">
        <v>0.0628264</v>
      </c>
      <c r="AL65" s="29" t="n">
        <v>1</v>
      </c>
      <c r="AM65" s="29" t="n">
        <v>0</v>
      </c>
      <c r="AO65" s="0" t="n">
        <f aca="false">P65*AL65/E65</f>
        <v>69.2680520257139</v>
      </c>
      <c r="AP65" s="0" t="n">
        <f aca="false">SQRT(Q65*Q65*AL65*AL65 + P65*P65*AM65*AM65)/E65</f>
        <v>0.0602568395873823</v>
      </c>
      <c r="AQ65" s="0" t="n">
        <f aca="false">AO65/(AP65*AP65)</f>
        <v>19077.4478587453</v>
      </c>
      <c r="AR65" s="0" t="n">
        <f aca="false">1/(AP65*AP65)</f>
        <v>275.414816799862</v>
      </c>
      <c r="AS65" s="0" t="n">
        <f aca="false">V65*AL65/E65</f>
        <v>70.2642148801515</v>
      </c>
      <c r="AT65" s="0" t="n">
        <f aca="false">SQRT(W65*W65*AL65*AL65 + AM65*AM65*V65*V65)/E65</f>
        <v>0.061255593760901</v>
      </c>
      <c r="AU65" s="0" t="n">
        <f aca="false">AS65/(AT65*AT65)</f>
        <v>18725.8995789394</v>
      </c>
      <c r="AV65" s="0" t="n">
        <f aca="false">1/(AT65*AT65)</f>
        <v>266.506921209891</v>
      </c>
      <c r="AW65" s="0" t="n">
        <f aca="false">AB65*AL65/E65</f>
        <v>70.8606169332735</v>
      </c>
      <c r="AX65" s="0" t="n">
        <f aca="false">SQRT(AL65*AL65*AC65*AC65 + AM65*AM65*AB65*AB65)/E65</f>
        <v>0.0618427268650022</v>
      </c>
      <c r="AY65" s="0" t="n">
        <f aca="false">AW65/(AX65*AX65)</f>
        <v>18527.9626803607</v>
      </c>
      <c r="AZ65" s="0" t="n">
        <f aca="false">1/(AX65*AX65)</f>
        <v>261.470524562434</v>
      </c>
      <c r="BA65" s="0" t="n">
        <f aca="false">AH65*AL65/E65</f>
        <v>71.6846564010565</v>
      </c>
      <c r="BB65" s="0" t="n">
        <f aca="false">SQRT(AL65*AL65*AI65*AI65 + AM65*AM65*AH65*AH65)/E65</f>
        <v>0.0626166342751781</v>
      </c>
      <c r="BC65" s="0" t="n">
        <f aca="false">BA65/(BB65*BB65)</f>
        <v>18282.970894177</v>
      </c>
      <c r="BD65" s="0" t="n">
        <f aca="false">1/(BB65*BB65)</f>
        <v>255.04719994595</v>
      </c>
    </row>
    <row r="66" customFormat="false" ht="12.8" hidden="false" customHeight="false" outlineLevel="0" collapsed="false">
      <c r="B66" s="0" t="n">
        <v>8532</v>
      </c>
      <c r="C66" s="0" t="n">
        <v>1400.83</v>
      </c>
      <c r="D66" s="0" t="n">
        <v>0.0008241</v>
      </c>
      <c r="E66" s="0" t="n">
        <v>1.03888</v>
      </c>
      <c r="F66" s="0" t="n">
        <v>0.00939083</v>
      </c>
      <c r="G66" s="0" t="n">
        <v>0.00903942</v>
      </c>
      <c r="I66" s="0" t="n">
        <v>1072834</v>
      </c>
      <c r="J66" s="0" t="n">
        <v>1011210</v>
      </c>
      <c r="K66" s="0" t="n">
        <v>1.06094</v>
      </c>
      <c r="M66" s="0" t="n">
        <v>95156</v>
      </c>
      <c r="N66" s="0" t="n">
        <v>18851</v>
      </c>
      <c r="O66" s="0" t="n">
        <v>1.00189</v>
      </c>
      <c r="P66" s="0" t="n">
        <v>72.2042</v>
      </c>
      <c r="Q66" s="0" t="n">
        <v>0.0648036</v>
      </c>
      <c r="S66" s="0" t="n">
        <v>97674</v>
      </c>
      <c r="T66" s="0" t="n">
        <v>18106.6</v>
      </c>
      <c r="U66" s="0" t="n">
        <v>1.00181</v>
      </c>
      <c r="V66" s="0" t="n">
        <v>74.1093</v>
      </c>
      <c r="W66" s="0" t="n">
        <v>0.0667805</v>
      </c>
      <c r="Y66" s="0" t="n">
        <v>98495</v>
      </c>
      <c r="Z66" s="0" t="n">
        <v>15194.9</v>
      </c>
      <c r="AA66" s="0" t="n">
        <v>1.00152</v>
      </c>
      <c r="AB66" s="0" t="n">
        <v>74.7105</v>
      </c>
      <c r="AC66" s="0" t="n">
        <v>0.0673919</v>
      </c>
      <c r="AE66" s="0" t="n">
        <v>98035</v>
      </c>
      <c r="AF66" s="0" t="n">
        <v>3414.89</v>
      </c>
      <c r="AG66" s="0" t="n">
        <v>1.00034</v>
      </c>
      <c r="AH66" s="0" t="n">
        <v>74.2739</v>
      </c>
      <c r="AI66" s="0" t="n">
        <v>0.0668695</v>
      </c>
      <c r="AL66" s="29" t="n">
        <v>1</v>
      </c>
      <c r="AM66" s="29" t="n">
        <v>0</v>
      </c>
      <c r="AO66" s="0" t="n">
        <f aca="false">P66*AL66/E66</f>
        <v>69.501963653165</v>
      </c>
      <c r="AP66" s="0" t="n">
        <f aca="false">SQRT(Q66*Q66*AL66*AL66 + P66*P66*AM66*AM66)/E66</f>
        <v>0.0623783305097798</v>
      </c>
      <c r="AQ66" s="0" t="n">
        <f aca="false">AO66/(AP66*AP66)</f>
        <v>17861.9792570365</v>
      </c>
      <c r="AR66" s="0" t="n">
        <f aca="false">1/(AP66*AP66)</f>
        <v>256.999634516414</v>
      </c>
      <c r="AS66" s="0" t="n">
        <f aca="false">V66*AL66/E66</f>
        <v>71.3357654397043</v>
      </c>
      <c r="AT66" s="0" t="n">
        <f aca="false">SQRT(W66*W66*AL66*AL66 + AM66*AM66*V66*V66)/E66</f>
        <v>0.0642812451871246</v>
      </c>
      <c r="AU66" s="0" t="n">
        <f aca="false">AS66/(AT66*AT66)</f>
        <v>17263.8941241118</v>
      </c>
      <c r="AV66" s="0" t="n">
        <f aca="false">1/(AT66*AT66)</f>
        <v>242.008956064316</v>
      </c>
      <c r="AW66" s="0" t="n">
        <f aca="false">AB66*AL66/E66</f>
        <v>71.9144655783151</v>
      </c>
      <c r="AX66" s="0" t="n">
        <f aca="false">SQRT(AL66*AL66*AC66*AC66 + AM66*AM66*AB66*AB66)/E66</f>
        <v>0.0648697635915601</v>
      </c>
      <c r="AY66" s="0" t="n">
        <f aca="false">AW66/(AX66*AX66)</f>
        <v>17089.5893464695</v>
      </c>
      <c r="AZ66" s="0" t="n">
        <f aca="false">1/(AX66*AX66)</f>
        <v>237.63771598718</v>
      </c>
      <c r="BA66" s="0" t="n">
        <f aca="false">AH66*AL66/E66</f>
        <v>71.4942052980132</v>
      </c>
      <c r="BB66" s="0" t="n">
        <f aca="false">SQRT(AL66*AL66*AI66*AI66 + AM66*AM66*AH66*AH66)/E66</f>
        <v>0.0643669143693208</v>
      </c>
      <c r="BC66" s="0" t="n">
        <f aca="false">BA66/(BB66*BB66)</f>
        <v>17256.2117910423</v>
      </c>
      <c r="BD66" s="0" t="n">
        <f aca="false">1/(BB66*BB66)</f>
        <v>241.365180843851</v>
      </c>
    </row>
    <row r="67" customFormat="false" ht="12.8" hidden="false" customHeight="false" outlineLevel="0" collapsed="false">
      <c r="B67" s="0" t="n">
        <v>8533</v>
      </c>
      <c r="C67" s="0" t="n">
        <v>1443.86</v>
      </c>
      <c r="D67" s="0" t="n">
        <v>0.0008241</v>
      </c>
      <c r="E67" s="0" t="n">
        <v>1.0018</v>
      </c>
      <c r="F67" s="0" t="n">
        <v>0.00932061</v>
      </c>
      <c r="G67" s="0" t="n">
        <v>0.00930387</v>
      </c>
      <c r="I67" s="0" t="n">
        <v>1066922</v>
      </c>
      <c r="J67" s="0" t="n">
        <v>1007850</v>
      </c>
      <c r="K67" s="0" t="n">
        <v>1.05861</v>
      </c>
      <c r="M67" s="0" t="n">
        <v>95300</v>
      </c>
      <c r="N67" s="0" t="n">
        <v>18050.7</v>
      </c>
      <c r="O67" s="0" t="n">
        <v>1.00181</v>
      </c>
      <c r="P67" s="0" t="n">
        <v>69.9986</v>
      </c>
      <c r="Q67" s="0" t="n">
        <v>0.0608686</v>
      </c>
      <c r="S67" s="0" t="n">
        <v>95064</v>
      </c>
      <c r="T67" s="0" t="n">
        <v>17336</v>
      </c>
      <c r="U67" s="0" t="n">
        <v>1.00174</v>
      </c>
      <c r="V67" s="0" t="n">
        <v>69.8202</v>
      </c>
      <c r="W67" s="0" t="n">
        <v>0.0606858</v>
      </c>
      <c r="Y67" s="0" t="n">
        <v>95288</v>
      </c>
      <c r="Z67" s="0" t="n">
        <v>14534.5</v>
      </c>
      <c r="AA67" s="0" t="n">
        <v>1.00146</v>
      </c>
      <c r="AB67" s="0" t="n">
        <v>69.9651</v>
      </c>
      <c r="AC67" s="0" t="n">
        <v>0.0608168</v>
      </c>
      <c r="AE67" s="0" t="n">
        <v>98858</v>
      </c>
      <c r="AF67" s="0" t="n">
        <v>3269.72</v>
      </c>
      <c r="AG67" s="0" t="n">
        <v>1.00033</v>
      </c>
      <c r="AH67" s="0" t="n">
        <v>72.5046</v>
      </c>
      <c r="AI67" s="0" t="n">
        <v>0.0633195</v>
      </c>
      <c r="AL67" s="29" t="n">
        <v>1</v>
      </c>
      <c r="AM67" s="29" t="n">
        <v>0</v>
      </c>
      <c r="AO67" s="0" t="n">
        <f aca="false">P67*AL67/E67</f>
        <v>69.8728289079657</v>
      </c>
      <c r="AP67" s="0" t="n">
        <f aca="false">SQRT(Q67*Q67*AL67*AL67 + P67*P67*AM67*AM67)/E67</f>
        <v>0.0607592333799161</v>
      </c>
      <c r="AQ67" s="0" t="n">
        <f aca="false">AO67/(AP67*AP67)</f>
        <v>18927.0860026826</v>
      </c>
      <c r="AR67" s="0" t="n">
        <f aca="false">1/(AP67*AP67)</f>
        <v>270.879056973817</v>
      </c>
      <c r="AS67" s="0" t="n">
        <f aca="false">V67*AL67/E67</f>
        <v>69.6947494509882</v>
      </c>
      <c r="AT67" s="0" t="n">
        <f aca="false">SQRT(W67*W67*AL67*AL67 + AM67*AM67*V67*V67)/E67</f>
        <v>0.0605767618287083</v>
      </c>
      <c r="AU67" s="0" t="n">
        <f aca="false">AS67/(AT67*AT67)</f>
        <v>18992.7544272893</v>
      </c>
      <c r="AV67" s="0" t="n">
        <f aca="false">1/(AT67*AT67)</f>
        <v>272.513418541603</v>
      </c>
      <c r="AW67" s="0" t="n">
        <f aca="false">AB67*AL67/E67</f>
        <v>69.8393890996207</v>
      </c>
      <c r="AX67" s="0" t="n">
        <f aca="false">SQRT(AL67*AL67*AC67*AC67 + AM67*AM67*AB67*AB67)/E67</f>
        <v>0.0607075264523857</v>
      </c>
      <c r="AY67" s="0" t="n">
        <f aca="false">AW67/(AX67*AX67)</f>
        <v>18950.2680022885</v>
      </c>
      <c r="AZ67" s="0" t="n">
        <f aca="false">1/(AX67*AX67)</f>
        <v>271.340689639444</v>
      </c>
      <c r="BA67" s="0" t="n">
        <f aca="false">AH67*AL67/E67</f>
        <v>72.3743262128169</v>
      </c>
      <c r="BB67" s="0" t="n">
        <f aca="false">SQRT(AL67*AL67*AI67*AI67 + AM67*AM67*AH67*AH67)/E67</f>
        <v>0.0632057296865642</v>
      </c>
      <c r="BC67" s="0" t="n">
        <f aca="false">BA67/(BB67*BB67)</f>
        <v>18116.3888856448</v>
      </c>
      <c r="BD67" s="0" t="n">
        <f aca="false">1/(BB67*BB67)</f>
        <v>250.315130152279</v>
      </c>
    </row>
    <row r="68" s="30" customFormat="true" ht="12.8" hidden="false" customHeight="false" outlineLevel="0" collapsed="false">
      <c r="B68" s="50"/>
      <c r="F68" s="30" t="s">
        <v>75</v>
      </c>
      <c r="G68" s="30" t="n">
        <f aca="false">AVERAGE(G64:G67)</f>
        <v>0.009166715</v>
      </c>
      <c r="M68" s="30" t="n">
        <f aca="false">AVERAGE(M64:M67)</f>
        <v>95111</v>
      </c>
      <c r="O68" s="73" t="s">
        <v>157</v>
      </c>
      <c r="P68" s="30" t="n">
        <f aca="false">SUM(AQ64:AQ67)/SUM(AR64:AR67)</f>
        <v>69.264008392029</v>
      </c>
      <c r="Q68" s="30" t="n">
        <f aca="false">1/SQRT(SUM(AR64:AR64))</f>
        <v>0.0602556534112761</v>
      </c>
      <c r="S68" s="30" t="n">
        <f aca="false">AVERAGE(S64:S67)</f>
        <v>96170</v>
      </c>
      <c r="U68" s="73" t="s">
        <v>157</v>
      </c>
      <c r="V68" s="30" t="n">
        <f aca="false">SUM(AU64:AU67)/SUM(AV64:AV67)</f>
        <v>69.9995208679228</v>
      </c>
      <c r="W68" s="30" t="n">
        <f aca="false">1/SQRT(SUM(AV64:AV67))</f>
        <v>0.0308215445178445</v>
      </c>
      <c r="Y68" s="30" t="n">
        <f aca="false">AVERAGE(Y64:Y67)</f>
        <v>97400.5</v>
      </c>
      <c r="AA68" s="73" t="s">
        <v>157</v>
      </c>
      <c r="AB68" s="30" t="n">
        <f aca="false">SUM(AY64:AY67)/SUM(AZ64:AZ67)</f>
        <v>70.8715520792373</v>
      </c>
      <c r="AC68" s="30" t="n">
        <f aca="false">1/SQRT(SUM(AZ64:AZ67))</f>
        <v>0.0312572219298937</v>
      </c>
      <c r="AE68" s="30" t="n">
        <f aca="false">AVERAGE(AE64:AE67)</f>
        <v>98519.75</v>
      </c>
      <c r="AG68" s="73" t="s">
        <v>157</v>
      </c>
      <c r="AH68" s="30" t="n">
        <f aca="false">SUM(BC64:BC67)/SUM(BD64:BD67)</f>
        <v>71.6427196034794</v>
      </c>
      <c r="AI68" s="30" t="n">
        <f aca="false">1/SQRT(SUM(BD64:BD67))</f>
        <v>0.0316190510105784</v>
      </c>
      <c r="AMF68" s="0"/>
      <c r="AMG68" s="0"/>
      <c r="AMH68" s="0"/>
      <c r="AMI68" s="0"/>
      <c r="AMJ68" s="0"/>
    </row>
    <row r="69" customFormat="false" ht="12.8" hidden="false" customHeight="false" outlineLevel="0" collapsed="false">
      <c r="AL69" s="33"/>
      <c r="AM69" s="33"/>
    </row>
    <row r="70" customFormat="false" ht="12.8" hidden="false" customHeight="false" outlineLevel="0" collapsed="false">
      <c r="AL70" s="33"/>
      <c r="AM70" s="33"/>
    </row>
    <row r="71" customFormat="false" ht="12.8" hidden="false" customHeight="false" outlineLevel="0" collapsed="false">
      <c r="A71" s="0" t="n">
        <v>50</v>
      </c>
      <c r="B71" s="0" t="n">
        <v>8536</v>
      </c>
      <c r="C71" s="0" t="n">
        <v>3291.02</v>
      </c>
      <c r="D71" s="0" t="n">
        <v>0.0008241</v>
      </c>
      <c r="E71" s="0" t="n">
        <v>3.07805</v>
      </c>
      <c r="F71" s="0" t="n">
        <v>0.0152951</v>
      </c>
      <c r="G71" s="0" t="n">
        <v>0.00496907</v>
      </c>
      <c r="I71" s="0" t="n">
        <v>1027752</v>
      </c>
      <c r="J71" s="0" t="n">
        <v>1002331</v>
      </c>
      <c r="K71" s="0" t="n">
        <v>1.02536</v>
      </c>
      <c r="M71" s="0" t="n">
        <v>68396</v>
      </c>
      <c r="N71" s="0" t="n">
        <v>49760.8</v>
      </c>
      <c r="O71" s="0" t="n">
        <v>1.005</v>
      </c>
      <c r="P71" s="0" t="n">
        <v>21.4163</v>
      </c>
      <c r="Q71" s="0" t="n">
        <v>0.00760976</v>
      </c>
      <c r="S71" s="0" t="n">
        <v>68229</v>
      </c>
      <c r="T71" s="0" t="n">
        <v>50547.9</v>
      </c>
      <c r="U71" s="0" t="n">
        <v>1.00508</v>
      </c>
      <c r="V71" s="0" t="n">
        <v>21.3657</v>
      </c>
      <c r="W71" s="0" t="n">
        <v>0.00759018</v>
      </c>
      <c r="Y71" s="0" t="n">
        <v>70342</v>
      </c>
      <c r="Z71" s="0" t="n">
        <v>42789.5</v>
      </c>
      <c r="AA71" s="0" t="n">
        <v>1.0043</v>
      </c>
      <c r="AB71" s="0" t="n">
        <v>22.0102</v>
      </c>
      <c r="AC71" s="0" t="n">
        <v>0.00784173</v>
      </c>
      <c r="AE71" s="0" t="n">
        <v>69544</v>
      </c>
      <c r="AF71" s="0" t="n">
        <v>8853.23</v>
      </c>
      <c r="AG71" s="0" t="n">
        <v>1.00089</v>
      </c>
      <c r="AH71" s="0" t="n">
        <v>21.6866</v>
      </c>
      <c r="AI71" s="0" t="n">
        <v>0.00768956</v>
      </c>
      <c r="AL71" s="29" t="n">
        <v>1</v>
      </c>
      <c r="AM71" s="29" t="n">
        <v>0</v>
      </c>
      <c r="AO71" s="0" t="n">
        <f aca="false">P71*AL71/E71</f>
        <v>6.95774922434658</v>
      </c>
      <c r="AP71" s="0" t="n">
        <f aca="false">SQRT(Q71*Q71*AL71*AL71 + P71*P71*AM71*AM71)/E71</f>
        <v>0.00247226653238251</v>
      </c>
      <c r="AQ71" s="0" t="n">
        <f aca="false">AO71/(AP71*AP71)</f>
        <v>1138356.23880156</v>
      </c>
      <c r="AR71" s="0" t="n">
        <f aca="false">1/(AP71*AP71)</f>
        <v>163609.840207839</v>
      </c>
      <c r="AS71" s="0" t="n">
        <f aca="false">V71*AL71/E71</f>
        <v>6.94131024512272</v>
      </c>
      <c r="AT71" s="0" t="n">
        <f aca="false">SQRT(W71*W71*AL71*AL71 + AM71*AM71*V71*V71)/E71</f>
        <v>0.00246590536216111</v>
      </c>
      <c r="AU71" s="0" t="n">
        <f aca="false">AS71/(AT71*AT71)</f>
        <v>1141533.46008613</v>
      </c>
      <c r="AV71" s="0" t="n">
        <f aca="false">1/(AT71*AT71)</f>
        <v>164455.040874772</v>
      </c>
      <c r="AW71" s="0" t="n">
        <f aca="false">AB71*AL71/E71</f>
        <v>7.15069605756892</v>
      </c>
      <c r="AX71" s="0" t="n">
        <f aca="false">SQRT(AL71*AL71*AC71*AC71 + AM71*AM71*AB71*AB71)/E71</f>
        <v>0.00254762918081253</v>
      </c>
      <c r="AY71" s="0" t="n">
        <f aca="false">AW71/(AX71*AX71)</f>
        <v>1101731.81088011</v>
      </c>
      <c r="AZ71" s="0" t="n">
        <f aca="false">1/(AX71*AX71)</f>
        <v>154073.366006647</v>
      </c>
      <c r="BA71" s="0" t="n">
        <f aca="false">AH71*AL71/E71</f>
        <v>7.04556456197917</v>
      </c>
      <c r="BB71" s="0" t="n">
        <f aca="false">SQRT(AL71*AL71*AI71*AI71 + AM71*AM71*AH71*AH71)/E71</f>
        <v>0.00249819203716639</v>
      </c>
      <c r="BC71" s="0" t="n">
        <f aca="false">BA71/(BB71*BB71)</f>
        <v>1128922.57954652</v>
      </c>
      <c r="BD71" s="0" t="n">
        <f aca="false">1/(BB71*BB71)</f>
        <v>160231.670523418</v>
      </c>
    </row>
    <row r="72" customFormat="false" ht="12.8" hidden="false" customHeight="false" outlineLevel="0" collapsed="false">
      <c r="A72" s="0" t="s">
        <v>24</v>
      </c>
      <c r="B72" s="0" t="n">
        <v>8537</v>
      </c>
      <c r="C72" s="0" t="n">
        <v>3470.58</v>
      </c>
      <c r="D72" s="0" t="n">
        <v>0.0008241</v>
      </c>
      <c r="E72" s="0" t="n">
        <v>2.97209</v>
      </c>
      <c r="F72" s="0" t="n">
        <v>0.0149267</v>
      </c>
      <c r="G72" s="0" t="n">
        <v>0.00502231</v>
      </c>
      <c r="I72" s="0" t="n">
        <v>1027833</v>
      </c>
      <c r="J72" s="0" t="n">
        <v>1003804</v>
      </c>
      <c r="K72" s="0" t="n">
        <v>1.02394</v>
      </c>
      <c r="M72" s="0" t="n">
        <v>70413</v>
      </c>
      <c r="N72" s="0" t="n">
        <v>47975.6</v>
      </c>
      <c r="O72" s="0" t="n">
        <v>1.00482</v>
      </c>
      <c r="P72" s="0" t="n">
        <v>20.8744</v>
      </c>
      <c r="Q72" s="0" t="n">
        <v>0.00704637</v>
      </c>
      <c r="S72" s="0" t="n">
        <v>70099</v>
      </c>
      <c r="T72" s="0" t="n">
        <v>48667.4</v>
      </c>
      <c r="U72" s="0" t="n">
        <v>1.00489</v>
      </c>
      <c r="V72" s="0" t="n">
        <v>20.7827</v>
      </c>
      <c r="W72" s="0" t="n">
        <v>0.00701211</v>
      </c>
      <c r="Y72" s="0" t="n">
        <v>71653</v>
      </c>
      <c r="Z72" s="0" t="n">
        <v>41250.6</v>
      </c>
      <c r="AA72" s="0" t="n">
        <v>1.00414</v>
      </c>
      <c r="AB72" s="0" t="n">
        <v>21.2276</v>
      </c>
      <c r="AC72" s="0" t="n">
        <v>0.00717613</v>
      </c>
      <c r="AE72" s="0" t="n">
        <v>71878</v>
      </c>
      <c r="AF72" s="0" t="n">
        <v>8530.61</v>
      </c>
      <c r="AG72" s="0" t="n">
        <v>1.00085</v>
      </c>
      <c r="AH72" s="0" t="n">
        <v>21.2246</v>
      </c>
      <c r="AI72" s="0" t="n">
        <v>0.00715437</v>
      </c>
      <c r="AL72" s="29" t="n">
        <v>1</v>
      </c>
      <c r="AM72" s="29" t="n">
        <v>0</v>
      </c>
      <c r="AO72" s="0" t="n">
        <f aca="false">P72*AL72/E72</f>
        <v>7.0234750630028</v>
      </c>
      <c r="AP72" s="0" t="n">
        <f aca="false">SQRT(Q72*Q72*AL72*AL72 + P72*P72*AM72*AM72)/E72</f>
        <v>0.00237084677785666</v>
      </c>
      <c r="AQ72" s="0" t="n">
        <f aca="false">AO72/(AP72*AP72)</f>
        <v>1249525.3455438</v>
      </c>
      <c r="AR72" s="0" t="n">
        <f aca="false">1/(AP72*AP72)</f>
        <v>177906.995374107</v>
      </c>
      <c r="AS72" s="0" t="n">
        <f aca="false">V72*AL72/E72</f>
        <v>6.99262135399668</v>
      </c>
      <c r="AT72" s="0" t="n">
        <f aca="false">SQRT(W72*W72*AL72*AL72 + AM72*AM72*V72*V72)/E72</f>
        <v>0.00235931953608403</v>
      </c>
      <c r="AU72" s="0" t="n">
        <f aca="false">AS72/(AT72*AT72)</f>
        <v>1256222.25905241</v>
      </c>
      <c r="AV72" s="0" t="n">
        <f aca="false">1/(AT72*AT72)</f>
        <v>179649.690074296</v>
      </c>
      <c r="AW72" s="0" t="n">
        <f aca="false">AB72*AL72/E72</f>
        <v>7.1423139945291</v>
      </c>
      <c r="AX72" s="0" t="n">
        <f aca="false">SQRT(AL72*AL72*AC72*AC72 + AM72*AM72*AB72*AB72)/E72</f>
        <v>0.00241450629018637</v>
      </c>
      <c r="AY72" s="0" t="n">
        <f aca="false">AW72/(AX72*AX72)</f>
        <v>1225130.23142908</v>
      </c>
      <c r="AZ72" s="0" t="n">
        <f aca="false">1/(AX72*AX72)</f>
        <v>171531.27576966</v>
      </c>
      <c r="BA72" s="0" t="n">
        <f aca="false">AH72*AL72/E72</f>
        <v>7.14130460383097</v>
      </c>
      <c r="BB72" s="0" t="n">
        <f aca="false">SQRT(AL72*AL72*AI72*AI72 + AM72*AM72*AH72*AH72)/E72</f>
        <v>0.00240718484298928</v>
      </c>
      <c r="BC72" s="0" t="n">
        <f aca="false">BA72/(BB72*BB72)</f>
        <v>1232419.82944965</v>
      </c>
      <c r="BD72" s="0" t="n">
        <f aca="false">1/(BB72*BB72)</f>
        <v>172576.286521725</v>
      </c>
    </row>
    <row r="73" customFormat="false" ht="12.8" hidden="false" customHeight="false" outlineLevel="0" collapsed="false">
      <c r="B73" s="0" t="n">
        <v>8538</v>
      </c>
      <c r="C73" s="0" t="n">
        <v>3395.33</v>
      </c>
      <c r="D73" s="0" t="n">
        <v>0.0008241</v>
      </c>
      <c r="E73" s="0" t="n">
        <v>3.09423</v>
      </c>
      <c r="F73" s="0" t="n">
        <v>0.0153516</v>
      </c>
      <c r="G73" s="0" t="n">
        <v>0.00496136</v>
      </c>
      <c r="I73" s="0" t="n">
        <v>1072222</v>
      </c>
      <c r="J73" s="0" t="n">
        <v>1045455</v>
      </c>
      <c r="K73" s="0" t="n">
        <v>1.0256</v>
      </c>
      <c r="M73" s="0" t="n">
        <v>71355</v>
      </c>
      <c r="N73" s="0" t="n">
        <v>49854.9</v>
      </c>
      <c r="O73" s="0" t="n">
        <v>1.00501</v>
      </c>
      <c r="P73" s="0" t="n">
        <v>21.6617</v>
      </c>
      <c r="Q73" s="0" t="n">
        <v>0.00746241</v>
      </c>
      <c r="S73" s="0" t="n">
        <v>70191</v>
      </c>
      <c r="T73" s="0" t="n">
        <v>50587.8</v>
      </c>
      <c r="U73" s="0" t="n">
        <v>1.00508</v>
      </c>
      <c r="V73" s="0" t="n">
        <v>21.3099</v>
      </c>
      <c r="W73" s="0" t="n">
        <v>0.00732753</v>
      </c>
      <c r="Y73" s="0" t="n">
        <v>73374</v>
      </c>
      <c r="Z73" s="0" t="n">
        <v>42823.6</v>
      </c>
      <c r="AA73" s="0" t="n">
        <v>1.0043</v>
      </c>
      <c r="AB73" s="0" t="n">
        <v>22.2589</v>
      </c>
      <c r="AC73" s="0" t="n">
        <v>0.00768848</v>
      </c>
      <c r="AE73" s="0" t="n">
        <v>71331</v>
      </c>
      <c r="AF73" s="0" t="n">
        <v>8863.51</v>
      </c>
      <c r="AG73" s="0" t="n">
        <v>1.00089</v>
      </c>
      <c r="AH73" s="0" t="n">
        <v>21.5655</v>
      </c>
      <c r="AI73" s="0" t="n">
        <v>0.00739852</v>
      </c>
      <c r="AL73" s="29" t="n">
        <v>1</v>
      </c>
      <c r="AM73" s="29" t="n">
        <v>0</v>
      </c>
      <c r="AO73" s="0" t="n">
        <f aca="false">P73*AL73/E73</f>
        <v>7.00067545075835</v>
      </c>
      <c r="AP73" s="0" t="n">
        <f aca="false">SQRT(Q73*Q73*AL73*AL73 + P73*P73*AM73*AM73)/E73</f>
        <v>0.00241171793951969</v>
      </c>
      <c r="AQ73" s="0" t="n">
        <f aca="false">AO73/(AP73*AP73)</f>
        <v>1203613.12958247</v>
      </c>
      <c r="AR73" s="0" t="n">
        <f aca="false">1/(AP73*AP73)</f>
        <v>171928.142941134</v>
      </c>
      <c r="AS73" s="0" t="n">
        <f aca="false">V73*AL73/E73</f>
        <v>6.88697995947295</v>
      </c>
      <c r="AT73" s="0" t="n">
        <f aca="false">SQRT(W73*W73*AL73*AL73 + AM73*AM73*V73*V73)/E73</f>
        <v>0.00236812712694273</v>
      </c>
      <c r="AU73" s="0" t="n">
        <f aca="false">AS73/(AT73*AT73)</f>
        <v>1228057.76038328</v>
      </c>
      <c r="AV73" s="0" t="n">
        <f aca="false">1/(AT73*AT73)</f>
        <v>178315.86088676</v>
      </c>
      <c r="AW73" s="0" t="n">
        <f aca="false">AB73*AL73/E73</f>
        <v>7.19367984926783</v>
      </c>
      <c r="AX73" s="0" t="n">
        <f aca="false">SQRT(AL73*AL73*AC73*AC73 + AM73*AM73*AB73*AB73)/E73</f>
        <v>0.00248477973518452</v>
      </c>
      <c r="AY73" s="0" t="n">
        <f aca="false">AW73/(AX73*AX73)</f>
        <v>1165132.49024508</v>
      </c>
      <c r="AZ73" s="0" t="n">
        <f aca="false">1/(AX73*AX73)</f>
        <v>161966.130639476</v>
      </c>
      <c r="BA73" s="0" t="n">
        <f aca="false">AH73*AL73/E73</f>
        <v>6.96958532494352</v>
      </c>
      <c r="BB73" s="0" t="n">
        <f aca="false">SQRT(AL73*AL73*AI73*AI73 + AM73*AM73*AH73*AH73)/E73</f>
        <v>0.00239106982997385</v>
      </c>
      <c r="BC73" s="0" t="n">
        <f aca="false">BA73/(BB73*BB73)</f>
        <v>1219052.52960913</v>
      </c>
      <c r="BD73" s="0" t="n">
        <f aca="false">1/(BB73*BB73)</f>
        <v>174910.338674849</v>
      </c>
    </row>
    <row r="74" customFormat="false" ht="12.8" hidden="false" customHeight="false" outlineLevel="0" collapsed="false">
      <c r="B74" s="0" t="n">
        <v>8539</v>
      </c>
      <c r="C74" s="0" t="n">
        <v>3516.82</v>
      </c>
      <c r="D74" s="0" t="n">
        <v>0.0008241</v>
      </c>
      <c r="E74" s="0" t="n">
        <v>2.9755</v>
      </c>
      <c r="F74" s="0" t="n">
        <v>0.0149385</v>
      </c>
      <c r="G74" s="0" t="n">
        <v>0.00502051</v>
      </c>
      <c r="I74" s="0" t="n">
        <v>1034904</v>
      </c>
      <c r="J74" s="0" t="n">
        <v>1010852</v>
      </c>
      <c r="K74" s="0" t="n">
        <v>1.02379</v>
      </c>
      <c r="M74" s="0" t="n">
        <v>71628</v>
      </c>
      <c r="N74" s="0" t="n">
        <v>47862.3</v>
      </c>
      <c r="O74" s="0" t="n">
        <v>1.00481</v>
      </c>
      <c r="P74" s="0" t="n">
        <v>20.9522</v>
      </c>
      <c r="Q74" s="0" t="n">
        <v>0.00698727</v>
      </c>
      <c r="S74" s="0" t="n">
        <v>72014</v>
      </c>
      <c r="T74" s="0" t="n">
        <v>48606.7</v>
      </c>
      <c r="U74" s="0" t="n">
        <v>1.00488</v>
      </c>
      <c r="V74" s="0" t="n">
        <v>21.0667</v>
      </c>
      <c r="W74" s="0" t="n">
        <v>0.00703062</v>
      </c>
      <c r="Y74" s="0" t="n">
        <v>72373</v>
      </c>
      <c r="Z74" s="0" t="n">
        <v>41134.2</v>
      </c>
      <c r="AA74" s="0" t="n">
        <v>1.00413</v>
      </c>
      <c r="AB74" s="0" t="n">
        <v>21.1558</v>
      </c>
      <c r="AC74" s="0" t="n">
        <v>0.00705942</v>
      </c>
      <c r="AE74" s="0" t="n">
        <v>73742</v>
      </c>
      <c r="AF74" s="0" t="n">
        <v>8509.59</v>
      </c>
      <c r="AG74" s="0" t="n">
        <v>1.00085</v>
      </c>
      <c r="AH74" s="0" t="n">
        <v>21.4856</v>
      </c>
      <c r="AI74" s="0" t="n">
        <v>0.00716281</v>
      </c>
      <c r="AL74" s="29" t="n">
        <v>1</v>
      </c>
      <c r="AM74" s="29" t="n">
        <v>0</v>
      </c>
      <c r="AO74" s="0" t="n">
        <f aca="false">P74*AL74/E74</f>
        <v>7.04157284490002</v>
      </c>
      <c r="AP74" s="0" t="n">
        <f aca="false">SQRT(Q74*Q74*AL74*AL74 + P74*P74*AM74*AM74)/E74</f>
        <v>0.00234826751806419</v>
      </c>
      <c r="AQ74" s="0" t="n">
        <f aca="false">AO74/(AP74*AP74)</f>
        <v>1276951.88840397</v>
      </c>
      <c r="AR74" s="0" t="n">
        <f aca="false">1/(AP74*AP74)</f>
        <v>181344.696210709</v>
      </c>
      <c r="AS74" s="0" t="n">
        <f aca="false">V74*AL74/E74</f>
        <v>7.08005377247521</v>
      </c>
      <c r="AT74" s="0" t="n">
        <f aca="false">SQRT(W74*W74*AL74*AL74 + AM74*AM74*V74*V74)/E74</f>
        <v>0.00236283649806755</v>
      </c>
      <c r="AU74" s="0" t="n">
        <f aca="false">AS74/(AT74*AT74)</f>
        <v>1268145.87919821</v>
      </c>
      <c r="AV74" s="0" t="n">
        <f aca="false">1/(AT74*AT74)</f>
        <v>179115.289226801</v>
      </c>
      <c r="AW74" s="0" t="n">
        <f aca="false">AB74*AL74/E74</f>
        <v>7.10999831961015</v>
      </c>
      <c r="AX74" s="0" t="n">
        <f aca="false">SQRT(AL74*AL74*AC74*AC74 + AM74*AM74*AB74*AB74)/E74</f>
        <v>0.00237251554360612</v>
      </c>
      <c r="AY74" s="0" t="n">
        <f aca="false">AW74/(AX74*AX74)</f>
        <v>1263139.64247157</v>
      </c>
      <c r="AZ74" s="0" t="n">
        <f aca="false">1/(AX74*AX74)</f>
        <v>177656.81308077</v>
      </c>
      <c r="BA74" s="0" t="n">
        <f aca="false">AH74*AL74/E74</f>
        <v>7.22083683414552</v>
      </c>
      <c r="BB74" s="0" t="n">
        <f aca="false">SQRT(AL74*AL74*AI74*AI74 + AM74*AM74*AH74*AH74)/E74</f>
        <v>0.00240726264493362</v>
      </c>
      <c r="BC74" s="0" t="n">
        <f aca="false">BA74/(BB74*BB74)</f>
        <v>1246064.6577037</v>
      </c>
      <c r="BD74" s="0" t="n">
        <f aca="false">1/(BB74*BB74)</f>
        <v>172565.131483289</v>
      </c>
    </row>
    <row r="75" s="30" customFormat="true" ht="12.8" hidden="false" customHeight="false" outlineLevel="0" collapsed="false">
      <c r="B75" s="50"/>
      <c r="F75" s="30" t="s">
        <v>75</v>
      </c>
      <c r="G75" s="30" t="n">
        <f aca="false">AVERAGE(G71:G74)</f>
        <v>0.0049933125</v>
      </c>
      <c r="M75" s="30" t="n">
        <f aca="false">AVERAGE(M71:M74)</f>
        <v>70448</v>
      </c>
      <c r="O75" s="73" t="s">
        <v>157</v>
      </c>
      <c r="P75" s="30" t="n">
        <f aca="false">SUM(AQ71:AQ74)/SUM(AR71:AR74)</f>
        <v>7.00707966651513</v>
      </c>
      <c r="Q75" s="30" t="n">
        <f aca="false">1/SQRT(SUM(AR71:AR71))</f>
        <v>0.00247226653238251</v>
      </c>
      <c r="S75" s="30" t="n">
        <f aca="false">AVERAGE(S71:S74)</f>
        <v>70133.25</v>
      </c>
      <c r="U75" s="73" t="s">
        <v>157</v>
      </c>
      <c r="V75" s="30" t="n">
        <f aca="false">SUM(AU71:AU74)/SUM(AV71:AV74)</f>
        <v>6.97606421970471</v>
      </c>
      <c r="W75" s="30" t="n">
        <f aca="false">1/SQRT(SUM(AV71:AV74))</f>
        <v>0.0011939195281573</v>
      </c>
      <c r="Y75" s="30" t="n">
        <f aca="false">AVERAGE(Y71:Y74)</f>
        <v>71935.5</v>
      </c>
      <c r="AA75" s="73" t="s">
        <v>157</v>
      </c>
      <c r="AB75" s="30" t="n">
        <f aca="false">SUM(AY71:AY74)/SUM(AZ71:AZ74)</f>
        <v>7.1481313744324</v>
      </c>
      <c r="AC75" s="30" t="n">
        <f aca="false">1/SQRT(SUM(AZ71:AZ74))</f>
        <v>0.00122606889579046</v>
      </c>
      <c r="AE75" s="30" t="n">
        <f aca="false">AVERAGE(AE71:AE74)</f>
        <v>71623.75</v>
      </c>
      <c r="AG75" s="73" t="s">
        <v>157</v>
      </c>
      <c r="AH75" s="30" t="n">
        <f aca="false">SUM(BC71:BC74)/SUM(BD71:BD74)</f>
        <v>7.09477756374441</v>
      </c>
      <c r="AI75" s="30" t="n">
        <f aca="false">1/SQRT(SUM(BD71:BD74))</f>
        <v>0.00121242547917938</v>
      </c>
      <c r="AMF75" s="0"/>
      <c r="AMG75" s="0"/>
      <c r="AMH75" s="0"/>
      <c r="AMI75" s="0"/>
      <c r="AMJ75" s="0"/>
    </row>
    <row r="76" customFormat="false" ht="12.8" hidden="false" customHeight="false" outlineLevel="0" collapsed="false">
      <c r="AL76" s="33"/>
      <c r="AM76" s="33"/>
    </row>
    <row r="77" customFormat="false" ht="12.8" hidden="false" customHeight="false" outlineLevel="0" collapsed="false">
      <c r="AL77" s="33"/>
      <c r="AM77" s="33"/>
    </row>
    <row r="78" customFormat="false" ht="12.8" hidden="false" customHeight="false" outlineLevel="0" collapsed="false">
      <c r="A78" s="0" t="n">
        <v>350</v>
      </c>
      <c r="B78" s="0" t="n">
        <v>8542</v>
      </c>
      <c r="C78" s="0" t="n">
        <v>1598.88</v>
      </c>
      <c r="D78" s="0" t="n">
        <v>0.0008241</v>
      </c>
      <c r="E78" s="0" t="n">
        <v>1.02758</v>
      </c>
      <c r="F78" s="0" t="n">
        <v>0.00936919</v>
      </c>
      <c r="G78" s="0" t="n">
        <v>0.00911772</v>
      </c>
      <c r="I78" s="0" t="n">
        <v>1071950</v>
      </c>
      <c r="J78" s="0" t="n">
        <v>1017375</v>
      </c>
      <c r="K78" s="0" t="n">
        <v>1.05364</v>
      </c>
      <c r="M78" s="0" t="n">
        <v>94480</v>
      </c>
      <c r="N78" s="0" t="n">
        <v>18309.7</v>
      </c>
      <c r="O78" s="0" t="n">
        <v>1.00183</v>
      </c>
      <c r="P78" s="0" t="n">
        <v>62.3752</v>
      </c>
      <c r="Q78" s="0" t="n">
        <v>0.0486336</v>
      </c>
      <c r="S78" s="0" t="n">
        <v>91371</v>
      </c>
      <c r="T78" s="0" t="n">
        <v>17717.5</v>
      </c>
      <c r="U78" s="0" t="n">
        <v>1.00177</v>
      </c>
      <c r="V78" s="0" t="n">
        <v>60.3191</v>
      </c>
      <c r="W78" s="0" t="n">
        <v>0.0467904</v>
      </c>
      <c r="Y78" s="0" t="n">
        <v>94159</v>
      </c>
      <c r="Z78" s="0" t="n">
        <v>15147.8</v>
      </c>
      <c r="AA78" s="0" t="n">
        <v>1.00152</v>
      </c>
      <c r="AB78" s="0" t="n">
        <v>62.1436</v>
      </c>
      <c r="AC78" s="0" t="n">
        <v>0.0484124</v>
      </c>
      <c r="AE78" s="0" t="n">
        <v>94542</v>
      </c>
      <c r="AF78" s="0" t="n">
        <v>3208.4</v>
      </c>
      <c r="AG78" s="0" t="n">
        <v>1.00032</v>
      </c>
      <c r="AH78" s="0" t="n">
        <v>62.3219</v>
      </c>
      <c r="AI78" s="0" t="n">
        <v>0.0485234</v>
      </c>
      <c r="AL78" s="29" t="n">
        <v>1</v>
      </c>
      <c r="AM78" s="29" t="n">
        <v>0</v>
      </c>
      <c r="AO78" s="0" t="n">
        <f aca="false">P78*AL78/E78</f>
        <v>60.7010646373032</v>
      </c>
      <c r="AP78" s="0" t="n">
        <f aca="false">SQRT(Q78*Q78*AL78*AL78 + P78*P78*AM78*AM78)/E78</f>
        <v>0.0473282858755523</v>
      </c>
      <c r="AQ78" s="0" t="n">
        <f aca="false">AO78/(AP78*AP78)</f>
        <v>27099.0931057477</v>
      </c>
      <c r="AR78" s="0" t="n">
        <f aca="false">1/(AP78*AP78)</f>
        <v>446.435219343654</v>
      </c>
      <c r="AS78" s="0" t="n">
        <f aca="false">V78*AL78/E78</f>
        <v>58.7001498666771</v>
      </c>
      <c r="AT78" s="0" t="n">
        <f aca="false">SQRT(W78*W78*AL78*AL78 + AM78*AM78*V78*V78)/E78</f>
        <v>0.0455345569201425</v>
      </c>
      <c r="AU78" s="0" t="n">
        <f aca="false">AS78/(AT78*AT78)</f>
        <v>28311.1154050268</v>
      </c>
      <c r="AV78" s="0" t="n">
        <f aca="false">1/(AT78*AT78)</f>
        <v>482.300564297171</v>
      </c>
      <c r="AW78" s="0" t="n">
        <f aca="false">AB78*AL78/E78</f>
        <v>60.4756807255883</v>
      </c>
      <c r="AX78" s="0" t="n">
        <f aca="false">SQRT(AL78*AL78*AC78*AC78 + AM78*AM78*AB78*AB78)/E78</f>
        <v>0.0471130228303392</v>
      </c>
      <c r="AY78" s="0" t="n">
        <f aca="false">AW78/(AX78*AX78)</f>
        <v>27245.7536522732</v>
      </c>
      <c r="AZ78" s="0" t="n">
        <f aca="false">1/(AX78*AX78)</f>
        <v>450.524133426497</v>
      </c>
      <c r="BA78" s="0" t="n">
        <f aca="false">AH78*AL78/E78</f>
        <v>60.6491951964811</v>
      </c>
      <c r="BB78" s="0" t="n">
        <f aca="false">SQRT(AL78*AL78*AI78*AI78 + AM78*AM78*AH78*AH78)/E78</f>
        <v>0.047221043617042</v>
      </c>
      <c r="BC78" s="0" t="n">
        <f aca="false">BA78/(BB78*BB78)</f>
        <v>27199.0590645631</v>
      </c>
      <c r="BD78" s="0" t="n">
        <f aca="false">1/(BB78*BB78)</f>
        <v>448.465292514569</v>
      </c>
    </row>
    <row r="79" customFormat="false" ht="12.8" hidden="false" customHeight="false" outlineLevel="0" collapsed="false">
      <c r="A79" s="0" t="s">
        <v>25</v>
      </c>
      <c r="B79" s="0" t="n">
        <v>8543</v>
      </c>
      <c r="C79" s="0" t="n">
        <v>1598.65</v>
      </c>
      <c r="D79" s="0" t="n">
        <v>0.0008241</v>
      </c>
      <c r="E79" s="0" t="n">
        <v>1.01982</v>
      </c>
      <c r="F79" s="0" t="n">
        <v>0.00935446</v>
      </c>
      <c r="G79" s="0" t="n">
        <v>0.00917262</v>
      </c>
      <c r="I79" s="0" t="n">
        <v>1058668</v>
      </c>
      <c r="J79" s="0" t="n">
        <v>1005299</v>
      </c>
      <c r="K79" s="0" t="n">
        <v>1.05309</v>
      </c>
      <c r="M79" s="0" t="n">
        <v>93224</v>
      </c>
      <c r="N79" s="0" t="n">
        <v>18024.8</v>
      </c>
      <c r="O79" s="0" t="n">
        <v>1.00181</v>
      </c>
      <c r="P79" s="0" t="n">
        <v>61.521</v>
      </c>
      <c r="Q79" s="0" t="n">
        <v>0.0479393</v>
      </c>
      <c r="S79" s="0" t="n">
        <v>92131</v>
      </c>
      <c r="T79" s="0" t="n">
        <v>17517.5</v>
      </c>
      <c r="U79" s="0" t="n">
        <v>1.00175</v>
      </c>
      <c r="V79" s="0" t="n">
        <v>60.7966</v>
      </c>
      <c r="W79" s="0" t="n">
        <v>0.0472874</v>
      </c>
      <c r="Y79" s="0" t="n">
        <v>93826</v>
      </c>
      <c r="Z79" s="0" t="n">
        <v>14928.9</v>
      </c>
      <c r="AA79" s="0" t="n">
        <v>1.0015</v>
      </c>
      <c r="AB79" s="0" t="n">
        <v>61.8991</v>
      </c>
      <c r="AC79" s="0" t="n">
        <v>0.0482666</v>
      </c>
      <c r="AE79" s="0" t="n">
        <v>94383</v>
      </c>
      <c r="AF79" s="0" t="n">
        <v>3169.14</v>
      </c>
      <c r="AG79" s="0" t="n">
        <v>1.00032</v>
      </c>
      <c r="AH79" s="0" t="n">
        <v>62.1933</v>
      </c>
      <c r="AI79" s="0" t="n">
        <v>0.0484833</v>
      </c>
      <c r="AL79" s="29" t="n">
        <v>1</v>
      </c>
      <c r="AM79" s="29" t="n">
        <v>0</v>
      </c>
      <c r="AO79" s="0" t="n">
        <f aca="false">P79*AL79/E79</f>
        <v>60.3253515326234</v>
      </c>
      <c r="AP79" s="0" t="n">
        <f aca="false">SQRT(Q79*Q79*AL79*AL79 + P79*P79*AM79*AM79)/E79</f>
        <v>0.0470076091859348</v>
      </c>
      <c r="AQ79" s="0" t="n">
        <f aca="false">AO79/(AP79*AP79)</f>
        <v>27300.0557804955</v>
      </c>
      <c r="AR79" s="0" t="n">
        <f aca="false">1/(AP79*AP79)</f>
        <v>452.546982104727</v>
      </c>
      <c r="AS79" s="0" t="n">
        <f aca="false">V79*AL79/E79</f>
        <v>59.6150301033516</v>
      </c>
      <c r="AT79" s="0" t="n">
        <f aca="false">SQRT(W79*W79*AL79*AL79 + AM79*AM79*V79*V79)/E79</f>
        <v>0.046368378733502</v>
      </c>
      <c r="AU79" s="0" t="n">
        <f aca="false">AS79/(AT79*AT79)</f>
        <v>27727.578621718</v>
      </c>
      <c r="AV79" s="0" t="n">
        <f aca="false">1/(AT79*AT79)</f>
        <v>465.110536279997</v>
      </c>
      <c r="AW79" s="0" t="n">
        <f aca="false">AB79*AL79/E79</f>
        <v>60.696103233904</v>
      </c>
      <c r="AX79" s="0" t="n">
        <f aca="false">SQRT(AL79*AL79*AC79*AC79 + AM79*AM79*AB79*AB79)/E79</f>
        <v>0.0473285481751682</v>
      </c>
      <c r="AY79" s="0" t="n">
        <f aca="false">AW79/(AX79*AX79)</f>
        <v>27096.5778140693</v>
      </c>
      <c r="AZ79" s="0" t="n">
        <f aca="false">1/(AX79*AX79)</f>
        <v>446.430270978805</v>
      </c>
      <c r="BA79" s="0" t="n">
        <f aca="false">AH79*AL79/E79</f>
        <v>60.9845855150909</v>
      </c>
      <c r="BB79" s="0" t="n">
        <f aca="false">SQRT(AL79*AL79*AI79*AI79 + AM79*AM79*AH79*AH79)/E79</f>
        <v>0.0475410366535271</v>
      </c>
      <c r="BC79" s="0" t="n">
        <f aca="false">BA79/(BB79*BB79)</f>
        <v>26982.5370145819</v>
      </c>
      <c r="BD79" s="0" t="n">
        <f aca="false">1/(BB79*BB79)</f>
        <v>442.44847754036</v>
      </c>
    </row>
    <row r="80" customFormat="false" ht="12.8" hidden="false" customHeight="false" outlineLevel="0" collapsed="false">
      <c r="B80" s="0" t="n">
        <v>8544</v>
      </c>
      <c r="C80" s="0" t="n">
        <v>1556.49</v>
      </c>
      <c r="D80" s="0" t="n">
        <v>0.0008241</v>
      </c>
      <c r="E80" s="0" t="n">
        <v>1.04697</v>
      </c>
      <c r="F80" s="0" t="n">
        <v>0.0094064</v>
      </c>
      <c r="G80" s="0" t="n">
        <v>0.00898438</v>
      </c>
      <c r="I80" s="0" t="n">
        <v>1060295</v>
      </c>
      <c r="J80" s="0" t="n">
        <v>1006330</v>
      </c>
      <c r="K80" s="0" t="n">
        <v>1.05363</v>
      </c>
      <c r="M80" s="0" t="n">
        <v>91141</v>
      </c>
      <c r="N80" s="0" t="n">
        <v>18751.3</v>
      </c>
      <c r="O80" s="0" t="n">
        <v>1.00188</v>
      </c>
      <c r="P80" s="0" t="n">
        <v>61.8115</v>
      </c>
      <c r="Q80" s="0" t="n">
        <v>0.0493203</v>
      </c>
      <c r="S80" s="0" t="n">
        <v>90727</v>
      </c>
      <c r="T80" s="0" t="n">
        <v>18235.7</v>
      </c>
      <c r="U80" s="0" t="n">
        <v>1.00183</v>
      </c>
      <c r="V80" s="0" t="n">
        <v>61.5275</v>
      </c>
      <c r="W80" s="0" t="n">
        <v>0.0490577</v>
      </c>
      <c r="Y80" s="0" t="n">
        <v>95139</v>
      </c>
      <c r="Z80" s="0" t="n">
        <v>15524.5</v>
      </c>
      <c r="AA80" s="0" t="n">
        <v>1.00155</v>
      </c>
      <c r="AB80" s="0" t="n">
        <v>64.502</v>
      </c>
      <c r="AC80" s="0" t="n">
        <v>0.0517891</v>
      </c>
      <c r="AE80" s="0" t="n">
        <v>94012</v>
      </c>
      <c r="AF80" s="0" t="n">
        <v>3294.42</v>
      </c>
      <c r="AG80" s="0" t="n">
        <v>1.00033</v>
      </c>
      <c r="AH80" s="0" t="n">
        <v>63.66</v>
      </c>
      <c r="AI80" s="0" t="n">
        <v>0.0509564</v>
      </c>
      <c r="AL80" s="29" t="n">
        <v>1</v>
      </c>
      <c r="AM80" s="29" t="n">
        <v>0</v>
      </c>
      <c r="AO80" s="0" t="n">
        <f aca="false">P80*AL80/E80</f>
        <v>59.0384633752639</v>
      </c>
      <c r="AP80" s="0" t="n">
        <f aca="false">SQRT(Q80*Q80*AL80*AL80 + P80*P80*AM80*AM80)/E80</f>
        <v>0.0471076535144274</v>
      </c>
      <c r="AQ80" s="0" t="n">
        <f aca="false">AO80/(AP80*AP80)</f>
        <v>26604.3162178705</v>
      </c>
      <c r="AR80" s="0" t="n">
        <f aca="false">1/(AP80*AP80)</f>
        <v>450.626840484761</v>
      </c>
      <c r="AS80" s="0" t="n">
        <f aca="false">V80*AL80/E80</f>
        <v>58.7672044089134</v>
      </c>
      <c r="AT80" s="0" t="n">
        <f aca="false">SQRT(W80*W80*AL80*AL80 + AM80*AM80*V80*V80)/E80</f>
        <v>0.0468568344842737</v>
      </c>
      <c r="AU80" s="0" t="n">
        <f aca="false">AS80/(AT80*AT80)</f>
        <v>26766.3492559593</v>
      </c>
      <c r="AV80" s="0" t="n">
        <f aca="false">1/(AT80*AT80)</f>
        <v>455.464055593218</v>
      </c>
      <c r="AW80" s="0" t="n">
        <f aca="false">AB80*AL80/E80</f>
        <v>61.6082600265528</v>
      </c>
      <c r="AX80" s="0" t="n">
        <f aca="false">SQRT(AL80*AL80*AC80*AC80 + AM80*AM80*AB80*AB80)/E80</f>
        <v>0.0494656962472659</v>
      </c>
      <c r="AY80" s="0" t="n">
        <f aca="false">AW80/(AX80*AX80)</f>
        <v>25178.5485356081</v>
      </c>
      <c r="AZ80" s="0" t="n">
        <f aca="false">1/(AX80*AX80)</f>
        <v>408.687869528473</v>
      </c>
      <c r="BA80" s="0" t="n">
        <f aca="false">AH80*AL80/E80</f>
        <v>60.8040344995559</v>
      </c>
      <c r="BB80" s="0" t="n">
        <f aca="false">SQRT(AL80*AL80*AI80*AI80 + AM80*AM80*AH80*AH80)/E80</f>
        <v>0.0486703534962797</v>
      </c>
      <c r="BC80" s="0" t="n">
        <f aca="false">BA80/(BB80*BB80)</f>
        <v>25668.6717115407</v>
      </c>
      <c r="BD80" s="0" t="n">
        <f aca="false">1/(BB80*BB80)</f>
        <v>422.154087681932</v>
      </c>
    </row>
    <row r="81" customFormat="false" ht="12.8" hidden="false" customHeight="false" outlineLevel="0" collapsed="false">
      <c r="B81" s="0" t="n">
        <v>8545</v>
      </c>
      <c r="C81" s="0" t="n">
        <v>1600.37</v>
      </c>
      <c r="D81" s="0" t="n">
        <v>0.0008241</v>
      </c>
      <c r="E81" s="0" t="n">
        <v>1.01844</v>
      </c>
      <c r="F81" s="0" t="n">
        <v>0.00935184</v>
      </c>
      <c r="G81" s="0" t="n">
        <v>0.00918255</v>
      </c>
      <c r="I81" s="0" t="n">
        <v>1059016</v>
      </c>
      <c r="J81" s="0" t="n">
        <v>1005921</v>
      </c>
      <c r="K81" s="0" t="n">
        <v>1.05278</v>
      </c>
      <c r="M81" s="0" t="n">
        <v>91424</v>
      </c>
      <c r="N81" s="0" t="n">
        <v>18091.1</v>
      </c>
      <c r="O81" s="0" t="n">
        <v>1.00181</v>
      </c>
      <c r="P81" s="0" t="n">
        <v>60.251</v>
      </c>
      <c r="Q81" s="0" t="n">
        <v>0.0467438</v>
      </c>
      <c r="S81" s="0" t="n">
        <v>90555</v>
      </c>
      <c r="T81" s="0" t="n">
        <v>17593.5</v>
      </c>
      <c r="U81" s="0" t="n">
        <v>1.00176</v>
      </c>
      <c r="V81" s="0" t="n">
        <v>59.6753</v>
      </c>
      <c r="W81" s="0" t="n">
        <v>0.0462287</v>
      </c>
      <c r="Y81" s="0" t="n">
        <v>93895</v>
      </c>
      <c r="Z81" s="0" t="n">
        <v>14979.5</v>
      </c>
      <c r="AA81" s="0" t="n">
        <v>1.0015</v>
      </c>
      <c r="AB81" s="0" t="n">
        <v>61.8602</v>
      </c>
      <c r="AC81" s="0" t="n">
        <v>0.0481725</v>
      </c>
      <c r="AE81" s="0" t="n">
        <v>93847</v>
      </c>
      <c r="AF81" s="0" t="n">
        <v>3180.96</v>
      </c>
      <c r="AG81" s="0" t="n">
        <v>1.00032</v>
      </c>
      <c r="AH81" s="0" t="n">
        <v>61.7556</v>
      </c>
      <c r="AI81" s="0" t="n">
        <v>0.0480305</v>
      </c>
      <c r="AL81" s="29" t="n">
        <v>1</v>
      </c>
      <c r="AM81" s="29" t="n">
        <v>0</v>
      </c>
      <c r="AO81" s="0" t="n">
        <f aca="false">P81*AL81/E81</f>
        <v>59.1600879776914</v>
      </c>
      <c r="AP81" s="0" t="n">
        <f aca="false">SQRT(Q81*Q81*AL81*AL81 + P81*P81*AM81*AM81)/E81</f>
        <v>0.0458974510034955</v>
      </c>
      <c r="AQ81" s="0" t="n">
        <f aca="false">AO81/(AP81*AP81)</f>
        <v>28083.5287858875</v>
      </c>
      <c r="AR81" s="0" t="n">
        <f aca="false">1/(AP81*AP81)</f>
        <v>474.703972659364</v>
      </c>
      <c r="AS81" s="0" t="n">
        <f aca="false">V81*AL81/E81</f>
        <v>58.5948116727544</v>
      </c>
      <c r="AT81" s="0" t="n">
        <f aca="false">SQRT(W81*W81*AL81*AL81 + AM81*AM81*V81*V81)/E81</f>
        <v>0.0453916774674993</v>
      </c>
      <c r="AU81" s="0" t="n">
        <f aca="false">AS81/(AT81*AT81)</f>
        <v>28438.5007852312</v>
      </c>
      <c r="AV81" s="0" t="n">
        <f aca="false">1/(AT81*AT81)</f>
        <v>485.341619392125</v>
      </c>
      <c r="AW81" s="0" t="n">
        <f aca="false">AB81*AL81/E81</f>
        <v>60.7401516044146</v>
      </c>
      <c r="AX81" s="0" t="n">
        <f aca="false">SQRT(AL81*AL81*AC81*AC81 + AM81*AM81*AB81*AB81)/E81</f>
        <v>0.0473002827854366</v>
      </c>
      <c r="AY81" s="0" t="n">
        <f aca="false">AW81/(AX81*AX81)</f>
        <v>27148.6599121283</v>
      </c>
      <c r="AZ81" s="0" t="n">
        <f aca="false">1/(AX81*AX81)</f>
        <v>446.96398008587</v>
      </c>
      <c r="BA81" s="0" t="n">
        <f aca="false">AH81*AL81/E81</f>
        <v>60.6374455048898</v>
      </c>
      <c r="BB81" s="0" t="n">
        <f aca="false">SQRT(AL81*AL81*AI81*AI81 + AM81*AM81*AH81*AH81)/E81</f>
        <v>0.0471608538549154</v>
      </c>
      <c r="BC81" s="0" t="n">
        <f aca="false">BA81/(BB81*BB81)</f>
        <v>27263.2470117682</v>
      </c>
      <c r="BD81" s="0" t="n">
        <f aca="false">1/(BB81*BB81)</f>
        <v>449.610744396706</v>
      </c>
    </row>
    <row r="82" s="30" customFormat="true" ht="12.8" hidden="false" customHeight="false" outlineLevel="0" collapsed="false">
      <c r="B82" s="50"/>
      <c r="F82" s="30" t="s">
        <v>75</v>
      </c>
      <c r="G82" s="30" t="n">
        <f aca="false">AVERAGE(G78:G81)</f>
        <v>0.0091143175</v>
      </c>
      <c r="M82" s="30" t="n">
        <f aca="false">AVERAGE(M78:M81)</f>
        <v>92567.25</v>
      </c>
      <c r="O82" s="73" t="s">
        <v>157</v>
      </c>
      <c r="P82" s="30" t="n">
        <f aca="false">SUM(AQ78:AQ81)/SUM(AR78:AR81)</f>
        <v>59.7962043889534</v>
      </c>
      <c r="Q82" s="30" t="n">
        <f aca="false">1/SQRT(SUM(AR78:AR78))</f>
        <v>0.0473282858755523</v>
      </c>
      <c r="S82" s="30" t="n">
        <f aca="false">AVERAGE(S78:S81)</f>
        <v>91196</v>
      </c>
      <c r="U82" s="73" t="s">
        <v>157</v>
      </c>
      <c r="V82" s="30" t="n">
        <f aca="false">SUM(AU78:AU81)/SUM(AV78:AV81)</f>
        <v>58.9146042486543</v>
      </c>
      <c r="W82" s="30" t="n">
        <f aca="false">1/SQRT(SUM(AV78:AV81))</f>
        <v>0.0230130443345231</v>
      </c>
      <c r="Y82" s="30" t="n">
        <f aca="false">AVERAGE(Y78:Y81)</f>
        <v>94254.75</v>
      </c>
      <c r="AA82" s="73" t="s">
        <v>157</v>
      </c>
      <c r="AB82" s="30" t="n">
        <f aca="false">SUM(AY78:AY81)/SUM(AZ78:AZ81)</f>
        <v>60.8633797063257</v>
      </c>
      <c r="AC82" s="30" t="n">
        <f aca="false">1/SQRT(SUM(AZ78:AZ81))</f>
        <v>0.0238867916480966</v>
      </c>
      <c r="AE82" s="30" t="n">
        <f aca="false">AVERAGE(AE78:AE81)</f>
        <v>94196</v>
      </c>
      <c r="AG82" s="73" t="s">
        <v>157</v>
      </c>
      <c r="AH82" s="30" t="n">
        <f aca="false">SUM(BC78:BC81)/SUM(BD78:BD81)</f>
        <v>60.7674675762231</v>
      </c>
      <c r="AI82" s="30" t="n">
        <f aca="false">1/SQRT(SUM(BD78:BD81))</f>
        <v>0.023818446581878</v>
      </c>
      <c r="AMF82" s="0"/>
      <c r="AMG82" s="0"/>
      <c r="AMH82" s="0"/>
      <c r="AMI82" s="0"/>
      <c r="AMJ82" s="0"/>
    </row>
    <row r="83" customFormat="false" ht="12.8" hidden="false" customHeight="false" outlineLevel="0" collapsed="false">
      <c r="AL83" s="33"/>
      <c r="AM83" s="33"/>
    </row>
    <row r="84" customFormat="false" ht="12.8" hidden="false" customHeight="false" outlineLevel="0" collapsed="false">
      <c r="AL84" s="33"/>
      <c r="AM84" s="33"/>
    </row>
    <row r="85" customFormat="false" ht="12.8" hidden="false" customHeight="false" outlineLevel="0" collapsed="false">
      <c r="A85" s="0" t="n">
        <v>1000</v>
      </c>
      <c r="B85" s="0" t="n">
        <v>8495</v>
      </c>
      <c r="C85" s="0" t="n">
        <v>643.799</v>
      </c>
      <c r="D85" s="0" t="n">
        <v>0.0008241</v>
      </c>
      <c r="E85" s="0" t="n">
        <v>1.02611</v>
      </c>
      <c r="F85" s="0" t="n">
        <v>0.00936681</v>
      </c>
      <c r="G85" s="0" t="n">
        <v>0.00912847</v>
      </c>
      <c r="I85" s="0" t="n">
        <v>1221490</v>
      </c>
      <c r="J85" s="0" t="n">
        <v>1061537</v>
      </c>
      <c r="K85" s="0" t="n">
        <v>1.15068</v>
      </c>
      <c r="M85" s="0" t="n">
        <v>95215</v>
      </c>
      <c r="N85" s="0" t="n">
        <v>22053.3</v>
      </c>
      <c r="O85" s="0" t="n">
        <v>1.00221</v>
      </c>
      <c r="P85" s="0" t="n">
        <v>170.557</v>
      </c>
      <c r="Q85" s="0" t="n">
        <v>0.356732</v>
      </c>
      <c r="S85" s="0" t="n">
        <v>98270</v>
      </c>
      <c r="T85" s="0" t="n">
        <v>19791.1</v>
      </c>
      <c r="U85" s="0" t="n">
        <v>1.00198</v>
      </c>
      <c r="V85" s="0" t="n">
        <v>175.989</v>
      </c>
      <c r="W85" s="0" t="n">
        <v>0.369707</v>
      </c>
      <c r="Y85" s="0" t="n">
        <v>101691</v>
      </c>
      <c r="Z85" s="0" t="n">
        <v>14156</v>
      </c>
      <c r="AA85" s="0" t="n">
        <v>1.00142</v>
      </c>
      <c r="AB85" s="0" t="n">
        <v>182.013</v>
      </c>
      <c r="AC85" s="0" t="n">
        <v>0.384108</v>
      </c>
      <c r="AE85" s="0" t="n">
        <v>101670</v>
      </c>
      <c r="AF85" s="0" t="n">
        <v>3899.62</v>
      </c>
      <c r="AG85" s="0" t="n">
        <v>1.00039</v>
      </c>
      <c r="AH85" s="0" t="n">
        <v>181.789</v>
      </c>
      <c r="AI85" s="0" t="n">
        <v>0.383229</v>
      </c>
      <c r="AL85" s="29" t="n">
        <v>1.047</v>
      </c>
      <c r="AM85" s="29" t="n">
        <v>0.0033</v>
      </c>
      <c r="AO85" s="0" t="n">
        <f aca="false">P85*AL85/E85</f>
        <v>174.029274639171</v>
      </c>
      <c r="AP85" s="0" t="n">
        <f aca="false">SQRT(Q85*Q85*AL85*AL85 + P85*P85*AM85*AM85)/E85</f>
        <v>0.658302494999185</v>
      </c>
      <c r="AQ85" s="0" t="n">
        <f aca="false">AO85/(AP85*AP85)</f>
        <v>401.579290279391</v>
      </c>
      <c r="AR85" s="0" t="n">
        <f aca="false">1/(AP85*AP85)</f>
        <v>2.3075387236545</v>
      </c>
      <c r="AS85" s="0" t="n">
        <f aca="false">V85*AL85/E85</f>
        <v>179.571861691242</v>
      </c>
      <c r="AT85" s="0" t="n">
        <f aca="false">SQRT(W85*W85*AL85*AL85 + AM85*AM85*V85*V85)/E85</f>
        <v>0.680180248567551</v>
      </c>
      <c r="AU85" s="0" t="n">
        <f aca="false">AS85/(AT85*AT85)</f>
        <v>388.141653961492</v>
      </c>
      <c r="AV85" s="0" t="n">
        <f aca="false">1/(AT85*AT85)</f>
        <v>2.16148371078799</v>
      </c>
      <c r="AW85" s="0" t="n">
        <f aca="false">AB85*AL85/E85</f>
        <v>185.718500940445</v>
      </c>
      <c r="AX85" s="0" t="n">
        <f aca="false">SQRT(AL85*AL85*AC85*AC85 + AM85*AM85*AB85*AB85)/E85</f>
        <v>0.704452121941525</v>
      </c>
      <c r="AY85" s="0" t="n">
        <f aca="false">AW85/(AX85*AX85)</f>
        <v>374.24172497161</v>
      </c>
      <c r="AZ85" s="0" t="n">
        <f aca="false">1/(AX85*AX85)</f>
        <v>2.01510201232789</v>
      </c>
      <c r="BA85" s="0" t="n">
        <f aca="false">AH85*AL85/E85</f>
        <v>185.489940649638</v>
      </c>
      <c r="BB85" s="0" t="n">
        <f aca="false">SQRT(AL85*AL85*AI85*AI85 + AM85*AM85*AH85*AH85)/E85</f>
        <v>0.703354608077911</v>
      </c>
      <c r="BC85" s="0" t="n">
        <f aca="false">BA85/(BB85*BB85)</f>
        <v>374.948558281421</v>
      </c>
      <c r="BD85" s="0" t="n">
        <f aca="false">1/(BB85*BB85)</f>
        <v>2.02139564532851</v>
      </c>
    </row>
    <row r="86" customFormat="false" ht="12.8" hidden="false" customHeight="false" outlineLevel="0" collapsed="false">
      <c r="A86" s="0" t="s">
        <v>15</v>
      </c>
      <c r="B86" s="0" t="n">
        <v>8496</v>
      </c>
      <c r="C86" s="0" t="n">
        <v>613.107</v>
      </c>
      <c r="D86" s="0" t="n">
        <v>0.0008241</v>
      </c>
      <c r="E86" s="0" t="n">
        <v>1.06655</v>
      </c>
      <c r="F86" s="0" t="n">
        <v>0.00944497</v>
      </c>
      <c r="G86" s="0" t="n">
        <v>0.00885565</v>
      </c>
      <c r="I86" s="0" t="n">
        <v>1205108</v>
      </c>
      <c r="J86" s="0" t="n">
        <v>1042142</v>
      </c>
      <c r="K86" s="0" t="n">
        <v>1.15638</v>
      </c>
      <c r="M86" s="0" t="n">
        <v>96788</v>
      </c>
      <c r="N86" s="0" t="n">
        <v>22912.6</v>
      </c>
      <c r="O86" s="0" t="n">
        <v>1.0023</v>
      </c>
      <c r="P86" s="0" t="n">
        <v>182.97</v>
      </c>
      <c r="Q86" s="0" t="n">
        <v>0.405796</v>
      </c>
      <c r="S86" s="0" t="n">
        <v>98375</v>
      </c>
      <c r="T86" s="0" t="n">
        <v>20581</v>
      </c>
      <c r="U86" s="0" t="n">
        <v>1.00206</v>
      </c>
      <c r="V86" s="0" t="n">
        <v>185.927</v>
      </c>
      <c r="W86" s="0" t="n">
        <v>0.413255</v>
      </c>
      <c r="Y86" s="0" t="n">
        <v>97350</v>
      </c>
      <c r="Z86" s="0" t="n">
        <v>14714.2</v>
      </c>
      <c r="AA86" s="0" t="n">
        <v>1.00147</v>
      </c>
      <c r="AB86" s="0" t="n">
        <v>183.882</v>
      </c>
      <c r="AC86" s="0" t="n">
        <v>0.407832</v>
      </c>
      <c r="AE86" s="0" t="n">
        <v>100569</v>
      </c>
      <c r="AF86" s="0" t="n">
        <v>4058.15</v>
      </c>
      <c r="AG86" s="0" t="n">
        <v>1.00041</v>
      </c>
      <c r="AH86" s="0" t="n">
        <v>189.759</v>
      </c>
      <c r="AI86" s="0" t="n">
        <v>0.422482</v>
      </c>
      <c r="AL86" s="29" t="n">
        <v>1.047</v>
      </c>
      <c r="AM86" s="29" t="n">
        <v>0.0033</v>
      </c>
      <c r="AO86" s="0" t="n">
        <f aca="false">P86*AL86/E86</f>
        <v>179.61613613989</v>
      </c>
      <c r="AP86" s="0" t="n">
        <f aca="false">SQRT(Q86*Q86*AL86*AL86 + P86*P86*AM86*AM86)/E86</f>
        <v>0.692233185268646</v>
      </c>
      <c r="AQ86" s="0" t="n">
        <f aca="false">AO86/(AP86*AP86)</f>
        <v>374.835330588958</v>
      </c>
      <c r="AR86" s="0" t="n">
        <f aca="false">1/(AP86*AP86)</f>
        <v>2.08686891191683</v>
      </c>
      <c r="AS86" s="0" t="n">
        <f aca="false">V86*AL86/E86</f>
        <v>182.5189339459</v>
      </c>
      <c r="AT86" s="0" t="n">
        <f aca="false">SQRT(W86*W86*AL86*AL86 + AM86*AM86*V86*V86)/E86</f>
        <v>0.703929745629082</v>
      </c>
      <c r="AU86" s="0" t="n">
        <f aca="false">AS86/(AT86*AT86)</f>
        <v>368.340343481255</v>
      </c>
      <c r="AV86" s="0" t="n">
        <f aca="false">1/(AT86*AT86)</f>
        <v>2.01809387945709</v>
      </c>
      <c r="AW86" s="0" t="n">
        <f aca="false">AB86*AL86/E86</f>
        <v>180.51141906146</v>
      </c>
      <c r="AX86" s="0" t="n">
        <f aca="false">SQRT(AL86*AL86*AC86*AC86 + AM86*AM86*AB86*AB86)/E86</f>
        <v>0.695691105307622</v>
      </c>
      <c r="AY86" s="0" t="n">
        <f aca="false">AW86/(AX86*AX86)</f>
        <v>372.968177884367</v>
      </c>
      <c r="AZ86" s="0" t="n">
        <f aca="false">1/(AX86*AX86)</f>
        <v>2.06617498119263</v>
      </c>
      <c r="BA86" s="0" t="n">
        <f aca="false">AH86*AL86/E86</f>
        <v>186.280692888285</v>
      </c>
      <c r="BB86" s="0" t="n">
        <f aca="false">SQRT(AL86*AL86*AI86*AI86 + AM86*AM86*AH86*AH86)/E86</f>
        <v>0.7188396488255</v>
      </c>
      <c r="BC86" s="0" t="n">
        <f aca="false">BA86/(BB86*BB86)</f>
        <v>360.498778874802</v>
      </c>
      <c r="BD86" s="0" t="n">
        <f aca="false">1/(BB86*BB86)</f>
        <v>1.93524499659768</v>
      </c>
    </row>
    <row r="87" customFormat="false" ht="12.8" hidden="false" customHeight="false" outlineLevel="0" collapsed="false">
      <c r="B87" s="0" t="n">
        <v>8503</v>
      </c>
      <c r="C87" s="0" t="n">
        <v>618.631</v>
      </c>
      <c r="D87" s="0" t="n">
        <v>0.0008241</v>
      </c>
      <c r="E87" s="0" t="n">
        <v>1.01359</v>
      </c>
      <c r="F87" s="0" t="n">
        <v>0.00934314</v>
      </c>
      <c r="G87" s="0" t="n">
        <v>0.00921783</v>
      </c>
      <c r="I87" s="0" t="n">
        <v>1188549</v>
      </c>
      <c r="J87" s="0" t="n">
        <v>1031555</v>
      </c>
      <c r="K87" s="0" t="n">
        <v>1.15219</v>
      </c>
      <c r="M87" s="0" t="n">
        <v>96590</v>
      </c>
      <c r="N87" s="0" t="n">
        <v>21863.7</v>
      </c>
      <c r="O87" s="0" t="n">
        <v>1.00219</v>
      </c>
      <c r="P87" s="0" t="n">
        <v>180.292</v>
      </c>
      <c r="Q87" s="0" t="n">
        <v>0.395386</v>
      </c>
      <c r="S87" s="0" t="n">
        <v>95795</v>
      </c>
      <c r="T87" s="0" t="n">
        <v>19635</v>
      </c>
      <c r="U87" s="0" t="n">
        <v>1.00197</v>
      </c>
      <c r="V87" s="0" t="n">
        <v>178.768</v>
      </c>
      <c r="W87" s="0" t="n">
        <v>0.391477</v>
      </c>
      <c r="Y87" s="0" t="n">
        <v>97281</v>
      </c>
      <c r="Z87" s="0" t="n">
        <v>14067.5</v>
      </c>
      <c r="AA87" s="0" t="n">
        <v>1.00141</v>
      </c>
      <c r="AB87" s="0" t="n">
        <v>181.44</v>
      </c>
      <c r="AC87" s="0" t="n">
        <v>0.398017</v>
      </c>
      <c r="AE87" s="0" t="n">
        <v>99387</v>
      </c>
      <c r="AF87" s="0" t="n">
        <v>3870.72</v>
      </c>
      <c r="AG87" s="0" t="n">
        <v>1.00039</v>
      </c>
      <c r="AH87" s="0" t="n">
        <v>185.179</v>
      </c>
      <c r="AI87" s="0" t="n">
        <v>0.40712</v>
      </c>
      <c r="AL87" s="29" t="n">
        <v>1</v>
      </c>
      <c r="AM87" s="29" t="n">
        <v>0</v>
      </c>
      <c r="AO87" s="0" t="n">
        <f aca="false">P87*AL87/E87</f>
        <v>177.874683057252</v>
      </c>
      <c r="AP87" s="0" t="n">
        <f aca="false">SQRT(Q87*Q87*AL87*AL87 + P87*P87*AM87*AM87)/E87</f>
        <v>0.390084748270997</v>
      </c>
      <c r="AQ87" s="0" t="n">
        <f aca="false">AO87/(AP87*AP87)</f>
        <v>1168.95070842489</v>
      </c>
      <c r="AR87" s="0" t="n">
        <f aca="false">1/(AP87*AP87)</f>
        <v>6.57176551678601</v>
      </c>
      <c r="AS87" s="0" t="n">
        <f aca="false">V87*AL87/E87</f>
        <v>176.371116526406</v>
      </c>
      <c r="AT87" s="0" t="n">
        <f aca="false">SQRT(W87*W87*AL87*AL87 + AM87*AM87*V87*V87)/E87</f>
        <v>0.38622815931491</v>
      </c>
      <c r="AU87" s="0" t="n">
        <f aca="false">AS87/(AT87*AT87)</f>
        <v>1182.33241254672</v>
      </c>
      <c r="AV87" s="0" t="n">
        <f aca="false">1/(AT87*AT87)</f>
        <v>6.70366234467706</v>
      </c>
      <c r="AW87" s="0" t="n">
        <f aca="false">AB87*AL87/E87</f>
        <v>179.007290916446</v>
      </c>
      <c r="AX87" s="0" t="n">
        <f aca="false">SQRT(AL87*AL87*AC87*AC87 + AM87*AM87*AB87*AB87)/E87</f>
        <v>0.392680472380351</v>
      </c>
      <c r="AY87" s="0" t="n">
        <f aca="false">AW87/(AX87*AX87)</f>
        <v>1160.89278088553</v>
      </c>
      <c r="AZ87" s="0" t="n">
        <f aca="false">1/(AX87*AX87)</f>
        <v>6.48517038016844</v>
      </c>
      <c r="BA87" s="0" t="n">
        <f aca="false">AH87*AL87/E87</f>
        <v>182.696159196519</v>
      </c>
      <c r="BB87" s="0" t="n">
        <f aca="false">SQRT(AL87*AL87*AI87*AI87 + AM87*AM87*AH87*AH87)/E87</f>
        <v>0.40166142128474</v>
      </c>
      <c r="BC87" s="0" t="n">
        <f aca="false">BA87/(BB87*BB87)</f>
        <v>1132.42428930154</v>
      </c>
      <c r="BD87" s="0" t="n">
        <f aca="false">1/(BB87*BB87)</f>
        <v>6.19840227775909</v>
      </c>
    </row>
    <row r="88" customFormat="false" ht="12.8" hidden="false" customHeight="false" outlineLevel="0" collapsed="false">
      <c r="B88" s="0" t="n">
        <v>8504</v>
      </c>
      <c r="C88" s="0" t="n">
        <v>592.652</v>
      </c>
      <c r="D88" s="0" t="n">
        <v>0.0008241</v>
      </c>
      <c r="E88" s="0" t="n">
        <v>1.0356</v>
      </c>
      <c r="F88" s="0" t="n">
        <v>0.00938499</v>
      </c>
      <c r="G88" s="0" t="n">
        <v>0.0090624</v>
      </c>
      <c r="I88" s="0" t="n">
        <v>1162091</v>
      </c>
      <c r="J88" s="0" t="n">
        <v>1006242</v>
      </c>
      <c r="K88" s="0" t="n">
        <v>1.15488</v>
      </c>
      <c r="M88" s="0" t="n">
        <v>93138</v>
      </c>
      <c r="N88" s="0" t="n">
        <v>21950.6</v>
      </c>
      <c r="O88" s="0" t="n">
        <v>1.0022</v>
      </c>
      <c r="P88" s="0" t="n">
        <v>181.894</v>
      </c>
      <c r="Q88" s="0" t="n">
        <v>0.416582</v>
      </c>
      <c r="S88" s="0" t="n">
        <v>94439</v>
      </c>
      <c r="T88" s="0" t="n">
        <v>19745</v>
      </c>
      <c r="U88" s="0" t="n">
        <v>1.00198</v>
      </c>
      <c r="V88" s="0" t="n">
        <v>184.394</v>
      </c>
      <c r="W88" s="0" t="n">
        <v>0.423083</v>
      </c>
      <c r="Y88" s="0" t="n">
        <v>96149</v>
      </c>
      <c r="Z88" s="0" t="n">
        <v>14142</v>
      </c>
      <c r="AA88" s="0" t="n">
        <v>1.00142</v>
      </c>
      <c r="AB88" s="0" t="n">
        <v>187.628</v>
      </c>
      <c r="AC88" s="0" t="n">
        <v>0.431422</v>
      </c>
      <c r="AE88" s="0" t="n">
        <v>97003</v>
      </c>
      <c r="AF88" s="0" t="n">
        <v>3895.02</v>
      </c>
      <c r="AG88" s="0" t="n">
        <v>1.00039</v>
      </c>
      <c r="AH88" s="0" t="n">
        <v>189.1</v>
      </c>
      <c r="AI88" s="0" t="n">
        <v>0.434945</v>
      </c>
      <c r="AL88" s="29" t="n">
        <v>1</v>
      </c>
      <c r="AM88" s="29" t="n">
        <v>0</v>
      </c>
      <c r="AO88" s="0" t="n">
        <f aca="false">P88*AL88/E88</f>
        <v>175.641174198532</v>
      </c>
      <c r="AP88" s="0" t="n">
        <f aca="false">SQRT(Q88*Q88*AL88*AL88 + P88*P88*AM88*AM88)/E88</f>
        <v>0.402261490923136</v>
      </c>
      <c r="AQ88" s="0" t="n">
        <f aca="false">AO88/(AP88*AP88)</f>
        <v>1085.44897771009</v>
      </c>
      <c r="AR88" s="0" t="n">
        <f aca="false">1/(AP88*AP88)</f>
        <v>6.17992325924204</v>
      </c>
      <c r="AS88" s="0" t="n">
        <f aca="false">V88*AL88/E88</f>
        <v>178.055233680958</v>
      </c>
      <c r="AT88" s="0" t="n">
        <f aca="false">SQRT(W88*W88*AL88*AL88 + AM88*AM88*V88*V88)/E88</f>
        <v>0.408539011201236</v>
      </c>
      <c r="AU88" s="0" t="n">
        <f aca="false">AS88/(AT88*AT88)</f>
        <v>1066.81147093467</v>
      </c>
      <c r="AV88" s="0" t="n">
        <f aca="false">1/(AT88*AT88)</f>
        <v>5.99146370977334</v>
      </c>
      <c r="AW88" s="0" t="n">
        <f aca="false">AB88*AL88/E88</f>
        <v>181.178061027424</v>
      </c>
      <c r="AX88" s="0" t="n">
        <f aca="false">SQRT(AL88*AL88*AC88*AC88 + AM88*AM88*AB88*AB88)/E88</f>
        <v>0.416591348010815</v>
      </c>
      <c r="AY88" s="0" t="n">
        <f aca="false">AW88/(AX88*AX88)</f>
        <v>1043.96302088469</v>
      </c>
      <c r="AZ88" s="0" t="n">
        <f aca="false">1/(AX88*AX88)</f>
        <v>5.76208297497272</v>
      </c>
      <c r="BA88" s="0" t="n">
        <f aca="false">AH88*AL88/E88</f>
        <v>182.599459250676</v>
      </c>
      <c r="BB88" s="0" t="n">
        <f aca="false">SQRT(AL88*AL88*AI88*AI88 + AM88*AM88*AH88*AH88)/E88</f>
        <v>0.419993240633449</v>
      </c>
      <c r="BC88" s="0" t="n">
        <f aca="false">BA88/(BB88*BB88)</f>
        <v>1035.17764628861</v>
      </c>
      <c r="BD88" s="0" t="n">
        <f aca="false">1/(BB88*BB88)</f>
        <v>5.66911671336058</v>
      </c>
    </row>
    <row r="89" customFormat="false" ht="12.8" hidden="false" customHeight="false" outlineLevel="0" collapsed="false">
      <c r="B89" s="0" t="n">
        <v>8510</v>
      </c>
      <c r="C89" s="0" t="n">
        <v>658.77</v>
      </c>
      <c r="D89" s="0" t="n">
        <v>0.0008241</v>
      </c>
      <c r="E89" s="0" t="n">
        <v>1.00336</v>
      </c>
      <c r="F89" s="0" t="n">
        <v>0.00932389</v>
      </c>
      <c r="G89" s="0" t="n">
        <v>0.0092927</v>
      </c>
      <c r="I89" s="0" t="n">
        <v>1246750</v>
      </c>
      <c r="J89" s="0" t="n">
        <v>1084695</v>
      </c>
      <c r="K89" s="0" t="n">
        <v>1.1494</v>
      </c>
      <c r="M89" s="0" t="n">
        <v>100754</v>
      </c>
      <c r="N89" s="0" t="n">
        <v>21316.9</v>
      </c>
      <c r="O89" s="0" t="n">
        <v>1.00214</v>
      </c>
      <c r="P89" s="0" t="n">
        <v>176.168</v>
      </c>
      <c r="Q89" s="0" t="n">
        <v>0.361534</v>
      </c>
      <c r="S89" s="0" t="n">
        <v>101030</v>
      </c>
      <c r="T89" s="0" t="n">
        <v>19341.4</v>
      </c>
      <c r="U89" s="0" t="n">
        <v>1.00194</v>
      </c>
      <c r="V89" s="0" t="n">
        <v>176.616</v>
      </c>
      <c r="W89" s="0" t="n">
        <v>0.362528</v>
      </c>
      <c r="Y89" s="0" t="n">
        <v>102440</v>
      </c>
      <c r="Z89" s="0" t="n">
        <v>13736.6</v>
      </c>
      <c r="AA89" s="0" t="n">
        <v>1.00138</v>
      </c>
      <c r="AB89" s="0" t="n">
        <v>178.98</v>
      </c>
      <c r="AC89" s="0" t="n">
        <v>0.367935</v>
      </c>
      <c r="AE89" s="0" t="n">
        <v>103346</v>
      </c>
      <c r="AF89" s="0" t="n">
        <v>3790.91</v>
      </c>
      <c r="AG89" s="0" t="n">
        <v>1.00038</v>
      </c>
      <c r="AH89" s="0" t="n">
        <v>180.383</v>
      </c>
      <c r="AI89" s="0" t="n">
        <v>0.370943</v>
      </c>
      <c r="AL89" s="29" t="n">
        <v>1</v>
      </c>
      <c r="AM89" s="29" t="n">
        <v>0</v>
      </c>
      <c r="AO89" s="0" t="n">
        <f aca="false">P89*AL89/E89</f>
        <v>175.57805772604</v>
      </c>
      <c r="AP89" s="0" t="n">
        <f aca="false">SQRT(Q89*Q89*AL89*AL89 + P89*P89*AM89*AM89)/E89</f>
        <v>0.360323313666082</v>
      </c>
      <c r="AQ89" s="0" t="n">
        <f aca="false">AO89/(AP89*AP89)</f>
        <v>1352.33881972364</v>
      </c>
      <c r="AR89" s="0" t="n">
        <f aca="false">1/(AP89*AP89)</f>
        <v>7.70220856317784</v>
      </c>
      <c r="AS89" s="0" t="n">
        <f aca="false">V89*AL89/E89</f>
        <v>176.024557486844</v>
      </c>
      <c r="AT89" s="0" t="n">
        <f aca="false">SQRT(W89*W89*AL89*AL89 + AM89*AM89*V89*V89)/E89</f>
        <v>0.361313985010365</v>
      </c>
      <c r="AU89" s="0" t="n">
        <f aca="false">AS89/(AT89*AT89)</f>
        <v>1348.35334795664</v>
      </c>
      <c r="AV89" s="0" t="n">
        <f aca="false">1/(AT89*AT89)</f>
        <v>7.6600297549813</v>
      </c>
      <c r="AW89" s="0" t="n">
        <f aca="false">AB89*AL89/E89</f>
        <v>178.380641046085</v>
      </c>
      <c r="AX89" s="0" t="n">
        <f aca="false">SQRT(AL89*AL89*AC89*AC89 + AM89*AM89*AB89*AB89)/E89</f>
        <v>0.366702878328815</v>
      </c>
      <c r="AY89" s="0" t="n">
        <f aca="false">AW89/(AX89*AX89)</f>
        <v>1326.5361286314</v>
      </c>
      <c r="AZ89" s="0" t="n">
        <f aca="false">1/(AX89*AX89)</f>
        <v>7.43654760321601</v>
      </c>
      <c r="BA89" s="0" t="n">
        <f aca="false">AH89*AL89/E89</f>
        <v>179.778942752352</v>
      </c>
      <c r="BB89" s="0" t="n">
        <f aca="false">SQRT(AL89*AL89*AI89*AI89 + AM89*AM89*AH89*AH89)/E89</f>
        <v>0.369700805294211</v>
      </c>
      <c r="BC89" s="0" t="n">
        <f aca="false">BA89/(BB89*BB89)</f>
        <v>1315.34000477054</v>
      </c>
      <c r="BD89" s="0" t="n">
        <f aca="false">1/(BB89*BB89)</f>
        <v>7.31642974773992</v>
      </c>
    </row>
    <row r="90" customFormat="false" ht="12.8" hidden="false" customHeight="false" outlineLevel="0" collapsed="false">
      <c r="B90" s="0" t="n">
        <v>8511</v>
      </c>
      <c r="C90" s="0" t="n">
        <v>617.307</v>
      </c>
      <c r="D90" s="0" t="n">
        <v>0.0008241</v>
      </c>
      <c r="E90" s="0" t="n">
        <v>1.04705</v>
      </c>
      <c r="F90" s="0" t="n">
        <v>0.009407</v>
      </c>
      <c r="G90" s="0" t="n">
        <v>0.00898431</v>
      </c>
      <c r="I90" s="0" t="n">
        <v>1221647</v>
      </c>
      <c r="J90" s="0" t="n">
        <v>1056065</v>
      </c>
      <c r="K90" s="0" t="n">
        <v>1.15679</v>
      </c>
      <c r="M90" s="0" t="n">
        <v>97860</v>
      </c>
      <c r="N90" s="0" t="n">
        <v>22438.7</v>
      </c>
      <c r="O90" s="0" t="n">
        <v>1.00225</v>
      </c>
      <c r="P90" s="0" t="n">
        <v>183.796</v>
      </c>
      <c r="Q90" s="0" t="n">
        <v>0.404835</v>
      </c>
      <c r="S90" s="0" t="n">
        <v>98150</v>
      </c>
      <c r="T90" s="0" t="n">
        <v>20366.3</v>
      </c>
      <c r="U90" s="0" t="n">
        <v>1.00204</v>
      </c>
      <c r="V90" s="0" t="n">
        <v>184.302</v>
      </c>
      <c r="W90" s="0" t="n">
        <v>0.406043</v>
      </c>
      <c r="Y90" s="0" t="n">
        <v>102378</v>
      </c>
      <c r="Z90" s="0" t="n">
        <v>14470</v>
      </c>
      <c r="AA90" s="0" t="n">
        <v>1.00145</v>
      </c>
      <c r="AB90" s="0" t="n">
        <v>192.128</v>
      </c>
      <c r="AC90" s="0" t="n">
        <v>0.425725</v>
      </c>
      <c r="AE90" s="0" t="n">
        <v>100581</v>
      </c>
      <c r="AF90" s="0" t="n">
        <v>3990.67</v>
      </c>
      <c r="AG90" s="0" t="n">
        <v>1.0004</v>
      </c>
      <c r="AH90" s="0" t="n">
        <v>188.557</v>
      </c>
      <c r="AI90" s="0" t="n">
        <v>0.416255</v>
      </c>
      <c r="AL90" s="29" t="n">
        <v>1</v>
      </c>
      <c r="AM90" s="29" t="n">
        <v>0</v>
      </c>
      <c r="AO90" s="0" t="n">
        <f aca="false">P90*AL90/E90</f>
        <v>175.536984862232</v>
      </c>
      <c r="AP90" s="0" t="n">
        <f aca="false">SQRT(Q90*Q90*AL90*AL90 + P90*P90*AM90*AM90)/E90</f>
        <v>0.38664342677045</v>
      </c>
      <c r="AQ90" s="0" t="n">
        <f aca="false">AO90/(AP90*AP90)</f>
        <v>1174.21431840067</v>
      </c>
      <c r="AR90" s="0" t="n">
        <f aca="false">1/(AP90*AP90)</f>
        <v>6.68927018042514</v>
      </c>
      <c r="AS90" s="0" t="n">
        <f aca="false">V90*AL90/E90</f>
        <v>176.020247361635</v>
      </c>
      <c r="AT90" s="0" t="n">
        <f aca="false">SQRT(W90*W90*AL90*AL90 + AM90*AM90*V90*V90)/E90</f>
        <v>0.387797144357958</v>
      </c>
      <c r="AU90" s="0" t="n">
        <f aca="false">AS90/(AT90*AT90)</f>
        <v>1170.45147572198</v>
      </c>
      <c r="AV90" s="0" t="n">
        <f aca="false">1/(AT90*AT90)</f>
        <v>6.64952750189745</v>
      </c>
      <c r="AW90" s="0" t="n">
        <f aca="false">AB90*AL90/E90</f>
        <v>183.494580010506</v>
      </c>
      <c r="AX90" s="0" t="n">
        <f aca="false">SQRT(AL90*AL90*AC90*AC90 + AM90*AM90*AB90*AB90)/E90</f>
        <v>0.406594718494819</v>
      </c>
      <c r="AY90" s="0" t="n">
        <f aca="false">AW90/(AX90*AX90)</f>
        <v>1109.94069499864</v>
      </c>
      <c r="AZ90" s="0" t="n">
        <f aca="false">1/(AX90*AX90)</f>
        <v>6.0489017982716</v>
      </c>
      <c r="BA90" s="0" t="n">
        <f aca="false">AH90*AL90/E90</f>
        <v>180.08404565207</v>
      </c>
      <c r="BB90" s="0" t="n">
        <f aca="false">SQRT(AL90*AL90*AI90*AI90 + AM90*AM90*AH90*AH90)/E90</f>
        <v>0.397550260255002</v>
      </c>
      <c r="BC90" s="0" t="n">
        <f aca="false">BA90/(BB90*BB90)</f>
        <v>1139.43919504868</v>
      </c>
      <c r="BD90" s="0" t="n">
        <f aca="false">1/(BB90*BB90)</f>
        <v>6.32726342260284</v>
      </c>
    </row>
    <row r="91" customFormat="false" ht="12.8" hidden="false" customHeight="false" outlineLevel="0" collapsed="false">
      <c r="B91" s="0" t="n">
        <v>8516</v>
      </c>
      <c r="C91" s="0" t="n">
        <v>597.169</v>
      </c>
      <c r="D91" s="0" t="n">
        <v>0.0008241</v>
      </c>
      <c r="E91" s="0" t="n">
        <v>1.02075</v>
      </c>
      <c r="F91" s="0" t="n">
        <v>0.00935668</v>
      </c>
      <c r="G91" s="0" t="n">
        <v>0.00916651</v>
      </c>
      <c r="I91" s="0" t="n">
        <v>1158949</v>
      </c>
      <c r="J91" s="0" t="n">
        <v>1004841</v>
      </c>
      <c r="K91" s="0" t="n">
        <v>1.15337</v>
      </c>
      <c r="M91" s="0" t="n">
        <v>94238</v>
      </c>
      <c r="N91" s="0" t="n">
        <v>21883.4</v>
      </c>
      <c r="O91" s="0" t="n">
        <v>1.00219</v>
      </c>
      <c r="P91" s="0" t="n">
        <v>182.41</v>
      </c>
      <c r="Q91" s="0" t="n">
        <v>0.414899</v>
      </c>
      <c r="S91" s="0" t="n">
        <v>93135</v>
      </c>
      <c r="T91" s="0" t="n">
        <v>19895.9</v>
      </c>
      <c r="U91" s="0" t="n">
        <v>1.00199</v>
      </c>
      <c r="V91" s="0" t="n">
        <v>180.239</v>
      </c>
      <c r="W91" s="0" t="n">
        <v>0.409165</v>
      </c>
      <c r="Y91" s="0" t="n">
        <v>94471</v>
      </c>
      <c r="Z91" s="0" t="n">
        <v>14140.1</v>
      </c>
      <c r="AA91" s="0" t="n">
        <v>1.00142</v>
      </c>
      <c r="AB91" s="0" t="n">
        <v>182.719</v>
      </c>
      <c r="AC91" s="0" t="n">
        <v>0.415433</v>
      </c>
      <c r="AE91" s="0" t="n">
        <v>95010</v>
      </c>
      <c r="AF91" s="0" t="n">
        <v>3896.41</v>
      </c>
      <c r="AG91" s="0" t="n">
        <v>1.00039</v>
      </c>
      <c r="AH91" s="0" t="n">
        <v>183.573</v>
      </c>
      <c r="AI91" s="0" t="n">
        <v>0.417303</v>
      </c>
      <c r="AL91" s="29" t="n">
        <v>1</v>
      </c>
      <c r="AM91" s="29" t="n">
        <v>0</v>
      </c>
      <c r="AO91" s="0" t="n">
        <f aca="false">P91*AL91/E91</f>
        <v>178.701934851825</v>
      </c>
      <c r="AP91" s="0" t="n">
        <f aca="false">SQRT(Q91*Q91*AL91*AL91 + P91*P91*AM91*AM91)/E91</f>
        <v>0.406464854273818</v>
      </c>
      <c r="AQ91" s="0" t="n">
        <f aca="false">AO91/(AP91*AP91)</f>
        <v>1081.64128584799</v>
      </c>
      <c r="AR91" s="0" t="n">
        <f aca="false">1/(AP91*AP91)</f>
        <v>6.05276762529102</v>
      </c>
      <c r="AS91" s="0" t="n">
        <f aca="false">V91*AL91/E91</f>
        <v>176.575067352437</v>
      </c>
      <c r="AT91" s="0" t="n">
        <f aca="false">SQRT(W91*W91*AL91*AL91 + AM91*AM91*V91*V91)/E91</f>
        <v>0.400847416115601</v>
      </c>
      <c r="AU91" s="0" t="n">
        <f aca="false">AS91/(AT91*AT91)</f>
        <v>1098.9329711589</v>
      </c>
      <c r="AV91" s="0" t="n">
        <f aca="false">1/(AT91*AT91)</f>
        <v>6.22360216329679</v>
      </c>
      <c r="AW91" s="0" t="n">
        <f aca="false">AB91*AL91/E91</f>
        <v>179.004653441097</v>
      </c>
      <c r="AX91" s="0" t="n">
        <f aca="false">SQRT(AL91*AL91*AC91*AC91 + AM91*AM91*AB91*AB91)/E91</f>
        <v>0.406987999020328</v>
      </c>
      <c r="AY91" s="0" t="n">
        <f aca="false">AW91/(AX91*AX91)</f>
        <v>1080.68995482454</v>
      </c>
      <c r="AZ91" s="0" t="n">
        <f aca="false">1/(AX91*AX91)</f>
        <v>6.03721710050488</v>
      </c>
      <c r="BA91" s="0" t="n">
        <f aca="false">AH91*AL91/E91</f>
        <v>179.841293166789</v>
      </c>
      <c r="BB91" s="0" t="n">
        <f aca="false">SQRT(AL91*AL91*AI91*AI91 + AM91*AM91*AH91*AH91)/E91</f>
        <v>0.408819985304923</v>
      </c>
      <c r="BC91" s="0" t="n">
        <f aca="false">BA91/(BB91*BB91)</f>
        <v>1076.03198319826</v>
      </c>
      <c r="BD91" s="0" t="n">
        <f aca="false">1/(BB91*BB91)</f>
        <v>5.98323090459719</v>
      </c>
    </row>
    <row r="92" customFormat="false" ht="12.8" hidden="false" customHeight="false" outlineLevel="0" collapsed="false">
      <c r="B92" s="0" t="n">
        <v>8517</v>
      </c>
      <c r="C92" s="0" t="n">
        <v>579.792</v>
      </c>
      <c r="D92" s="0" t="n">
        <v>0.0008241</v>
      </c>
      <c r="E92" s="0" t="n">
        <v>1.05633</v>
      </c>
      <c r="F92" s="0" t="n">
        <v>0.00942505</v>
      </c>
      <c r="G92" s="0" t="n">
        <v>0.00892247</v>
      </c>
      <c r="I92" s="0" t="n">
        <v>1164666</v>
      </c>
      <c r="J92" s="0" t="n">
        <v>1004681</v>
      </c>
      <c r="K92" s="0" t="n">
        <v>1.15924</v>
      </c>
      <c r="M92" s="0" t="n">
        <v>94214</v>
      </c>
      <c r="N92" s="0" t="n">
        <v>22613.3</v>
      </c>
      <c r="O92" s="0" t="n">
        <v>1.00227</v>
      </c>
      <c r="P92" s="0" t="n">
        <v>188.799</v>
      </c>
      <c r="Q92" s="0" t="n">
        <v>0.444425</v>
      </c>
      <c r="S92" s="0" t="n">
        <v>93705</v>
      </c>
      <c r="T92" s="0" t="n">
        <v>20587.8</v>
      </c>
      <c r="U92" s="0" t="n">
        <v>1.00206</v>
      </c>
      <c r="V92" s="0" t="n">
        <v>187.741</v>
      </c>
      <c r="W92" s="0" t="n">
        <v>0.44149</v>
      </c>
      <c r="Y92" s="0" t="n">
        <v>96537</v>
      </c>
      <c r="Z92" s="0" t="n">
        <v>14595.2</v>
      </c>
      <c r="AA92" s="0" t="n">
        <v>1.00146</v>
      </c>
      <c r="AB92" s="0" t="n">
        <v>193.299</v>
      </c>
      <c r="AC92" s="0" t="n">
        <v>0.456319</v>
      </c>
      <c r="AE92" s="0" t="n">
        <v>96848</v>
      </c>
      <c r="AF92" s="0" t="n">
        <v>4031.55</v>
      </c>
      <c r="AG92" s="0" t="n">
        <v>1.0004</v>
      </c>
      <c r="AH92" s="0" t="n">
        <v>193.716</v>
      </c>
      <c r="AI92" s="0" t="n">
        <v>0.457045</v>
      </c>
      <c r="AL92" s="29" t="n">
        <v>1</v>
      </c>
      <c r="AM92" s="29" t="n">
        <v>0</v>
      </c>
      <c r="AO92" s="0" t="n">
        <f aca="false">P92*AL92/E92</f>
        <v>178.731078356196</v>
      </c>
      <c r="AP92" s="0" t="n">
        <f aca="false">SQRT(Q92*Q92*AL92*AL92 + P92*P92*AM92*AM92)/E92</f>
        <v>0.420725530847368</v>
      </c>
      <c r="AQ92" s="0" t="n">
        <f aca="false">AO92/(AP92*AP92)</f>
        <v>1009.72321517803</v>
      </c>
      <c r="AR92" s="0" t="n">
        <f aca="false">1/(AP92*AP92)</f>
        <v>5.64939922292495</v>
      </c>
      <c r="AS92" s="0" t="n">
        <f aca="false">V92*AL92/E92</f>
        <v>177.729497410847</v>
      </c>
      <c r="AT92" s="0" t="n">
        <f aca="false">SQRT(W92*W92*AL92*AL92 + AM92*AM92*V92*V92)/E92</f>
        <v>0.417947043064194</v>
      </c>
      <c r="AU92" s="0" t="n">
        <f aca="false">AS92/(AT92*AT92)</f>
        <v>1017.45918997396</v>
      </c>
      <c r="AV92" s="0" t="n">
        <f aca="false">1/(AT92*AT92)</f>
        <v>5.72476265783815</v>
      </c>
      <c r="AW92" s="0" t="n">
        <f aca="false">AB92*AL92/E92</f>
        <v>182.991110732442</v>
      </c>
      <c r="AX92" s="0" t="n">
        <f aca="false">SQRT(AL92*AL92*AC92*AC92 + AM92*AM92*AB92*AB92)/E92</f>
        <v>0.431985269754717</v>
      </c>
      <c r="AY92" s="0" t="n">
        <f aca="false">AW92/(AX92*AX92)</f>
        <v>980.600515237448</v>
      </c>
      <c r="AZ92" s="0" t="n">
        <f aca="false">1/(AX92*AX92)</f>
        <v>5.35873306256511</v>
      </c>
      <c r="BA92" s="0" t="n">
        <f aca="false">AH92*AL92/E92</f>
        <v>183.38587373264</v>
      </c>
      <c r="BB92" s="0" t="n">
        <f aca="false">SQRT(AL92*AL92*AI92*AI92 + AM92*AM92*AH92*AH92)/E92</f>
        <v>0.432672554978084</v>
      </c>
      <c r="BC92" s="0" t="n">
        <f aca="false">BA92/(BB92*BB92)</f>
        <v>979.596404561179</v>
      </c>
      <c r="BD92" s="0" t="n">
        <f aca="false">1/(BB92*BB92)</f>
        <v>5.34172226367523</v>
      </c>
    </row>
    <row r="93" customFormat="false" ht="12.8" hidden="false" customHeight="false" outlineLevel="0" collapsed="false">
      <c r="B93" s="0" t="n">
        <v>8522</v>
      </c>
      <c r="C93" s="0" t="n">
        <v>625.767</v>
      </c>
      <c r="D93" s="0" t="n">
        <v>0.0008241</v>
      </c>
      <c r="E93" s="0" t="n">
        <v>1.0072</v>
      </c>
      <c r="F93" s="0" t="n">
        <v>0.00933112</v>
      </c>
      <c r="G93" s="0" t="n">
        <v>0.00926439</v>
      </c>
      <c r="I93" s="0" t="n">
        <v>1199035</v>
      </c>
      <c r="J93" s="0" t="n">
        <v>1040944</v>
      </c>
      <c r="K93" s="0" t="n">
        <v>1.15187</v>
      </c>
      <c r="M93" s="0" t="n">
        <v>96586</v>
      </c>
      <c r="N93" s="0" t="n">
        <v>21465</v>
      </c>
      <c r="O93" s="0" t="n">
        <v>1.00215</v>
      </c>
      <c r="P93" s="0" t="n">
        <v>178.172</v>
      </c>
      <c r="Q93" s="0" t="n">
        <v>0.385645</v>
      </c>
      <c r="S93" s="0" t="n">
        <v>96458</v>
      </c>
      <c r="T93" s="0" t="n">
        <v>19605.9</v>
      </c>
      <c r="U93" s="0" t="n">
        <v>1.00196</v>
      </c>
      <c r="V93" s="0" t="n">
        <v>177.903</v>
      </c>
      <c r="W93" s="0" t="n">
        <v>0.384915</v>
      </c>
      <c r="Y93" s="0" t="n">
        <v>97808</v>
      </c>
      <c r="Z93" s="0" t="n">
        <v>13871.9</v>
      </c>
      <c r="AA93" s="0" t="n">
        <v>1.00139</v>
      </c>
      <c r="AB93" s="0" t="n">
        <v>180.289</v>
      </c>
      <c r="AC93" s="0" t="n">
        <v>0.390659</v>
      </c>
      <c r="AE93" s="0" t="n">
        <v>100693</v>
      </c>
      <c r="AF93" s="0" t="n">
        <v>3824.91</v>
      </c>
      <c r="AG93" s="0" t="n">
        <v>1.00038</v>
      </c>
      <c r="AH93" s="0" t="n">
        <v>185.42</v>
      </c>
      <c r="AI93" s="0" t="n">
        <v>0.403142</v>
      </c>
      <c r="AL93" s="29" t="n">
        <v>1</v>
      </c>
      <c r="AM93" s="29" t="n">
        <v>0</v>
      </c>
      <c r="AO93" s="0" t="n">
        <f aca="false">P93*AL93/E93</f>
        <v>176.898332009531</v>
      </c>
      <c r="AP93" s="0" t="n">
        <f aca="false">SQRT(Q93*Q93*AL93*AL93 + P93*P93*AM93*AM93)/E93</f>
        <v>0.382888204924543</v>
      </c>
      <c r="AQ93" s="0" t="n">
        <f aca="false">AO93/(AP93*AP93)</f>
        <v>1206.64567939659</v>
      </c>
      <c r="AR93" s="0" t="n">
        <f aca="false">1/(AP93*AP93)</f>
        <v>6.82112525137643</v>
      </c>
      <c r="AS93" s="0" t="n">
        <f aca="false">V93*AL93/E93</f>
        <v>176.631254964257</v>
      </c>
      <c r="AT93" s="0" t="n">
        <f aca="false">SQRT(W93*W93*AL93*AL93 + AM93*AM93*V93*V93)/E93</f>
        <v>0.382163423351867</v>
      </c>
      <c r="AU93" s="0" t="n">
        <f aca="false">AS93/(AT93*AT93)</f>
        <v>1209.39819851031</v>
      </c>
      <c r="AV93" s="0" t="n">
        <f aca="false">1/(AT93*AT93)</f>
        <v>6.84702262210071</v>
      </c>
      <c r="AW93" s="0" t="n">
        <f aca="false">AB93*AL93/E93</f>
        <v>179.000198570294</v>
      </c>
      <c r="AX93" s="0" t="n">
        <f aca="false">SQRT(AL93*AL93*AC93*AC93 + AM93*AM93*AB93*AB93)/E93</f>
        <v>0.387866362192216</v>
      </c>
      <c r="AY93" s="0" t="n">
        <f aca="false">AW93/(AX93*AX93)</f>
        <v>1189.84195602898</v>
      </c>
      <c r="AZ93" s="0" t="n">
        <f aca="false">1/(AX93*AX93)</f>
        <v>6.64715439162892</v>
      </c>
      <c r="BA93" s="0" t="n">
        <f aca="false">AH93*AL93/E93</f>
        <v>184.094519459889</v>
      </c>
      <c r="BB93" s="0" t="n">
        <f aca="false">SQRT(AL93*AL93*AI93*AI93 + AM93*AM93*AH93*AH93)/E93</f>
        <v>0.400260127084988</v>
      </c>
      <c r="BC93" s="0" t="n">
        <f aca="false">BA93/(BB93*BB93)</f>
        <v>1149.09570607468</v>
      </c>
      <c r="BD93" s="0" t="n">
        <f aca="false">1/(BB93*BB93)</f>
        <v>6.24187895134515</v>
      </c>
    </row>
    <row r="94" customFormat="false" ht="12.8" hidden="false" customHeight="false" outlineLevel="0" collapsed="false">
      <c r="B94" s="0" t="n">
        <v>8523</v>
      </c>
      <c r="C94" s="0" t="n">
        <v>591.882</v>
      </c>
      <c r="D94" s="0" t="n">
        <v>0.0008241</v>
      </c>
      <c r="E94" s="0" t="n">
        <v>1.05288</v>
      </c>
      <c r="F94" s="0" t="n">
        <v>0.00941833</v>
      </c>
      <c r="G94" s="0" t="n">
        <v>0.00894529</v>
      </c>
      <c r="I94" s="0" t="n">
        <v>1182826</v>
      </c>
      <c r="J94" s="0" t="n">
        <v>1021492</v>
      </c>
      <c r="K94" s="0" t="n">
        <v>1.15794</v>
      </c>
      <c r="M94" s="0" t="n">
        <v>95009</v>
      </c>
      <c r="N94" s="0" t="n">
        <v>22360.8</v>
      </c>
      <c r="O94" s="0" t="n">
        <v>1.00224</v>
      </c>
      <c r="P94" s="0" t="n">
        <v>186.289</v>
      </c>
      <c r="Q94" s="0" t="n">
        <v>0.428581</v>
      </c>
      <c r="S94" s="0" t="n">
        <v>96514</v>
      </c>
      <c r="T94" s="0" t="n">
        <v>20426.4</v>
      </c>
      <c r="U94" s="0" t="n">
        <v>1.00205</v>
      </c>
      <c r="V94" s="0" t="n">
        <v>189.204</v>
      </c>
      <c r="W94" s="0" t="n">
        <v>0.436219</v>
      </c>
      <c r="Y94" s="0" t="n">
        <v>97303</v>
      </c>
      <c r="Z94" s="0" t="n">
        <v>14447.2</v>
      </c>
      <c r="AA94" s="0" t="n">
        <v>1.00145</v>
      </c>
      <c r="AB94" s="0" t="n">
        <v>190.636</v>
      </c>
      <c r="AC94" s="0" t="n">
        <v>0.439797</v>
      </c>
      <c r="AE94" s="0" t="n">
        <v>97769</v>
      </c>
      <c r="AF94" s="0" t="n">
        <v>3984.86</v>
      </c>
      <c r="AG94" s="0" t="n">
        <v>1.0004</v>
      </c>
      <c r="AH94" s="0" t="n">
        <v>191.349</v>
      </c>
      <c r="AI94" s="0" t="n">
        <v>0.441297</v>
      </c>
      <c r="AL94" s="29" t="n">
        <v>1</v>
      </c>
      <c r="AM94" s="29" t="n">
        <v>0</v>
      </c>
      <c r="AO94" s="0" t="n">
        <f aca="false">P94*AL94/E94</f>
        <v>176.932793860649</v>
      </c>
      <c r="AP94" s="0" t="n">
        <f aca="false">SQRT(Q94*Q94*AL94*AL94 + P94*P94*AM94*AM94)/E94</f>
        <v>0.407055884811185</v>
      </c>
      <c r="AQ94" s="0" t="n">
        <f aca="false">AO94/(AP94*AP94)</f>
        <v>1067.82543145145</v>
      </c>
      <c r="AR94" s="0" t="n">
        <f aca="false">1/(AP94*AP94)</f>
        <v>6.03520358296307</v>
      </c>
      <c r="AS94" s="0" t="n">
        <f aca="false">V94*AL94/E94</f>
        <v>179.701390471849</v>
      </c>
      <c r="AT94" s="0" t="n">
        <f aca="false">SQRT(W94*W94*AL94*AL94 + AM94*AM94*V94*V94)/E94</f>
        <v>0.414310272775625</v>
      </c>
      <c r="AU94" s="0" t="n">
        <f aca="false">AS94/(AT94*AT94)</f>
        <v>1046.88754781266</v>
      </c>
      <c r="AV94" s="0" t="n">
        <f aca="false">1/(AT94*AT94)</f>
        <v>5.82570644035536</v>
      </c>
      <c r="AW94" s="0" t="n">
        <f aca="false">AB94*AL94/E94</f>
        <v>181.0614694932</v>
      </c>
      <c r="AX94" s="0" t="n">
        <f aca="false">SQRT(AL94*AL94*AC94*AC94 + AM94*AM94*AB94*AB94)/E94</f>
        <v>0.417708570777297</v>
      </c>
      <c r="AY94" s="0" t="n">
        <f aca="false">AW94/(AX94*AX94)</f>
        <v>1037.717803849</v>
      </c>
      <c r="AZ94" s="0" t="n">
        <f aca="false">1/(AX94*AX94)</f>
        <v>5.73130112526772</v>
      </c>
      <c r="BA94" s="0" t="n">
        <f aca="false">AH94*AL94/E94</f>
        <v>181.738659676316</v>
      </c>
      <c r="BB94" s="0" t="n">
        <f aca="false">SQRT(AL94*AL94*AI94*AI94 + AM94*AM94*AH94*AH94)/E94</f>
        <v>0.419133234556645</v>
      </c>
      <c r="BC94" s="0" t="n">
        <f aca="false">BA94/(BB94*BB94)</f>
        <v>1034.53008043175</v>
      </c>
      <c r="BD94" s="0" t="n">
        <f aca="false">1/(BB94*BB94)</f>
        <v>5.69240513974454</v>
      </c>
    </row>
    <row r="95" customFormat="false" ht="12.8" hidden="false" customHeight="false" outlineLevel="0" collapsed="false">
      <c r="B95" s="0" t="n">
        <v>8528</v>
      </c>
      <c r="C95" s="0" t="n">
        <v>628.42</v>
      </c>
      <c r="D95" s="0" t="n">
        <v>0.0008241</v>
      </c>
      <c r="E95" s="0" t="n">
        <v>1.00246</v>
      </c>
      <c r="F95" s="0" t="n">
        <v>0.00932224</v>
      </c>
      <c r="G95" s="0" t="n">
        <v>0.00929937</v>
      </c>
      <c r="I95" s="0" t="n">
        <v>1188972</v>
      </c>
      <c r="J95" s="0" t="n">
        <v>1034497</v>
      </c>
      <c r="K95" s="0" t="n">
        <v>1.14932</v>
      </c>
      <c r="M95" s="0" t="n">
        <v>97237</v>
      </c>
      <c r="N95" s="0" t="n">
        <v>21204</v>
      </c>
      <c r="O95" s="0" t="n">
        <v>1.00212</v>
      </c>
      <c r="P95" s="0" t="n">
        <v>178.216</v>
      </c>
      <c r="Q95" s="0" t="n">
        <v>0.384048</v>
      </c>
      <c r="S95" s="0" t="n">
        <v>95650</v>
      </c>
      <c r="T95" s="0" t="n">
        <v>19372.2</v>
      </c>
      <c r="U95" s="0" t="n">
        <v>1.00194</v>
      </c>
      <c r="V95" s="0" t="n">
        <v>175.275</v>
      </c>
      <c r="W95" s="0" t="n">
        <v>0.376719</v>
      </c>
      <c r="Y95" s="0" t="n">
        <v>100213</v>
      </c>
      <c r="Z95" s="0" t="n">
        <v>13706.4</v>
      </c>
      <c r="AA95" s="0" t="n">
        <v>1.00137</v>
      </c>
      <c r="AB95" s="0" t="n">
        <v>183.532</v>
      </c>
      <c r="AC95" s="0" t="n">
        <v>0.397016</v>
      </c>
      <c r="AE95" s="0" t="n">
        <v>97790</v>
      </c>
      <c r="AF95" s="0" t="n">
        <v>3773.77</v>
      </c>
      <c r="AG95" s="0" t="n">
        <v>1.00038</v>
      </c>
      <c r="AH95" s="0" t="n">
        <v>178.917</v>
      </c>
      <c r="AI95" s="0" t="n">
        <v>0.385213</v>
      </c>
      <c r="AL95" s="29" t="n">
        <v>1</v>
      </c>
      <c r="AM95" s="29" t="n">
        <v>0</v>
      </c>
      <c r="AO95" s="0" t="n">
        <f aca="false">P95*AL95/E95</f>
        <v>177.778664485366</v>
      </c>
      <c r="AP95" s="0" t="n">
        <f aca="false">SQRT(Q95*Q95*AL95*AL95 + P95*P95*AM95*AM95)/E95</f>
        <v>0.383105560321609</v>
      </c>
      <c r="AQ95" s="0" t="n">
        <f aca="false">AO95/(AP95*AP95)</f>
        <v>1211.27493035339</v>
      </c>
      <c r="AR95" s="0" t="n">
        <f aca="false">1/(AP95*AP95)</f>
        <v>6.81338749989935</v>
      </c>
      <c r="AS95" s="0" t="n">
        <f aca="false">V95*AL95/E95</f>
        <v>174.844881591285</v>
      </c>
      <c r="AT95" s="0" t="n">
        <f aca="false">SQRT(W95*W95*AL95*AL95 + AM95*AM95*V95*V95)/E95</f>
        <v>0.375794545418271</v>
      </c>
      <c r="AU95" s="0" t="n">
        <f aca="false">AS95/(AT95*AT95)</f>
        <v>1238.08932502783</v>
      </c>
      <c r="AV95" s="0" t="n">
        <f aca="false">1/(AT95*AT95)</f>
        <v>7.0810727415056</v>
      </c>
      <c r="AW95" s="0" t="n">
        <f aca="false">AB95*AL95/E95</f>
        <v>183.081619216727</v>
      </c>
      <c r="AX95" s="0" t="n">
        <f aca="false">SQRT(AL95*AL95*AC95*AC95 + AM95*AM95*AB95*AB95)/E95</f>
        <v>0.396041737326178</v>
      </c>
      <c r="AY95" s="0" t="n">
        <f aca="false">AW95/(AX95*AX95)</f>
        <v>1167.24717315063</v>
      </c>
      <c r="AZ95" s="0" t="n">
        <f aca="false">1/(AX95*AX95)</f>
        <v>6.37555631277693</v>
      </c>
      <c r="BA95" s="0" t="n">
        <f aca="false">AH95*AL95/E95</f>
        <v>178.477944257127</v>
      </c>
      <c r="BB95" s="0" t="n">
        <f aca="false">SQRT(AL95*AL95*AI95*AI95 + AM95*AM95*AH95*AH95)/E95</f>
        <v>0.384267701454422</v>
      </c>
      <c r="BC95" s="0" t="n">
        <f aca="false">BA95/(BB95*BB95)</f>
        <v>1208.69517885933</v>
      </c>
      <c r="BD95" s="0" t="n">
        <f aca="false">1/(BB95*BB95)</f>
        <v>6.77223835073984</v>
      </c>
    </row>
    <row r="96" customFormat="false" ht="12.8" hidden="false" customHeight="false" outlineLevel="0" collapsed="false">
      <c r="B96" s="0" t="n">
        <v>8529</v>
      </c>
      <c r="C96" s="0" t="n">
        <v>594.368</v>
      </c>
      <c r="D96" s="0" t="n">
        <v>0.0008241</v>
      </c>
      <c r="E96" s="0" t="n">
        <v>1.04332</v>
      </c>
      <c r="F96" s="0" t="n">
        <v>0.00939982</v>
      </c>
      <c r="G96" s="0" t="n">
        <v>0.00900957</v>
      </c>
      <c r="I96" s="0" t="n">
        <v>1171183</v>
      </c>
      <c r="J96" s="0" t="n">
        <v>1012919</v>
      </c>
      <c r="K96" s="0" t="n">
        <v>1.15625</v>
      </c>
      <c r="M96" s="0" t="n">
        <v>93401</v>
      </c>
      <c r="N96" s="0" t="n">
        <v>22196.3</v>
      </c>
      <c r="O96" s="0" t="n">
        <v>1.00222</v>
      </c>
      <c r="P96" s="0" t="n">
        <v>182.101</v>
      </c>
      <c r="Q96" s="0" t="n">
        <v>0.416087</v>
      </c>
      <c r="S96" s="0" t="n">
        <v>95284</v>
      </c>
      <c r="T96" s="0" t="n">
        <v>20301.8</v>
      </c>
      <c r="U96" s="0" t="n">
        <v>1.00203</v>
      </c>
      <c r="V96" s="0" t="n">
        <v>185.737</v>
      </c>
      <c r="W96" s="0" t="n">
        <v>0.425569</v>
      </c>
      <c r="Y96" s="0" t="n">
        <v>98001</v>
      </c>
      <c r="Z96" s="0" t="n">
        <v>14376.1</v>
      </c>
      <c r="AA96" s="0" t="n">
        <v>1.00144</v>
      </c>
      <c r="AB96" s="0" t="n">
        <v>190.919</v>
      </c>
      <c r="AC96" s="0" t="n">
        <v>0.439045</v>
      </c>
      <c r="AE96" s="0" t="n">
        <v>97451</v>
      </c>
      <c r="AF96" s="0" t="n">
        <v>3964.53</v>
      </c>
      <c r="AG96" s="0" t="n">
        <v>1.0004</v>
      </c>
      <c r="AH96" s="0" t="n">
        <v>189.65</v>
      </c>
      <c r="AI96" s="0" t="n">
        <v>0.435299</v>
      </c>
      <c r="AL96" s="29" t="n">
        <v>1</v>
      </c>
      <c r="AM96" s="29" t="n">
        <v>0</v>
      </c>
      <c r="AO96" s="0" t="n">
        <f aca="false">P96*AL96/E96</f>
        <v>174.53993022275</v>
      </c>
      <c r="AP96" s="0" t="n">
        <f aca="false">SQRT(Q96*Q96*AL96*AL96 + P96*P96*AM96*AM96)/E96</f>
        <v>0.398810527930069</v>
      </c>
      <c r="AQ96" s="0" t="n">
        <f aca="false">AO96/(AP96*AP96)</f>
        <v>1097.39144225966</v>
      </c>
      <c r="AR96" s="0" t="n">
        <f aca="false">1/(AP96*AP96)</f>
        <v>6.28733746403561</v>
      </c>
      <c r="AS96" s="0" t="n">
        <f aca="false">V96*AL96/E96</f>
        <v>178.024958785416</v>
      </c>
      <c r="AT96" s="0" t="n">
        <f aca="false">SQRT(W96*W96*AL96*AL96 + AM96*AM96*V96*V96)/E96</f>
        <v>0.407898822988153</v>
      </c>
      <c r="AU96" s="0" t="n">
        <f aca="false">AS96/(AT96*AT96)</f>
        <v>1069.9808121917</v>
      </c>
      <c r="AV96" s="0" t="n">
        <f aca="false">1/(AT96*AT96)</f>
        <v>6.01028540880839</v>
      </c>
      <c r="AW96" s="0" t="n">
        <f aca="false">AB96*AL96/E96</f>
        <v>182.991795422306</v>
      </c>
      <c r="AX96" s="0" t="n">
        <f aca="false">SQRT(AL96*AL96*AC96*AC96 + AM96*AM96*AB96*AB96)/E96</f>
        <v>0.420815281984434</v>
      </c>
      <c r="AY96" s="0" t="n">
        <f aca="false">AW96/(AX96*AX96)</f>
        <v>1033.35278054338</v>
      </c>
      <c r="AZ96" s="0" t="n">
        <f aca="false">1/(AX96*AX96)</f>
        <v>5.64698968146975</v>
      </c>
      <c r="BA96" s="0" t="n">
        <f aca="false">AH96*AL96/E96</f>
        <v>181.775485948702</v>
      </c>
      <c r="BB96" s="0" t="n">
        <f aca="false">SQRT(AL96*AL96*AI96*AI96 + AM96*AM96*AH96*AH96)/E96</f>
        <v>0.417224820764483</v>
      </c>
      <c r="BC96" s="0" t="n">
        <f aca="false">BA96/(BB96*BB96)</f>
        <v>1044.22729448498</v>
      </c>
      <c r="BD96" s="0" t="n">
        <f aca="false">1/(BB96*BB96)</f>
        <v>5.74459910826298</v>
      </c>
    </row>
    <row r="97" customFormat="false" ht="12.8" hidden="false" customHeight="false" outlineLevel="0" collapsed="false">
      <c r="B97" s="0" t="n">
        <v>8534</v>
      </c>
      <c r="C97" s="0" t="n">
        <v>605.861</v>
      </c>
      <c r="D97" s="0" t="n">
        <v>0.0008241</v>
      </c>
      <c r="E97" s="0" t="n">
        <v>1.00769</v>
      </c>
      <c r="F97" s="0" t="n">
        <v>0.00933205</v>
      </c>
      <c r="G97" s="0" t="n">
        <v>0.00926087</v>
      </c>
      <c r="I97" s="0" t="n">
        <v>1162601</v>
      </c>
      <c r="J97" s="0" t="n">
        <v>1009238</v>
      </c>
      <c r="K97" s="0" t="n">
        <v>1.15196</v>
      </c>
      <c r="M97" s="0" t="n">
        <v>94041</v>
      </c>
      <c r="N97" s="0" t="n">
        <v>21534.6</v>
      </c>
      <c r="O97" s="0" t="n">
        <v>1.00216</v>
      </c>
      <c r="P97" s="0" t="n">
        <v>179.192</v>
      </c>
      <c r="Q97" s="0" t="n">
        <v>0.400878</v>
      </c>
      <c r="S97" s="0" t="n">
        <v>96083</v>
      </c>
      <c r="T97" s="0" t="n">
        <v>19750.1</v>
      </c>
      <c r="U97" s="0" t="n">
        <v>1.00198</v>
      </c>
      <c r="V97" s="0" t="n">
        <v>183.05</v>
      </c>
      <c r="W97" s="0" t="n">
        <v>0.410754</v>
      </c>
      <c r="Y97" s="0" t="n">
        <v>95200</v>
      </c>
      <c r="Z97" s="0" t="n">
        <v>13938.8</v>
      </c>
      <c r="AA97" s="0" t="n">
        <v>1.0014</v>
      </c>
      <c r="AB97" s="0" t="n">
        <v>181.262</v>
      </c>
      <c r="AC97" s="0" t="n">
        <v>0.405942</v>
      </c>
      <c r="AE97" s="0" t="n">
        <v>95976</v>
      </c>
      <c r="AF97" s="0" t="n">
        <v>3839.89</v>
      </c>
      <c r="AG97" s="0" t="n">
        <v>1.00038</v>
      </c>
      <c r="AH97" s="0" t="n">
        <v>182.555</v>
      </c>
      <c r="AI97" s="0" t="n">
        <v>0.408923</v>
      </c>
      <c r="AL97" s="29" t="n">
        <v>1</v>
      </c>
      <c r="AM97" s="29" t="n">
        <v>0</v>
      </c>
      <c r="AO97" s="0" t="n">
        <f aca="false">P97*AL97/E97</f>
        <v>177.824529369151</v>
      </c>
      <c r="AP97" s="0" t="n">
        <f aca="false">SQRT(Q97*Q97*AL97*AL97 + P97*P97*AM97*AM97)/E97</f>
        <v>0.397818773630779</v>
      </c>
      <c r="AQ97" s="0" t="n">
        <f aca="false">AO97/(AP97*AP97)</f>
        <v>1123.62429121166</v>
      </c>
      <c r="AR97" s="0" t="n">
        <f aca="false">1/(AP97*AP97)</f>
        <v>6.31872495430082</v>
      </c>
      <c r="AS97" s="0" t="n">
        <f aca="false">V97*AL97/E97</f>
        <v>181.653087755163</v>
      </c>
      <c r="AT97" s="0" t="n">
        <f aca="false">SQRT(W97*W97*AL97*AL97 + AM97*AM97*V97*V97)/E97</f>
        <v>0.407619406762</v>
      </c>
      <c r="AU97" s="0" t="n">
        <f aca="false">AS97/(AT97*AT97)</f>
        <v>1093.28421881985</v>
      </c>
      <c r="AV97" s="0" t="n">
        <f aca="false">1/(AT97*AT97)</f>
        <v>6.01852813145357</v>
      </c>
      <c r="AW97" s="0" t="n">
        <f aca="false">AB97*AL97/E97</f>
        <v>179.878732546716</v>
      </c>
      <c r="AX97" s="0" t="n">
        <f aca="false">SQRT(AL97*AL97*AC97*AC97 + AM97*AM97*AB97*AB97)/E97</f>
        <v>0.402844128650676</v>
      </c>
      <c r="AY97" s="0" t="n">
        <f aca="false">AW97/(AX97*AX97)</f>
        <v>1108.42354441087</v>
      </c>
      <c r="AZ97" s="0" t="n">
        <f aca="false">1/(AX97*AX97)</f>
        <v>6.16206000964015</v>
      </c>
      <c r="BA97" s="0" t="n">
        <f aca="false">AH97*AL97/E97</f>
        <v>181.16186525618</v>
      </c>
      <c r="BB97" s="0" t="n">
        <f aca="false">SQRT(AL97*AL97*AI97*AI97 + AM97*AM97*AH97*AH97)/E97</f>
        <v>0.405802379700106</v>
      </c>
      <c r="BC97" s="0" t="n">
        <f aca="false">BA97/(BB97*BB97)</f>
        <v>1100.11377977151</v>
      </c>
      <c r="BD97" s="0" t="n">
        <f aca="false">1/(BB97*BB97)</f>
        <v>6.07254610795625</v>
      </c>
    </row>
    <row r="98" customFormat="false" ht="12.8" hidden="false" customHeight="false" outlineLevel="0" collapsed="false">
      <c r="B98" s="0" t="n">
        <v>8535</v>
      </c>
      <c r="C98" s="0" t="n">
        <v>594.029</v>
      </c>
      <c r="D98" s="0" t="n">
        <v>0.0008241</v>
      </c>
      <c r="E98" s="0" t="n">
        <v>1.03856</v>
      </c>
      <c r="F98" s="0" t="n">
        <v>0.00939068</v>
      </c>
      <c r="G98" s="0" t="n">
        <v>0.00904199</v>
      </c>
      <c r="I98" s="0" t="n">
        <v>1173782</v>
      </c>
      <c r="J98" s="0" t="n">
        <v>1015007</v>
      </c>
      <c r="K98" s="0" t="n">
        <v>1.15643</v>
      </c>
      <c r="M98" s="0" t="n">
        <v>94366</v>
      </c>
      <c r="N98" s="0" t="n">
        <v>21894.7</v>
      </c>
      <c r="O98" s="0" t="n">
        <v>1.00219</v>
      </c>
      <c r="P98" s="0" t="n">
        <v>184.111</v>
      </c>
      <c r="Q98" s="0" t="n">
        <v>0.421478</v>
      </c>
      <c r="S98" s="0" t="n">
        <v>94701</v>
      </c>
      <c r="T98" s="0" t="n">
        <v>20037.6</v>
      </c>
      <c r="U98" s="0" t="n">
        <v>1.00201</v>
      </c>
      <c r="V98" s="0" t="n">
        <v>184.73</v>
      </c>
      <c r="W98" s="0" t="n">
        <v>0.423039</v>
      </c>
      <c r="Y98" s="0" t="n">
        <v>96009</v>
      </c>
      <c r="Z98" s="0" t="n">
        <v>14166.5</v>
      </c>
      <c r="AA98" s="0" t="n">
        <v>1.00142</v>
      </c>
      <c r="AB98" s="0" t="n">
        <v>187.171</v>
      </c>
      <c r="AC98" s="0" t="n">
        <v>0.429254</v>
      </c>
      <c r="AE98" s="0" t="n">
        <v>97481</v>
      </c>
      <c r="AF98" s="0" t="n">
        <v>3905.26</v>
      </c>
      <c r="AG98" s="0" t="n">
        <v>1.00039</v>
      </c>
      <c r="AH98" s="0" t="n">
        <v>189.846</v>
      </c>
      <c r="AI98" s="0" t="n">
        <v>0.435941</v>
      </c>
      <c r="AL98" s="29" t="n">
        <v>1</v>
      </c>
      <c r="AM98" s="29" t="n">
        <v>0</v>
      </c>
      <c r="AO98" s="0" t="n">
        <f aca="false">P98*AL98/E98</f>
        <v>177.275265752581</v>
      </c>
      <c r="AP98" s="0" t="n">
        <f aca="false">SQRT(Q98*Q98*AL98*AL98 + P98*P98*AM98*AM98)/E98</f>
        <v>0.405829225080881</v>
      </c>
      <c r="AQ98" s="0" t="n">
        <f aca="false">AO98/(AP98*AP98)</f>
        <v>1076.36980840614</v>
      </c>
      <c r="AR98" s="0" t="n">
        <f aca="false">1/(AP98*AP98)</f>
        <v>6.07174274333571</v>
      </c>
      <c r="AS98" s="0" t="n">
        <f aca="false">V98*AL98/E98</f>
        <v>177.87128331536</v>
      </c>
      <c r="AT98" s="0" t="n">
        <f aca="false">SQRT(W98*W98*AL98*AL98 + AM98*AM98*V98*V98)/E98</f>
        <v>0.407332267755354</v>
      </c>
      <c r="AU98" s="0" t="n">
        <f aca="false">AS98/(AT98*AT98)</f>
        <v>1072.03313330001</v>
      </c>
      <c r="AV98" s="0" t="n">
        <f aca="false">1/(AT98*AT98)</f>
        <v>6.02701635316439</v>
      </c>
      <c r="AW98" s="0" t="n">
        <f aca="false">AB98*AL98/E98</f>
        <v>180.22165305808</v>
      </c>
      <c r="AX98" s="0" t="n">
        <f aca="false">SQRT(AL98*AL98*AC98*AC98 + AM98*AM98*AB98*AB98)/E98</f>
        <v>0.413316515174857</v>
      </c>
      <c r="AY98" s="0" t="n">
        <f aca="false">AW98/(AX98*AX98)</f>
        <v>1054.97325740141</v>
      </c>
      <c r="AZ98" s="0" t="n">
        <f aca="false">1/(AX98*AX98)</f>
        <v>5.85375419379504</v>
      </c>
      <c r="BA98" s="0" t="n">
        <f aca="false">AH98*AL98/E98</f>
        <v>182.797334771222</v>
      </c>
      <c r="BB98" s="0" t="n">
        <f aca="false">SQRT(AL98*AL98*AI98*AI98 + AM98*AM98*AH98*AH98)/E98</f>
        <v>0.419755238021876</v>
      </c>
      <c r="BC98" s="0" t="n">
        <f aca="false">BA98/(BB98*BB98)</f>
        <v>1037.47492929211</v>
      </c>
      <c r="BD98" s="0" t="n">
        <f aca="false">1/(BB98*BB98)</f>
        <v>5.67554735188315</v>
      </c>
    </row>
    <row r="99" customFormat="false" ht="12.8" hidden="false" customHeight="false" outlineLevel="0" collapsed="false">
      <c r="B99" s="0" t="n">
        <v>8540</v>
      </c>
      <c r="C99" s="0" t="n">
        <v>601.179</v>
      </c>
      <c r="D99" s="0" t="n">
        <v>0.0008241</v>
      </c>
      <c r="E99" s="0" t="n">
        <v>1.01409</v>
      </c>
      <c r="F99" s="0" t="n">
        <v>0.0093441</v>
      </c>
      <c r="G99" s="0" t="n">
        <v>0.00921425</v>
      </c>
      <c r="I99" s="0" t="n">
        <v>1163940</v>
      </c>
      <c r="J99" s="0" t="n">
        <v>1009097</v>
      </c>
      <c r="K99" s="0" t="n">
        <v>1.15345</v>
      </c>
      <c r="M99" s="0" t="n">
        <v>94671</v>
      </c>
      <c r="N99" s="0" t="n">
        <v>21409.9</v>
      </c>
      <c r="O99" s="0" t="n">
        <v>1.00215</v>
      </c>
      <c r="P99" s="0" t="n">
        <v>182.029</v>
      </c>
      <c r="Q99" s="0" t="n">
        <v>0.411302</v>
      </c>
      <c r="S99" s="0" t="n">
        <v>96050</v>
      </c>
      <c r="T99" s="0" t="n">
        <v>19608.8</v>
      </c>
      <c r="U99" s="0" t="n">
        <v>1.00196</v>
      </c>
      <c r="V99" s="0" t="n">
        <v>184.648</v>
      </c>
      <c r="W99" s="0" t="n">
        <v>0.418048</v>
      </c>
      <c r="Y99" s="0" t="n">
        <v>95955</v>
      </c>
      <c r="Z99" s="0" t="n">
        <v>13860.9</v>
      </c>
      <c r="AA99" s="0" t="n">
        <v>1.00139</v>
      </c>
      <c r="AB99" s="0" t="n">
        <v>184.359</v>
      </c>
      <c r="AC99" s="0" t="n">
        <v>0.417092</v>
      </c>
      <c r="AE99" s="0" t="n">
        <v>96423</v>
      </c>
      <c r="AF99" s="0" t="n">
        <v>3823.18</v>
      </c>
      <c r="AG99" s="0" t="n">
        <v>1.00038</v>
      </c>
      <c r="AH99" s="0" t="n">
        <v>185.072</v>
      </c>
      <c r="AI99" s="0" t="n">
        <v>0.418593</v>
      </c>
      <c r="AL99" s="29" t="n">
        <v>1</v>
      </c>
      <c r="AM99" s="29" t="n">
        <v>0</v>
      </c>
      <c r="AO99" s="0" t="n">
        <f aca="false">P99*AL99/E99</f>
        <v>179.499847153606</v>
      </c>
      <c r="AP99" s="0" t="n">
        <f aca="false">SQRT(Q99*Q99*AL99*AL99 + P99*P99*AM99*AM99)/E99</f>
        <v>0.405587275291148</v>
      </c>
      <c r="AQ99" s="0" t="n">
        <f aca="false">AO99/(AP99*AP99)</f>
        <v>1091.17759662175</v>
      </c>
      <c r="AR99" s="0" t="n">
        <f aca="false">1/(AP99*AP99)</f>
        <v>6.07898900152256</v>
      </c>
      <c r="AS99" s="0" t="n">
        <f aca="false">V99*AL99/E99</f>
        <v>182.082458164463</v>
      </c>
      <c r="AT99" s="0" t="n">
        <f aca="false">SQRT(W99*W99*AL99*AL99 + AM99*AM99*V99*V99)/E99</f>
        <v>0.412239544813577</v>
      </c>
      <c r="AU99" s="0" t="n">
        <f aca="false">AS99/(AT99*AT99)</f>
        <v>1071.44234914957</v>
      </c>
      <c r="AV99" s="0" t="n">
        <f aca="false">1/(AT99*AT99)</f>
        <v>5.8843798570745</v>
      </c>
      <c r="AW99" s="0" t="n">
        <f aca="false">AB99*AL99/E99</f>
        <v>181.797473597018</v>
      </c>
      <c r="AX99" s="0" t="n">
        <f aca="false">SQRT(AL99*AL99*AC99*AC99 + AM99*AM99*AB99*AB99)/E99</f>
        <v>0.411296827697739</v>
      </c>
      <c r="AY99" s="0" t="n">
        <f aca="false">AW99/(AX99*AX99)</f>
        <v>1074.67494525101</v>
      </c>
      <c r="AZ99" s="0" t="n">
        <f aca="false">1/(AX99*AX99)</f>
        <v>5.91138547740871</v>
      </c>
      <c r="BA99" s="0" t="n">
        <f aca="false">AH99*AL99/E99</f>
        <v>182.500567010818</v>
      </c>
      <c r="BB99" s="0" t="n">
        <f aca="false">SQRT(AL99*AL99*AI99*AI99 + AM99*AM99*AH99*AH99)/E99</f>
        <v>0.412776972458066</v>
      </c>
      <c r="BC99" s="0" t="n">
        <f aca="false">BA99/(BB99*BB99)</f>
        <v>1071.10807981481</v>
      </c>
      <c r="BD99" s="0" t="n">
        <f aca="false">1/(BB99*BB99)</f>
        <v>5.86906713419318</v>
      </c>
    </row>
    <row r="100" customFormat="false" ht="12.8" hidden="false" customHeight="false" outlineLevel="0" collapsed="false">
      <c r="B100" s="0" t="n">
        <v>8541</v>
      </c>
      <c r="C100" s="0" t="n">
        <v>593.688</v>
      </c>
      <c r="D100" s="0" t="n">
        <v>0.0008241</v>
      </c>
      <c r="E100" s="0" t="n">
        <v>1.03496</v>
      </c>
      <c r="F100" s="0" t="n">
        <v>0.00938377</v>
      </c>
      <c r="G100" s="0" t="n">
        <v>0.00906677</v>
      </c>
      <c r="I100" s="0" t="n">
        <v>1176662</v>
      </c>
      <c r="J100" s="0" t="n">
        <v>1016579</v>
      </c>
      <c r="K100" s="0" t="n">
        <v>1.15747</v>
      </c>
      <c r="M100" s="0" t="n">
        <v>95133</v>
      </c>
      <c r="N100" s="0" t="n">
        <v>21815.5</v>
      </c>
      <c r="O100" s="0" t="n">
        <v>1.00219</v>
      </c>
      <c r="P100" s="0" t="n">
        <v>185.88</v>
      </c>
      <c r="Q100" s="0" t="n">
        <v>0.426541</v>
      </c>
      <c r="S100" s="0" t="n">
        <v>96835</v>
      </c>
      <c r="T100" s="0" t="n">
        <v>19998.2</v>
      </c>
      <c r="U100" s="0" t="n">
        <v>1.002</v>
      </c>
      <c r="V100" s="0" t="n">
        <v>189.171</v>
      </c>
      <c r="W100" s="0" t="n">
        <v>0.435167</v>
      </c>
      <c r="Y100" s="0" t="n">
        <v>97931</v>
      </c>
      <c r="Z100" s="0" t="n">
        <v>14103.2</v>
      </c>
      <c r="AA100" s="0" t="n">
        <v>1.00141</v>
      </c>
      <c r="AB100" s="0" t="n">
        <v>191.199</v>
      </c>
      <c r="AC100" s="0" t="n">
        <v>0.440323</v>
      </c>
      <c r="AE100" s="0" t="n">
        <v>97864</v>
      </c>
      <c r="AF100" s="0" t="n">
        <v>3899.85</v>
      </c>
      <c r="AG100" s="0" t="n">
        <v>1.00039</v>
      </c>
      <c r="AH100" s="0" t="n">
        <v>190.873</v>
      </c>
      <c r="AI100" s="0" t="n">
        <v>0.439078</v>
      </c>
      <c r="AL100" s="29" t="n">
        <v>1</v>
      </c>
      <c r="AM100" s="29" t="n">
        <v>0</v>
      </c>
      <c r="AO100" s="0" t="n">
        <f aca="false">P100*AL100/E100</f>
        <v>179.601144005565</v>
      </c>
      <c r="AP100" s="0" t="n">
        <f aca="false">SQRT(Q100*Q100*AL100*AL100 + P100*P100*AM100*AM100)/E100</f>
        <v>0.412132836051635</v>
      </c>
      <c r="AQ100" s="0" t="n">
        <f aca="false">AO100/(AP100*AP100)</f>
        <v>1057.38869622369</v>
      </c>
      <c r="AR100" s="0" t="n">
        <f aca="false">1/(AP100*AP100)</f>
        <v>5.88742739963243</v>
      </c>
      <c r="AS100" s="0" t="n">
        <f aca="false">V100*AL100/E100</f>
        <v>182.780977042591</v>
      </c>
      <c r="AT100" s="0" t="n">
        <f aca="false">SQRT(W100*W100*AL100*AL100 + AM100*AM100*V100*V100)/E100</f>
        <v>0.420467457679524</v>
      </c>
      <c r="AU100" s="0" t="n">
        <f aca="false">AS100/(AT100*AT100)</f>
        <v>1033.87067383369</v>
      </c>
      <c r="AV100" s="0" t="n">
        <f aca="false">1/(AT100*AT100)</f>
        <v>5.65633629145542</v>
      </c>
      <c r="AW100" s="0" t="n">
        <f aca="false">AB100*AL100/E100</f>
        <v>184.740473061761</v>
      </c>
      <c r="AX100" s="0" t="n">
        <f aca="false">SQRT(AL100*AL100*AC100*AC100 + AM100*AM100*AB100*AB100)/E100</f>
        <v>0.425449292726289</v>
      </c>
      <c r="AY100" s="0" t="n">
        <f aca="false">AW100/(AX100*AX100)</f>
        <v>1020.62555759641</v>
      </c>
      <c r="AZ100" s="0" t="n">
        <f aca="false">1/(AX100*AX100)</f>
        <v>5.52464514505819</v>
      </c>
      <c r="BA100" s="0" t="n">
        <f aca="false">AH100*AL100/E100</f>
        <v>184.4254850429</v>
      </c>
      <c r="BB100" s="0" t="n">
        <f aca="false">SQRT(AL100*AL100*AI100*AI100 + AM100*AM100*AH100*AH100)/E100</f>
        <v>0.424246347684935</v>
      </c>
      <c r="BC100" s="0" t="n">
        <f aca="false">BA100/(BB100*BB100)</f>
        <v>1024.67162496217</v>
      </c>
      <c r="BD100" s="0" t="n">
        <f aca="false">1/(BB100*BB100)</f>
        <v>5.55601968309214</v>
      </c>
    </row>
    <row r="101" customFormat="false" ht="12.8" hidden="false" customHeight="false" outlineLevel="0" collapsed="false">
      <c r="B101" s="0" t="n">
        <v>8546</v>
      </c>
      <c r="C101" s="0" t="n">
        <v>597.185</v>
      </c>
      <c r="D101" s="0" t="n">
        <v>0.0008241</v>
      </c>
      <c r="E101" s="0" t="n">
        <v>1.01968</v>
      </c>
      <c r="F101" s="0" t="n">
        <v>0.00935467</v>
      </c>
      <c r="G101" s="0" t="n">
        <v>0.0091741</v>
      </c>
      <c r="I101" s="0" t="n">
        <v>1161840</v>
      </c>
      <c r="J101" s="0" t="n">
        <v>1006515</v>
      </c>
      <c r="K101" s="0" t="n">
        <v>1.15432</v>
      </c>
      <c r="M101" s="0" t="n">
        <v>94648</v>
      </c>
      <c r="N101" s="0" t="n">
        <v>21238.4</v>
      </c>
      <c r="O101" s="0" t="n">
        <v>1.00213</v>
      </c>
      <c r="P101" s="0" t="n">
        <v>183.338</v>
      </c>
      <c r="Q101" s="0" t="n">
        <v>0.41746</v>
      </c>
      <c r="S101" s="0" t="n">
        <v>94665</v>
      </c>
      <c r="T101" s="0" t="n">
        <v>19625.9</v>
      </c>
      <c r="U101" s="0" t="n">
        <v>1.00197</v>
      </c>
      <c r="V101" s="0" t="n">
        <v>183.341</v>
      </c>
      <c r="W101" s="0" t="n">
        <v>0.417412</v>
      </c>
      <c r="Y101" s="0" t="n">
        <v>95927</v>
      </c>
      <c r="Z101" s="0" t="n">
        <v>13747.9</v>
      </c>
      <c r="AA101" s="0" t="n">
        <v>1.00138</v>
      </c>
      <c r="AB101" s="0" t="n">
        <v>185.676</v>
      </c>
      <c r="AC101" s="0" t="n">
        <v>0.423319</v>
      </c>
      <c r="AE101" s="0" t="n">
        <v>96354</v>
      </c>
      <c r="AF101" s="0" t="n">
        <v>3804.76</v>
      </c>
      <c r="AG101" s="0" t="n">
        <v>1.00038</v>
      </c>
      <c r="AH101" s="0" t="n">
        <v>186.317</v>
      </c>
      <c r="AI101" s="0" t="n">
        <v>0.424643</v>
      </c>
      <c r="AL101" s="29" t="n">
        <v>1</v>
      </c>
      <c r="AM101" s="29" t="n">
        <v>0</v>
      </c>
      <c r="AO101" s="0" t="n">
        <f aca="false">P101*AL101/E101</f>
        <v>179.79954495528</v>
      </c>
      <c r="AP101" s="0" t="n">
        <f aca="false">SQRT(Q101*Q101*AL101*AL101 + P101*P101*AM101*AM101)/E101</f>
        <v>0.409402949945081</v>
      </c>
      <c r="AQ101" s="0" t="n">
        <f aca="false">AO101/(AP101*AP101)</f>
        <v>1072.72067980553</v>
      </c>
      <c r="AR101" s="0" t="n">
        <f aca="false">1/(AP101*AP101)</f>
        <v>5.96620353000524</v>
      </c>
      <c r="AS101" s="0" t="n">
        <f aca="false">V101*AL101/E101</f>
        <v>179.802487054762</v>
      </c>
      <c r="AT101" s="0" t="n">
        <f aca="false">SQRT(W101*W101*AL101*AL101 + AM101*AM101*V101*V101)/E101</f>
        <v>0.409355876353366</v>
      </c>
      <c r="AU101" s="0" t="n">
        <f aca="false">AS101/(AT101*AT101)</f>
        <v>1072.98496471591</v>
      </c>
      <c r="AV101" s="0" t="n">
        <f aca="false">1/(AT101*AT101)</f>
        <v>5.96757576767616</v>
      </c>
      <c r="AW101" s="0" t="n">
        <f aca="false">AB101*AL101/E101</f>
        <v>182.092421151734</v>
      </c>
      <c r="AX101" s="0" t="n">
        <f aca="false">SQRT(AL101*AL101*AC101*AC101 + AM101*AM101*AB101*AB101)/E101</f>
        <v>0.415148870233799</v>
      </c>
      <c r="AY101" s="0" t="n">
        <f aca="false">AW101/(AX101*AX101)</f>
        <v>1056.53563518417</v>
      </c>
      <c r="AZ101" s="0" t="n">
        <f aca="false">1/(AX101*AX101)</f>
        <v>5.80219444884955</v>
      </c>
      <c r="BA101" s="0" t="n">
        <f aca="false">AH101*AL101/E101</f>
        <v>182.721049741095</v>
      </c>
      <c r="BB101" s="0" t="n">
        <f aca="false">SQRT(AL101*AL101*AI101*AI101 + AM101*AM101*AH101*AH101)/E101</f>
        <v>0.416447316805272</v>
      </c>
      <c r="BC101" s="0" t="n">
        <f aca="false">BA101/(BB101*BB101)</f>
        <v>1053.58224949817</v>
      </c>
      <c r="BD101" s="0" t="n">
        <f aca="false">1/(BB101*BB101)</f>
        <v>5.76606937728865</v>
      </c>
    </row>
    <row r="102" customFormat="false" ht="12.8" hidden="false" customHeight="false" outlineLevel="0" collapsed="false">
      <c r="B102" s="0" t="n">
        <v>8547</v>
      </c>
      <c r="C102" s="0" t="n">
        <v>580.977</v>
      </c>
      <c r="D102" s="0" t="n">
        <v>0.0008241</v>
      </c>
      <c r="E102" s="0" t="n">
        <v>1.05551</v>
      </c>
      <c r="F102" s="0" t="n">
        <v>0.00942346</v>
      </c>
      <c r="G102" s="0" t="n">
        <v>0.00892786</v>
      </c>
      <c r="I102" s="0" t="n">
        <v>1170023</v>
      </c>
      <c r="J102" s="0" t="n">
        <v>1009377</v>
      </c>
      <c r="K102" s="0" t="n">
        <v>1.15915</v>
      </c>
      <c r="M102" s="0" t="n">
        <v>94838</v>
      </c>
      <c r="N102" s="0" t="n">
        <v>21976.2</v>
      </c>
      <c r="O102" s="0" t="n">
        <v>1.0022</v>
      </c>
      <c r="P102" s="0" t="n">
        <v>189.636</v>
      </c>
      <c r="Q102" s="0" t="n">
        <v>0.445555</v>
      </c>
      <c r="S102" s="0" t="n">
        <v>97039</v>
      </c>
      <c r="T102" s="0" t="n">
        <v>20310.9</v>
      </c>
      <c r="U102" s="0" t="n">
        <v>1.00204</v>
      </c>
      <c r="V102" s="0" t="n">
        <v>194.004</v>
      </c>
      <c r="W102" s="0" t="n">
        <v>0.457318</v>
      </c>
      <c r="Y102" s="0" t="n">
        <v>95633</v>
      </c>
      <c r="Z102" s="0" t="n">
        <v>14222.7</v>
      </c>
      <c r="AA102" s="0" t="n">
        <v>1.00142</v>
      </c>
      <c r="AB102" s="0" t="n">
        <v>191.077</v>
      </c>
      <c r="AC102" s="0" t="n">
        <v>0.449152</v>
      </c>
      <c r="AE102" s="0" t="n">
        <v>98582</v>
      </c>
      <c r="AF102" s="0" t="n">
        <v>3938.07</v>
      </c>
      <c r="AG102" s="0" t="n">
        <v>1.00039</v>
      </c>
      <c r="AH102" s="0" t="n">
        <v>196.766</v>
      </c>
      <c r="AI102" s="0" t="n">
        <v>0.464188</v>
      </c>
      <c r="AL102" s="29" t="n">
        <v>1</v>
      </c>
      <c r="AM102" s="29" t="n">
        <v>0</v>
      </c>
      <c r="AO102" s="0" t="n">
        <f aca="false">P102*AL102/E102</f>
        <v>179.662911767771</v>
      </c>
      <c r="AP102" s="0" t="n">
        <f aca="false">SQRT(Q102*Q102*AL102*AL102 + P102*P102*AM102*AM102)/E102</f>
        <v>0.422122954780154</v>
      </c>
      <c r="AQ102" s="0" t="n">
        <f aca="false">AO102/(AP102*AP102)</f>
        <v>1008.27847308795</v>
      </c>
      <c r="AR102" s="0" t="n">
        <f aca="false">1/(AP102*AP102)</f>
        <v>5.61205684115391</v>
      </c>
      <c r="AS102" s="0" t="n">
        <f aca="false">V102*AL102/E102</f>
        <v>183.801195630548</v>
      </c>
      <c r="AT102" s="0" t="n">
        <f aca="false">SQRT(W102*W102*AL102*AL102 + AM102*AM102*V102*V102)/E102</f>
        <v>0.433267330484789</v>
      </c>
      <c r="AU102" s="0" t="n">
        <f aca="false">AS102/(AT102*AT102)</f>
        <v>979.121180843075</v>
      </c>
      <c r="AV102" s="0" t="n">
        <f aca="false">1/(AT102*AT102)</f>
        <v>5.3270664398243</v>
      </c>
      <c r="AW102" s="0" t="n">
        <f aca="false">AB102*AL102/E102</f>
        <v>181.028128582391</v>
      </c>
      <c r="AX102" s="0" t="n">
        <f aca="false">SQRT(AL102*AL102*AC102*AC102 + AM102*AM102*AB102*AB102)/E102</f>
        <v>0.425530786065504</v>
      </c>
      <c r="AY102" s="0" t="n">
        <f aca="false">AW102/(AX102*AX102)</f>
        <v>999.733144165552</v>
      </c>
      <c r="AZ102" s="0" t="n">
        <f aca="false">1/(AX102*AX102)</f>
        <v>5.52252929969688</v>
      </c>
      <c r="BA102" s="0" t="n">
        <f aca="false">AH102*AL102/E102</f>
        <v>186.41794014268</v>
      </c>
      <c r="BB102" s="0" t="n">
        <f aca="false">SQRT(AL102*AL102*AI102*AI102 + AM102*AM102*AH102*AH102)/E102</f>
        <v>0.439776032439295</v>
      </c>
      <c r="BC102" s="0" t="n">
        <f aca="false">BA102/(BB102*BB102)</f>
        <v>963.883600271534</v>
      </c>
      <c r="BD102" s="0" t="n">
        <f aca="false">1/(BB102*BB102)</f>
        <v>5.17055171585847</v>
      </c>
    </row>
    <row r="103" s="30" customFormat="true" ht="12.8" hidden="false" customHeight="false" outlineLevel="0" collapsed="false">
      <c r="B103" s="50"/>
      <c r="F103" s="30" t="s">
        <v>75</v>
      </c>
      <c r="G103" s="30" t="n">
        <f aca="false">AVERAGE(G85:G102)</f>
        <v>0.00910193333333333</v>
      </c>
      <c r="M103" s="30" t="n">
        <f aca="false">AVERAGE(M85:M102)</f>
        <v>95484.8333333333</v>
      </c>
      <c r="O103" s="73" t="s">
        <v>157</v>
      </c>
      <c r="P103" s="30" t="n">
        <f aca="false">SUM(AQ85:AQ102)/SUM(AR85:AR102)</f>
        <v>177.504847021309</v>
      </c>
      <c r="Q103" s="30" t="n">
        <f aca="false">1/SQRT(SUM(AR85:AR99))</f>
        <v>0.106803080462859</v>
      </c>
      <c r="S103" s="30" t="n">
        <f aca="false">AVERAGE(S85:S102)</f>
        <v>96232.1111111111</v>
      </c>
      <c r="U103" s="73" t="s">
        <v>157</v>
      </c>
      <c r="V103" s="30" t="n">
        <f aca="false">SUM(AU85:AU102)/SUM(AV85:AV102)</f>
        <v>178.534794149725</v>
      </c>
      <c r="W103" s="30" t="n">
        <f aca="false">1/SQRT(SUM(AV85:AV102))</f>
        <v>0.0981630752690102</v>
      </c>
      <c r="Y103" s="30" t="n">
        <f aca="false">AVERAGE(Y85:Y102)</f>
        <v>97682.0555555556</v>
      </c>
      <c r="AA103" s="73" t="s">
        <v>157</v>
      </c>
      <c r="AB103" s="30" t="n">
        <f aca="false">SUM(AY85:AY102)/SUM(AZ85:AZ102)</f>
        <v>181.227332049459</v>
      </c>
      <c r="AC103" s="30" t="n">
        <f aca="false">1/SQRT(SUM(AZ85:AZ102))</f>
        <v>0.0998068112743739</v>
      </c>
      <c r="AE103" s="30" t="n">
        <f aca="false">AVERAGE(AE85:AE102)</f>
        <v>98377.6111111111</v>
      </c>
      <c r="AG103" s="73" t="s">
        <v>157</v>
      </c>
      <c r="AH103" s="30" t="n">
        <f aca="false">SUM(BC85:BC102)/SUM(BD85:BD102)</f>
        <v>182.185808078301</v>
      </c>
      <c r="AI103" s="30" t="n">
        <f aca="false">1/SQRT(SUM(BD85:BD102))</f>
        <v>0.100324710285938</v>
      </c>
      <c r="AMF103" s="0"/>
      <c r="AMG103" s="0"/>
      <c r="AMH103" s="0"/>
      <c r="AMI103" s="0"/>
      <c r="AMJ103" s="0"/>
    </row>
    <row r="104" customFormat="false" ht="12.8" hidden="false" customHeight="false" outlineLevel="0" collapsed="false">
      <c r="AL104" s="33"/>
      <c r="AM104" s="33"/>
    </row>
    <row r="105" customFormat="false" ht="12.8" hidden="false" customHeight="false" outlineLevel="0" collapsed="false">
      <c r="AL105" s="33"/>
      <c r="AM105" s="33"/>
    </row>
    <row r="106" customFormat="false" ht="12.8" hidden="false" customHeight="false" outlineLevel="0" collapsed="false">
      <c r="AL106" s="33"/>
      <c r="AM106" s="33"/>
    </row>
    <row r="107" customFormat="false" ht="12.8" hidden="false" customHeight="false" outlineLevel="0" collapsed="false">
      <c r="AL107" s="33"/>
      <c r="AM107" s="33"/>
    </row>
    <row r="108" customFormat="false" ht="12.8" hidden="false" customHeight="false" outlineLevel="0" collapsed="false">
      <c r="AL108" s="33"/>
      <c r="AM108" s="33"/>
    </row>
    <row r="109" customFormat="false" ht="12.8" hidden="false" customHeight="false" outlineLevel="0" collapsed="false">
      <c r="AL109" s="33"/>
      <c r="AM109" s="33"/>
    </row>
    <row r="110" customFormat="false" ht="82.3" hidden="false" customHeight="false" outlineLevel="0" collapsed="false">
      <c r="D110" s="34" t="s">
        <v>77</v>
      </c>
      <c r="E110" s="34" t="s">
        <v>78</v>
      </c>
      <c r="F110" s="34" t="s">
        <v>79</v>
      </c>
      <c r="G110" s="34" t="s">
        <v>80</v>
      </c>
      <c r="H110" s="35" t="s">
        <v>83</v>
      </c>
      <c r="I110" s="35" t="s">
        <v>84</v>
      </c>
      <c r="J110" s="35" t="s">
        <v>82</v>
      </c>
      <c r="K110" s="35" t="s">
        <v>158</v>
      </c>
      <c r="L110" s="35" t="s">
        <v>159</v>
      </c>
      <c r="M110" s="35" t="s">
        <v>160</v>
      </c>
      <c r="N110" s="34" t="s">
        <v>159</v>
      </c>
      <c r="O110" s="34" t="s">
        <v>161</v>
      </c>
      <c r="P110" s="34" t="s">
        <v>159</v>
      </c>
      <c r="Q110" s="71" t="s">
        <v>162</v>
      </c>
      <c r="R110" s="71" t="s">
        <v>159</v>
      </c>
      <c r="S110" s="71" t="s">
        <v>163</v>
      </c>
      <c r="T110" s="71" t="s">
        <v>159</v>
      </c>
      <c r="AA110" s="74" t="s">
        <v>164</v>
      </c>
      <c r="AB110" s="74" t="s">
        <v>165</v>
      </c>
      <c r="AC110" s="74" t="s">
        <v>166</v>
      </c>
      <c r="AD110" s="74" t="s">
        <v>167</v>
      </c>
      <c r="AL110" s="33"/>
      <c r="AM110" s="33"/>
    </row>
    <row r="111" customFormat="false" ht="13.05" hidden="false" customHeight="false" outlineLevel="0" collapsed="false">
      <c r="D111" s="36" t="s">
        <v>88</v>
      </c>
      <c r="E111" s="36" t="s">
        <v>89</v>
      </c>
      <c r="F111" s="36" t="s">
        <v>90</v>
      </c>
      <c r="G111" s="36" t="s">
        <v>91</v>
      </c>
      <c r="H111" s="37" t="s">
        <v>95</v>
      </c>
      <c r="I111" s="36"/>
      <c r="J111" s="36" t="s">
        <v>168</v>
      </c>
      <c r="K111" s="37" t="s">
        <v>169</v>
      </c>
      <c r="L111" s="37" t="s">
        <v>169</v>
      </c>
      <c r="M111" s="37" t="s">
        <v>169</v>
      </c>
      <c r="N111" s="37" t="s">
        <v>169</v>
      </c>
      <c r="O111" s="37" t="s">
        <v>169</v>
      </c>
      <c r="P111" s="37" t="s">
        <v>169</v>
      </c>
      <c r="Q111" s="37" t="s">
        <v>169</v>
      </c>
      <c r="R111" s="37" t="s">
        <v>169</v>
      </c>
      <c r="S111" s="37" t="s">
        <v>169</v>
      </c>
      <c r="T111" s="37" t="s">
        <v>169</v>
      </c>
      <c r="AL111" s="33"/>
      <c r="AM111" s="33"/>
    </row>
    <row r="112" customFormat="false" ht="12.8" hidden="false" customHeight="false" outlineLevel="0" collapsed="false"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75"/>
      <c r="R112" s="75"/>
      <c r="S112" s="75"/>
      <c r="T112" s="75"/>
      <c r="AL112" s="33"/>
      <c r="AM112" s="33"/>
    </row>
    <row r="113" customFormat="false" ht="12.8" hidden="false" customHeight="false" outlineLevel="0" collapsed="false">
      <c r="D113" s="36" t="n">
        <v>15</v>
      </c>
      <c r="E113" s="36" t="n">
        <v>1000</v>
      </c>
      <c r="F113" s="41" t="n">
        <v>943.7</v>
      </c>
      <c r="G113" s="41" t="n">
        <v>59.8</v>
      </c>
      <c r="H113" s="44" t="n">
        <v>0.01512</v>
      </c>
      <c r="I113" s="42"/>
      <c r="J113" s="43" t="n">
        <f aca="false">G17</f>
        <v>0.008962995</v>
      </c>
      <c r="K113" s="42" t="n">
        <f aca="false">P17</f>
        <v>174.618661846061</v>
      </c>
      <c r="L113" s="42" t="n">
        <f aca="false">K113*SQRT((AA113/K113)*(AA113/K113) + J113*J113 + H113*H113)</f>
        <v>3.08219409708924</v>
      </c>
      <c r="M113" s="42" t="n">
        <f aca="false">V17</f>
        <v>180.216456828273</v>
      </c>
      <c r="N113" s="42" t="n">
        <f aca="false">M113*SQRT((AB113/M113)*(AB113/M113) + J113*J113 + H113*H113)</f>
        <v>3.18103416778143</v>
      </c>
      <c r="O113" s="42" t="n">
        <f aca="false">AB17</f>
        <v>180.32113129078</v>
      </c>
      <c r="P113" s="42" t="n">
        <f aca="false">O113*SQRT((AC113/O113)*(AC113/O113) + J113*J113 + H113*H113)</f>
        <v>3.18288395659156</v>
      </c>
      <c r="Q113" s="42" t="n">
        <f aca="false">AH17</f>
        <v>183.194007509347</v>
      </c>
      <c r="R113" s="42" t="n">
        <f aca="false">Q113*SQRT((AD113/Q113)*(AD113/Q113) + J113*J113 + H113*H113)</f>
        <v>3.2336016895044</v>
      </c>
      <c r="S113" s="42" t="n">
        <v>179.708468349006</v>
      </c>
      <c r="T113" s="42" t="n">
        <v>3.2377520808529</v>
      </c>
      <c r="AA113" s="42" t="n">
        <f aca="false">Q17</f>
        <v>0.282004608958488</v>
      </c>
      <c r="AB113" s="42" t="n">
        <f aca="false">W17</f>
        <v>0.291409597033009</v>
      </c>
      <c r="AC113" s="42" t="n">
        <f aca="false">AC17</f>
        <v>0.291602437666322</v>
      </c>
      <c r="AD113" s="42" t="n">
        <f aca="false">AI17</f>
        <v>0.296335845376277</v>
      </c>
      <c r="AL113" s="33"/>
      <c r="AM113" s="33"/>
    </row>
    <row r="114" customFormat="false" ht="12.8" hidden="false" customHeight="false" outlineLevel="0" collapsed="false">
      <c r="D114" s="36" t="n">
        <v>3</v>
      </c>
      <c r="E114" s="36" t="n">
        <v>870</v>
      </c>
      <c r="F114" s="41" t="n">
        <v>836.8</v>
      </c>
      <c r="G114" s="41" t="n">
        <v>44.2</v>
      </c>
      <c r="H114" s="44" t="n">
        <v>0.01512</v>
      </c>
      <c r="I114" s="42"/>
      <c r="J114" s="43" t="n">
        <f aca="false">G47</f>
        <v>0.009102955</v>
      </c>
      <c r="K114" s="42" t="n">
        <f aca="false">P47</f>
        <v>151.069568650353</v>
      </c>
      <c r="L114" s="42" t="n">
        <f aca="false">K114*SQRT((AA114/K114)*(AA114/K114) + J114*J114 + H114*H114)</f>
        <v>2.67946704531802</v>
      </c>
      <c r="M114" s="42" t="n">
        <f aca="false">V47</f>
        <v>150.402710701785</v>
      </c>
      <c r="N114" s="42" t="n">
        <f aca="false">M114*SQRT((AB114/M114)*(AB114/M114) + J114*J114 + H114*H114)</f>
        <v>2.65762545708777</v>
      </c>
      <c r="O114" s="42" t="n">
        <f aca="false">AB47</f>
        <v>153.324696119468</v>
      </c>
      <c r="P114" s="42" t="n">
        <f aca="false">O114*SQRT((AC114/O114)*(AC114/O114) + J114*J114 + H114*H114)</f>
        <v>2.70927556141394</v>
      </c>
      <c r="Q114" s="42" t="n">
        <f aca="false">AH47</f>
        <v>155.807605540162</v>
      </c>
      <c r="R114" s="42" t="n">
        <f aca="false">Q114*SQRT((AD114/Q114)*(AD114/Q114) + J114*J114 + H114*H114)</f>
        <v>2.75315773798317</v>
      </c>
      <c r="S114" s="42" t="n">
        <v>152.666806086351</v>
      </c>
      <c r="T114" s="42" t="n">
        <v>2.75375212169022</v>
      </c>
      <c r="AA114" s="42" t="n">
        <f aca="false">Q47</f>
        <v>0.266427967671165</v>
      </c>
      <c r="AB114" s="42" t="n">
        <f aca="false">W47</f>
        <v>0.13050902964324</v>
      </c>
      <c r="AC114" s="42" t="n">
        <f aca="false">AC47</f>
        <v>0.133419426773869</v>
      </c>
      <c r="AD114" s="42" t="n">
        <f aca="false">AI47</f>
        <v>0.135756763711536</v>
      </c>
      <c r="AL114" s="33"/>
      <c r="AM114" s="33"/>
    </row>
    <row r="115" customFormat="false" ht="12.8" hidden="false" customHeight="false" outlineLevel="0" collapsed="false">
      <c r="D115" s="36" t="n">
        <v>4</v>
      </c>
      <c r="E115" s="36" t="n">
        <v>750</v>
      </c>
      <c r="F115" s="41" t="n">
        <v>774.6</v>
      </c>
      <c r="G115" s="41" t="n">
        <v>41.9</v>
      </c>
      <c r="H115" s="44" t="n">
        <v>0.01512</v>
      </c>
      <c r="I115" s="42"/>
      <c r="J115" s="43" t="n">
        <f aca="false">G61</f>
        <v>0.0090756025</v>
      </c>
      <c r="K115" s="42" t="n">
        <f aca="false">P61</f>
        <v>128.417588958831</v>
      </c>
      <c r="L115" s="42" t="n">
        <f aca="false">K115*SQRT((AA115/K115)*(AA115/K115) + J115*J115 + H115*H115)</f>
        <v>2.27277902771133</v>
      </c>
      <c r="M115" s="42" t="n">
        <f aca="false">V61</f>
        <v>127.620677862861</v>
      </c>
      <c r="N115" s="42" t="n">
        <f aca="false">M115*SQRT((AB115/M115)*(AB115/M115) + J115*J115 + H115*H115)</f>
        <v>2.25275408217573</v>
      </c>
      <c r="O115" s="42" t="n">
        <f aca="false">AB61</f>
        <v>130.638742416914</v>
      </c>
      <c r="P115" s="42" t="n">
        <f aca="false">O115*SQRT((AC115/O115)*(AC115/O115) + J115*J115 + H115*H115)</f>
        <v>2.30604458442811</v>
      </c>
      <c r="Q115" s="42" t="n">
        <f aca="false">AH61</f>
        <v>131.186126110913</v>
      </c>
      <c r="R115" s="42" t="n">
        <f aca="false">Q115*SQRT((AD115/Q115)*(AD115/Q115) + J115*J115 + H115*H115)</f>
        <v>2.3157048583584</v>
      </c>
      <c r="S115" s="42" t="n">
        <v>129.469499670271</v>
      </c>
      <c r="T115" s="42" t="n">
        <v>2.33341318402284</v>
      </c>
      <c r="AA115" s="42" t="n">
        <f aca="false">Q61</f>
        <v>0.192648622754491</v>
      </c>
      <c r="AB115" s="42" t="n">
        <f aca="false">W61</f>
        <v>0.0997116386344147</v>
      </c>
      <c r="AC115" s="42" t="n">
        <f aca="false">AC61</f>
        <v>0.10242539367199</v>
      </c>
      <c r="AD115" s="42" t="n">
        <f aca="false">AI61</f>
        <v>0.102805404475605</v>
      </c>
      <c r="AL115" s="33"/>
      <c r="AM115" s="33"/>
    </row>
    <row r="116" customFormat="false" ht="12.8" hidden="false" customHeight="false" outlineLevel="0" collapsed="false">
      <c r="D116" s="36" t="n">
        <v>2</v>
      </c>
      <c r="E116" s="36" t="n">
        <v>625</v>
      </c>
      <c r="F116" s="41" t="n">
        <v>561.2</v>
      </c>
      <c r="G116" s="41" t="n">
        <v>31</v>
      </c>
      <c r="H116" s="44" t="n">
        <v>0.01512</v>
      </c>
      <c r="I116" s="42"/>
      <c r="J116" s="43" t="n">
        <f aca="false">G24</f>
        <v>0.008978015</v>
      </c>
      <c r="K116" s="42" t="n">
        <f aca="false">P24</f>
        <v>92.380941133072</v>
      </c>
      <c r="L116" s="42" t="n">
        <f aca="false">K116*SQRT((AA116/K116)*(AA116/K116) + J116*J116 + H116*H116)</f>
        <v>1.65196795071434</v>
      </c>
      <c r="M116" s="42" t="n">
        <f aca="false">V24</f>
        <v>93.5165206024667</v>
      </c>
      <c r="N116" s="42" t="n">
        <f aca="false">M116*SQRT((AB116/M116)*(AB116/M116) + J116*J116 + H116*H116)</f>
        <v>1.65143097737505</v>
      </c>
      <c r="O116" s="42" t="n">
        <f aca="false">AB24</f>
        <v>95.5841040570696</v>
      </c>
      <c r="P116" s="42" t="n">
        <f aca="false">O116*SQRT((AC116/O116)*(AC116/O116) + J116*J116 + H116*H116)</f>
        <v>1.68794590676433</v>
      </c>
      <c r="Q116" s="42" t="n">
        <f aca="false">AH24</f>
        <v>96.9154867693136</v>
      </c>
      <c r="R116" s="42" t="n">
        <f aca="false">Q116*SQRT((AD116/Q116)*(AD116/Q116) + J116*J116 + H116*H116)</f>
        <v>1.71145765345749</v>
      </c>
      <c r="S116" s="42" t="n">
        <v>94.6074181193831</v>
      </c>
      <c r="T116" s="42" t="n">
        <v>1.70668584438993</v>
      </c>
      <c r="AA116" s="42" t="n">
        <f aca="false">Q24</f>
        <v>0.300080278275078</v>
      </c>
      <c r="AB116" s="42" t="n">
        <f aca="false">W24</f>
        <v>0.151650118152882</v>
      </c>
      <c r="AC116" s="42" t="n">
        <f aca="false">AC24</f>
        <v>0.155035337442471</v>
      </c>
      <c r="AD116" s="42" t="n">
        <f aca="false">AI24</f>
        <v>0.157200192355013</v>
      </c>
      <c r="AL116" s="33"/>
      <c r="AM116" s="33"/>
    </row>
    <row r="117" customFormat="false" ht="12.8" hidden="false" customHeight="false" outlineLevel="0" collapsed="false">
      <c r="D117" s="36" t="n">
        <v>5</v>
      </c>
      <c r="E117" s="36" t="n">
        <v>500</v>
      </c>
      <c r="F117" s="41" t="n">
        <v>482</v>
      </c>
      <c r="G117" s="41" t="n">
        <v>27.7</v>
      </c>
      <c r="H117" s="44" t="n">
        <v>0.01512</v>
      </c>
      <c r="I117" s="42"/>
      <c r="J117" s="43" t="n">
        <f aca="false">G68</f>
        <v>0.009166715</v>
      </c>
      <c r="K117" s="42" t="n">
        <f aca="false">P68</f>
        <v>69.264008392029</v>
      </c>
      <c r="L117" s="42" t="n">
        <f aca="false">K117*SQRT((AA117/K117)*(AA117/K117) + J117*J117 + H117*H117)</f>
        <v>1.22618788792178</v>
      </c>
      <c r="M117" s="42" t="n">
        <f aca="false">V68</f>
        <v>69.9995208679228</v>
      </c>
      <c r="N117" s="42" t="n">
        <f aca="false">M117*SQRT((AB117/M117)*(AB117/M117) + J117*J117 + H117*H117)</f>
        <v>1.23809531503853</v>
      </c>
      <c r="O117" s="42" t="n">
        <f aca="false">AB68</f>
        <v>70.8715520792373</v>
      </c>
      <c r="P117" s="42" t="n">
        <f aca="false">O117*SQRT((AC117/O117)*(AC117/O117) + J117*J117 + H117*H117)</f>
        <v>1.25352039127512</v>
      </c>
      <c r="Q117" s="42" t="n">
        <f aca="false">AH68</f>
        <v>71.6427196034794</v>
      </c>
      <c r="R117" s="42" t="n">
        <f aca="false">Q117*SQRT((AD117/Q117)*(AD117/Q117) + J117*J117 + H117*H117)</f>
        <v>1.26716073882243</v>
      </c>
      <c r="S117" s="42" t="n">
        <v>70.4535641731508</v>
      </c>
      <c r="T117" s="42" t="n">
        <v>1.27281652150795</v>
      </c>
      <c r="AA117" s="42" t="n">
        <f aca="false">Q68</f>
        <v>0.0602556534112761</v>
      </c>
      <c r="AB117" s="42" t="n">
        <f aca="false">W68</f>
        <v>0.0308215445178445</v>
      </c>
      <c r="AC117" s="42" t="n">
        <f aca="false">AC68</f>
        <v>0.0312572219298937</v>
      </c>
      <c r="AD117" s="42" t="n">
        <f aca="false">AI68</f>
        <v>0.0316190510105784</v>
      </c>
      <c r="AL117" s="33"/>
      <c r="AM117" s="33"/>
    </row>
    <row r="118" customFormat="false" ht="12.8" hidden="false" customHeight="false" outlineLevel="0" collapsed="false">
      <c r="D118" s="36" t="n">
        <v>14</v>
      </c>
      <c r="E118" s="36" t="n">
        <v>350</v>
      </c>
      <c r="F118" s="41" t="n">
        <v>389.4</v>
      </c>
      <c r="G118" s="41" t="n">
        <v>22.1</v>
      </c>
      <c r="H118" s="44" t="n">
        <v>0.01512</v>
      </c>
      <c r="I118" s="42"/>
      <c r="J118" s="43" t="n">
        <f aca="false">G40</f>
        <v>0.0091857325</v>
      </c>
      <c r="K118" s="42" t="n">
        <f aca="false">P40</f>
        <v>57.2576239666672</v>
      </c>
      <c r="L118" s="42" t="n">
        <f aca="false">K118*SQRT((AA118/K118)*(AA118/K118) + J118*J118 + H118*H118)</f>
        <v>1.01394970110846</v>
      </c>
      <c r="M118" s="42" t="n">
        <f aca="false">V40</f>
        <v>57.5709627785048</v>
      </c>
      <c r="N118" s="42" t="n">
        <f aca="false">M118*SQRT((AB118/M118)*(AB118/M118) + J118*J118 + H118*H118)</f>
        <v>1.01875133945384</v>
      </c>
      <c r="O118" s="42" t="n">
        <f aca="false">AB40</f>
        <v>58.520372986975</v>
      </c>
      <c r="P118" s="42" t="n">
        <f aca="false">O118*SQRT((AC118/O118)*(AC118/O118) + J118*J118 + H118*H118)</f>
        <v>1.03555270327531</v>
      </c>
      <c r="Q118" s="42" t="n">
        <f aca="false">AH40</f>
        <v>58.8158655383549</v>
      </c>
      <c r="R118" s="42" t="n">
        <f aca="false">Q118*SQRT((AD118/Q118)*(AD118/Q118) + J118*J118 + H118*H118)</f>
        <v>1.04078152359339</v>
      </c>
      <c r="S118" s="42" t="n">
        <v>58.0459426186317</v>
      </c>
      <c r="T118" s="42" t="n">
        <v>1.04919944273941</v>
      </c>
      <c r="AA118" s="42" t="n">
        <f aca="false">Q40</f>
        <v>0.0443806742307064</v>
      </c>
      <c r="AB118" s="42" t="n">
        <f aca="false">W40</f>
        <v>0.0216426718491012</v>
      </c>
      <c r="AC118" s="42" t="n">
        <f aca="false">AC40</f>
        <v>0.0220467672322339</v>
      </c>
      <c r="AD118" s="42" t="n">
        <f aca="false">AI40</f>
        <v>0.0221535988094749</v>
      </c>
      <c r="AL118" s="33"/>
      <c r="AM118" s="33"/>
    </row>
    <row r="119" customFormat="false" ht="12.8" hidden="false" customHeight="false" outlineLevel="0" collapsed="false">
      <c r="D119" s="36" t="n">
        <v>8</v>
      </c>
      <c r="E119" s="36" t="n">
        <v>350</v>
      </c>
      <c r="F119" s="41" t="n">
        <v>389.4</v>
      </c>
      <c r="G119" s="41" t="n">
        <v>22.1</v>
      </c>
      <c r="H119" s="44" t="n">
        <v>0.01512</v>
      </c>
      <c r="I119" s="42"/>
      <c r="J119" s="43" t="n">
        <f aca="false">G82</f>
        <v>0.0091143175</v>
      </c>
      <c r="K119" s="42" t="n">
        <f aca="false">P82</f>
        <v>59.7962043889534</v>
      </c>
      <c r="L119" s="42" t="n">
        <f aca="false">K119*SQRT((AA119/K119)*(AA119/K119) + J119*J119 + H119*H119)</f>
        <v>1.05673892879554</v>
      </c>
      <c r="M119" s="42" t="n">
        <f aca="false">V82</f>
        <v>58.9146042486543</v>
      </c>
      <c r="N119" s="42" t="n">
        <f aca="false">M119*SQRT((AB119/M119)*(AB119/M119) + J119*J119 + H119*H119)</f>
        <v>1.04036879961595</v>
      </c>
      <c r="O119" s="42" t="n">
        <f aca="false">AB82</f>
        <v>60.8633797063257</v>
      </c>
      <c r="P119" s="42" t="n">
        <f aca="false">O119*SQRT((AC119/O119)*(AC119/O119) + J119*J119 + H119*H119)</f>
        <v>1.07478458149631</v>
      </c>
      <c r="Q119" s="42" t="n">
        <f aca="false">AH82</f>
        <v>60.7674675762231</v>
      </c>
      <c r="R119" s="42" t="n">
        <f aca="false">Q119*SQRT((AD119/Q119)*(AD119/Q119) + J119*J119 + H119*H119)</f>
        <v>1.0730901901684</v>
      </c>
      <c r="S119" s="42" t="n">
        <v>60.0920158191178</v>
      </c>
      <c r="T119" s="42" t="n">
        <v>1.0840132325374</v>
      </c>
      <c r="AA119" s="42" t="n">
        <f aca="false">Q82</f>
        <v>0.0473282858755523</v>
      </c>
      <c r="AB119" s="42" t="n">
        <f aca="false">W82</f>
        <v>0.0230130443345231</v>
      </c>
      <c r="AC119" s="42" t="n">
        <f aca="false">AC82</f>
        <v>0.0238867916480966</v>
      </c>
      <c r="AD119" s="42" t="n">
        <f aca="false">AI82</f>
        <v>0.023818446581878</v>
      </c>
      <c r="AL119" s="33"/>
      <c r="AM119" s="33"/>
    </row>
    <row r="120" customFormat="false" ht="12.8" hidden="false" customHeight="false" outlineLevel="0" collapsed="false">
      <c r="D120" s="36" t="n">
        <v>1</v>
      </c>
      <c r="E120" s="36" t="n">
        <v>225</v>
      </c>
      <c r="F120" s="41" t="n">
        <v>215.2</v>
      </c>
      <c r="G120" s="41" t="n">
        <v>11.7</v>
      </c>
      <c r="H120" s="44" t="n">
        <v>0.01512</v>
      </c>
      <c r="I120" s="42"/>
      <c r="J120" s="43" t="n">
        <f aca="false">G54</f>
        <v>0.0090964675</v>
      </c>
      <c r="K120" s="42" t="n">
        <f aca="false">P54</f>
        <v>33.6483328056369</v>
      </c>
      <c r="L120" s="42" t="n">
        <f aca="false">K120*SQRT((AA120/K120)*(AA120/K120) + J120*J120 + H120*H120)</f>
        <v>0.593939485308671</v>
      </c>
      <c r="M120" s="42" t="n">
        <f aca="false">V54</f>
        <v>33.5118096185356</v>
      </c>
      <c r="N120" s="42" t="n">
        <f aca="false">M120*SQRT((AB120/M120)*(AB120/M120) + J120*J120 + H120*H120)</f>
        <v>0.591375262078278</v>
      </c>
      <c r="O120" s="42" t="n">
        <f aca="false">AB54</f>
        <v>33.7954197418675</v>
      </c>
      <c r="P120" s="42" t="n">
        <f aca="false">O120*SQRT((AC120/O120)*(AC120/O120) + J120*J120 + H120*H120)</f>
        <v>0.596380170587167</v>
      </c>
      <c r="Q120" s="42" t="n">
        <f aca="false">AH54</f>
        <v>34.2930019533116</v>
      </c>
      <c r="R120" s="42" t="n">
        <f aca="false">Q120*SQRT((AD120/Q120)*(AD120/Q120) + J120*J120 + H120*H120)</f>
        <v>0.605161013404756</v>
      </c>
      <c r="S120" s="42" t="n">
        <v>33.8134507486304</v>
      </c>
      <c r="T120" s="42" t="n">
        <v>0.609639036072537</v>
      </c>
      <c r="AA120" s="42" t="n">
        <f aca="false">Q54</f>
        <v>0.0154588499277402</v>
      </c>
      <c r="AB120" s="42" t="n">
        <f aca="false">W54</f>
        <v>0.00737559762513378</v>
      </c>
      <c r="AC120" s="42" t="n">
        <f aca="false">AC54</f>
        <v>0.00744645851267368</v>
      </c>
      <c r="AD120" s="42" t="n">
        <f aca="false">AI54</f>
        <v>0.00756581625423042</v>
      </c>
      <c r="AL120" s="33"/>
      <c r="AM120" s="33"/>
    </row>
    <row r="121" customFormat="false" ht="12.8" hidden="false" customHeight="false" outlineLevel="0" collapsed="false">
      <c r="D121" s="36" t="n">
        <v>12</v>
      </c>
      <c r="E121" s="36" t="n">
        <v>50</v>
      </c>
      <c r="F121" s="46" t="n">
        <v>50</v>
      </c>
      <c r="G121" s="46" t="n">
        <v>5</v>
      </c>
      <c r="H121" s="44" t="n">
        <v>0.01512</v>
      </c>
      <c r="I121" s="42"/>
      <c r="J121" s="43" t="n">
        <f aca="false">G75</f>
        <v>0.0049933125</v>
      </c>
      <c r="K121" s="42" t="n">
        <f aca="false">P75</f>
        <v>7.00707966651513</v>
      </c>
      <c r="L121" s="42" t="n">
        <f aca="false">K121*SQRT((AA121/K121)*(AA121/K121) + J121*J121 + H121*H121)</f>
        <v>0.111602357402512</v>
      </c>
      <c r="M121" s="42" t="n">
        <f aca="false">V75</f>
        <v>6.97606421970471</v>
      </c>
      <c r="N121" s="42" t="n">
        <f aca="false">M121*SQRT((AB121/M121)*(AB121/M121) + J121*J121 + H121*H121)</f>
        <v>0.111087522243489</v>
      </c>
      <c r="O121" s="42" t="n">
        <f aca="false">AB75</f>
        <v>7.1481313744324</v>
      </c>
      <c r="P121" s="42" t="n">
        <f aca="false">O121*SQRT((AC121/O121)*(AC121/O121) + J121*J121 + H121*H121)</f>
        <v>0.11382756533973</v>
      </c>
      <c r="Q121" s="42" t="n">
        <f aca="false">AH75</f>
        <v>7.09477756374441</v>
      </c>
      <c r="R121" s="42" t="n">
        <f aca="false">Q121*SQRT((AD121/Q121)*(AD121/Q121) + J121*J121 + H121*H121)</f>
        <v>0.112977905578855</v>
      </c>
      <c r="S121" s="42" t="n">
        <v>7.05728077725812</v>
      </c>
      <c r="T121" s="42" t="n">
        <v>0.115369791397908</v>
      </c>
      <c r="AA121" s="42" t="n">
        <f aca="false">Q75</f>
        <v>0.00247226653238251</v>
      </c>
      <c r="AB121" s="42" t="n">
        <f aca="false">W75</f>
        <v>0.0011939195281573</v>
      </c>
      <c r="AC121" s="42" t="n">
        <f aca="false">AC75</f>
        <v>0.00122606889579046</v>
      </c>
      <c r="AD121" s="42" t="n">
        <f aca="false">AI75</f>
        <v>0.00121242547917938</v>
      </c>
      <c r="AL121" s="33"/>
      <c r="AM121" s="33"/>
    </row>
    <row r="122" customFormat="false" ht="12.8" hidden="false" customHeight="false" outlineLevel="0" collapsed="false">
      <c r="D122" s="36" t="n">
        <v>13</v>
      </c>
      <c r="E122" s="36" t="n">
        <v>50</v>
      </c>
      <c r="F122" s="41" t="n">
        <v>52</v>
      </c>
      <c r="G122" s="41" t="n">
        <v>4.7</v>
      </c>
      <c r="H122" s="44" t="n">
        <v>0.01512</v>
      </c>
      <c r="I122" s="42"/>
      <c r="J122" s="43" t="n">
        <f aca="false">G33</f>
        <v>0.00500029666666667</v>
      </c>
      <c r="K122" s="42" t="n">
        <f aca="false">P33</f>
        <v>7.08516638709933</v>
      </c>
      <c r="L122" s="42" t="n">
        <f aca="false">K122*SQRT((AA122/K122)*(AA122/K122) + J122*J122 + H122*H122)</f>
        <v>0.112845956989784</v>
      </c>
      <c r="M122" s="42" t="n">
        <f aca="false">V33</f>
        <v>6.9454801614821</v>
      </c>
      <c r="N122" s="42" t="n">
        <f aca="false">M122*SQRT((AB122/M122)*(AB122/M122) + J122*J122 + H122*H122)</f>
        <v>0.110621104403729</v>
      </c>
      <c r="O122" s="42" t="n">
        <f aca="false">AB33</f>
        <v>7.0995576028266</v>
      </c>
      <c r="P122" s="42" t="n">
        <f aca="false">O122*SQRT((AC122/O122)*(AC122/O122) + J122*J122 + H122*H122)</f>
        <v>0.113075155583953</v>
      </c>
      <c r="Q122" s="42" t="n">
        <f aca="false">AH33</f>
        <v>7.20811843244706</v>
      </c>
      <c r="R122" s="42" t="n">
        <f aca="false">Q122*SQRT((AD122/Q122)*(AD122/Q122) + J122*J122 + H122*H122)</f>
        <v>0.114804187181033</v>
      </c>
      <c r="S122" s="42" t="n">
        <v>7.08381712466551</v>
      </c>
      <c r="T122" s="42" t="n">
        <v>0.11582008827787</v>
      </c>
      <c r="AA122" s="42" t="n">
        <f aca="false">Q33</f>
        <v>0.00165046176662162</v>
      </c>
      <c r="AB122" s="42" t="n">
        <f aca="false">W33</f>
        <v>0.00161381639209494</v>
      </c>
      <c r="AC122" s="42" t="n">
        <f aca="false">AC33</f>
        <v>0.00165303871790542</v>
      </c>
      <c r="AD122" s="42" t="n">
        <f aca="false">AI33</f>
        <v>0.00167664530138924</v>
      </c>
      <c r="AL122" s="33"/>
      <c r="AM122" s="33"/>
    </row>
    <row r="123" customFormat="false" ht="12.8" hidden="false" customHeight="false" outlineLevel="0" collapsed="false">
      <c r="D123" s="36" t="n">
        <v>15</v>
      </c>
      <c r="E123" s="36" t="n">
        <v>1000</v>
      </c>
      <c r="F123" s="41" t="n">
        <v>943.7</v>
      </c>
      <c r="G123" s="41" t="n">
        <v>59.8</v>
      </c>
      <c r="H123" s="44" t="n">
        <v>0.01512</v>
      </c>
      <c r="I123" s="42"/>
      <c r="J123" s="43" t="n">
        <f aca="false">G103</f>
        <v>0.00910193333333333</v>
      </c>
      <c r="K123" s="42" t="n">
        <f aca="false">P103</f>
        <v>177.504847021309</v>
      </c>
      <c r="L123" s="42" t="n">
        <f aca="false">K123*SQRT((AA123/K123)*(AA123/K123) + J123*J123 + H123*H123)</f>
        <v>3.13446431654519</v>
      </c>
      <c r="M123" s="42" t="n">
        <f aca="false">V103</f>
        <v>178.534794149725</v>
      </c>
      <c r="N123" s="42" t="n">
        <f aca="false">M123*SQRT((AB123/M123)*(AB123/M123) + J123*J123 + H123*H123)</f>
        <v>3.15234967915086</v>
      </c>
      <c r="O123" s="42" t="n">
        <f aca="false">AB103</f>
        <v>181.227332049459</v>
      </c>
      <c r="P123" s="42" t="n">
        <f aca="false">O123*SQRT((AC123/O123)*(AC123/O123) + J123*J123 + H123*H123)</f>
        <v>3.19989631948017</v>
      </c>
      <c r="Q123" s="42" t="n">
        <f aca="false">AH103</f>
        <v>182.185808078301</v>
      </c>
      <c r="R123" s="42" t="n">
        <f aca="false">Q123*SQRT((AD123/Q123)*(AD123/Q123) + J123*J123 + H123*H123)</f>
        <v>3.21681963665661</v>
      </c>
      <c r="S123" s="42" t="n">
        <v>179.840280703266</v>
      </c>
      <c r="T123" s="42" t="n">
        <v>3.24325101088333</v>
      </c>
      <c r="AA123" s="42" t="n">
        <f aca="false">Q103</f>
        <v>0.106803080462859</v>
      </c>
      <c r="AB123" s="42" t="n">
        <f aca="false">W103</f>
        <v>0.0981630752690102</v>
      </c>
      <c r="AC123" s="42" t="n">
        <f aca="false">AC103</f>
        <v>0.0998068112743739</v>
      </c>
      <c r="AD123" s="42" t="n">
        <f aca="false">AI103</f>
        <v>0.100324710285938</v>
      </c>
      <c r="AL123" s="33"/>
      <c r="AM123" s="33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171</TotalTime>
  <Application>LibreOffice/4.3.7.2$Linux_x86 LibreOffice_project/430$Build-2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2017-04-13T16:22:27Z</dcterms:created>
  <dc:creator>Daniel Moser</dc:creator>
  <dc:language>en-US</dc:language>
  <cp:lastModifiedBy>Daniel Moser</cp:lastModifiedBy>
  <dcterms:modified xsi:type="dcterms:W3CDTF">2017-06-01T17:52:51Z</dcterms:modified>
  <cp:revision>13</cp:revision>
</cp:coreProperties>
</file>