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9600" tabRatio="271"/>
  </bookViews>
  <sheets>
    <sheet name="BOM" sheetId="2" r:id="rId1"/>
    <sheet name="Data" sheetId="1" r:id="rId2"/>
  </sheets>
  <definedNames>
    <definedName name="BOM_104210200_M8U_8200_A001___SNS_PPU_CRYOMODULE_ASSY_30mar2020A" localSheetId="1">Data!$B$3:$G$78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1" l="1"/>
  <c r="K68" i="1"/>
  <c r="L68" i="1"/>
  <c r="I68" i="1"/>
  <c r="M77" i="1"/>
  <c r="L77" i="1"/>
  <c r="K77" i="1"/>
  <c r="J77" i="1"/>
  <c r="I77" i="1"/>
  <c r="M75" i="1"/>
  <c r="L75" i="1"/>
  <c r="K75" i="1"/>
  <c r="J75" i="1"/>
  <c r="I75" i="1"/>
  <c r="M73" i="1"/>
  <c r="L73" i="1"/>
  <c r="K73" i="1"/>
  <c r="J73" i="1"/>
  <c r="I73" i="1"/>
  <c r="M71" i="1"/>
  <c r="L71" i="1"/>
  <c r="K71" i="1"/>
  <c r="J71" i="1"/>
  <c r="I71" i="1"/>
  <c r="M69" i="1"/>
  <c r="L69" i="1"/>
  <c r="K69" i="1"/>
  <c r="J69" i="1"/>
  <c r="I69" i="1"/>
  <c r="M66" i="1"/>
  <c r="L66" i="1"/>
  <c r="K66" i="1"/>
  <c r="J66" i="1"/>
  <c r="I66" i="1"/>
  <c r="M64" i="1"/>
  <c r="L64" i="1"/>
  <c r="K64" i="1"/>
  <c r="J64" i="1"/>
  <c r="I64" i="1"/>
  <c r="M58" i="1"/>
  <c r="L58" i="1"/>
  <c r="K58" i="1"/>
  <c r="J58" i="1"/>
  <c r="I58" i="1"/>
  <c r="I61" i="1"/>
  <c r="J61" i="1"/>
  <c r="K61" i="1"/>
  <c r="L61" i="1"/>
  <c r="I62" i="1"/>
  <c r="J62" i="1"/>
  <c r="K62" i="1"/>
  <c r="L62" i="1"/>
  <c r="I63" i="1"/>
  <c r="J63" i="1"/>
  <c r="K63" i="1"/>
  <c r="L63" i="1"/>
  <c r="J60" i="1"/>
  <c r="K60" i="1"/>
  <c r="L60" i="1"/>
  <c r="I60" i="1"/>
  <c r="J47" i="1"/>
  <c r="K47" i="1"/>
  <c r="L47" i="1"/>
  <c r="M47" i="1"/>
  <c r="I47" i="1"/>
  <c r="J46" i="1"/>
  <c r="K46" i="1"/>
  <c r="L46" i="1"/>
  <c r="I46" i="1"/>
  <c r="M56" i="1"/>
  <c r="L56" i="1"/>
  <c r="K56" i="1"/>
  <c r="J56" i="1"/>
  <c r="I56" i="1"/>
  <c r="M54" i="1"/>
  <c r="L54" i="1"/>
  <c r="K54" i="1"/>
  <c r="J54" i="1"/>
  <c r="I54" i="1"/>
  <c r="M52" i="1"/>
  <c r="L52" i="1"/>
  <c r="K52" i="1"/>
  <c r="J52" i="1"/>
  <c r="I52" i="1"/>
  <c r="M50" i="1"/>
  <c r="L50" i="1"/>
  <c r="K50" i="1"/>
  <c r="J50" i="1"/>
  <c r="I50" i="1"/>
  <c r="M48" i="1"/>
  <c r="L48" i="1"/>
  <c r="K48" i="1"/>
  <c r="J48" i="1"/>
  <c r="I48" i="1"/>
  <c r="M44" i="1"/>
  <c r="L44" i="1"/>
  <c r="K44" i="1"/>
  <c r="J44" i="1"/>
  <c r="I44" i="1"/>
  <c r="M42" i="1"/>
  <c r="L42" i="1"/>
  <c r="K42" i="1"/>
  <c r="J42" i="1"/>
  <c r="I42" i="1"/>
  <c r="M40" i="1"/>
  <c r="L40" i="1"/>
  <c r="K40" i="1"/>
  <c r="J40" i="1"/>
  <c r="I40" i="1"/>
  <c r="M38" i="1"/>
  <c r="L38" i="1"/>
  <c r="K38" i="1"/>
  <c r="J38" i="1"/>
  <c r="I38" i="1"/>
  <c r="M36" i="1"/>
  <c r="L36" i="1"/>
  <c r="K36" i="1"/>
  <c r="J36" i="1"/>
  <c r="I36" i="1"/>
  <c r="J33" i="1"/>
  <c r="K33" i="1"/>
  <c r="L33" i="1"/>
  <c r="I33" i="1"/>
  <c r="J26" i="1"/>
  <c r="K26" i="1"/>
  <c r="L26" i="1"/>
  <c r="I26" i="1"/>
  <c r="M34" i="1"/>
  <c r="L34" i="1"/>
  <c r="K34" i="1"/>
  <c r="J34" i="1"/>
  <c r="I34" i="1"/>
  <c r="M31" i="1"/>
  <c r="L31" i="1"/>
  <c r="K31" i="1"/>
  <c r="J31" i="1"/>
  <c r="I31" i="1"/>
  <c r="M29" i="1"/>
  <c r="L29" i="1"/>
  <c r="K29" i="1"/>
  <c r="J29" i="1"/>
  <c r="I29" i="1"/>
  <c r="M27" i="1"/>
  <c r="L27" i="1"/>
  <c r="K27" i="1"/>
  <c r="J27" i="1"/>
  <c r="I27" i="1"/>
  <c r="M24" i="1"/>
  <c r="L24" i="1"/>
  <c r="K24" i="1"/>
  <c r="J24" i="1"/>
  <c r="I24" i="1"/>
  <c r="M22" i="1"/>
  <c r="L22" i="1"/>
  <c r="K22" i="1"/>
  <c r="J22" i="1"/>
  <c r="I22" i="1"/>
  <c r="M20" i="1"/>
  <c r="L20" i="1"/>
  <c r="K20" i="1"/>
  <c r="J20" i="1"/>
  <c r="I20" i="1"/>
  <c r="M18" i="1"/>
  <c r="L18" i="1"/>
  <c r="K18" i="1"/>
  <c r="J18" i="1"/>
  <c r="I18" i="1"/>
  <c r="M16" i="1"/>
  <c r="L16" i="1"/>
  <c r="K16" i="1"/>
  <c r="J16" i="1"/>
  <c r="I16" i="1"/>
  <c r="M14" i="1"/>
  <c r="L14" i="1"/>
  <c r="K14" i="1"/>
  <c r="J14" i="1"/>
  <c r="I14" i="1"/>
  <c r="M12" i="1"/>
  <c r="L12" i="1"/>
  <c r="K12" i="1"/>
  <c r="J12" i="1"/>
  <c r="I12" i="1"/>
  <c r="K10" i="1"/>
  <c r="M10" i="1"/>
  <c r="L10" i="1"/>
  <c r="J10" i="1"/>
  <c r="I10" i="1"/>
  <c r="M8" i="1"/>
  <c r="L8" i="1"/>
  <c r="K8" i="1"/>
  <c r="J8" i="1"/>
  <c r="I8" i="1"/>
  <c r="M6" i="1"/>
  <c r="L6" i="1"/>
  <c r="K6" i="1"/>
  <c r="J6" i="1"/>
  <c r="I6" i="1"/>
  <c r="M3" i="1"/>
  <c r="N3" i="1"/>
  <c r="J3" i="1"/>
  <c r="K3" i="1"/>
  <c r="L3" i="1"/>
  <c r="I3" i="1"/>
</calcChain>
</file>

<file path=xl/connections.xml><?xml version="1.0" encoding="utf-8"?>
<connections xmlns="http://schemas.openxmlformats.org/spreadsheetml/2006/main">
  <connection id="1" name="BOM 104210200-M8U-8200-A001_-_SNS PPU CRYOMODULE ASSY 30mar2020A" type="6" refreshedVersion="6" background="1" saveData="1">
    <textPr codePage="65001" sourceFile="J:\wiseman\JWORK\2018_19 Misc Work\SNSPU\Top Level Assem\PPU Deliverables\BOM 104210200-M8U-8200-A001_-_SNS PPU CRYOMODULE ASSY 30mar2020A.txt" delimited="0">
      <textFields count="6">
        <textField/>
        <textField position="15"/>
        <textField position="28"/>
        <textField position="57"/>
        <textField position="105"/>
        <textField position="139"/>
      </textFields>
    </textPr>
  </connection>
</connections>
</file>

<file path=xl/sharedStrings.xml><?xml version="1.0" encoding="utf-8"?>
<sst xmlns="http://schemas.openxmlformats.org/spreadsheetml/2006/main" count="292" uniqueCount="217">
  <si>
    <t>QTY</t>
  </si>
  <si>
    <t>ITEM</t>
  </si>
  <si>
    <t>PART OR</t>
  </si>
  <si>
    <t>NOMENCLATURE</t>
  </si>
  <si>
    <t>MATERIAL</t>
  </si>
  <si>
    <t>NOTES</t>
  </si>
  <si>
    <t>REQD</t>
  </si>
  <si>
    <t>NO.</t>
  </si>
  <si>
    <t>IDENTIFYING NO.</t>
  </si>
  <si>
    <t>OR DESCRIPTION</t>
  </si>
  <si>
    <t>SPECIFICATION</t>
  </si>
  <si>
    <t>MDC 802002</t>
  </si>
  <si>
    <t>DOUBLE CLAW CLAMP FOR</t>
  </si>
  <si>
    <t>KF160-250 FLANGES</t>
  </si>
  <si>
    <t>SHCS 5/16-24 X 1.25 LG</t>
  </si>
  <si>
    <t>STAINLESS STEEL</t>
  </si>
  <si>
    <t>SILVER PLATED</t>
  </si>
  <si>
    <t>104211100-M8U-820</t>
  </si>
  <si>
    <t>SUPPLY END THERMAL SHIELD</t>
  </si>
  <si>
    <t>0-A025</t>
  </si>
  <si>
    <t>ASSY</t>
  </si>
  <si>
    <t>MDC 303006-133</t>
  </si>
  <si>
    <t>GATE VALVE 6" UHV PNEUM</t>
  </si>
  <si>
    <t>OPTIONS 01,03,05</t>
  </si>
  <si>
    <t>104210700-M8U-820</t>
  </si>
  <si>
    <t>RETURN END CAN TOP ASSEMBLY</t>
  </si>
  <si>
    <t>0-A001</t>
  </si>
  <si>
    <t>104210800-M8U-820</t>
  </si>
  <si>
    <t>VACUUM VESSEL ASSY</t>
  </si>
  <si>
    <t>104210100-M8U-820</t>
  </si>
  <si>
    <t>FEED-THRU FLANGE WELDMENT</t>
  </si>
  <si>
    <t>0-A002</t>
  </si>
  <si>
    <t>104211000-M8U-820</t>
  </si>
  <si>
    <t>OUTER MAG SHIELD EXTENSION</t>
  </si>
  <si>
    <t>0-A013</t>
  </si>
  <si>
    <t>SUPPLY ASSY</t>
  </si>
  <si>
    <t>0-A022</t>
  </si>
  <si>
    <t>RETURN ASSY</t>
  </si>
  <si>
    <t>104211300-M8U-820</t>
  </si>
  <si>
    <t>INSULATION RETURN END CAP</t>
  </si>
  <si>
    <t>0-A011</t>
  </si>
  <si>
    <t>BOTTOM</t>
  </si>
  <si>
    <t>MDC 810002</t>
  </si>
  <si>
    <t>CENTERING RING, NW160, VITON</t>
  </si>
  <si>
    <t>INSULATION CAP END</t>
  </si>
  <si>
    <t>0-A006</t>
  </si>
  <si>
    <t>INSULATION END CAP - TOP</t>
  </si>
  <si>
    <t>104210300-M8U-820</t>
  </si>
  <si>
    <t>SUPPLY WARM BEAMTUBE ASSY</t>
  </si>
  <si>
    <t>MDC-110030</t>
  </si>
  <si>
    <t>8 X BLANK</t>
  </si>
  <si>
    <t>104210600-M8U-820</t>
  </si>
  <si>
    <t>SUPPLY END CAN ASSY</t>
  </si>
  <si>
    <t>STEEL</t>
  </si>
  <si>
    <t>104210200-M8U-820</t>
  </si>
  <si>
    <t>COUPLER RETURN PIPING</t>
  </si>
  <si>
    <t>0-A010</t>
  </si>
  <si>
    <t>PRIMARY CONTROL VALVE ASSY</t>
  </si>
  <si>
    <t>0-A003</t>
  </si>
  <si>
    <t>COUPLER CONTROL VALVE ASSY</t>
  </si>
  <si>
    <t>0-A004</t>
  </si>
  <si>
    <t>RETURN WARM BEAMTUBE ASSY</t>
  </si>
  <si>
    <t>GAUGE ASSY</t>
  </si>
  <si>
    <t>0-A046</t>
  </si>
  <si>
    <t>115300-1057D</t>
  </si>
  <si>
    <t>2 IN LIFT PLATE ASSY</t>
  </si>
  <si>
    <t>MDC-191004</t>
  </si>
  <si>
    <t>GASKET, CF, 2.75</t>
  </si>
  <si>
    <t>COPPER</t>
  </si>
  <si>
    <t>MDC 191017</t>
  </si>
  <si>
    <t>COPPER GASKET FOR 8"OD CF</t>
  </si>
  <si>
    <t>COPPER OFHC</t>
  </si>
  <si>
    <t>FLANGE</t>
  </si>
  <si>
    <t>RETURN END THERMAL SHIELD</t>
  </si>
  <si>
    <t>0-A014</t>
  </si>
  <si>
    <t>SUPPLY PIPING</t>
  </si>
  <si>
    <t>RETURN PIPING</t>
  </si>
  <si>
    <t>0-A012</t>
  </si>
  <si>
    <t>RUPTURE DISC SPOOL ASSY</t>
  </si>
  <si>
    <t>0-A060</t>
  </si>
  <si>
    <t>SPACEFRAME / THERMAL SHIELD</t>
  </si>
  <si>
    <t>MDC 110008</t>
  </si>
  <si>
    <t>2-3/4 CONFLAT FLANGE BLANK</t>
  </si>
  <si>
    <t>HH BOLT 1/2-13 X .75 STEEL</t>
  </si>
  <si>
    <t>CRM9001000-0000</t>
  </si>
  <si>
    <t>INTERFACE PANEL ASSY</t>
  </si>
  <si>
    <t>O-RING -444 EPDM</t>
  </si>
  <si>
    <t>GUARD VACUUM PIPING ASSY</t>
  </si>
  <si>
    <t>0-A050</t>
  </si>
  <si>
    <t>INSULATION END CAP - BOTTOM</t>
  </si>
  <si>
    <t>MDC 191000</t>
  </si>
  <si>
    <t>1 1/3 CONFLAT FLANGE GASKET</t>
  </si>
  <si>
    <t>75600-D-0005-1</t>
  </si>
  <si>
    <t>ELECTRIC VALVE ACTUATOR</t>
  </si>
  <si>
    <t>ASSEMBLY</t>
  </si>
  <si>
    <t>MDC 190055</t>
  </si>
  <si>
    <t>NUT / BOLT SET</t>
  </si>
  <si>
    <t>#8-32 X 1/2 SS SILVER PLATED</t>
  </si>
  <si>
    <t>CERAMASEAL</t>
  </si>
  <si>
    <t>6 PIN FEEDTHROUGH</t>
  </si>
  <si>
    <t>10185-06-CF</t>
  </si>
  <si>
    <t>ION PUMP SUPPORT ASSEMBLY</t>
  </si>
  <si>
    <t>0-A305</t>
  </si>
  <si>
    <t>CERAMTEC</t>
  </si>
  <si>
    <t>10 PIN FEED THROUGH</t>
  </si>
  <si>
    <t>10094-06-CF</t>
  </si>
  <si>
    <t>QTY REQD</t>
  </si>
  <si>
    <t>ITEM NO.</t>
  </si>
  <si>
    <t>PART OR IDENTIFYING NO.</t>
  </si>
  <si>
    <t>NOMENCLATURE OR DESCRIPTION</t>
  </si>
  <si>
    <t xml:space="preserve">16 </t>
  </si>
  <si>
    <t xml:space="preserve">1 </t>
  </si>
  <si>
    <t xml:space="preserve">MDC 802002 </t>
  </si>
  <si>
    <t>DOUBLE CLAW CLAMP FOR KF160-250 FLANGES</t>
  </si>
  <si>
    <t xml:space="preserve"> </t>
  </si>
  <si>
    <t xml:space="preserve">2 </t>
  </si>
  <si>
    <t xml:space="preserve">SHCS 5/16-24 X 1.25 LG </t>
  </si>
  <si>
    <t xml:space="preserve">3 </t>
  </si>
  <si>
    <t>104211100-M8U-8200-A025</t>
  </si>
  <si>
    <t>SUPPLY END THERMAL SHIELD ASSY</t>
  </si>
  <si>
    <t xml:space="preserve">4 </t>
  </si>
  <si>
    <t>GATE VALVE 6" UHV PNEUM OPTIONS 01,03,05</t>
  </si>
  <si>
    <t xml:space="preserve">5 </t>
  </si>
  <si>
    <t>104210700-M8U-8200-A001</t>
  </si>
  <si>
    <t xml:space="preserve">RETURN END CAN TOP ASSEMBLY </t>
  </si>
  <si>
    <t xml:space="preserve">6 </t>
  </si>
  <si>
    <t>104210800-M8U-8200-A001</t>
  </si>
  <si>
    <t xml:space="preserve">VACUUM VESSEL ASSY </t>
  </si>
  <si>
    <t xml:space="preserve">7 </t>
  </si>
  <si>
    <t>104210100-M8U-8200-A002</t>
  </si>
  <si>
    <t xml:space="preserve">FEED-THRU FLANGE WELDMENT </t>
  </si>
  <si>
    <t xml:space="preserve">8 </t>
  </si>
  <si>
    <t>104211000-M8U-8200-A013</t>
  </si>
  <si>
    <t>OUTER MAG SHIELD EXTENSION SUPPLY ASSY</t>
  </si>
  <si>
    <t xml:space="preserve">9 </t>
  </si>
  <si>
    <t>104211000-M8U-8200-A022</t>
  </si>
  <si>
    <t>OUTER MAG SHIELD EXTENSION RETURN ASSY</t>
  </si>
  <si>
    <t xml:space="preserve">10 </t>
  </si>
  <si>
    <t>104211300-M8U-8200-A011</t>
  </si>
  <si>
    <t>INSULATION RETURN END CAP BOTTOM</t>
  </si>
  <si>
    <t xml:space="preserve">12 </t>
  </si>
  <si>
    <t>104211300-M8U-8200-A006</t>
  </si>
  <si>
    <t xml:space="preserve">INSULATION CAP END </t>
  </si>
  <si>
    <t xml:space="preserve">13 </t>
  </si>
  <si>
    <t>104211300-M8U-8200-A002</t>
  </si>
  <si>
    <t xml:space="preserve">INSULATION END CAP - TOP </t>
  </si>
  <si>
    <t xml:space="preserve">14 </t>
  </si>
  <si>
    <t>104210300-M8U-8200-A001</t>
  </si>
  <si>
    <t xml:space="preserve">SUPPLY WARM BEAMTUBE ASSY </t>
  </si>
  <si>
    <t>104210600-M8U-8200-A001</t>
  </si>
  <si>
    <t xml:space="preserve">SUPPLY END CAN ASSY </t>
  </si>
  <si>
    <t xml:space="preserve">17 </t>
  </si>
  <si>
    <t>104210200-M8U-8200-A010</t>
  </si>
  <si>
    <t xml:space="preserve">COUPLER RETURN PIPING </t>
  </si>
  <si>
    <t xml:space="preserve">18 </t>
  </si>
  <si>
    <t>104210200-M8U-8200-A003</t>
  </si>
  <si>
    <t xml:space="preserve">PRIMARY CONTROL VALVE ASSY </t>
  </si>
  <si>
    <t xml:space="preserve">19 </t>
  </si>
  <si>
    <t>104210200-M8U-8200-A004</t>
  </si>
  <si>
    <t xml:space="preserve">COUPLER CONTROL VALVE ASSY </t>
  </si>
  <si>
    <t xml:space="preserve">20 </t>
  </si>
  <si>
    <t>104210300-M8U-8200-A002</t>
  </si>
  <si>
    <t xml:space="preserve">RETURN WARM BEAMTUBE ASSY </t>
  </si>
  <si>
    <t xml:space="preserve">21 </t>
  </si>
  <si>
    <t>104210200-M8U-8200-A046</t>
  </si>
  <si>
    <t xml:space="preserve">GAUGE ASSY </t>
  </si>
  <si>
    <t xml:space="preserve">24 </t>
  </si>
  <si>
    <t>COPPER GASKET FOR 8"OD CF FLANGE</t>
  </si>
  <si>
    <t xml:space="preserve">25 </t>
  </si>
  <si>
    <t>104211100-M8U-8200-A014</t>
  </si>
  <si>
    <t>RETURN END THERMAL SHIELD ASSY</t>
  </si>
  <si>
    <t xml:space="preserve">26 </t>
  </si>
  <si>
    <t>104210200-M8U-8200-A011</t>
  </si>
  <si>
    <t xml:space="preserve">SUPPLY PIPING </t>
  </si>
  <si>
    <t xml:space="preserve">27 </t>
  </si>
  <si>
    <t>104210200-M8U-8200-A012</t>
  </si>
  <si>
    <t xml:space="preserve">RETURN PIPING </t>
  </si>
  <si>
    <t xml:space="preserve">28 </t>
  </si>
  <si>
    <t>104210200-M8U-8200-A060</t>
  </si>
  <si>
    <t xml:space="preserve">RUPTURE DISC SPOOL ASSY </t>
  </si>
  <si>
    <t xml:space="preserve">29 </t>
  </si>
  <si>
    <t>104210200-M8U-8200-A002</t>
  </si>
  <si>
    <t>SPACEFRAME / THERMAL SHIELD ASSY</t>
  </si>
  <si>
    <t xml:space="preserve">34 </t>
  </si>
  <si>
    <t>104210200-M8U-8200-A050</t>
  </si>
  <si>
    <t xml:space="preserve">GUARD VACUUM PIPING ASSY </t>
  </si>
  <si>
    <t xml:space="preserve">35 </t>
  </si>
  <si>
    <t>104211300-M8U-8200-A003</t>
  </si>
  <si>
    <t xml:space="preserve">INSULATION END CAP - BOTTOM </t>
  </si>
  <si>
    <t xml:space="preserve">37 </t>
  </si>
  <si>
    <t>ELECTRIC VALVE ACTUATOR ASSEMBLY</t>
  </si>
  <si>
    <t xml:space="preserve">38 </t>
  </si>
  <si>
    <t>NUT / BOLT SET #8-32 X 1/2 SS SILVER PLATED</t>
  </si>
  <si>
    <t xml:space="preserve">39 </t>
  </si>
  <si>
    <t>CERAMASEAL10185-06-CF</t>
  </si>
  <si>
    <t xml:space="preserve">6 PIN FEEDTHROUGH </t>
  </si>
  <si>
    <t xml:space="preserve">40 </t>
  </si>
  <si>
    <t>104210300-M8U-8200-A305</t>
  </si>
  <si>
    <t xml:space="preserve">ION PUMP SUPPORT ASSEMBLY </t>
  </si>
  <si>
    <t xml:space="preserve">41 </t>
  </si>
  <si>
    <t>CERAMTEC10094-06-CF</t>
  </si>
  <si>
    <t xml:space="preserve">10 PIN FEED THROUGH </t>
  </si>
  <si>
    <t>Inported Data from text file</t>
  </si>
  <si>
    <t>Merge Cells in Excel</t>
  </si>
  <si>
    <t>Then transfer text to BOM sheet</t>
  </si>
  <si>
    <t>Color codes</t>
  </si>
  <si>
    <t>Items covered by other SOTRs</t>
  </si>
  <si>
    <t>Machined parts</t>
  </si>
  <si>
    <t>COTS</t>
  </si>
  <si>
    <t>Tooling</t>
  </si>
  <si>
    <t>MLI</t>
  </si>
  <si>
    <t>Vac Vessel, thermal shield</t>
  </si>
  <si>
    <t>Instrumentation</t>
  </si>
  <si>
    <t>1-1/3 CONFLAT FLANGE GASKET</t>
  </si>
  <si>
    <t>NOMENCLATURE MODEL MATCH</t>
  </si>
  <si>
    <t>Model name is "SINGLE SIDED MULTI-PIN CONNECTOR, 10 PIN, 1 1/3 CF FLANGE". Master BOM could be changed to "10 PIN FEED THROUGH"</t>
  </si>
  <si>
    <t>Model named "6 PIN RECEPTICLE". Master BOM could be changed to "6 PIN FEEDTHROUGH".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</si>
</sst>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F71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9" borderId="0" applyNumberFormat="0" applyBorder="0" applyAlignment="0" applyProtection="0"/>
    <xf numFmtId="0" fontId="4" fillId="10" borderId="0" applyNumberFormat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4" borderId="0" xfId="0" applyFill="1"/>
    <xf numFmtId="0" fontId="1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2" fillId="4" borderId="0" xfId="0" applyFont="1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5" borderId="4" xfId="0" applyFill="1" applyBorder="1"/>
    <xf numFmtId="0" fontId="0" fillId="6" borderId="4" xfId="0" applyFill="1" applyBorder="1"/>
    <xf numFmtId="0" fontId="0" fillId="3" borderId="4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7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 wrapText="1"/>
    </xf>
    <xf numFmtId="0" fontId="0" fillId="8" borderId="0" xfId="0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7" borderId="0" xfId="0" applyFill="1" applyAlignment="1">
      <alignment horizontal="center" vertical="center"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9" borderId="0" xfId="1" applyAlignment="1">
      <alignment horizontal="center" wrapText="1"/>
    </xf>
    <xf numFmtId="0" fontId="3" fillId="9" borderId="0" xfId="1" applyAlignment="1">
      <alignment horizontal="left" wrapText="1"/>
    </xf>
    <xf numFmtId="0" fontId="4" fillId="10" borderId="0" xfId="2" applyAlignment="1">
      <alignment horizontal="left" wrapText="1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92D050"/>
      <color rgb="FFFF71FF"/>
      <color rgb="FFFF9B9B"/>
      <color rgb="FF8897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BOM 104210200-M8U-8200-A001_-_SNS PPU CRYOMODULE ASSY 30mar2020A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tabSelected="1" zoomScaleNormal="100" workbookViewId="0">
      <pane xSplit="3" ySplit="2" topLeftCell="D30" activePane="bottomRight" state="frozen"/>
      <selection pane="topRight" activeCell="D1" sqref="D1"/>
      <selection pane="bottomLeft" activeCell="A3" sqref="A3"/>
      <selection pane="bottomRight" activeCell="E40" sqref="E40"/>
    </sheetView>
  </sheetViews>
  <sheetFormatPr defaultRowHeight="15" x14ac:dyDescent="0.25"/>
  <cols>
    <col min="2" max="2" width="9.140625" style="3"/>
    <col min="3" max="3" width="8" style="3" customWidth="1"/>
    <col min="4" max="4" width="24.85546875" style="15" bestFit="1" customWidth="1"/>
    <col min="5" max="5" width="42.85546875" style="15" bestFit="1" customWidth="1"/>
    <col min="6" max="6" width="75.42578125" style="4" customWidth="1"/>
    <col min="7" max="7" width="9.140625" style="3"/>
  </cols>
  <sheetData>
    <row r="2" spans="2:7" ht="30" x14ac:dyDescent="0.25">
      <c r="B2" s="11" t="s">
        <v>106</v>
      </c>
      <c r="C2" s="11" t="s">
        <v>107</v>
      </c>
      <c r="D2" s="14" t="s">
        <v>108</v>
      </c>
      <c r="E2" s="14" t="s">
        <v>109</v>
      </c>
      <c r="F2" s="45" t="s">
        <v>214</v>
      </c>
      <c r="G2" s="11"/>
    </row>
    <row r="4" spans="2:7" x14ac:dyDescent="0.25">
      <c r="B4" s="22">
        <v>16</v>
      </c>
      <c r="C4" s="22" t="s">
        <v>111</v>
      </c>
      <c r="D4" s="23" t="s">
        <v>112</v>
      </c>
      <c r="E4" s="23" t="s">
        <v>113</v>
      </c>
      <c r="F4" s="47"/>
    </row>
    <row r="5" spans="2:7" x14ac:dyDescent="0.25">
      <c r="B5" s="22">
        <v>46</v>
      </c>
      <c r="C5" s="22" t="s">
        <v>115</v>
      </c>
      <c r="D5" s="23" t="s">
        <v>114</v>
      </c>
      <c r="E5" s="23" t="s">
        <v>116</v>
      </c>
      <c r="F5" s="47"/>
    </row>
    <row r="6" spans="2:7" x14ac:dyDescent="0.25">
      <c r="B6" s="28" t="s">
        <v>111</v>
      </c>
      <c r="C6" s="28" t="s">
        <v>117</v>
      </c>
      <c r="D6" s="29" t="s">
        <v>118</v>
      </c>
      <c r="E6" s="29" t="s">
        <v>119</v>
      </c>
      <c r="F6" s="47"/>
    </row>
    <row r="7" spans="2:7" x14ac:dyDescent="0.25">
      <c r="B7" s="24" t="s">
        <v>111</v>
      </c>
      <c r="C7" s="25" t="s">
        <v>120</v>
      </c>
      <c r="D7" s="26" t="s">
        <v>21</v>
      </c>
      <c r="E7" s="27" t="s">
        <v>121</v>
      </c>
      <c r="F7" s="47"/>
    </row>
    <row r="8" spans="2:7" x14ac:dyDescent="0.25">
      <c r="B8" s="24" t="s">
        <v>111</v>
      </c>
      <c r="C8" s="25" t="s">
        <v>122</v>
      </c>
      <c r="D8" s="26" t="s">
        <v>123</v>
      </c>
      <c r="E8" s="27" t="s">
        <v>124</v>
      </c>
      <c r="F8" s="47"/>
    </row>
    <row r="9" spans="2:7" x14ac:dyDescent="0.25">
      <c r="B9" s="28" t="s">
        <v>111</v>
      </c>
      <c r="C9" s="28" t="s">
        <v>125</v>
      </c>
      <c r="D9" s="29" t="s">
        <v>126</v>
      </c>
      <c r="E9" s="29" t="s">
        <v>127</v>
      </c>
      <c r="F9" s="46"/>
    </row>
    <row r="10" spans="2:7" x14ac:dyDescent="0.25">
      <c r="B10" s="34" t="s">
        <v>120</v>
      </c>
      <c r="C10" s="34" t="s">
        <v>128</v>
      </c>
      <c r="D10" s="30" t="s">
        <v>129</v>
      </c>
      <c r="E10" s="30" t="s">
        <v>130</v>
      </c>
      <c r="F10" s="47"/>
    </row>
    <row r="11" spans="2:7" x14ac:dyDescent="0.25">
      <c r="B11" s="24" t="s">
        <v>111</v>
      </c>
      <c r="C11" s="25" t="s">
        <v>131</v>
      </c>
      <c r="D11" s="26" t="s">
        <v>132</v>
      </c>
      <c r="E11" s="27" t="s">
        <v>133</v>
      </c>
      <c r="F11" s="47"/>
    </row>
    <row r="12" spans="2:7" x14ac:dyDescent="0.25">
      <c r="B12" s="24" t="s">
        <v>111</v>
      </c>
      <c r="C12" s="25" t="s">
        <v>134</v>
      </c>
      <c r="D12" s="26" t="s">
        <v>135</v>
      </c>
      <c r="E12" s="27" t="s">
        <v>136</v>
      </c>
      <c r="F12" s="47"/>
    </row>
    <row r="13" spans="2:7" x14ac:dyDescent="0.25">
      <c r="B13" s="35" t="s">
        <v>111</v>
      </c>
      <c r="C13" s="35" t="s">
        <v>137</v>
      </c>
      <c r="D13" s="36" t="s">
        <v>138</v>
      </c>
      <c r="E13" s="36" t="s">
        <v>139</v>
      </c>
      <c r="F13" s="47"/>
    </row>
    <row r="14" spans="2:7" x14ac:dyDescent="0.25">
      <c r="B14" s="22">
        <v>4</v>
      </c>
      <c r="C14" s="22">
        <v>11</v>
      </c>
      <c r="D14" s="23" t="s">
        <v>42</v>
      </c>
      <c r="E14" s="23" t="s">
        <v>43</v>
      </c>
      <c r="F14" s="47"/>
    </row>
    <row r="15" spans="2:7" x14ac:dyDescent="0.25">
      <c r="B15" s="35" t="s">
        <v>115</v>
      </c>
      <c r="C15" s="35" t="s">
        <v>140</v>
      </c>
      <c r="D15" s="36" t="s">
        <v>141</v>
      </c>
      <c r="E15" s="36" t="s">
        <v>142</v>
      </c>
      <c r="F15" s="47"/>
    </row>
    <row r="16" spans="2:7" x14ac:dyDescent="0.25">
      <c r="B16" s="35" t="s">
        <v>115</v>
      </c>
      <c r="C16" s="35" t="s">
        <v>143</v>
      </c>
      <c r="D16" s="36" t="s">
        <v>144</v>
      </c>
      <c r="E16" s="36" t="s">
        <v>145</v>
      </c>
      <c r="F16" s="47"/>
    </row>
    <row r="17" spans="2:6" x14ac:dyDescent="0.25">
      <c r="B17" s="24" t="s">
        <v>111</v>
      </c>
      <c r="C17" s="25" t="s">
        <v>146</v>
      </c>
      <c r="D17" s="26" t="s">
        <v>147</v>
      </c>
      <c r="E17" s="27" t="s">
        <v>148</v>
      </c>
      <c r="F17" s="47"/>
    </row>
    <row r="18" spans="2:6" x14ac:dyDescent="0.25">
      <c r="B18" s="24">
        <v>1</v>
      </c>
      <c r="C18" s="25">
        <v>15</v>
      </c>
      <c r="D18" s="26" t="s">
        <v>49</v>
      </c>
      <c r="E18" s="27" t="s">
        <v>50</v>
      </c>
      <c r="F18" s="47"/>
    </row>
    <row r="19" spans="2:6" x14ac:dyDescent="0.25">
      <c r="B19" s="24" t="s">
        <v>111</v>
      </c>
      <c r="C19" s="25" t="s">
        <v>110</v>
      </c>
      <c r="D19" s="26" t="s">
        <v>149</v>
      </c>
      <c r="E19" s="27" t="s">
        <v>150</v>
      </c>
      <c r="F19" s="47"/>
    </row>
    <row r="20" spans="2:6" x14ac:dyDescent="0.25">
      <c r="B20" s="37" t="s">
        <v>111</v>
      </c>
      <c r="C20" s="37" t="s">
        <v>151</v>
      </c>
      <c r="D20" s="38" t="s">
        <v>152</v>
      </c>
      <c r="E20" s="38" t="s">
        <v>153</v>
      </c>
      <c r="F20" s="47"/>
    </row>
    <row r="21" spans="2:6" x14ac:dyDescent="0.25">
      <c r="B21" s="24" t="s">
        <v>111</v>
      </c>
      <c r="C21" s="25" t="s">
        <v>154</v>
      </c>
      <c r="D21" s="26" t="s">
        <v>155</v>
      </c>
      <c r="E21" s="27" t="s">
        <v>156</v>
      </c>
      <c r="F21" s="47"/>
    </row>
    <row r="22" spans="2:6" x14ac:dyDescent="0.25">
      <c r="B22" s="24" t="s">
        <v>111</v>
      </c>
      <c r="C22" s="25" t="s">
        <v>157</v>
      </c>
      <c r="D22" s="26" t="s">
        <v>158</v>
      </c>
      <c r="E22" s="27" t="s">
        <v>159</v>
      </c>
      <c r="F22" s="47"/>
    </row>
    <row r="23" spans="2:6" x14ac:dyDescent="0.25">
      <c r="B23" s="24" t="s">
        <v>111</v>
      </c>
      <c r="C23" s="25" t="s">
        <v>160</v>
      </c>
      <c r="D23" s="26" t="s">
        <v>161</v>
      </c>
      <c r="E23" s="27" t="s">
        <v>162</v>
      </c>
      <c r="F23" s="47"/>
    </row>
    <row r="24" spans="2:6" x14ac:dyDescent="0.25">
      <c r="B24" s="22" t="s">
        <v>111</v>
      </c>
      <c r="C24" s="22" t="s">
        <v>163</v>
      </c>
      <c r="D24" s="23" t="s">
        <v>164</v>
      </c>
      <c r="E24" s="23" t="s">
        <v>165</v>
      </c>
      <c r="F24" s="47"/>
    </row>
    <row r="25" spans="2:6" x14ac:dyDescent="0.25">
      <c r="B25" s="24">
        <v>1</v>
      </c>
      <c r="C25" s="25">
        <v>22</v>
      </c>
      <c r="D25" s="26" t="s">
        <v>64</v>
      </c>
      <c r="E25" s="27" t="s">
        <v>65</v>
      </c>
      <c r="F25" s="47"/>
    </row>
    <row r="26" spans="2:6" x14ac:dyDescent="0.25">
      <c r="B26" s="22">
        <v>1</v>
      </c>
      <c r="C26" s="22">
        <v>23</v>
      </c>
      <c r="D26" s="23" t="s">
        <v>66</v>
      </c>
      <c r="E26" s="23" t="s">
        <v>67</v>
      </c>
      <c r="F26" s="47"/>
    </row>
    <row r="27" spans="2:6" x14ac:dyDescent="0.25">
      <c r="B27" s="22" t="s">
        <v>115</v>
      </c>
      <c r="C27" s="22" t="s">
        <v>166</v>
      </c>
      <c r="D27" s="23" t="s">
        <v>69</v>
      </c>
      <c r="E27" s="23" t="s">
        <v>167</v>
      </c>
      <c r="F27" s="47"/>
    </row>
    <row r="28" spans="2:6" x14ac:dyDescent="0.25">
      <c r="B28" s="28" t="s">
        <v>111</v>
      </c>
      <c r="C28" s="28" t="s">
        <v>168</v>
      </c>
      <c r="D28" s="29" t="s">
        <v>169</v>
      </c>
      <c r="E28" s="29" t="s">
        <v>170</v>
      </c>
      <c r="F28" s="47"/>
    </row>
    <row r="29" spans="2:6" x14ac:dyDescent="0.25">
      <c r="B29" s="24" t="s">
        <v>111</v>
      </c>
      <c r="C29" s="25" t="s">
        <v>171</v>
      </c>
      <c r="D29" s="26" t="s">
        <v>172</v>
      </c>
      <c r="E29" s="27" t="s">
        <v>173</v>
      </c>
      <c r="F29" s="47"/>
    </row>
    <row r="30" spans="2:6" x14ac:dyDescent="0.25">
      <c r="B30" s="24" t="s">
        <v>111</v>
      </c>
      <c r="C30" s="25" t="s">
        <v>174</v>
      </c>
      <c r="D30" s="26" t="s">
        <v>175</v>
      </c>
      <c r="E30" s="27" t="s">
        <v>176</v>
      </c>
      <c r="F30" s="47"/>
    </row>
    <row r="31" spans="2:6" x14ac:dyDescent="0.25">
      <c r="B31" s="22" t="s">
        <v>111</v>
      </c>
      <c r="C31" s="22" t="s">
        <v>177</v>
      </c>
      <c r="D31" s="23" t="s">
        <v>178</v>
      </c>
      <c r="E31" s="38" t="s">
        <v>179</v>
      </c>
      <c r="F31" s="47"/>
    </row>
    <row r="32" spans="2:6" x14ac:dyDescent="0.25">
      <c r="B32" s="28" t="s">
        <v>111</v>
      </c>
      <c r="C32" s="28" t="s">
        <v>180</v>
      </c>
      <c r="D32" s="29" t="s">
        <v>181</v>
      </c>
      <c r="E32" s="29" t="s">
        <v>182</v>
      </c>
      <c r="F32" s="47"/>
    </row>
    <row r="33" spans="2:6" x14ac:dyDescent="0.25">
      <c r="B33" s="22">
        <v>1</v>
      </c>
      <c r="C33" s="22">
        <v>30</v>
      </c>
      <c r="D33" s="23" t="s">
        <v>81</v>
      </c>
      <c r="E33" s="23" t="s">
        <v>82</v>
      </c>
      <c r="F33" s="47"/>
    </row>
    <row r="34" spans="2:6" x14ac:dyDescent="0.25">
      <c r="B34" s="22">
        <v>2</v>
      </c>
      <c r="C34" s="22">
        <v>31</v>
      </c>
      <c r="D34" s="23"/>
      <c r="E34" s="23" t="s">
        <v>83</v>
      </c>
      <c r="F34" s="47"/>
    </row>
    <row r="35" spans="2:6" x14ac:dyDescent="0.25">
      <c r="B35" s="24">
        <v>4</v>
      </c>
      <c r="C35" s="25">
        <v>32</v>
      </c>
      <c r="D35" s="27" t="s">
        <v>84</v>
      </c>
      <c r="E35" s="38" t="s">
        <v>85</v>
      </c>
      <c r="F35" s="47"/>
    </row>
    <row r="36" spans="2:6" x14ac:dyDescent="0.25">
      <c r="B36" s="22">
        <v>2</v>
      </c>
      <c r="C36" s="22">
        <v>33</v>
      </c>
      <c r="D36" s="23"/>
      <c r="E36" s="23" t="s">
        <v>86</v>
      </c>
      <c r="F36" s="47"/>
    </row>
    <row r="37" spans="2:6" x14ac:dyDescent="0.25">
      <c r="B37" s="24" t="s">
        <v>111</v>
      </c>
      <c r="C37" s="25" t="s">
        <v>183</v>
      </c>
      <c r="D37" s="26" t="s">
        <v>184</v>
      </c>
      <c r="E37" s="27" t="s">
        <v>185</v>
      </c>
      <c r="F37" s="47"/>
    </row>
    <row r="38" spans="2:6" x14ac:dyDescent="0.25">
      <c r="B38" s="35" t="s">
        <v>111</v>
      </c>
      <c r="C38" s="35" t="s">
        <v>186</v>
      </c>
      <c r="D38" s="36" t="s">
        <v>187</v>
      </c>
      <c r="E38" s="36" t="s">
        <v>188</v>
      </c>
      <c r="F38" s="47"/>
    </row>
    <row r="39" spans="2:6" x14ac:dyDescent="0.25">
      <c r="B39" s="22">
        <v>2</v>
      </c>
      <c r="C39" s="22">
        <v>36</v>
      </c>
      <c r="D39" s="23" t="s">
        <v>90</v>
      </c>
      <c r="E39" s="23" t="s">
        <v>213</v>
      </c>
      <c r="F39" s="47"/>
    </row>
    <row r="40" spans="2:6" x14ac:dyDescent="0.25">
      <c r="B40" s="24" t="s">
        <v>117</v>
      </c>
      <c r="C40" s="25" t="s">
        <v>189</v>
      </c>
      <c r="D40" s="26" t="s">
        <v>92</v>
      </c>
      <c r="E40" s="27" t="s">
        <v>190</v>
      </c>
      <c r="F40" s="47"/>
    </row>
    <row r="41" spans="2:6" x14ac:dyDescent="0.25">
      <c r="B41" s="22" t="s">
        <v>111</v>
      </c>
      <c r="C41" s="22" t="s">
        <v>191</v>
      </c>
      <c r="D41" s="23" t="s">
        <v>95</v>
      </c>
      <c r="E41" s="23" t="s">
        <v>192</v>
      </c>
      <c r="F41" s="47"/>
    </row>
    <row r="42" spans="2:6" ht="30" x14ac:dyDescent="0.25">
      <c r="B42" s="34">
        <v>1</v>
      </c>
      <c r="C42" s="34" t="s">
        <v>193</v>
      </c>
      <c r="D42" s="30" t="s">
        <v>194</v>
      </c>
      <c r="E42" s="30" t="s">
        <v>195</v>
      </c>
      <c r="F42" s="48" t="s">
        <v>216</v>
      </c>
    </row>
    <row r="43" spans="2:6" x14ac:dyDescent="0.25">
      <c r="B43" s="37" t="s">
        <v>111</v>
      </c>
      <c r="C43" s="37" t="s">
        <v>196</v>
      </c>
      <c r="D43" s="38" t="s">
        <v>197</v>
      </c>
      <c r="E43" s="38" t="s">
        <v>198</v>
      </c>
      <c r="F43" s="47"/>
    </row>
    <row r="44" spans="2:6" ht="30" x14ac:dyDescent="0.25">
      <c r="B44" s="34" t="s">
        <v>111</v>
      </c>
      <c r="C44" s="34" t="s">
        <v>199</v>
      </c>
      <c r="D44" s="30" t="s">
        <v>200</v>
      </c>
      <c r="E44" s="30" t="s">
        <v>201</v>
      </c>
      <c r="F44" s="48" t="s">
        <v>215</v>
      </c>
    </row>
    <row r="47" spans="2:6" x14ac:dyDescent="0.25">
      <c r="C47" s="39" t="s">
        <v>205</v>
      </c>
      <c r="D47" s="40"/>
      <c r="E47" s="16" t="s">
        <v>114</v>
      </c>
      <c r="F47" s="31" t="s">
        <v>206</v>
      </c>
    </row>
    <row r="48" spans="2:6" x14ac:dyDescent="0.25">
      <c r="C48" s="41"/>
      <c r="D48" s="42"/>
      <c r="E48" s="17"/>
      <c r="F48" s="31" t="s">
        <v>211</v>
      </c>
    </row>
    <row r="49" spans="3:6" x14ac:dyDescent="0.25">
      <c r="C49" s="41"/>
      <c r="D49" s="42"/>
      <c r="E49" s="18"/>
      <c r="F49" s="31" t="s">
        <v>207</v>
      </c>
    </row>
    <row r="50" spans="3:6" x14ac:dyDescent="0.25">
      <c r="C50" s="41"/>
      <c r="D50" s="42"/>
      <c r="E50" s="19"/>
      <c r="F50" s="31" t="s">
        <v>208</v>
      </c>
    </row>
    <row r="51" spans="3:6" x14ac:dyDescent="0.25">
      <c r="C51" s="41"/>
      <c r="D51" s="42"/>
      <c r="E51" s="20"/>
      <c r="F51" s="21" t="s">
        <v>209</v>
      </c>
    </row>
    <row r="52" spans="3:6" x14ac:dyDescent="0.25">
      <c r="C52" s="41"/>
      <c r="D52" s="42"/>
      <c r="E52" s="32"/>
      <c r="F52" s="21" t="s">
        <v>210</v>
      </c>
    </row>
    <row r="53" spans="3:6" x14ac:dyDescent="0.25">
      <c r="C53" s="43"/>
      <c r="D53" s="44"/>
      <c r="E53" s="33"/>
      <c r="F53" s="31" t="s">
        <v>212</v>
      </c>
    </row>
  </sheetData>
  <mergeCells count="1">
    <mergeCell ref="C47:D53"/>
  </mergeCells>
  <pageMargins left="0.7" right="0.7" top="0.75" bottom="0.75" header="0.3" footer="0.3"/>
  <pageSetup orientation="portrait" horizontalDpi="300" verticalDpi="300" r:id="rId1"/>
  <ignoredErrors>
    <ignoredError sqref="B21:C44 C4 B6 C5:C7 B8:C12 B7 B13:C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zoomScale="55" zoomScaleNormal="55" workbookViewId="0">
      <selection activeCell="E7" sqref="E7"/>
    </sheetView>
  </sheetViews>
  <sheetFormatPr defaultRowHeight="15" x14ac:dyDescent="0.25"/>
  <cols>
    <col min="1" max="1" width="4.5703125" style="6" customWidth="1"/>
    <col min="2" max="2" width="10.42578125" style="1" bestFit="1" customWidth="1"/>
    <col min="3" max="3" width="9.85546875" style="1" customWidth="1"/>
    <col min="4" max="4" width="22.7109375" customWidth="1"/>
    <col min="5" max="5" width="43" customWidth="1"/>
    <col min="6" max="6" width="15.5703125" bestFit="1" customWidth="1"/>
    <col min="7" max="7" width="10.28515625" customWidth="1"/>
    <col min="8" max="8" width="9.140625" style="6"/>
    <col min="9" max="9" width="8.28515625" customWidth="1"/>
    <col min="10" max="10" width="8" customWidth="1"/>
    <col min="11" max="11" width="19.7109375" customWidth="1"/>
    <col min="12" max="12" width="25.28515625" customWidth="1"/>
    <col min="13" max="13" width="23.28515625" customWidth="1"/>
    <col min="14" max="14" width="6.85546875" customWidth="1"/>
    <col min="15" max="15" width="5.28515625" style="6" customWidth="1"/>
  </cols>
  <sheetData>
    <row r="1" spans="2:14" ht="18.75" x14ac:dyDescent="0.3">
      <c r="B1" s="12" t="s">
        <v>202</v>
      </c>
      <c r="C1" s="7"/>
      <c r="D1" s="8"/>
      <c r="E1" s="8"/>
      <c r="F1" s="8"/>
      <c r="G1" s="8"/>
      <c r="I1" s="13" t="s">
        <v>203</v>
      </c>
      <c r="J1" s="10"/>
      <c r="K1" s="10"/>
      <c r="L1" s="13" t="s">
        <v>204</v>
      </c>
      <c r="M1" s="10"/>
      <c r="N1" s="10"/>
    </row>
    <row r="2" spans="2:14" x14ac:dyDescent="0.25">
      <c r="B2" s="9"/>
      <c r="C2" s="7"/>
      <c r="D2" s="8"/>
      <c r="E2" s="8"/>
      <c r="F2" s="8"/>
      <c r="G2" s="8"/>
      <c r="I2" s="10"/>
      <c r="J2" s="10"/>
      <c r="K2" s="10"/>
      <c r="L2" s="10"/>
      <c r="M2" s="10"/>
      <c r="N2" s="10"/>
    </row>
    <row r="3" spans="2:14" ht="30" x14ac:dyDescent="0.25">
      <c r="B3" s="1" t="s">
        <v>0</v>
      </c>
      <c r="C3" s="1" t="s">
        <v>1</v>
      </c>
      <c r="D3" t="s">
        <v>2</v>
      </c>
      <c r="E3" t="s">
        <v>3</v>
      </c>
      <c r="F3" t="s">
        <v>4</v>
      </c>
      <c r="G3" t="s">
        <v>5</v>
      </c>
      <c r="I3" s="3" t="str">
        <f>B3&amp;" "&amp;B4</f>
        <v>QTY REQD</v>
      </c>
      <c r="J3" s="3" t="str">
        <f t="shared" ref="J3:L3" si="0">C3&amp;" "&amp;C4</f>
        <v>ITEM NO.</v>
      </c>
      <c r="K3" s="3" t="str">
        <f t="shared" si="0"/>
        <v>PART OR IDENTIFYING NO.</v>
      </c>
      <c r="L3" s="3" t="str">
        <f t="shared" si="0"/>
        <v>NOMENCLATURE OR DESCRIPTION</v>
      </c>
      <c r="M3" s="3" t="str">
        <f>F3&amp;" "&amp;F4</f>
        <v>MATERIAL SPECIFICATION</v>
      </c>
      <c r="N3" s="2" t="str">
        <f t="shared" ref="N3" si="1">G3&amp;" "&amp;G4</f>
        <v xml:space="preserve">NOTES </v>
      </c>
    </row>
    <row r="4" spans="2:14" x14ac:dyDescent="0.25">
      <c r="B4" s="1" t="s">
        <v>6</v>
      </c>
      <c r="C4" s="1" t="s">
        <v>7</v>
      </c>
      <c r="D4" t="s">
        <v>8</v>
      </c>
      <c r="E4" t="s">
        <v>9</v>
      </c>
      <c r="F4" t="s">
        <v>10</v>
      </c>
    </row>
    <row r="6" spans="2:14" ht="45" x14ac:dyDescent="0.25">
      <c r="B6" s="1">
        <v>16</v>
      </c>
      <c r="C6" s="1">
        <v>1</v>
      </c>
      <c r="D6" t="s">
        <v>11</v>
      </c>
      <c r="E6" t="s">
        <v>12</v>
      </c>
      <c r="I6" s="3" t="str">
        <f>B6&amp;" "&amp;B7</f>
        <v xml:space="preserve">16 </v>
      </c>
      <c r="J6" s="3" t="str">
        <f t="shared" ref="J6" si="2">C6&amp;" "&amp;C7</f>
        <v xml:space="preserve">1 </v>
      </c>
      <c r="K6" s="4" t="str">
        <f t="shared" ref="K6" si="3">D6&amp;" "&amp;D7</f>
        <v xml:space="preserve">MDC 802002 </v>
      </c>
      <c r="L6" s="4" t="str">
        <f t="shared" ref="L6" si="4">E6&amp;" "&amp;E7</f>
        <v>DOUBLE CLAW CLAMP FOR KF160-250 FLANGES</v>
      </c>
      <c r="M6" s="4" t="str">
        <f>F6&amp;" "&amp;F7</f>
        <v xml:space="preserve"> </v>
      </c>
    </row>
    <row r="7" spans="2:14" x14ac:dyDescent="0.25">
      <c r="E7" t="s">
        <v>13</v>
      </c>
      <c r="K7" s="5"/>
      <c r="L7" s="5"/>
      <c r="M7" s="5"/>
    </row>
    <row r="8" spans="2:14" ht="30" x14ac:dyDescent="0.25">
      <c r="B8" s="1">
        <v>46</v>
      </c>
      <c r="C8" s="1">
        <v>2</v>
      </c>
      <c r="E8" t="s">
        <v>14</v>
      </c>
      <c r="F8" t="s">
        <v>15</v>
      </c>
      <c r="I8" s="3" t="str">
        <f>B8&amp;" "&amp;B9</f>
        <v xml:space="preserve">46 </v>
      </c>
      <c r="J8" s="3" t="str">
        <f t="shared" ref="J8" si="5">C8&amp;" "&amp;C9</f>
        <v xml:space="preserve">2 </v>
      </c>
      <c r="K8" s="4" t="str">
        <f t="shared" ref="K8" si="6">D8&amp;" "&amp;D9</f>
        <v xml:space="preserve"> </v>
      </c>
      <c r="L8" s="4" t="str">
        <f t="shared" ref="L8" si="7">E8&amp;" "&amp;E9</f>
        <v xml:space="preserve">SHCS 5/16-24 X 1.25 LG </v>
      </c>
      <c r="M8" s="4" t="str">
        <f>F8&amp;" "&amp;F9</f>
        <v>STAINLESS STEEL SILVER PLATED</v>
      </c>
    </row>
    <row r="9" spans="2:14" x14ac:dyDescent="0.25">
      <c r="F9" t="s">
        <v>16</v>
      </c>
      <c r="K9" s="5"/>
      <c r="L9" s="5"/>
      <c r="M9" s="5"/>
    </row>
    <row r="10" spans="2:14" ht="30" x14ac:dyDescent="0.25">
      <c r="B10" s="1">
        <v>1</v>
      </c>
      <c r="C10" s="1">
        <v>3</v>
      </c>
      <c r="D10" t="s">
        <v>17</v>
      </c>
      <c r="E10" t="s">
        <v>18</v>
      </c>
      <c r="I10" s="3" t="str">
        <f>B10&amp;" "&amp;B11</f>
        <v xml:space="preserve">1 </v>
      </c>
      <c r="J10" s="3" t="str">
        <f t="shared" ref="J10" si="8">C10&amp;" "&amp;C11</f>
        <v xml:space="preserve">3 </v>
      </c>
      <c r="K10" s="4" t="str">
        <f>D10&amp;""&amp;D11</f>
        <v>104211100-M8U-8200-A025</v>
      </c>
      <c r="L10" s="4" t="str">
        <f t="shared" ref="L10" si="9">E10&amp;" "&amp;E11</f>
        <v>SUPPLY END THERMAL SHIELD ASSY</v>
      </c>
      <c r="M10" s="4" t="str">
        <f>F10&amp;" "&amp;F11</f>
        <v xml:space="preserve"> </v>
      </c>
    </row>
    <row r="11" spans="2:14" x14ac:dyDescent="0.25">
      <c r="D11" t="s">
        <v>19</v>
      </c>
      <c r="E11" t="s">
        <v>20</v>
      </c>
    </row>
    <row r="12" spans="2:14" ht="30" x14ac:dyDescent="0.25">
      <c r="B12" s="1">
        <v>1</v>
      </c>
      <c r="C12" s="1">
        <v>4</v>
      </c>
      <c r="D12" t="s">
        <v>21</v>
      </c>
      <c r="E12" t="s">
        <v>22</v>
      </c>
      <c r="I12" s="3" t="str">
        <f>B12&amp;" "&amp;B13</f>
        <v xml:space="preserve">1 </v>
      </c>
      <c r="J12" s="3" t="str">
        <f t="shared" ref="J12" si="10">C12&amp;" "&amp;C13</f>
        <v xml:space="preserve">4 </v>
      </c>
      <c r="K12" s="4" t="str">
        <f>D12&amp;""&amp;D13</f>
        <v>MDC 303006-133</v>
      </c>
      <c r="L12" s="4" t="str">
        <f t="shared" ref="L12" si="11">E12&amp;" "&amp;E13</f>
        <v>GATE VALVE 6" UHV PNEUM OPTIONS 01,03,05</v>
      </c>
      <c r="M12" s="4" t="str">
        <f>F12&amp;" "&amp;F13</f>
        <v xml:space="preserve"> </v>
      </c>
    </row>
    <row r="13" spans="2:14" x14ac:dyDescent="0.25">
      <c r="E13" t="s">
        <v>23</v>
      </c>
    </row>
    <row r="14" spans="2:14" ht="30" x14ac:dyDescent="0.25">
      <c r="B14" s="1">
        <v>1</v>
      </c>
      <c r="C14" s="1">
        <v>5</v>
      </c>
      <c r="D14" t="s">
        <v>24</v>
      </c>
      <c r="E14" t="s">
        <v>25</v>
      </c>
      <c r="I14" s="3" t="str">
        <f>B14&amp;" "&amp;B15</f>
        <v xml:space="preserve">1 </v>
      </c>
      <c r="J14" s="3" t="str">
        <f t="shared" ref="J14" si="12">C14&amp;" "&amp;C15</f>
        <v xml:space="preserve">5 </v>
      </c>
      <c r="K14" s="4" t="str">
        <f>D14&amp;""&amp;D15</f>
        <v>104210700-M8U-8200-A001</v>
      </c>
      <c r="L14" s="4" t="str">
        <f t="shared" ref="L14" si="13">E14&amp;" "&amp;E15</f>
        <v xml:space="preserve">RETURN END CAN TOP ASSEMBLY </v>
      </c>
      <c r="M14" s="4" t="str">
        <f>F14&amp;" "&amp;F15</f>
        <v xml:space="preserve"> </v>
      </c>
    </row>
    <row r="15" spans="2:14" x14ac:dyDescent="0.25">
      <c r="D15" t="s">
        <v>26</v>
      </c>
    </row>
    <row r="16" spans="2:14" ht="30" x14ac:dyDescent="0.25">
      <c r="B16" s="1">
        <v>1</v>
      </c>
      <c r="C16" s="1">
        <v>6</v>
      </c>
      <c r="D16" t="s">
        <v>27</v>
      </c>
      <c r="E16" t="s">
        <v>28</v>
      </c>
      <c r="I16" s="3" t="str">
        <f>B16&amp;" "&amp;B17</f>
        <v xml:space="preserve">1 </v>
      </c>
      <c r="J16" s="3" t="str">
        <f t="shared" ref="J16" si="14">C16&amp;" "&amp;C17</f>
        <v xml:space="preserve">6 </v>
      </c>
      <c r="K16" s="4" t="str">
        <f>D16&amp;""&amp;D17</f>
        <v>104210800-M8U-8200-A001</v>
      </c>
      <c r="L16" s="4" t="str">
        <f t="shared" ref="L16" si="15">E16&amp;" "&amp;E17</f>
        <v xml:space="preserve">VACUUM VESSEL ASSY </v>
      </c>
      <c r="M16" s="4" t="str">
        <f>F16&amp;" "&amp;F17</f>
        <v xml:space="preserve"> </v>
      </c>
    </row>
    <row r="17" spans="2:14" x14ac:dyDescent="0.25">
      <c r="D17" t="s">
        <v>26</v>
      </c>
    </row>
    <row r="18" spans="2:14" ht="30" x14ac:dyDescent="0.25">
      <c r="B18" s="1">
        <v>4</v>
      </c>
      <c r="C18" s="1">
        <v>7</v>
      </c>
      <c r="D18" t="s">
        <v>29</v>
      </c>
      <c r="E18" t="s">
        <v>30</v>
      </c>
      <c r="I18" s="3" t="str">
        <f>B18&amp;" "&amp;B19</f>
        <v xml:space="preserve">4 </v>
      </c>
      <c r="J18" s="3" t="str">
        <f t="shared" ref="J18" si="16">C18&amp;" "&amp;C19</f>
        <v xml:space="preserve">7 </v>
      </c>
      <c r="K18" s="4" t="str">
        <f>D18&amp;""&amp;D19</f>
        <v>104210100-M8U-8200-A002</v>
      </c>
      <c r="L18" s="4" t="str">
        <f t="shared" ref="L18" si="17">E18&amp;" "&amp;E19</f>
        <v xml:space="preserve">FEED-THRU FLANGE WELDMENT </v>
      </c>
      <c r="M18" s="4" t="str">
        <f>F18&amp;" "&amp;F19</f>
        <v xml:space="preserve"> </v>
      </c>
    </row>
    <row r="19" spans="2:14" x14ac:dyDescent="0.25">
      <c r="D19" t="s">
        <v>31</v>
      </c>
    </row>
    <row r="20" spans="2:14" ht="30" x14ac:dyDescent="0.25">
      <c r="B20" s="1">
        <v>1</v>
      </c>
      <c r="C20" s="1">
        <v>8</v>
      </c>
      <c r="D20" t="s">
        <v>32</v>
      </c>
      <c r="E20" t="s">
        <v>33</v>
      </c>
      <c r="I20" s="3" t="str">
        <f>B20&amp;" "&amp;B21</f>
        <v xml:space="preserve">1 </v>
      </c>
      <c r="J20" s="3" t="str">
        <f t="shared" ref="J20" si="18">C20&amp;" "&amp;C21</f>
        <v xml:space="preserve">8 </v>
      </c>
      <c r="K20" s="4" t="str">
        <f>D20&amp;""&amp;D21</f>
        <v>104211000-M8U-8200-A013</v>
      </c>
      <c r="L20" s="4" t="str">
        <f t="shared" ref="L20" si="19">E20&amp;" "&amp;E21</f>
        <v>OUTER MAG SHIELD EXTENSION SUPPLY ASSY</v>
      </c>
      <c r="M20" s="4" t="str">
        <f>F20&amp;" "&amp;F21</f>
        <v xml:space="preserve"> </v>
      </c>
    </row>
    <row r="21" spans="2:14" x14ac:dyDescent="0.25">
      <c r="D21" t="s">
        <v>34</v>
      </c>
      <c r="E21" t="s">
        <v>35</v>
      </c>
    </row>
    <row r="22" spans="2:14" ht="30" x14ac:dyDescent="0.25">
      <c r="B22" s="1">
        <v>1</v>
      </c>
      <c r="C22" s="1">
        <v>9</v>
      </c>
      <c r="D22" t="s">
        <v>32</v>
      </c>
      <c r="E22" t="s">
        <v>33</v>
      </c>
      <c r="I22" s="3" t="str">
        <f>B22&amp;" "&amp;B23</f>
        <v xml:space="preserve">1 </v>
      </c>
      <c r="J22" s="3" t="str">
        <f t="shared" ref="J22" si="20">C22&amp;" "&amp;C23</f>
        <v xml:space="preserve">9 </v>
      </c>
      <c r="K22" s="4" t="str">
        <f>D22&amp;""&amp;D23</f>
        <v>104211000-M8U-8200-A022</v>
      </c>
      <c r="L22" s="4" t="str">
        <f t="shared" ref="L22" si="21">E22&amp;" "&amp;E23</f>
        <v>OUTER MAG SHIELD EXTENSION RETURN ASSY</v>
      </c>
      <c r="M22" s="4" t="str">
        <f>F22&amp;" "&amp;F23</f>
        <v xml:space="preserve"> </v>
      </c>
    </row>
    <row r="23" spans="2:14" x14ac:dyDescent="0.25">
      <c r="D23" t="s">
        <v>36</v>
      </c>
      <c r="E23" t="s">
        <v>37</v>
      </c>
    </row>
    <row r="24" spans="2:14" ht="30" x14ac:dyDescent="0.25">
      <c r="B24" s="1">
        <v>1</v>
      </c>
      <c r="C24" s="1">
        <v>10</v>
      </c>
      <c r="D24" t="s">
        <v>38</v>
      </c>
      <c r="E24" t="s">
        <v>39</v>
      </c>
      <c r="I24" s="3" t="str">
        <f>B24&amp;" "&amp;B25</f>
        <v xml:space="preserve">1 </v>
      </c>
      <c r="J24" s="3" t="str">
        <f t="shared" ref="J24" si="22">C24&amp;" "&amp;C25</f>
        <v xml:space="preserve">10 </v>
      </c>
      <c r="K24" s="4" t="str">
        <f>D24&amp;""&amp;D25</f>
        <v>104211300-M8U-8200-A011</v>
      </c>
      <c r="L24" s="4" t="str">
        <f t="shared" ref="L24" si="23">E24&amp;" "&amp;E25</f>
        <v>INSULATION RETURN END CAP BOTTOM</v>
      </c>
      <c r="M24" s="4" t="str">
        <f>F24&amp;" "&amp;F25</f>
        <v xml:space="preserve"> </v>
      </c>
    </row>
    <row r="25" spans="2:14" x14ac:dyDescent="0.25">
      <c r="D25" t="s">
        <v>40</v>
      </c>
      <c r="E25" t="s">
        <v>41</v>
      </c>
      <c r="I25" s="3"/>
      <c r="J25" s="3"/>
      <c r="K25" s="4"/>
      <c r="L25" s="4"/>
      <c r="M25" s="4"/>
    </row>
    <row r="26" spans="2:14" ht="30" x14ac:dyDescent="0.25">
      <c r="B26" s="1">
        <v>4</v>
      </c>
      <c r="C26" s="1">
        <v>11</v>
      </c>
      <c r="D26" t="s">
        <v>42</v>
      </c>
      <c r="E26" t="s">
        <v>43</v>
      </c>
      <c r="I26" s="3">
        <f>+B26</f>
        <v>4</v>
      </c>
      <c r="J26" s="3">
        <f t="shared" ref="J26:L26" si="24">+C26</f>
        <v>11</v>
      </c>
      <c r="K26" s="4" t="str">
        <f t="shared" si="24"/>
        <v>MDC 810002</v>
      </c>
      <c r="L26" s="4" t="str">
        <f t="shared" si="24"/>
        <v>CENTERING RING, NW160, VITON</v>
      </c>
      <c r="M26" s="3"/>
      <c r="N26" s="3"/>
    </row>
    <row r="27" spans="2:14" ht="30" x14ac:dyDescent="0.25">
      <c r="B27" s="1">
        <v>2</v>
      </c>
      <c r="C27" s="1">
        <v>12</v>
      </c>
      <c r="D27" t="s">
        <v>38</v>
      </c>
      <c r="E27" t="s">
        <v>44</v>
      </c>
      <c r="I27" s="3" t="str">
        <f>B27&amp;" "&amp;B28</f>
        <v xml:space="preserve">2 </v>
      </c>
      <c r="J27" s="3" t="str">
        <f t="shared" ref="J27" si="25">C27&amp;" "&amp;C28</f>
        <v xml:space="preserve">12 </v>
      </c>
      <c r="K27" s="4" t="str">
        <f>D27&amp;""&amp;D28</f>
        <v>104211300-M8U-8200-A006</v>
      </c>
      <c r="L27" s="4" t="str">
        <f t="shared" ref="L27" si="26">E27&amp;" "&amp;E28</f>
        <v xml:space="preserve">INSULATION CAP END </v>
      </c>
      <c r="M27" s="4" t="str">
        <f>F27&amp;" "&amp;F28</f>
        <v xml:space="preserve"> </v>
      </c>
    </row>
    <row r="28" spans="2:14" x14ac:dyDescent="0.25">
      <c r="D28" t="s">
        <v>45</v>
      </c>
      <c r="I28" s="3"/>
      <c r="J28" s="3"/>
      <c r="K28" s="4"/>
      <c r="L28" s="4"/>
      <c r="M28" s="4"/>
    </row>
    <row r="29" spans="2:14" ht="30" x14ac:dyDescent="0.25">
      <c r="B29" s="1">
        <v>2</v>
      </c>
      <c r="C29" s="1">
        <v>13</v>
      </c>
      <c r="D29" t="s">
        <v>38</v>
      </c>
      <c r="E29" t="s">
        <v>46</v>
      </c>
      <c r="I29" s="3" t="str">
        <f>B29&amp;" "&amp;B30</f>
        <v xml:space="preserve">2 </v>
      </c>
      <c r="J29" s="3" t="str">
        <f t="shared" ref="J29" si="27">C29&amp;" "&amp;C30</f>
        <v xml:space="preserve">13 </v>
      </c>
      <c r="K29" s="4" t="str">
        <f>D29&amp;""&amp;D30</f>
        <v>104211300-M8U-8200-A002</v>
      </c>
      <c r="L29" s="4" t="str">
        <f t="shared" ref="L29" si="28">E29&amp;" "&amp;E30</f>
        <v xml:space="preserve">INSULATION END CAP - TOP </v>
      </c>
      <c r="M29" s="4" t="str">
        <f>F29&amp;" "&amp;F30</f>
        <v xml:space="preserve"> </v>
      </c>
    </row>
    <row r="30" spans="2:14" x14ac:dyDescent="0.25">
      <c r="D30" t="s">
        <v>31</v>
      </c>
      <c r="I30" s="3"/>
      <c r="J30" s="3"/>
      <c r="K30" s="4"/>
      <c r="L30" s="4"/>
      <c r="M30" s="4"/>
    </row>
    <row r="31" spans="2:14" ht="30" x14ac:dyDescent="0.25">
      <c r="B31" s="1">
        <v>1</v>
      </c>
      <c r="C31" s="1">
        <v>14</v>
      </c>
      <c r="D31" t="s">
        <v>47</v>
      </c>
      <c r="E31" t="s">
        <v>48</v>
      </c>
      <c r="I31" s="3" t="str">
        <f>B31&amp;" "&amp;B32</f>
        <v xml:space="preserve">1 </v>
      </c>
      <c r="J31" s="3" t="str">
        <f t="shared" ref="J31" si="29">C31&amp;" "&amp;C32</f>
        <v xml:space="preserve">14 </v>
      </c>
      <c r="K31" s="4" t="str">
        <f>D31&amp;""&amp;D32</f>
        <v>104210300-M8U-8200-A001</v>
      </c>
      <c r="L31" s="4" t="str">
        <f t="shared" ref="L31" si="30">E31&amp;" "&amp;E32</f>
        <v xml:space="preserve">SUPPLY WARM BEAMTUBE ASSY </v>
      </c>
      <c r="M31" s="4" t="str">
        <f>F31&amp;" "&amp;F32</f>
        <v xml:space="preserve"> </v>
      </c>
    </row>
    <row r="32" spans="2:14" x14ac:dyDescent="0.25">
      <c r="D32" t="s">
        <v>26</v>
      </c>
      <c r="I32" s="3"/>
      <c r="J32" s="3"/>
      <c r="K32" s="4"/>
      <c r="L32" s="4"/>
      <c r="M32" s="4"/>
    </row>
    <row r="33" spans="2:14" x14ac:dyDescent="0.25">
      <c r="B33" s="1">
        <v>1</v>
      </c>
      <c r="C33" s="1">
        <v>15</v>
      </c>
      <c r="D33" t="s">
        <v>49</v>
      </c>
      <c r="E33" t="s">
        <v>50</v>
      </c>
      <c r="I33" s="3">
        <f>+B33</f>
        <v>1</v>
      </c>
      <c r="J33" s="3">
        <f t="shared" ref="J33:L33" si="31">+C33</f>
        <v>15</v>
      </c>
      <c r="K33" s="3" t="str">
        <f t="shared" si="31"/>
        <v>MDC-110030</v>
      </c>
      <c r="L33" s="3" t="str">
        <f t="shared" si="31"/>
        <v>8 X BLANK</v>
      </c>
      <c r="M33" s="3"/>
      <c r="N33" s="3"/>
    </row>
    <row r="34" spans="2:14" ht="30" x14ac:dyDescent="0.25">
      <c r="B34" s="1">
        <v>1</v>
      </c>
      <c r="C34" s="1">
        <v>16</v>
      </c>
      <c r="D34" t="s">
        <v>51</v>
      </c>
      <c r="E34" t="s">
        <v>52</v>
      </c>
      <c r="F34" t="s">
        <v>53</v>
      </c>
      <c r="I34" s="3" t="str">
        <f>B34&amp;" "&amp;B35</f>
        <v xml:space="preserve">1 </v>
      </c>
      <c r="J34" s="3" t="str">
        <f t="shared" ref="J34" si="32">C34&amp;" "&amp;C35</f>
        <v xml:space="preserve">16 </v>
      </c>
      <c r="K34" s="4" t="str">
        <f>D34&amp;""&amp;D35</f>
        <v>104210600-M8U-8200-A001</v>
      </c>
      <c r="L34" s="4" t="str">
        <f t="shared" ref="L34" si="33">E34&amp;" "&amp;E35</f>
        <v xml:space="preserve">SUPPLY END CAN ASSY </v>
      </c>
      <c r="M34" s="4" t="str">
        <f>F34&amp;" "&amp;F35</f>
        <v xml:space="preserve">STEEL </v>
      </c>
    </row>
    <row r="35" spans="2:14" x14ac:dyDescent="0.25">
      <c r="D35" t="s">
        <v>26</v>
      </c>
      <c r="I35" s="3"/>
      <c r="J35" s="3"/>
      <c r="K35" s="4"/>
      <c r="L35" s="4"/>
      <c r="M35" s="4"/>
    </row>
    <row r="36" spans="2:14" ht="30" x14ac:dyDescent="0.25">
      <c r="B36" s="1">
        <v>1</v>
      </c>
      <c r="C36" s="1">
        <v>17</v>
      </c>
      <c r="D36" t="s">
        <v>54</v>
      </c>
      <c r="E36" t="s">
        <v>55</v>
      </c>
      <c r="I36" s="3" t="str">
        <f>B36&amp;" "&amp;B37</f>
        <v xml:space="preserve">1 </v>
      </c>
      <c r="J36" s="3" t="str">
        <f t="shared" ref="J36" si="34">C36&amp;" "&amp;C37</f>
        <v xml:space="preserve">17 </v>
      </c>
      <c r="K36" s="4" t="str">
        <f>D36&amp;""&amp;D37</f>
        <v>104210200-M8U-8200-A010</v>
      </c>
      <c r="L36" s="4" t="str">
        <f t="shared" ref="L36" si="35">E36&amp;" "&amp;E37</f>
        <v xml:space="preserve">COUPLER RETURN PIPING </v>
      </c>
      <c r="M36" s="4" t="str">
        <f>F36&amp;" "&amp;F37</f>
        <v xml:space="preserve"> </v>
      </c>
    </row>
    <row r="37" spans="2:14" x14ac:dyDescent="0.25">
      <c r="D37" t="s">
        <v>56</v>
      </c>
      <c r="I37" s="3"/>
      <c r="J37" s="3"/>
      <c r="K37" s="4"/>
      <c r="L37" s="4"/>
      <c r="M37" s="4"/>
    </row>
    <row r="38" spans="2:14" ht="30" x14ac:dyDescent="0.25">
      <c r="B38" s="1">
        <v>1</v>
      </c>
      <c r="C38" s="1">
        <v>18</v>
      </c>
      <c r="D38" t="s">
        <v>54</v>
      </c>
      <c r="E38" t="s">
        <v>57</v>
      </c>
      <c r="I38" s="3" t="str">
        <f>B38&amp;" "&amp;B39</f>
        <v xml:space="preserve">1 </v>
      </c>
      <c r="J38" s="3" t="str">
        <f t="shared" ref="J38" si="36">C38&amp;" "&amp;C39</f>
        <v xml:space="preserve">18 </v>
      </c>
      <c r="K38" s="4" t="str">
        <f>D38&amp;""&amp;D39</f>
        <v>104210200-M8U-8200-A003</v>
      </c>
      <c r="L38" s="4" t="str">
        <f t="shared" ref="L38" si="37">E38&amp;" "&amp;E39</f>
        <v xml:space="preserve">PRIMARY CONTROL VALVE ASSY </v>
      </c>
      <c r="M38" s="4" t="str">
        <f>F38&amp;" "&amp;F39</f>
        <v xml:space="preserve"> </v>
      </c>
    </row>
    <row r="39" spans="2:14" x14ac:dyDescent="0.25">
      <c r="D39" t="s">
        <v>58</v>
      </c>
      <c r="I39" s="3"/>
      <c r="J39" s="3"/>
      <c r="K39" s="4"/>
      <c r="L39" s="4"/>
      <c r="M39" s="4"/>
    </row>
    <row r="40" spans="2:14" ht="30" x14ac:dyDescent="0.25">
      <c r="B40" s="1">
        <v>1</v>
      </c>
      <c r="C40" s="1">
        <v>19</v>
      </c>
      <c r="D40" t="s">
        <v>54</v>
      </c>
      <c r="E40" t="s">
        <v>59</v>
      </c>
      <c r="I40" s="3" t="str">
        <f>B40&amp;" "&amp;B41</f>
        <v xml:space="preserve">1 </v>
      </c>
      <c r="J40" s="3" t="str">
        <f t="shared" ref="J40" si="38">C40&amp;" "&amp;C41</f>
        <v xml:space="preserve">19 </v>
      </c>
      <c r="K40" s="4" t="str">
        <f>D40&amp;""&amp;D41</f>
        <v>104210200-M8U-8200-A004</v>
      </c>
      <c r="L40" s="4" t="str">
        <f t="shared" ref="L40" si="39">E40&amp;" "&amp;E41</f>
        <v xml:space="preserve">COUPLER CONTROL VALVE ASSY </v>
      </c>
      <c r="M40" s="4" t="str">
        <f>F40&amp;" "&amp;F41</f>
        <v xml:space="preserve"> </v>
      </c>
    </row>
    <row r="41" spans="2:14" x14ac:dyDescent="0.25">
      <c r="D41" t="s">
        <v>60</v>
      </c>
      <c r="I41" s="3"/>
      <c r="J41" s="3"/>
      <c r="K41" s="4"/>
      <c r="L41" s="4"/>
      <c r="M41" s="4"/>
    </row>
    <row r="42" spans="2:14" ht="30" x14ac:dyDescent="0.25">
      <c r="B42" s="1">
        <v>1</v>
      </c>
      <c r="C42" s="1">
        <v>20</v>
      </c>
      <c r="D42" t="s">
        <v>47</v>
      </c>
      <c r="E42" t="s">
        <v>61</v>
      </c>
      <c r="I42" s="3" t="str">
        <f>B42&amp;" "&amp;B43</f>
        <v xml:space="preserve">1 </v>
      </c>
      <c r="J42" s="3" t="str">
        <f t="shared" ref="J42" si="40">C42&amp;" "&amp;C43</f>
        <v xml:space="preserve">20 </v>
      </c>
      <c r="K42" s="4" t="str">
        <f>D42&amp;""&amp;D43</f>
        <v>104210300-M8U-8200-A002</v>
      </c>
      <c r="L42" s="4" t="str">
        <f t="shared" ref="L42" si="41">E42&amp;" "&amp;E43</f>
        <v xml:space="preserve">RETURN WARM BEAMTUBE ASSY </v>
      </c>
      <c r="M42" s="4" t="str">
        <f>F42&amp;" "&amp;F43</f>
        <v xml:space="preserve"> </v>
      </c>
    </row>
    <row r="43" spans="2:14" x14ac:dyDescent="0.25">
      <c r="D43" t="s">
        <v>31</v>
      </c>
      <c r="I43" s="3"/>
      <c r="J43" s="3"/>
      <c r="K43" s="4"/>
      <c r="L43" s="4"/>
      <c r="M43" s="4"/>
    </row>
    <row r="44" spans="2:14" ht="30" x14ac:dyDescent="0.25">
      <c r="B44" s="1">
        <v>1</v>
      </c>
      <c r="C44" s="1">
        <v>21</v>
      </c>
      <c r="D44" t="s">
        <v>54</v>
      </c>
      <c r="E44" t="s">
        <v>62</v>
      </c>
      <c r="I44" s="3" t="str">
        <f>B44&amp;" "&amp;B45</f>
        <v xml:space="preserve">1 </v>
      </c>
      <c r="J44" s="3" t="str">
        <f t="shared" ref="J44" si="42">C44&amp;" "&amp;C45</f>
        <v xml:space="preserve">21 </v>
      </c>
      <c r="K44" s="4" t="str">
        <f>D44&amp;""&amp;D45</f>
        <v>104210200-M8U-8200-A046</v>
      </c>
      <c r="L44" s="4" t="str">
        <f t="shared" ref="L44" si="43">E44&amp;" "&amp;E45</f>
        <v xml:space="preserve">GAUGE ASSY </v>
      </c>
      <c r="M44" s="4" t="str">
        <f>F44&amp;" "&amp;F45</f>
        <v xml:space="preserve"> </v>
      </c>
    </row>
    <row r="45" spans="2:14" x14ac:dyDescent="0.25">
      <c r="D45" t="s">
        <v>63</v>
      </c>
      <c r="I45" s="3"/>
      <c r="J45" s="3"/>
      <c r="K45" s="4"/>
      <c r="L45" s="4"/>
      <c r="M45" s="4"/>
    </row>
    <row r="46" spans="2:14" x14ac:dyDescent="0.25">
      <c r="B46" s="1">
        <v>1</v>
      </c>
      <c r="C46" s="1">
        <v>22</v>
      </c>
      <c r="D46" t="s">
        <v>64</v>
      </c>
      <c r="E46" t="s">
        <v>65</v>
      </c>
      <c r="I46" s="3">
        <f>+B46</f>
        <v>1</v>
      </c>
      <c r="J46" s="3">
        <f t="shared" ref="J46:L47" si="44">+C46</f>
        <v>22</v>
      </c>
      <c r="K46" s="4" t="str">
        <f t="shared" si="44"/>
        <v>115300-1057D</v>
      </c>
      <c r="L46" s="4" t="str">
        <f t="shared" si="44"/>
        <v>2 IN LIFT PLATE ASSY</v>
      </c>
      <c r="M46" s="4"/>
    </row>
    <row r="47" spans="2:14" x14ac:dyDescent="0.25">
      <c r="B47" s="1">
        <v>1</v>
      </c>
      <c r="C47" s="1">
        <v>23</v>
      </c>
      <c r="D47" t="s">
        <v>66</v>
      </c>
      <c r="E47" t="s">
        <v>67</v>
      </c>
      <c r="F47" t="s">
        <v>68</v>
      </c>
      <c r="I47" s="3">
        <f>+B47</f>
        <v>1</v>
      </c>
      <c r="J47" s="3">
        <f t="shared" si="44"/>
        <v>23</v>
      </c>
      <c r="K47" s="4" t="str">
        <f t="shared" si="44"/>
        <v>MDC-191004</v>
      </c>
      <c r="L47" s="4" t="str">
        <f t="shared" si="44"/>
        <v>GASKET, CF, 2.75</v>
      </c>
      <c r="M47" s="4" t="str">
        <f t="shared" ref="M47" si="45">+F47</f>
        <v>COPPER</v>
      </c>
    </row>
    <row r="48" spans="2:14" ht="30" x14ac:dyDescent="0.25">
      <c r="B48" s="1">
        <v>2</v>
      </c>
      <c r="C48" s="1">
        <v>24</v>
      </c>
      <c r="D48" t="s">
        <v>69</v>
      </c>
      <c r="E48" t="s">
        <v>70</v>
      </c>
      <c r="F48" t="s">
        <v>71</v>
      </c>
      <c r="I48" s="3" t="str">
        <f>B48&amp;" "&amp;B49</f>
        <v xml:space="preserve">2 </v>
      </c>
      <c r="J48" s="3" t="str">
        <f t="shared" ref="J48" si="46">C48&amp;" "&amp;C49</f>
        <v xml:space="preserve">24 </v>
      </c>
      <c r="K48" s="4" t="str">
        <f>D48&amp;""&amp;D49</f>
        <v>MDC 191017</v>
      </c>
      <c r="L48" s="4" t="str">
        <f t="shared" ref="L48" si="47">E48&amp;" "&amp;E49</f>
        <v>COPPER GASKET FOR 8"OD CF FLANGE</v>
      </c>
      <c r="M48" s="4" t="str">
        <f>F48&amp;" "&amp;F49</f>
        <v xml:space="preserve">COPPER OFHC </v>
      </c>
    </row>
    <row r="49" spans="2:13" x14ac:dyDescent="0.25">
      <c r="E49" t="s">
        <v>72</v>
      </c>
      <c r="I49" s="3"/>
      <c r="J49" s="3"/>
      <c r="K49" s="4"/>
      <c r="L49" s="4"/>
      <c r="M49" s="4"/>
    </row>
    <row r="50" spans="2:13" ht="30" x14ac:dyDescent="0.25">
      <c r="B50" s="1">
        <v>1</v>
      </c>
      <c r="C50" s="1">
        <v>25</v>
      </c>
      <c r="D50" t="s">
        <v>17</v>
      </c>
      <c r="E50" t="s">
        <v>73</v>
      </c>
      <c r="I50" s="3" t="str">
        <f>B50&amp;" "&amp;B51</f>
        <v xml:space="preserve">1 </v>
      </c>
      <c r="J50" s="3" t="str">
        <f t="shared" ref="J50" si="48">C50&amp;" "&amp;C51</f>
        <v xml:space="preserve">25 </v>
      </c>
      <c r="K50" s="4" t="str">
        <f>D50&amp;""&amp;D51</f>
        <v>104211100-M8U-8200-A014</v>
      </c>
      <c r="L50" s="4" t="str">
        <f t="shared" ref="L50" si="49">E50&amp;" "&amp;E51</f>
        <v>RETURN END THERMAL SHIELD ASSY</v>
      </c>
      <c r="M50" s="4" t="str">
        <f>F50&amp;" "&amp;F51</f>
        <v xml:space="preserve"> </v>
      </c>
    </row>
    <row r="51" spans="2:13" x14ac:dyDescent="0.25">
      <c r="D51" t="s">
        <v>74</v>
      </c>
      <c r="E51" t="s">
        <v>20</v>
      </c>
      <c r="I51" s="3"/>
      <c r="J51" s="3"/>
      <c r="K51" s="4"/>
      <c r="L51" s="4"/>
      <c r="M51" s="4"/>
    </row>
    <row r="52" spans="2:13" ht="30" x14ac:dyDescent="0.25">
      <c r="B52" s="1">
        <v>1</v>
      </c>
      <c r="C52" s="1">
        <v>26</v>
      </c>
      <c r="D52" t="s">
        <v>54</v>
      </c>
      <c r="E52" t="s">
        <v>75</v>
      </c>
      <c r="I52" s="3" t="str">
        <f>B52&amp;" "&amp;B53</f>
        <v xml:space="preserve">1 </v>
      </c>
      <c r="J52" s="3" t="str">
        <f t="shared" ref="J52" si="50">C52&amp;" "&amp;C53</f>
        <v xml:space="preserve">26 </v>
      </c>
      <c r="K52" s="4" t="str">
        <f>D52&amp;""&amp;D53</f>
        <v>104210200-M8U-8200-A011</v>
      </c>
      <c r="L52" s="4" t="str">
        <f t="shared" ref="L52" si="51">E52&amp;" "&amp;E53</f>
        <v xml:space="preserve">SUPPLY PIPING </v>
      </c>
      <c r="M52" s="4" t="str">
        <f>F52&amp;" "&amp;F53</f>
        <v xml:space="preserve"> </v>
      </c>
    </row>
    <row r="53" spans="2:13" x14ac:dyDescent="0.25">
      <c r="D53" t="s">
        <v>40</v>
      </c>
      <c r="I53" s="3"/>
      <c r="J53" s="3"/>
      <c r="K53" s="4"/>
      <c r="L53" s="4"/>
      <c r="M53" s="4"/>
    </row>
    <row r="54" spans="2:13" ht="30" x14ac:dyDescent="0.25">
      <c r="B54" s="1">
        <v>1</v>
      </c>
      <c r="C54" s="1">
        <v>27</v>
      </c>
      <c r="D54" t="s">
        <v>54</v>
      </c>
      <c r="E54" t="s">
        <v>76</v>
      </c>
      <c r="I54" s="3" t="str">
        <f>B54&amp;" "&amp;B55</f>
        <v xml:space="preserve">1 </v>
      </c>
      <c r="J54" s="3" t="str">
        <f t="shared" ref="J54" si="52">C54&amp;" "&amp;C55</f>
        <v xml:space="preserve">27 </v>
      </c>
      <c r="K54" s="4" t="str">
        <f>D54&amp;""&amp;D55</f>
        <v>104210200-M8U-8200-A012</v>
      </c>
      <c r="L54" s="4" t="str">
        <f t="shared" ref="L54" si="53">E54&amp;" "&amp;E55</f>
        <v xml:space="preserve">RETURN PIPING </v>
      </c>
      <c r="M54" s="4" t="str">
        <f>F54&amp;" "&amp;F55</f>
        <v xml:space="preserve"> </v>
      </c>
    </row>
    <row r="55" spans="2:13" x14ac:dyDescent="0.25">
      <c r="D55" t="s">
        <v>77</v>
      </c>
      <c r="I55" s="3"/>
      <c r="J55" s="3"/>
      <c r="K55" s="4"/>
      <c r="L55" s="4"/>
      <c r="M55" s="4"/>
    </row>
    <row r="56" spans="2:13" ht="30" x14ac:dyDescent="0.25">
      <c r="B56" s="1">
        <v>1</v>
      </c>
      <c r="C56" s="1">
        <v>28</v>
      </c>
      <c r="D56" t="s">
        <v>54</v>
      </c>
      <c r="E56" t="s">
        <v>78</v>
      </c>
      <c r="I56" s="3" t="str">
        <f>B56&amp;" "&amp;B57</f>
        <v xml:space="preserve">1 </v>
      </c>
      <c r="J56" s="3" t="str">
        <f t="shared" ref="J56" si="54">C56&amp;" "&amp;C57</f>
        <v xml:space="preserve">28 </v>
      </c>
      <c r="K56" s="4" t="str">
        <f>D56&amp;""&amp;D57</f>
        <v>104210200-M8U-8200-A060</v>
      </c>
      <c r="L56" s="4" t="str">
        <f t="shared" ref="L56" si="55">E56&amp;" "&amp;E57</f>
        <v xml:space="preserve">RUPTURE DISC SPOOL ASSY </v>
      </c>
      <c r="M56" s="4" t="str">
        <f>F56&amp;" "&amp;F57</f>
        <v xml:space="preserve"> </v>
      </c>
    </row>
    <row r="57" spans="2:13" x14ac:dyDescent="0.25">
      <c r="D57" t="s">
        <v>79</v>
      </c>
      <c r="I57" s="3"/>
      <c r="J57" s="3"/>
      <c r="K57" s="4"/>
      <c r="L57" s="4"/>
      <c r="M57" s="4"/>
    </row>
    <row r="58" spans="2:13" ht="30" x14ac:dyDescent="0.25">
      <c r="B58" s="1">
        <v>1</v>
      </c>
      <c r="C58" s="1">
        <v>29</v>
      </c>
      <c r="D58" t="s">
        <v>54</v>
      </c>
      <c r="E58" t="s">
        <v>80</v>
      </c>
      <c r="I58" s="3" t="str">
        <f>B58&amp;" "&amp;B59</f>
        <v xml:space="preserve">1 </v>
      </c>
      <c r="J58" s="3" t="str">
        <f t="shared" ref="J58" si="56">C58&amp;" "&amp;C59</f>
        <v xml:space="preserve">29 </v>
      </c>
      <c r="K58" s="4" t="str">
        <f>D58&amp;""&amp;D59</f>
        <v>104210200-M8U-8200-A002</v>
      </c>
      <c r="L58" s="4" t="str">
        <f t="shared" ref="L58" si="57">E58&amp;" "&amp;E59</f>
        <v>SPACEFRAME / THERMAL SHIELD ASSY</v>
      </c>
      <c r="M58" s="4" t="str">
        <f>F58&amp;" "&amp;F59</f>
        <v xml:space="preserve"> </v>
      </c>
    </row>
    <row r="59" spans="2:13" x14ac:dyDescent="0.25">
      <c r="D59" t="s">
        <v>31</v>
      </c>
      <c r="E59" t="s">
        <v>20</v>
      </c>
      <c r="I59" s="3"/>
      <c r="J59" s="3"/>
      <c r="K59" s="4"/>
      <c r="L59" s="4"/>
      <c r="M59" s="4"/>
    </row>
    <row r="60" spans="2:13" ht="30" x14ac:dyDescent="0.25">
      <c r="B60" s="1">
        <v>1</v>
      </c>
      <c r="C60" s="1">
        <v>30</v>
      </c>
      <c r="D60" t="s">
        <v>81</v>
      </c>
      <c r="E60" t="s">
        <v>82</v>
      </c>
      <c r="I60" s="3">
        <f>+B60</f>
        <v>1</v>
      </c>
      <c r="J60" s="3">
        <f t="shared" ref="J60:L60" si="58">+C60</f>
        <v>30</v>
      </c>
      <c r="K60" s="3" t="str">
        <f t="shared" si="58"/>
        <v>MDC 110008</v>
      </c>
      <c r="L60" s="3" t="str">
        <f t="shared" si="58"/>
        <v>2-3/4 CONFLAT FLANGE BLANK</v>
      </c>
      <c r="M60" s="4"/>
    </row>
    <row r="61" spans="2:13" x14ac:dyDescent="0.25">
      <c r="B61" s="1">
        <v>2</v>
      </c>
      <c r="C61" s="1">
        <v>31</v>
      </c>
      <c r="E61" t="s">
        <v>83</v>
      </c>
      <c r="I61" s="3">
        <f t="shared" ref="I61:I63" si="59">+B61</f>
        <v>2</v>
      </c>
      <c r="J61" s="3">
        <f t="shared" ref="J61:J63" si="60">+C61</f>
        <v>31</v>
      </c>
      <c r="K61" s="3">
        <f t="shared" ref="K61:K63" si="61">+D61</f>
        <v>0</v>
      </c>
      <c r="L61" s="3" t="str">
        <f t="shared" ref="L61:L63" si="62">+E61</f>
        <v>HH BOLT 1/2-13 X .75 STEEL</v>
      </c>
      <c r="M61" s="4"/>
    </row>
    <row r="62" spans="2:13" x14ac:dyDescent="0.25">
      <c r="B62" s="1">
        <v>4</v>
      </c>
      <c r="C62" s="1">
        <v>32</v>
      </c>
      <c r="D62" t="s">
        <v>84</v>
      </c>
      <c r="E62" t="s">
        <v>85</v>
      </c>
      <c r="I62" s="3">
        <f t="shared" si="59"/>
        <v>4</v>
      </c>
      <c r="J62" s="3">
        <f t="shared" si="60"/>
        <v>32</v>
      </c>
      <c r="K62" s="3" t="str">
        <f t="shared" si="61"/>
        <v>CRM9001000-0000</v>
      </c>
      <c r="L62" s="3" t="str">
        <f t="shared" si="62"/>
        <v>INTERFACE PANEL ASSY</v>
      </c>
      <c r="M62" s="4"/>
    </row>
    <row r="63" spans="2:13" x14ac:dyDescent="0.25">
      <c r="B63" s="1">
        <v>2</v>
      </c>
      <c r="C63" s="1">
        <v>33</v>
      </c>
      <c r="E63" t="s">
        <v>86</v>
      </c>
      <c r="I63" s="3">
        <f t="shared" si="59"/>
        <v>2</v>
      </c>
      <c r="J63" s="3">
        <f t="shared" si="60"/>
        <v>33</v>
      </c>
      <c r="K63" s="3">
        <f t="shared" si="61"/>
        <v>0</v>
      </c>
      <c r="L63" s="3" t="str">
        <f t="shared" si="62"/>
        <v>O-RING -444 EPDM</v>
      </c>
      <c r="M63" s="4"/>
    </row>
    <row r="64" spans="2:13" ht="30" x14ac:dyDescent="0.25">
      <c r="B64" s="1">
        <v>1</v>
      </c>
      <c r="C64" s="1">
        <v>34</v>
      </c>
      <c r="D64" t="s">
        <v>54</v>
      </c>
      <c r="E64" t="s">
        <v>87</v>
      </c>
      <c r="I64" s="3" t="str">
        <f>B64&amp;" "&amp;B65</f>
        <v xml:space="preserve">1 </v>
      </c>
      <c r="J64" s="3" t="str">
        <f t="shared" ref="J64" si="63">C64&amp;" "&amp;C65</f>
        <v xml:space="preserve">34 </v>
      </c>
      <c r="K64" s="4" t="str">
        <f>D64&amp;""&amp;D65</f>
        <v>104210200-M8U-8200-A050</v>
      </c>
      <c r="L64" s="4" t="str">
        <f t="shared" ref="L64" si="64">E64&amp;" "&amp;E65</f>
        <v xml:space="preserve">GUARD VACUUM PIPING ASSY </v>
      </c>
      <c r="M64" s="4" t="str">
        <f>F64&amp;" "&amp;F65</f>
        <v xml:space="preserve"> </v>
      </c>
    </row>
    <row r="65" spans="2:13" x14ac:dyDescent="0.25">
      <c r="D65" t="s">
        <v>88</v>
      </c>
      <c r="I65" s="3"/>
      <c r="J65" s="3"/>
      <c r="K65" s="4"/>
      <c r="L65" s="4"/>
      <c r="M65" s="4"/>
    </row>
    <row r="66" spans="2:13" ht="30" x14ac:dyDescent="0.25">
      <c r="B66" s="1">
        <v>1</v>
      </c>
      <c r="C66" s="1">
        <v>35</v>
      </c>
      <c r="D66" t="s">
        <v>38</v>
      </c>
      <c r="E66" t="s">
        <v>89</v>
      </c>
      <c r="I66" s="3" t="str">
        <f>B66&amp;" "&amp;B67</f>
        <v xml:space="preserve">1 </v>
      </c>
      <c r="J66" s="3" t="str">
        <f t="shared" ref="J66" si="65">C66&amp;" "&amp;C67</f>
        <v xml:space="preserve">35 </v>
      </c>
      <c r="K66" s="4" t="str">
        <f>D66&amp;""&amp;D67</f>
        <v>104211300-M8U-8200-A003</v>
      </c>
      <c r="L66" s="4" t="str">
        <f t="shared" ref="L66" si="66">E66&amp;" "&amp;E67</f>
        <v xml:space="preserve">INSULATION END CAP - BOTTOM </v>
      </c>
      <c r="M66" s="4" t="str">
        <f>F66&amp;" "&amp;F67</f>
        <v xml:space="preserve"> </v>
      </c>
    </row>
    <row r="67" spans="2:13" x14ac:dyDescent="0.25">
      <c r="D67" t="s">
        <v>58</v>
      </c>
      <c r="I67" s="3"/>
      <c r="J67" s="3"/>
      <c r="K67" s="4"/>
      <c r="L67" s="4"/>
      <c r="M67" s="4"/>
    </row>
    <row r="68" spans="2:13" ht="30" x14ac:dyDescent="0.25">
      <c r="B68" s="1">
        <v>2</v>
      </c>
      <c r="C68" s="1">
        <v>36</v>
      </c>
      <c r="D68" t="s">
        <v>90</v>
      </c>
      <c r="E68" t="s">
        <v>91</v>
      </c>
      <c r="I68" s="3">
        <f>+B68</f>
        <v>2</v>
      </c>
      <c r="J68" s="3">
        <f t="shared" ref="J68:L68" si="67">+C68</f>
        <v>36</v>
      </c>
      <c r="K68" s="3" t="str">
        <f t="shared" si="67"/>
        <v>MDC 191000</v>
      </c>
      <c r="L68" s="3" t="str">
        <f t="shared" si="67"/>
        <v>1 1/3 CONFLAT FLANGE GASKET</v>
      </c>
      <c r="M68" s="4"/>
    </row>
    <row r="69" spans="2:13" ht="30" x14ac:dyDescent="0.25">
      <c r="B69" s="1">
        <v>3</v>
      </c>
      <c r="C69" s="1">
        <v>37</v>
      </c>
      <c r="D69" t="s">
        <v>92</v>
      </c>
      <c r="E69" t="s">
        <v>93</v>
      </c>
      <c r="I69" s="3" t="str">
        <f>B69&amp;" "&amp;B70</f>
        <v xml:space="preserve">3 </v>
      </c>
      <c r="J69" s="3" t="str">
        <f t="shared" ref="J69" si="68">C69&amp;" "&amp;C70</f>
        <v xml:space="preserve">37 </v>
      </c>
      <c r="K69" s="4" t="str">
        <f>D69&amp;""&amp;D70</f>
        <v>75600-D-0005-1</v>
      </c>
      <c r="L69" s="4" t="str">
        <f t="shared" ref="L69" si="69">E69&amp;" "&amp;E70</f>
        <v>ELECTRIC VALVE ACTUATOR ASSEMBLY</v>
      </c>
      <c r="M69" s="4" t="str">
        <f>F69&amp;" "&amp;F70</f>
        <v xml:space="preserve"> </v>
      </c>
    </row>
    <row r="70" spans="2:13" x14ac:dyDescent="0.25">
      <c r="E70" t="s">
        <v>94</v>
      </c>
      <c r="I70" s="3"/>
      <c r="J70" s="3"/>
      <c r="K70" s="4"/>
      <c r="L70" s="4"/>
      <c r="M70" s="4"/>
    </row>
    <row r="71" spans="2:13" ht="30" x14ac:dyDescent="0.25">
      <c r="B71" s="1">
        <v>1</v>
      </c>
      <c r="C71" s="1">
        <v>38</v>
      </c>
      <c r="D71" t="s">
        <v>95</v>
      </c>
      <c r="E71" t="s">
        <v>96</v>
      </c>
      <c r="I71" s="3" t="str">
        <f>B71&amp;" "&amp;B72</f>
        <v xml:space="preserve">1 </v>
      </c>
      <c r="J71" s="3" t="str">
        <f t="shared" ref="J71" si="70">C71&amp;" "&amp;C72</f>
        <v xml:space="preserve">38 </v>
      </c>
      <c r="K71" s="4" t="str">
        <f>D71&amp;""&amp;D72</f>
        <v>MDC 190055</v>
      </c>
      <c r="L71" s="4" t="str">
        <f t="shared" ref="L71" si="71">E71&amp;" "&amp;E72</f>
        <v>NUT / BOLT SET #8-32 X 1/2 SS SILVER PLATED</v>
      </c>
      <c r="M71" s="4" t="str">
        <f>F71&amp;" "&amp;F72</f>
        <v xml:space="preserve"> </v>
      </c>
    </row>
    <row r="72" spans="2:13" x14ac:dyDescent="0.25">
      <c r="E72" t="s">
        <v>97</v>
      </c>
      <c r="I72" s="3"/>
      <c r="J72" s="3"/>
      <c r="K72" s="4"/>
      <c r="L72" s="4"/>
      <c r="M72" s="4"/>
    </row>
    <row r="73" spans="2:13" ht="30" x14ac:dyDescent="0.25">
      <c r="B73" s="1">
        <v>1</v>
      </c>
      <c r="C73" s="1">
        <v>39</v>
      </c>
      <c r="D73" t="s">
        <v>98</v>
      </c>
      <c r="E73" t="s">
        <v>99</v>
      </c>
      <c r="I73" s="3" t="str">
        <f>B73&amp;" "&amp;B74</f>
        <v xml:space="preserve">1 </v>
      </c>
      <c r="J73" s="3" t="str">
        <f t="shared" ref="J73" si="72">C73&amp;" "&amp;C74</f>
        <v xml:space="preserve">39 </v>
      </c>
      <c r="K73" s="4" t="str">
        <f>D73&amp;""&amp;D74</f>
        <v>CERAMASEAL10185-06-CF</v>
      </c>
      <c r="L73" s="4" t="str">
        <f t="shared" ref="L73" si="73">E73&amp;" "&amp;E74</f>
        <v xml:space="preserve">6 PIN FEEDTHROUGH </v>
      </c>
      <c r="M73" s="4" t="str">
        <f>F73&amp;" "&amp;F74</f>
        <v xml:space="preserve"> </v>
      </c>
    </row>
    <row r="74" spans="2:13" x14ac:dyDescent="0.25">
      <c r="D74" t="s">
        <v>100</v>
      </c>
      <c r="I74" s="3"/>
      <c r="J74" s="3"/>
      <c r="K74" s="4"/>
      <c r="L74" s="4"/>
      <c r="M74" s="4"/>
    </row>
    <row r="75" spans="2:13" ht="30" x14ac:dyDescent="0.25">
      <c r="B75" s="1">
        <v>1</v>
      </c>
      <c r="C75" s="1">
        <v>40</v>
      </c>
      <c r="D75" t="s">
        <v>47</v>
      </c>
      <c r="E75" t="s">
        <v>101</v>
      </c>
      <c r="I75" s="3" t="str">
        <f>B75&amp;" "&amp;B76</f>
        <v xml:space="preserve">1 </v>
      </c>
      <c r="J75" s="3" t="str">
        <f t="shared" ref="J75" si="74">C75&amp;" "&amp;C76</f>
        <v xml:space="preserve">40 </v>
      </c>
      <c r="K75" s="4" t="str">
        <f>D75&amp;""&amp;D76</f>
        <v>104210300-M8U-8200-A305</v>
      </c>
      <c r="L75" s="4" t="str">
        <f t="shared" ref="L75" si="75">E75&amp;" "&amp;E76</f>
        <v xml:space="preserve">ION PUMP SUPPORT ASSEMBLY </v>
      </c>
      <c r="M75" s="4" t="str">
        <f>F75&amp;" "&amp;F76</f>
        <v xml:space="preserve"> </v>
      </c>
    </row>
    <row r="76" spans="2:13" x14ac:dyDescent="0.25">
      <c r="D76" t="s">
        <v>102</v>
      </c>
      <c r="I76" s="3"/>
      <c r="J76" s="3"/>
      <c r="K76" s="4"/>
      <c r="L76" s="4"/>
      <c r="M76" s="4"/>
    </row>
    <row r="77" spans="2:13" ht="30" x14ac:dyDescent="0.25">
      <c r="B77" s="1">
        <v>1</v>
      </c>
      <c r="C77" s="1">
        <v>41</v>
      </c>
      <c r="D77" t="s">
        <v>103</v>
      </c>
      <c r="E77" t="s">
        <v>104</v>
      </c>
      <c r="I77" s="3" t="str">
        <f>B77&amp;" "&amp;B78</f>
        <v xml:space="preserve">1 </v>
      </c>
      <c r="J77" s="3" t="str">
        <f t="shared" ref="J77" si="76">C77&amp;" "&amp;C78</f>
        <v xml:space="preserve">41 </v>
      </c>
      <c r="K77" s="4" t="str">
        <f>D77&amp;""&amp;D78</f>
        <v>CERAMTEC10094-06-CF</v>
      </c>
      <c r="L77" s="4" t="str">
        <f t="shared" ref="L77" si="77">E77&amp;" "&amp;E78</f>
        <v xml:space="preserve">10 PIN FEED THROUGH </v>
      </c>
      <c r="M77" s="4" t="str">
        <f>F77&amp;" "&amp;F78</f>
        <v xml:space="preserve"> </v>
      </c>
    </row>
    <row r="78" spans="2:13" x14ac:dyDescent="0.25">
      <c r="D78" t="s">
        <v>105</v>
      </c>
      <c r="I78" s="3"/>
      <c r="J78" s="3"/>
      <c r="K78" s="4"/>
      <c r="L78" s="4"/>
      <c r="M78" s="4"/>
    </row>
    <row r="79" spans="2:13" x14ac:dyDescent="0.25">
      <c r="I79" s="3"/>
      <c r="J79" s="3"/>
      <c r="K79" s="4"/>
      <c r="L79" s="4"/>
      <c r="M79" s="4"/>
    </row>
    <row r="80" spans="2:13" x14ac:dyDescent="0.25">
      <c r="I80" s="3"/>
      <c r="J80" s="3"/>
      <c r="K80" s="4"/>
      <c r="L80" s="4"/>
      <c r="M8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BOM</vt:lpstr>
      <vt:lpstr>Data</vt:lpstr>
      <vt:lpstr>Data!BOM_104210200_M8U_8200_A001___SNS_PPU_CRYOMODULE_ASSY_30mar2020A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2020-04-23T19:55:31Z</dcterms:modified>
</cp:coreProperties>
</file>