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bookwalt\Documents\Work2020\Projects\L2PRD\J1.3-11R\"/>
    </mc:Choice>
  </mc:AlternateContent>
  <bookViews>
    <workbookView xWindow="0" yWindow="0" windowWidth="27840" windowHeight="12888" tabRatio="837"/>
  </bookViews>
  <sheets>
    <sheet name="General Information" sheetId="14" r:id="rId1"/>
    <sheet name="Travelers" sheetId="9" r:id="rId2"/>
    <sheet name="PL Measurements" sheetId="1" r:id="rId3"/>
    <sheet name="TravelerListing" sheetId="22" r:id="rId4"/>
    <sheet name="NCRListing" sheetId="23" r:id="rId5"/>
    <sheet name="Alignment" sheetId="15" r:id="rId6"/>
    <sheet name="RF Frequency Check at PL" sheetId="8" r:id="rId7"/>
    <sheet name="HOM Spectra at PL" sheetId="2" r:id="rId8"/>
    <sheet name="Notch Location at PL" sheetId="11" r:id="rId9"/>
    <sheet name="BPM at PL" sheetId="17" r:id="rId10"/>
    <sheet name="List of Electronic Files" sheetId="19" r:id="rId11"/>
    <sheet name="SLAC Checkouts" sheetId="7" r:id="rId12"/>
    <sheet name="SLAC RF Measurements" sheetId="6" r:id="rId13"/>
    <sheet name="RF Frequency Check at SLAC" sheetId="16" r:id="rId14"/>
    <sheet name="Notch Location at SLAC" sheetId="10" r:id="rId15"/>
    <sheet name="HOM Spectra at SLAC" sheetId="20" r:id="rId16"/>
    <sheet name="BPM at SLAC" sheetId="21" r:id="rId17"/>
    <sheet name="Frequency Deviation" sheetId="12" r:id="rId18"/>
    <sheet name="Frequencies at Vendor" sheetId="13" r:id="rId19"/>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S404" i="17" l="1"/>
  <c r="S403" i="17"/>
  <c r="S402" i="17"/>
  <c r="S401" i="17"/>
  <c r="S400" i="17"/>
  <c r="S399" i="17"/>
  <c r="S398" i="17"/>
  <c r="S397" i="17"/>
  <c r="S396" i="17"/>
  <c r="S395" i="17"/>
  <c r="S394" i="17"/>
  <c r="S393" i="17"/>
  <c r="S392" i="17"/>
  <c r="S391" i="17"/>
  <c r="S390" i="17"/>
  <c r="S389" i="17"/>
  <c r="S388" i="17"/>
  <c r="S387" i="17"/>
  <c r="S386" i="17"/>
  <c r="S385" i="17"/>
  <c r="S384" i="17"/>
  <c r="S383" i="17"/>
  <c r="S382" i="17"/>
  <c r="S381" i="17"/>
  <c r="S380" i="17"/>
  <c r="S379" i="17"/>
  <c r="S378" i="17"/>
  <c r="S377" i="17"/>
  <c r="S376" i="17"/>
  <c r="S375" i="17"/>
  <c r="S374" i="17"/>
  <c r="S373" i="17"/>
  <c r="S372" i="17"/>
  <c r="S371" i="17"/>
  <c r="S370" i="17"/>
  <c r="S369" i="17"/>
  <c r="S368" i="17"/>
  <c r="S367" i="17"/>
  <c r="S366" i="17"/>
  <c r="S365" i="17"/>
  <c r="S364" i="17"/>
  <c r="S363" i="17"/>
  <c r="S362" i="17"/>
  <c r="S361" i="17"/>
  <c r="S360" i="17"/>
  <c r="S359" i="17"/>
  <c r="S358" i="17"/>
  <c r="S357" i="17"/>
  <c r="S356" i="17"/>
  <c r="S355" i="17"/>
  <c r="S354" i="17"/>
  <c r="S353" i="17"/>
  <c r="S352" i="17"/>
  <c r="S351" i="17"/>
  <c r="S350" i="17"/>
  <c r="S349" i="17"/>
  <c r="S348" i="17"/>
  <c r="S347" i="17"/>
  <c r="S346" i="17"/>
  <c r="S345" i="17"/>
  <c r="S344" i="17"/>
  <c r="S343" i="17"/>
  <c r="S342" i="17"/>
  <c r="S341" i="17"/>
  <c r="S340" i="17"/>
  <c r="S339" i="17"/>
  <c r="S338" i="17"/>
  <c r="S337" i="17"/>
  <c r="S336" i="17"/>
  <c r="S335" i="17"/>
  <c r="S334" i="17"/>
  <c r="S333" i="17"/>
  <c r="S332" i="17"/>
  <c r="S331" i="17"/>
  <c r="S330" i="17"/>
  <c r="S329" i="17"/>
  <c r="S328" i="17"/>
  <c r="S327" i="17"/>
  <c r="S326" i="17"/>
  <c r="S325" i="17"/>
  <c r="S324" i="17"/>
  <c r="S323" i="17"/>
  <c r="S322" i="17"/>
  <c r="S321" i="17"/>
  <c r="S320" i="17"/>
  <c r="S319" i="17"/>
  <c r="S318" i="17"/>
  <c r="S317" i="17"/>
  <c r="S316" i="17"/>
  <c r="S315" i="17"/>
  <c r="S314" i="17"/>
  <c r="S313" i="17"/>
  <c r="S312" i="17"/>
  <c r="S311" i="17"/>
  <c r="S310" i="17"/>
  <c r="S309" i="17"/>
  <c r="S308" i="17"/>
  <c r="S307" i="17"/>
  <c r="S306" i="17"/>
  <c r="S305" i="17"/>
  <c r="S304" i="17"/>
  <c r="S303" i="17"/>
  <c r="S302" i="17"/>
  <c r="S301" i="17"/>
  <c r="S300" i="17"/>
  <c r="S299" i="17"/>
  <c r="S298" i="17"/>
  <c r="S297" i="17"/>
  <c r="S296" i="17"/>
  <c r="S295" i="17"/>
  <c r="S294" i="17"/>
  <c r="S293" i="17"/>
  <c r="S292" i="17"/>
  <c r="S291" i="17"/>
  <c r="S290" i="17"/>
  <c r="S289" i="17"/>
  <c r="S288" i="17"/>
  <c r="S287" i="17"/>
  <c r="S286" i="17"/>
  <c r="S285" i="17"/>
  <c r="S284" i="17"/>
  <c r="S283" i="17"/>
  <c r="S282" i="17"/>
  <c r="S281" i="17"/>
  <c r="S280" i="17"/>
  <c r="S279" i="17"/>
  <c r="S278" i="17"/>
  <c r="S277" i="17"/>
  <c r="S276" i="17"/>
  <c r="V275" i="17"/>
  <c r="U275" i="17"/>
  <c r="T275" i="17"/>
  <c r="S275" i="17"/>
  <c r="V274" i="17"/>
  <c r="U274" i="17"/>
  <c r="T274" i="17"/>
  <c r="S274" i="17"/>
  <c r="V273" i="17"/>
  <c r="U273" i="17"/>
  <c r="T273" i="17"/>
  <c r="S273" i="17"/>
  <c r="V272" i="17"/>
  <c r="U272" i="17"/>
  <c r="T272" i="17"/>
  <c r="S272" i="17"/>
  <c r="V271" i="17"/>
  <c r="U271" i="17"/>
  <c r="T271" i="17"/>
  <c r="S271" i="17"/>
  <c r="V270" i="17"/>
  <c r="U270" i="17"/>
  <c r="T270" i="17"/>
  <c r="S270" i="17"/>
  <c r="V269" i="17"/>
  <c r="U269" i="17"/>
  <c r="T269" i="17"/>
  <c r="S269" i="17"/>
  <c r="V268" i="17"/>
  <c r="U268" i="17"/>
  <c r="T268" i="17"/>
  <c r="S268" i="17"/>
  <c r="V267" i="17"/>
  <c r="U267" i="17"/>
  <c r="T267" i="17"/>
  <c r="S267" i="17"/>
  <c r="V266" i="17"/>
  <c r="U266" i="17"/>
  <c r="T266" i="17"/>
  <c r="S266" i="17"/>
  <c r="V265" i="17"/>
  <c r="U265" i="17"/>
  <c r="T265" i="17"/>
  <c r="S265" i="17"/>
  <c r="V264" i="17"/>
  <c r="U264" i="17"/>
  <c r="T264" i="17"/>
  <c r="S264" i="17"/>
  <c r="V263" i="17"/>
  <c r="U263" i="17"/>
  <c r="T263" i="17"/>
  <c r="S263" i="17"/>
  <c r="V262" i="17"/>
  <c r="U262" i="17"/>
  <c r="T262" i="17"/>
  <c r="S262" i="17"/>
  <c r="V261" i="17"/>
  <c r="U261" i="17"/>
  <c r="T261" i="17"/>
  <c r="S261" i="17"/>
  <c r="V260" i="17"/>
  <c r="U260" i="17"/>
  <c r="T260" i="17"/>
  <c r="S260" i="17"/>
  <c r="V259" i="17"/>
  <c r="U259" i="17"/>
  <c r="T259" i="17"/>
  <c r="S259" i="17"/>
  <c r="V258" i="17"/>
  <c r="U258" i="17"/>
  <c r="T258" i="17"/>
  <c r="S258" i="17"/>
  <c r="V257" i="17"/>
  <c r="U257" i="17"/>
  <c r="T257" i="17"/>
  <c r="S257" i="17"/>
  <c r="V256" i="17"/>
  <c r="U256" i="17"/>
  <c r="T256" i="17"/>
  <c r="S256" i="17"/>
  <c r="V255" i="17"/>
  <c r="U255" i="17"/>
  <c r="T255" i="17"/>
  <c r="S255" i="17"/>
  <c r="V254" i="17"/>
  <c r="U254" i="17"/>
  <c r="T254" i="17"/>
  <c r="S254" i="17"/>
  <c r="V253" i="17"/>
  <c r="U253" i="17"/>
  <c r="T253" i="17"/>
  <c r="S253" i="17"/>
  <c r="V252" i="17"/>
  <c r="U252" i="17"/>
  <c r="T252" i="17"/>
  <c r="S252" i="17"/>
  <c r="V251" i="17"/>
  <c r="U251" i="17"/>
  <c r="T251" i="17"/>
  <c r="S251" i="17"/>
  <c r="V250" i="17"/>
  <c r="U250" i="17"/>
  <c r="T250" i="17"/>
  <c r="S250" i="17"/>
  <c r="V249" i="17"/>
  <c r="U249" i="17"/>
  <c r="T249" i="17"/>
  <c r="S249" i="17"/>
  <c r="V248" i="17"/>
  <c r="U248" i="17"/>
  <c r="T248" i="17"/>
  <c r="S248" i="17"/>
  <c r="V247" i="17"/>
  <c r="U247" i="17"/>
  <c r="T247" i="17"/>
  <c r="S247" i="17"/>
  <c r="V246" i="17"/>
  <c r="U246" i="17"/>
  <c r="T246" i="17"/>
  <c r="S246" i="17"/>
  <c r="V245" i="17"/>
  <c r="U245" i="17"/>
  <c r="T245" i="17"/>
  <c r="S245" i="17"/>
  <c r="V244" i="17"/>
  <c r="U244" i="17"/>
  <c r="T244" i="17"/>
  <c r="S244" i="17"/>
  <c r="V243" i="17"/>
  <c r="U243" i="17"/>
  <c r="T243" i="17"/>
  <c r="S243" i="17"/>
  <c r="V242" i="17"/>
  <c r="U242" i="17"/>
  <c r="T242" i="17"/>
  <c r="S242" i="17"/>
  <c r="V241" i="17"/>
  <c r="U241" i="17"/>
  <c r="T241" i="17"/>
  <c r="S241" i="17"/>
  <c r="V240" i="17"/>
  <c r="U240" i="17"/>
  <c r="T240" i="17"/>
  <c r="S240" i="17"/>
  <c r="V239" i="17"/>
  <c r="U239" i="17"/>
  <c r="T239" i="17"/>
  <c r="S239" i="17"/>
  <c r="V238" i="17"/>
  <c r="U238" i="17"/>
  <c r="T238" i="17"/>
  <c r="S238" i="17"/>
  <c r="V237" i="17"/>
  <c r="U237" i="17"/>
  <c r="T237" i="17"/>
  <c r="S237" i="17"/>
  <c r="V236" i="17"/>
  <c r="U236" i="17"/>
  <c r="T236" i="17"/>
  <c r="S236" i="17"/>
  <c r="V235" i="17"/>
  <c r="U235" i="17"/>
  <c r="T235" i="17"/>
  <c r="S235" i="17"/>
  <c r="V234" i="17"/>
  <c r="U234" i="17"/>
  <c r="T234" i="17"/>
  <c r="S234" i="17"/>
  <c r="V233" i="17"/>
  <c r="U233" i="17"/>
  <c r="T233" i="17"/>
  <c r="S233" i="17"/>
  <c r="V232" i="17"/>
  <c r="U232" i="17"/>
  <c r="T232" i="17"/>
  <c r="S232" i="17"/>
  <c r="V231" i="17"/>
  <c r="U231" i="17"/>
  <c r="T231" i="17"/>
  <c r="S231" i="17"/>
  <c r="V230" i="17"/>
  <c r="U230" i="17"/>
  <c r="T230" i="17"/>
  <c r="S230" i="17"/>
  <c r="V229" i="17"/>
  <c r="U229" i="17"/>
  <c r="T229" i="17"/>
  <c r="S229" i="17"/>
  <c r="V228" i="17"/>
  <c r="U228" i="17"/>
  <c r="T228" i="17"/>
  <c r="S228" i="17"/>
  <c r="V227" i="17"/>
  <c r="U227" i="17"/>
  <c r="T227" i="17"/>
  <c r="S227" i="17"/>
  <c r="V226" i="17"/>
  <c r="U226" i="17"/>
  <c r="T226" i="17"/>
  <c r="S226" i="17"/>
  <c r="V225" i="17"/>
  <c r="U225" i="17"/>
  <c r="T225" i="17"/>
  <c r="S225" i="17"/>
  <c r="V224" i="17"/>
  <c r="U224" i="17"/>
  <c r="T224" i="17"/>
  <c r="S224" i="17"/>
  <c r="V223" i="17"/>
  <c r="U223" i="17"/>
  <c r="T223" i="17"/>
  <c r="S223" i="17"/>
  <c r="V222" i="17"/>
  <c r="U222" i="17"/>
  <c r="T222" i="17"/>
  <c r="S222" i="17"/>
  <c r="V221" i="17"/>
  <c r="U221" i="17"/>
  <c r="T221" i="17"/>
  <c r="S221" i="17"/>
  <c r="V220" i="17"/>
  <c r="U220" i="17"/>
  <c r="T220" i="17"/>
  <c r="S220" i="17"/>
  <c r="V219" i="17"/>
  <c r="U219" i="17"/>
  <c r="T219" i="17"/>
  <c r="S219" i="17"/>
  <c r="V218" i="17"/>
  <c r="U218" i="17"/>
  <c r="T218" i="17"/>
  <c r="S218" i="17"/>
  <c r="V217" i="17"/>
  <c r="U217" i="17"/>
  <c r="T217" i="17"/>
  <c r="S217" i="17"/>
  <c r="V216" i="17"/>
  <c r="U216" i="17"/>
  <c r="T216" i="17"/>
  <c r="S216" i="17"/>
  <c r="V215" i="17"/>
  <c r="U215" i="17"/>
  <c r="T215" i="17"/>
  <c r="S215" i="17"/>
  <c r="V214" i="17"/>
  <c r="U214" i="17"/>
  <c r="T214" i="17"/>
  <c r="S214" i="17"/>
  <c r="V213" i="17"/>
  <c r="U213" i="17"/>
  <c r="T213" i="17"/>
  <c r="S213" i="17"/>
  <c r="V212" i="17"/>
  <c r="U212" i="17"/>
  <c r="T212" i="17"/>
  <c r="S212" i="17"/>
  <c r="V211" i="17"/>
  <c r="U211" i="17"/>
  <c r="T211" i="17"/>
  <c r="S211" i="17"/>
  <c r="V210" i="17"/>
  <c r="U210" i="17"/>
  <c r="T210" i="17"/>
  <c r="S210" i="17"/>
  <c r="V209" i="17"/>
  <c r="U209" i="17"/>
  <c r="T209" i="17"/>
  <c r="S209" i="17"/>
  <c r="V208" i="17"/>
  <c r="U208" i="17"/>
  <c r="T208" i="17"/>
  <c r="S208" i="17"/>
  <c r="V207" i="17"/>
  <c r="U207" i="17"/>
  <c r="T207" i="17"/>
  <c r="S207" i="17"/>
  <c r="V206" i="17"/>
  <c r="U206" i="17"/>
  <c r="T206" i="17"/>
  <c r="S206" i="17"/>
  <c r="V205" i="17"/>
  <c r="U205" i="17"/>
  <c r="T205" i="17"/>
  <c r="S205" i="17"/>
  <c r="V204" i="17"/>
  <c r="U204" i="17"/>
  <c r="T204" i="17"/>
  <c r="S204" i="17"/>
  <c r="V203" i="17"/>
  <c r="U203" i="17"/>
  <c r="T203" i="17"/>
  <c r="S203" i="17"/>
  <c r="V202" i="17"/>
  <c r="U202" i="17"/>
  <c r="T202" i="17"/>
  <c r="S202" i="17"/>
  <c r="V201" i="17"/>
  <c r="U201" i="17"/>
  <c r="T201" i="17"/>
  <c r="S201" i="17"/>
  <c r="V200" i="17"/>
  <c r="U200" i="17"/>
  <c r="T200" i="17"/>
  <c r="S200" i="17"/>
  <c r="V199" i="17"/>
  <c r="U199" i="17"/>
  <c r="T199" i="17"/>
  <c r="S199" i="17"/>
  <c r="V198" i="17"/>
  <c r="U198" i="17"/>
  <c r="T198" i="17"/>
  <c r="S198" i="17"/>
  <c r="V197" i="17"/>
  <c r="U197" i="17"/>
  <c r="T197" i="17"/>
  <c r="S197" i="17"/>
  <c r="V196" i="17"/>
  <c r="U196" i="17"/>
  <c r="T196" i="17"/>
  <c r="S196" i="17"/>
  <c r="V195" i="17"/>
  <c r="U195" i="17"/>
  <c r="T195" i="17"/>
  <c r="S195" i="17"/>
  <c r="V194" i="17"/>
  <c r="U194" i="17"/>
  <c r="T194" i="17"/>
  <c r="S194" i="17"/>
  <c r="V193" i="17"/>
  <c r="U193" i="17"/>
  <c r="T193" i="17"/>
  <c r="S193" i="17"/>
  <c r="V192" i="17"/>
  <c r="U192" i="17"/>
  <c r="T192" i="17"/>
  <c r="S192" i="17"/>
  <c r="V191" i="17"/>
  <c r="U191" i="17"/>
  <c r="T191" i="17"/>
  <c r="S191" i="17"/>
  <c r="V190" i="17"/>
  <c r="U190" i="17"/>
  <c r="T190" i="17"/>
  <c r="S190" i="17"/>
  <c r="V189" i="17"/>
  <c r="U189" i="17"/>
  <c r="T189" i="17"/>
  <c r="S189" i="17"/>
  <c r="V188" i="17"/>
  <c r="U188" i="17"/>
  <c r="T188" i="17"/>
  <c r="S188" i="17"/>
  <c r="V187" i="17"/>
  <c r="U187" i="17"/>
  <c r="T187" i="17"/>
  <c r="S187" i="17"/>
  <c r="V186" i="17"/>
  <c r="U186" i="17"/>
  <c r="T186" i="17"/>
  <c r="S186" i="17"/>
  <c r="V185" i="17"/>
  <c r="U185" i="17"/>
  <c r="T185" i="17"/>
  <c r="S185" i="17"/>
  <c r="V184" i="17"/>
  <c r="U184" i="17"/>
  <c r="T184" i="17"/>
  <c r="S184" i="17"/>
  <c r="V183" i="17"/>
  <c r="U183" i="17"/>
  <c r="T183" i="17"/>
  <c r="S183" i="17"/>
  <c r="V182" i="17"/>
  <c r="U182" i="17"/>
  <c r="T182" i="17"/>
  <c r="S182" i="17"/>
  <c r="V181" i="17"/>
  <c r="U181" i="17"/>
  <c r="T181" i="17"/>
  <c r="S181" i="17"/>
  <c r="V180" i="17"/>
  <c r="U180" i="17"/>
  <c r="T180" i="17"/>
  <c r="S180" i="17"/>
  <c r="V179" i="17"/>
  <c r="U179" i="17"/>
  <c r="T179" i="17"/>
  <c r="S179" i="17"/>
  <c r="V178" i="17"/>
  <c r="U178" i="17"/>
  <c r="T178" i="17"/>
  <c r="S178" i="17"/>
  <c r="V177" i="17"/>
  <c r="U177" i="17"/>
  <c r="T177" i="17"/>
  <c r="S177" i="17"/>
  <c r="V176" i="17"/>
  <c r="U176" i="17"/>
  <c r="T176" i="17"/>
  <c r="S176" i="17"/>
  <c r="V175" i="17"/>
  <c r="U175" i="17"/>
  <c r="T175" i="17"/>
  <c r="S175" i="17"/>
  <c r="V174" i="17"/>
  <c r="U174" i="17"/>
  <c r="T174" i="17"/>
  <c r="S174" i="17"/>
  <c r="V173" i="17"/>
  <c r="U173" i="17"/>
  <c r="T173" i="17"/>
  <c r="S173" i="17"/>
  <c r="V172" i="17"/>
  <c r="U172" i="17"/>
  <c r="T172" i="17"/>
  <c r="S172" i="17"/>
  <c r="V171" i="17"/>
  <c r="U171" i="17"/>
  <c r="T171" i="17"/>
  <c r="S171" i="17"/>
  <c r="V170" i="17"/>
  <c r="U170" i="17"/>
  <c r="T170" i="17"/>
  <c r="S170" i="17"/>
  <c r="V169" i="17"/>
  <c r="U169" i="17"/>
  <c r="T169" i="17"/>
  <c r="S169" i="17"/>
  <c r="V168" i="17"/>
  <c r="U168" i="17"/>
  <c r="T168" i="17"/>
  <c r="S168" i="17"/>
  <c r="V167" i="17"/>
  <c r="U167" i="17"/>
  <c r="T167" i="17"/>
  <c r="S167" i="17"/>
  <c r="V166" i="17"/>
  <c r="U166" i="17"/>
  <c r="T166" i="17"/>
  <c r="S166" i="17"/>
  <c r="V165" i="17"/>
  <c r="U165" i="17"/>
  <c r="T165" i="17"/>
  <c r="S165" i="17"/>
  <c r="V164" i="17"/>
  <c r="U164" i="17"/>
  <c r="T164" i="17"/>
  <c r="S164" i="17"/>
  <c r="V163" i="17"/>
  <c r="U163" i="17"/>
  <c r="T163" i="17"/>
  <c r="S163" i="17"/>
  <c r="V162" i="17"/>
  <c r="U162" i="17"/>
  <c r="T162" i="17"/>
  <c r="S162" i="17"/>
  <c r="V161" i="17"/>
  <c r="U161" i="17"/>
  <c r="T161" i="17"/>
  <c r="S161" i="17"/>
  <c r="V160" i="17"/>
  <c r="U160" i="17"/>
  <c r="T160" i="17"/>
  <c r="S160" i="17"/>
  <c r="V159" i="17"/>
  <c r="V1" i="17" s="1"/>
  <c r="U159" i="17"/>
  <c r="T159" i="17"/>
  <c r="S159" i="17"/>
  <c r="V158" i="17"/>
  <c r="U158" i="17"/>
  <c r="T158" i="17"/>
  <c r="S158" i="17"/>
  <c r="V157" i="17"/>
  <c r="U157" i="17"/>
  <c r="T157" i="17"/>
  <c r="S157" i="17"/>
  <c r="V156" i="17"/>
  <c r="U156" i="17"/>
  <c r="T156" i="17"/>
  <c r="S156" i="17"/>
  <c r="V155" i="17"/>
  <c r="U155" i="17"/>
  <c r="T155" i="17"/>
  <c r="S155" i="17"/>
  <c r="V154" i="17"/>
  <c r="U154" i="17"/>
  <c r="T154" i="17"/>
  <c r="S154" i="17"/>
  <c r="V153" i="17"/>
  <c r="U153" i="17"/>
  <c r="T153" i="17"/>
  <c r="S153" i="17"/>
  <c r="V152" i="17"/>
  <c r="U152" i="17"/>
  <c r="T152" i="17"/>
  <c r="S152" i="17"/>
  <c r="V151" i="17"/>
  <c r="U151" i="17"/>
  <c r="T151" i="17"/>
  <c r="S151" i="17"/>
  <c r="V150" i="17"/>
  <c r="U150" i="17"/>
  <c r="T150" i="17"/>
  <c r="S150" i="17"/>
  <c r="V149" i="17"/>
  <c r="U149" i="17"/>
  <c r="T149" i="17"/>
  <c r="S149" i="17"/>
  <c r="V148" i="17"/>
  <c r="U148" i="17"/>
  <c r="T148" i="17"/>
  <c r="S148" i="17"/>
  <c r="V147" i="17"/>
  <c r="U147" i="17"/>
  <c r="T147" i="17"/>
  <c r="S147" i="17"/>
  <c r="V146" i="17"/>
  <c r="U146" i="17"/>
  <c r="T146" i="17"/>
  <c r="S146" i="17"/>
  <c r="V145" i="17"/>
  <c r="U145" i="17"/>
  <c r="T145" i="17"/>
  <c r="S145" i="17"/>
  <c r="V144" i="17"/>
  <c r="U144" i="17"/>
  <c r="T144" i="17"/>
  <c r="S144" i="17"/>
  <c r="V143" i="17"/>
  <c r="U143" i="17"/>
  <c r="T143" i="17"/>
  <c r="S143" i="17"/>
  <c r="V142" i="17"/>
  <c r="U142" i="17"/>
  <c r="T142" i="17"/>
  <c r="S142" i="17"/>
  <c r="V141" i="17"/>
  <c r="U141" i="17"/>
  <c r="T141" i="17"/>
  <c r="S141" i="17"/>
  <c r="V140" i="17"/>
  <c r="U140" i="17"/>
  <c r="T140" i="17"/>
  <c r="S140" i="17"/>
  <c r="V139" i="17"/>
  <c r="U139" i="17"/>
  <c r="T139" i="17"/>
  <c r="S139" i="17"/>
  <c r="V138" i="17"/>
  <c r="U138" i="17"/>
  <c r="T138" i="17"/>
  <c r="S138" i="17"/>
  <c r="V137" i="17"/>
  <c r="U137" i="17"/>
  <c r="T137" i="17"/>
  <c r="S137" i="17"/>
  <c r="V136" i="17"/>
  <c r="U136" i="17"/>
  <c r="T136" i="17"/>
  <c r="S136" i="17"/>
  <c r="V135" i="17"/>
  <c r="U135" i="17"/>
  <c r="T135" i="17"/>
  <c r="S135" i="17"/>
  <c r="V134" i="17"/>
  <c r="U134" i="17"/>
  <c r="T134" i="17"/>
  <c r="S134" i="17"/>
  <c r="V133" i="17"/>
  <c r="U133" i="17"/>
  <c r="T133" i="17"/>
  <c r="S133" i="17"/>
  <c r="V132" i="17"/>
  <c r="U132" i="17"/>
  <c r="T132" i="17"/>
  <c r="S132" i="17"/>
  <c r="V131" i="17"/>
  <c r="U131" i="17"/>
  <c r="T131" i="17"/>
  <c r="S131" i="17"/>
  <c r="V130" i="17"/>
  <c r="U130" i="17"/>
  <c r="T130" i="17"/>
  <c r="S130" i="17"/>
  <c r="V129" i="17"/>
  <c r="U129" i="17"/>
  <c r="T129" i="17"/>
  <c r="S129" i="17"/>
  <c r="V128" i="17"/>
  <c r="U128" i="17"/>
  <c r="T128" i="17"/>
  <c r="S128" i="17"/>
  <c r="V127" i="17"/>
  <c r="U127" i="17"/>
  <c r="T127" i="17"/>
  <c r="S127" i="17"/>
  <c r="V126" i="17"/>
  <c r="U126" i="17"/>
  <c r="T126" i="17"/>
  <c r="S126" i="17"/>
  <c r="V125" i="17"/>
  <c r="U125" i="17"/>
  <c r="T125" i="17"/>
  <c r="S125" i="17"/>
  <c r="V124" i="17"/>
  <c r="U124" i="17"/>
  <c r="T124" i="17"/>
  <c r="S124" i="17"/>
  <c r="V123" i="17"/>
  <c r="U123" i="17"/>
  <c r="T123" i="17"/>
  <c r="S123" i="17"/>
  <c r="V122" i="17"/>
  <c r="U122" i="17"/>
  <c r="T122" i="17"/>
  <c r="S122" i="17"/>
  <c r="V121" i="17"/>
  <c r="U121" i="17"/>
  <c r="T121" i="17"/>
  <c r="S121" i="17"/>
  <c r="V120" i="17"/>
  <c r="U120" i="17"/>
  <c r="T120" i="17"/>
  <c r="S120" i="17"/>
  <c r="V119" i="17"/>
  <c r="U119" i="17"/>
  <c r="T119" i="17"/>
  <c r="S119" i="17"/>
  <c r="V118" i="17"/>
  <c r="U118" i="17"/>
  <c r="T118" i="17"/>
  <c r="S118" i="17"/>
  <c r="V117" i="17"/>
  <c r="U117" i="17"/>
  <c r="T117" i="17"/>
  <c r="S117" i="17"/>
  <c r="V116" i="17"/>
  <c r="U116" i="17"/>
  <c r="T116" i="17"/>
  <c r="S116" i="17"/>
  <c r="V115" i="17"/>
  <c r="U115" i="17"/>
  <c r="T115" i="17"/>
  <c r="S115" i="17"/>
  <c r="V114" i="17"/>
  <c r="U114" i="17"/>
  <c r="T114" i="17"/>
  <c r="S114" i="17"/>
  <c r="V113" i="17"/>
  <c r="U113" i="17"/>
  <c r="T113" i="17"/>
  <c r="S113" i="17"/>
  <c r="V112" i="17"/>
  <c r="U112" i="17"/>
  <c r="T112" i="17"/>
  <c r="S112" i="17"/>
  <c r="V111" i="17"/>
  <c r="U111" i="17"/>
  <c r="T111" i="17"/>
  <c r="S111" i="17"/>
  <c r="V110" i="17"/>
  <c r="U110" i="17"/>
  <c r="T110" i="17"/>
  <c r="S110" i="17"/>
  <c r="V109" i="17"/>
  <c r="U109" i="17"/>
  <c r="T109" i="17"/>
  <c r="S109" i="17"/>
  <c r="V108" i="17"/>
  <c r="U108" i="17"/>
  <c r="T108" i="17"/>
  <c r="S108" i="17"/>
  <c r="V107" i="17"/>
  <c r="U107" i="17"/>
  <c r="T107" i="17"/>
  <c r="S107" i="17"/>
  <c r="V106" i="17"/>
  <c r="U106" i="17"/>
  <c r="T106" i="17"/>
  <c r="S106" i="17"/>
  <c r="V105" i="17"/>
  <c r="U105" i="17"/>
  <c r="T105" i="17"/>
  <c r="S105" i="17"/>
  <c r="V104" i="17"/>
  <c r="U104" i="17"/>
  <c r="T104" i="17"/>
  <c r="S104" i="17"/>
  <c r="V103" i="17"/>
  <c r="U103" i="17"/>
  <c r="T103" i="17"/>
  <c r="S103" i="17"/>
  <c r="V102" i="17"/>
  <c r="U102" i="17"/>
  <c r="T102" i="17"/>
  <c r="S102" i="17"/>
  <c r="V101" i="17"/>
  <c r="U101" i="17"/>
  <c r="T101" i="17"/>
  <c r="S101" i="17"/>
  <c r="V100" i="17"/>
  <c r="U100" i="17"/>
  <c r="T100" i="17"/>
  <c r="S100" i="17"/>
  <c r="V99" i="17"/>
  <c r="U99" i="17"/>
  <c r="T99" i="17"/>
  <c r="S99" i="17"/>
  <c r="V98" i="17"/>
  <c r="U98" i="17"/>
  <c r="T98" i="17"/>
  <c r="S98" i="17"/>
  <c r="V97" i="17"/>
  <c r="U97" i="17"/>
  <c r="T97" i="17"/>
  <c r="S97" i="17"/>
  <c r="V96" i="17"/>
  <c r="U96" i="17"/>
  <c r="T96" i="17"/>
  <c r="S96" i="17"/>
  <c r="V95" i="17"/>
  <c r="U95" i="17"/>
  <c r="T95" i="17"/>
  <c r="S95" i="17"/>
  <c r="V94" i="17"/>
  <c r="U94" i="17"/>
  <c r="T94" i="17"/>
  <c r="S94" i="17"/>
  <c r="V93" i="17"/>
  <c r="U93" i="17"/>
  <c r="T93" i="17"/>
  <c r="S93" i="17"/>
  <c r="V92" i="17"/>
  <c r="U92" i="17"/>
  <c r="T92" i="17"/>
  <c r="S92" i="17"/>
  <c r="V91" i="17"/>
  <c r="U91" i="17"/>
  <c r="T91" i="17"/>
  <c r="S91" i="17"/>
  <c r="V90" i="17"/>
  <c r="U90" i="17"/>
  <c r="T90" i="17"/>
  <c r="S90" i="17"/>
  <c r="V89" i="17"/>
  <c r="U89" i="17"/>
  <c r="T89" i="17"/>
  <c r="S89" i="17"/>
  <c r="V88" i="17"/>
  <c r="U88" i="17"/>
  <c r="T88" i="17"/>
  <c r="S88" i="17"/>
  <c r="V87" i="17"/>
  <c r="U87" i="17"/>
  <c r="T87" i="17"/>
  <c r="S87" i="17"/>
  <c r="V86" i="17"/>
  <c r="U86" i="17"/>
  <c r="T86" i="17"/>
  <c r="S86" i="17"/>
  <c r="V85" i="17"/>
  <c r="U85" i="17"/>
  <c r="T85" i="17"/>
  <c r="S85" i="17"/>
  <c r="V84" i="17"/>
  <c r="U84" i="17"/>
  <c r="T84" i="17"/>
  <c r="S84" i="17"/>
  <c r="V83" i="17"/>
  <c r="U83" i="17"/>
  <c r="T83" i="17"/>
  <c r="S83" i="17"/>
  <c r="V82" i="17"/>
  <c r="U82" i="17"/>
  <c r="T82" i="17"/>
  <c r="S82" i="17"/>
  <c r="V81" i="17"/>
  <c r="U81" i="17"/>
  <c r="T81" i="17"/>
  <c r="S81" i="17"/>
  <c r="V80" i="17"/>
  <c r="U80" i="17"/>
  <c r="T80" i="17"/>
  <c r="S80" i="17"/>
  <c r="V79" i="17"/>
  <c r="U79" i="17"/>
  <c r="T79" i="17"/>
  <c r="S79" i="17"/>
  <c r="V78" i="17"/>
  <c r="U78" i="17"/>
  <c r="T78" i="17"/>
  <c r="S78" i="17"/>
  <c r="V77" i="17"/>
  <c r="U77" i="17"/>
  <c r="T77" i="17"/>
  <c r="S77" i="17"/>
  <c r="V76" i="17"/>
  <c r="U76" i="17"/>
  <c r="T76" i="17"/>
  <c r="S76" i="17"/>
  <c r="V75" i="17"/>
  <c r="U75" i="17"/>
  <c r="T75" i="17"/>
  <c r="S75" i="17"/>
  <c r="V74" i="17"/>
  <c r="U74" i="17"/>
  <c r="T74" i="17"/>
  <c r="S74" i="17"/>
  <c r="V73" i="17"/>
  <c r="U73" i="17"/>
  <c r="T73" i="17"/>
  <c r="S73" i="17"/>
  <c r="V72" i="17"/>
  <c r="U72" i="17"/>
  <c r="T72" i="17"/>
  <c r="S72" i="17"/>
  <c r="V71" i="17"/>
  <c r="U71" i="17"/>
  <c r="T71" i="17"/>
  <c r="S71" i="17"/>
  <c r="V70" i="17"/>
  <c r="U70" i="17"/>
  <c r="T70" i="17"/>
  <c r="S70" i="17"/>
  <c r="V69" i="17"/>
  <c r="U69" i="17"/>
  <c r="T69" i="17"/>
  <c r="S69" i="17"/>
  <c r="V68" i="17"/>
  <c r="U68" i="17"/>
  <c r="T68" i="17"/>
  <c r="S68" i="17"/>
  <c r="V67" i="17"/>
  <c r="U67" i="17"/>
  <c r="T67" i="17"/>
  <c r="S67" i="17"/>
  <c r="V66" i="17"/>
  <c r="U66" i="17"/>
  <c r="T66" i="17"/>
  <c r="S66" i="17"/>
  <c r="V65" i="17"/>
  <c r="U65" i="17"/>
  <c r="T65" i="17"/>
  <c r="S65" i="17"/>
  <c r="V64" i="17"/>
  <c r="U64" i="17"/>
  <c r="T64" i="17"/>
  <c r="S64" i="17"/>
  <c r="V63" i="17"/>
  <c r="U63" i="17"/>
  <c r="T63" i="17"/>
  <c r="S63" i="17"/>
  <c r="V62" i="17"/>
  <c r="U62" i="17"/>
  <c r="T62" i="17"/>
  <c r="S62" i="17"/>
  <c r="V61" i="17"/>
  <c r="U61" i="17"/>
  <c r="T61" i="17"/>
  <c r="S61" i="17"/>
  <c r="V60" i="17"/>
  <c r="U60" i="17"/>
  <c r="T60" i="17"/>
  <c r="S60" i="17"/>
  <c r="V59" i="17"/>
  <c r="U59" i="17"/>
  <c r="T59" i="17"/>
  <c r="S59" i="17"/>
  <c r="V58" i="17"/>
  <c r="U58" i="17"/>
  <c r="T58" i="17"/>
  <c r="S58" i="17"/>
  <c r="V57" i="17"/>
  <c r="U57" i="17"/>
  <c r="T57" i="17"/>
  <c r="S57" i="17"/>
  <c r="V56" i="17"/>
  <c r="U56" i="17"/>
  <c r="T56" i="17"/>
  <c r="S56" i="17"/>
  <c r="V55" i="17"/>
  <c r="U55" i="17"/>
  <c r="T55" i="17"/>
  <c r="S55" i="17"/>
  <c r="V54" i="17"/>
  <c r="U54" i="17"/>
  <c r="T54" i="17"/>
  <c r="S54" i="17"/>
  <c r="V53" i="17"/>
  <c r="U53" i="17"/>
  <c r="T53" i="17"/>
  <c r="S53" i="17"/>
  <c r="V52" i="17"/>
  <c r="U52" i="17"/>
  <c r="T52" i="17"/>
  <c r="S52" i="17"/>
  <c r="V51" i="17"/>
  <c r="U51" i="17"/>
  <c r="T51" i="17"/>
  <c r="S51" i="17"/>
  <c r="V50" i="17"/>
  <c r="U50" i="17"/>
  <c r="T50" i="17"/>
  <c r="S50" i="17"/>
  <c r="V49" i="17"/>
  <c r="U49" i="17"/>
  <c r="T49" i="17"/>
  <c r="S49" i="17"/>
  <c r="V48" i="17"/>
  <c r="U48" i="17"/>
  <c r="T48" i="17"/>
  <c r="S48" i="17"/>
  <c r="V47" i="17"/>
  <c r="U47" i="17"/>
  <c r="T47" i="17"/>
  <c r="S47" i="17"/>
  <c r="S46" i="17"/>
  <c r="S45" i="17"/>
  <c r="S44" i="17"/>
  <c r="S43" i="17"/>
  <c r="S42" i="17"/>
  <c r="S41" i="17"/>
  <c r="S40" i="17"/>
  <c r="S39" i="17"/>
  <c r="S38" i="17"/>
  <c r="S37" i="17"/>
  <c r="S36" i="17"/>
  <c r="S35" i="17"/>
  <c r="S34" i="17"/>
  <c r="S33" i="17"/>
  <c r="S32" i="17"/>
  <c r="S31" i="17"/>
  <c r="S30" i="17"/>
  <c r="S29" i="17"/>
  <c r="S28" i="17"/>
  <c r="S27" i="17"/>
  <c r="S26" i="17"/>
  <c r="S25" i="17"/>
  <c r="S24" i="17"/>
  <c r="S23" i="17"/>
  <c r="S22" i="17"/>
  <c r="S21" i="17"/>
  <c r="S20" i="17"/>
  <c r="S19" i="17"/>
  <c r="S18" i="17"/>
  <c r="S17" i="17"/>
  <c r="S16" i="17"/>
  <c r="S15" i="17"/>
  <c r="S14" i="17"/>
  <c r="S13" i="17"/>
  <c r="S12" i="17"/>
  <c r="S11" i="17"/>
  <c r="S10" i="17"/>
  <c r="S9" i="17"/>
  <c r="S8" i="17"/>
  <c r="S7" i="17"/>
  <c r="S6" i="17"/>
  <c r="S5" i="17"/>
  <c r="S4" i="17"/>
  <c r="U1" i="17"/>
  <c r="T1" i="17"/>
  <c r="G6" i="9" l="1"/>
  <c r="G3" i="9" l="1"/>
  <c r="A78" i="11" l="1"/>
  <c r="A68" i="11"/>
  <c r="A58" i="11"/>
  <c r="A48" i="11"/>
  <c r="A38" i="11"/>
  <c r="A28" i="11"/>
  <c r="A18" i="11"/>
  <c r="A8" i="11"/>
  <c r="AT2" i="2"/>
  <c r="AN2" i="2"/>
  <c r="AH2" i="2"/>
  <c r="AB2" i="2"/>
  <c r="V2" i="2"/>
  <c r="P2" i="2"/>
  <c r="J2" i="2"/>
  <c r="D2" i="2"/>
  <c r="BQ2" i="8"/>
  <c r="BH2" i="8"/>
  <c r="AY2" i="8"/>
  <c r="AP2" i="8"/>
  <c r="AG2" i="8"/>
  <c r="X2" i="8"/>
  <c r="O2" i="8"/>
  <c r="F2" i="8"/>
  <c r="H3" i="11" l="1"/>
  <c r="I3" i="11"/>
  <c r="H4" i="11"/>
  <c r="I4" i="11"/>
  <c r="H5" i="11"/>
  <c r="I5" i="11"/>
  <c r="H6" i="11"/>
  <c r="I6" i="11"/>
  <c r="H7" i="11"/>
  <c r="I7" i="11"/>
  <c r="H8" i="11"/>
  <c r="I8" i="11"/>
  <c r="H9" i="11"/>
  <c r="I9" i="11"/>
  <c r="H10" i="11"/>
  <c r="I10" i="11"/>
  <c r="H11" i="11"/>
  <c r="I11" i="11"/>
  <c r="H13" i="11"/>
  <c r="I13" i="11"/>
  <c r="H14" i="11"/>
  <c r="I14" i="11"/>
  <c r="H15" i="11"/>
  <c r="I15" i="11"/>
  <c r="H16" i="11"/>
  <c r="I16" i="11"/>
  <c r="H17" i="11"/>
  <c r="I17" i="11"/>
  <c r="H18" i="11"/>
  <c r="I18" i="11"/>
  <c r="H19" i="11"/>
  <c r="I19" i="11"/>
  <c r="H20" i="11"/>
  <c r="I20" i="11"/>
  <c r="H21" i="11"/>
  <c r="I21" i="11"/>
  <c r="H23" i="11"/>
  <c r="I23" i="11"/>
  <c r="H24" i="11"/>
  <c r="I24" i="11"/>
  <c r="H25" i="11"/>
  <c r="I25" i="11"/>
  <c r="H26" i="11"/>
  <c r="I26" i="11"/>
  <c r="H27" i="11"/>
  <c r="I27" i="11"/>
  <c r="H28" i="11"/>
  <c r="I28" i="11"/>
  <c r="H29" i="11"/>
  <c r="I29" i="11"/>
  <c r="H30" i="11"/>
  <c r="I30" i="11"/>
  <c r="H31" i="11"/>
  <c r="I31" i="11"/>
  <c r="H33" i="11"/>
  <c r="I33" i="11"/>
  <c r="H34" i="11"/>
  <c r="I34" i="11"/>
  <c r="H35" i="11"/>
  <c r="I35" i="11"/>
  <c r="H36" i="11"/>
  <c r="I36" i="11"/>
  <c r="H37" i="11"/>
  <c r="I37" i="11"/>
  <c r="H38" i="11"/>
  <c r="I38" i="11"/>
  <c r="H39" i="11"/>
  <c r="I39" i="11"/>
  <c r="H40" i="11"/>
  <c r="I40" i="11"/>
  <c r="H41" i="11"/>
  <c r="I41" i="11"/>
  <c r="H43" i="11"/>
  <c r="I43" i="11"/>
  <c r="H44" i="11"/>
  <c r="I44" i="11"/>
  <c r="H45" i="11"/>
  <c r="I45" i="11"/>
  <c r="H46" i="11"/>
  <c r="I46" i="11"/>
  <c r="H47" i="11"/>
  <c r="I47" i="11"/>
  <c r="H48" i="11"/>
  <c r="I48" i="11"/>
  <c r="H49" i="11"/>
  <c r="I49" i="11"/>
  <c r="H50" i="11"/>
  <c r="I50" i="11"/>
  <c r="H51" i="11"/>
  <c r="I51" i="11"/>
  <c r="H53" i="11"/>
  <c r="I53" i="11"/>
  <c r="H54" i="11"/>
  <c r="I54" i="11"/>
  <c r="H55" i="11"/>
  <c r="I55" i="11"/>
  <c r="H56" i="11"/>
  <c r="I56" i="11"/>
  <c r="H57" i="11"/>
  <c r="I57" i="11"/>
  <c r="H58" i="11"/>
  <c r="I58" i="11"/>
  <c r="H59" i="11"/>
  <c r="I59" i="11"/>
  <c r="H60" i="11"/>
  <c r="I60" i="11"/>
  <c r="H61" i="11"/>
  <c r="I61" i="11"/>
  <c r="H63" i="11"/>
  <c r="I63" i="11"/>
  <c r="H64" i="11"/>
  <c r="I64" i="11"/>
  <c r="H65" i="11"/>
  <c r="I65" i="11"/>
  <c r="H66" i="11"/>
  <c r="I66" i="11"/>
  <c r="H67" i="11"/>
  <c r="I67" i="11"/>
  <c r="H68" i="11"/>
  <c r="I68" i="11"/>
  <c r="H69" i="11"/>
  <c r="I69" i="11"/>
  <c r="H70" i="11"/>
  <c r="I70" i="11"/>
  <c r="H71" i="11"/>
  <c r="I71" i="11"/>
  <c r="H73" i="11"/>
  <c r="I73" i="11"/>
  <c r="H74" i="11"/>
  <c r="I74" i="11"/>
  <c r="H75" i="11"/>
  <c r="I75" i="11"/>
  <c r="H76" i="11"/>
  <c r="I76" i="11"/>
  <c r="H77" i="11"/>
  <c r="I77" i="11"/>
  <c r="H78" i="11"/>
  <c r="I78" i="11"/>
  <c r="H79" i="11"/>
  <c r="I79" i="11"/>
  <c r="H80" i="11"/>
  <c r="I80" i="11"/>
  <c r="H81" i="11"/>
  <c r="I81" i="11"/>
  <c r="M4" i="11" l="1"/>
  <c r="M6" i="11"/>
  <c r="M8" i="11"/>
  <c r="M3" i="11"/>
  <c r="L3" i="11"/>
  <c r="M10" i="11"/>
  <c r="L10" i="11"/>
  <c r="L6" i="11"/>
  <c r="L7" i="11"/>
  <c r="M9" i="11"/>
  <c r="M5" i="11"/>
  <c r="L9" i="11"/>
  <c r="L5" i="11"/>
  <c r="L4" i="11"/>
  <c r="L8" i="11"/>
  <c r="M7" i="11"/>
  <c r="H3" i="10"/>
  <c r="I3" i="10"/>
  <c r="L3" i="10"/>
  <c r="M3" i="10"/>
  <c r="H4" i="10"/>
  <c r="I4" i="10"/>
  <c r="L4" i="10"/>
  <c r="M4" i="10"/>
  <c r="H5" i="10"/>
  <c r="I5" i="10"/>
  <c r="H6" i="10"/>
  <c r="I6" i="10"/>
  <c r="L6" i="10"/>
  <c r="M6" i="10"/>
  <c r="H7" i="10"/>
  <c r="I7" i="10"/>
  <c r="H8" i="10"/>
  <c r="I8" i="10"/>
  <c r="L8" i="10"/>
  <c r="M8" i="10"/>
  <c r="H9" i="10"/>
  <c r="I9" i="10"/>
  <c r="H10" i="10"/>
  <c r="I10" i="10"/>
  <c r="L10" i="10"/>
  <c r="M10" i="10"/>
  <c r="H11" i="10"/>
  <c r="I11" i="10"/>
  <c r="H13" i="10"/>
  <c r="I13" i="10"/>
  <c r="H14" i="10"/>
  <c r="I14" i="10"/>
  <c r="H15" i="10"/>
  <c r="I15" i="10"/>
  <c r="H16" i="10"/>
  <c r="I16" i="10"/>
  <c r="H17" i="10"/>
  <c r="I17" i="10"/>
  <c r="H18" i="10"/>
  <c r="I18" i="10"/>
  <c r="H19" i="10"/>
  <c r="I19" i="10"/>
  <c r="H20" i="10"/>
  <c r="I20" i="10"/>
  <c r="H21" i="10"/>
  <c r="I21" i="10"/>
  <c r="H23" i="10"/>
  <c r="I23" i="10"/>
  <c r="H24" i="10"/>
  <c r="I24" i="10"/>
  <c r="H25" i="10"/>
  <c r="I25" i="10"/>
  <c r="H26" i="10"/>
  <c r="I26" i="10"/>
  <c r="H27" i="10"/>
  <c r="I27" i="10"/>
  <c r="H28" i="10"/>
  <c r="L5" i="10" s="1"/>
  <c r="I28" i="10"/>
  <c r="M5" i="10" s="1"/>
  <c r="H29" i="10"/>
  <c r="I29" i="10"/>
  <c r="H30" i="10"/>
  <c r="I30" i="10"/>
  <c r="H31" i="10"/>
  <c r="I31" i="10"/>
  <c r="H33" i="10"/>
  <c r="I33" i="10"/>
  <c r="H34" i="10"/>
  <c r="I34" i="10"/>
  <c r="H35" i="10"/>
  <c r="I35" i="10"/>
  <c r="H36" i="10"/>
  <c r="I36" i="10"/>
  <c r="H37" i="10"/>
  <c r="I37" i="10"/>
  <c r="H38" i="10"/>
  <c r="I38" i="10"/>
  <c r="H39" i="10"/>
  <c r="I39" i="10"/>
  <c r="H40" i="10"/>
  <c r="I40" i="10"/>
  <c r="H41" i="10"/>
  <c r="I41" i="10"/>
  <c r="H43" i="10"/>
  <c r="I43" i="10"/>
  <c r="H44" i="10"/>
  <c r="I44" i="10"/>
  <c r="H45" i="10"/>
  <c r="I45" i="10"/>
  <c r="H46" i="10"/>
  <c r="I46" i="10"/>
  <c r="H47" i="10"/>
  <c r="I47" i="10"/>
  <c r="H48" i="10"/>
  <c r="L7" i="10" s="1"/>
  <c r="I48" i="10"/>
  <c r="M7" i="10" s="1"/>
  <c r="H49" i="10"/>
  <c r="I49" i="10"/>
  <c r="H50" i="10"/>
  <c r="I50" i="10"/>
  <c r="H51" i="10"/>
  <c r="I51" i="10"/>
  <c r="H53" i="10"/>
  <c r="I53" i="10"/>
  <c r="H54" i="10"/>
  <c r="I54" i="10"/>
  <c r="H55" i="10"/>
  <c r="I55" i="10"/>
  <c r="H56" i="10"/>
  <c r="I56" i="10"/>
  <c r="H57" i="10"/>
  <c r="I57" i="10"/>
  <c r="H58" i="10"/>
  <c r="I58" i="10"/>
  <c r="H59" i="10"/>
  <c r="I59" i="10"/>
  <c r="H60" i="10"/>
  <c r="I60" i="10"/>
  <c r="H61" i="10"/>
  <c r="I61" i="10"/>
  <c r="H63" i="10"/>
  <c r="I63" i="10"/>
  <c r="H64" i="10"/>
  <c r="I64" i="10"/>
  <c r="H65" i="10"/>
  <c r="I65" i="10"/>
  <c r="H66" i="10"/>
  <c r="I66" i="10"/>
  <c r="H67" i="10"/>
  <c r="I67" i="10"/>
  <c r="H68" i="10"/>
  <c r="L9" i="10" s="1"/>
  <c r="I68" i="10"/>
  <c r="M9" i="10" s="1"/>
  <c r="H69" i="10"/>
  <c r="I69" i="10"/>
  <c r="H70" i="10"/>
  <c r="I70" i="10"/>
  <c r="H71" i="10"/>
  <c r="I71" i="10"/>
  <c r="H73" i="10"/>
  <c r="I73" i="10"/>
  <c r="H74" i="10"/>
  <c r="I74" i="10"/>
  <c r="H75" i="10"/>
  <c r="I75" i="10"/>
  <c r="H76" i="10"/>
  <c r="I76" i="10"/>
  <c r="H77" i="10"/>
  <c r="I77" i="10"/>
  <c r="H78" i="10"/>
  <c r="I78" i="10"/>
  <c r="H79" i="10"/>
  <c r="I79" i="10"/>
  <c r="H80" i="10"/>
  <c r="I80" i="10"/>
  <c r="H81" i="10"/>
  <c r="I81" i="10"/>
  <c r="J20" i="6" l="1"/>
  <c r="I20" i="6"/>
  <c r="H20" i="6"/>
  <c r="G20" i="6"/>
  <c r="F20" i="6"/>
  <c r="E20" i="6"/>
  <c r="D20" i="6"/>
  <c r="C20" i="6"/>
  <c r="J19" i="6"/>
  <c r="I19" i="6"/>
  <c r="H19" i="6"/>
  <c r="G19" i="6"/>
  <c r="F19" i="6"/>
  <c r="E19" i="6"/>
  <c r="D19" i="6"/>
  <c r="C19" i="6"/>
  <c r="J14" i="6"/>
  <c r="I14" i="6"/>
  <c r="H14" i="6"/>
  <c r="G14" i="6"/>
  <c r="F14" i="6"/>
  <c r="E14" i="6"/>
  <c r="D14" i="6"/>
  <c r="C14" i="6"/>
  <c r="J11" i="6"/>
  <c r="I11" i="6"/>
  <c r="H11" i="6"/>
  <c r="G11" i="6"/>
  <c r="F11" i="6"/>
  <c r="E11" i="6"/>
  <c r="D11" i="6"/>
  <c r="C11" i="6"/>
  <c r="M60" i="15" l="1"/>
  <c r="L60" i="15"/>
  <c r="K60" i="15"/>
  <c r="M59" i="15"/>
  <c r="L59" i="15"/>
  <c r="K59" i="15"/>
  <c r="M58" i="15"/>
  <c r="L58" i="15"/>
  <c r="K58" i="15"/>
  <c r="M57" i="15"/>
  <c r="L57" i="15"/>
  <c r="K57" i="15"/>
  <c r="M56" i="15"/>
  <c r="L56" i="15"/>
  <c r="K56" i="15"/>
  <c r="M55" i="15"/>
  <c r="L55" i="15"/>
  <c r="K55" i="15"/>
  <c r="M54" i="15"/>
  <c r="L54" i="15"/>
  <c r="K54" i="15"/>
  <c r="M53" i="15"/>
  <c r="L53" i="15"/>
  <c r="K53" i="15"/>
  <c r="M46" i="15"/>
  <c r="L46" i="15"/>
  <c r="K46" i="15"/>
  <c r="M45" i="15"/>
  <c r="L45" i="15"/>
  <c r="K45" i="15"/>
  <c r="M44" i="15"/>
  <c r="L44" i="15"/>
  <c r="K44" i="15"/>
  <c r="L37" i="15"/>
  <c r="K37" i="15"/>
  <c r="L36" i="15"/>
  <c r="K36" i="15"/>
  <c r="L35" i="15"/>
  <c r="K35" i="15"/>
  <c r="L34" i="15"/>
  <c r="K34" i="15"/>
  <c r="L33" i="15"/>
  <c r="K33" i="15"/>
  <c r="L32" i="15"/>
  <c r="K32" i="15"/>
  <c r="L31" i="15"/>
  <c r="K31" i="15"/>
  <c r="L30" i="15"/>
  <c r="K30" i="15"/>
  <c r="L29" i="15"/>
  <c r="K29" i="15"/>
  <c r="L28" i="15"/>
  <c r="K28" i="15"/>
  <c r="L27" i="15"/>
  <c r="K27" i="15"/>
  <c r="L26" i="15"/>
  <c r="K26" i="15"/>
  <c r="M19" i="15"/>
  <c r="L19" i="15"/>
  <c r="K19" i="15"/>
  <c r="M18" i="15"/>
  <c r="L18" i="15"/>
  <c r="K18" i="15"/>
  <c r="M17" i="15"/>
  <c r="L17" i="15"/>
  <c r="K17" i="15"/>
  <c r="M16" i="15"/>
  <c r="L16" i="15"/>
  <c r="K16" i="15"/>
  <c r="M15" i="15"/>
  <c r="L15" i="15"/>
  <c r="K15" i="15"/>
  <c r="M14" i="15"/>
  <c r="L14" i="15"/>
  <c r="K14" i="15"/>
  <c r="M13" i="15"/>
  <c r="L13" i="15"/>
  <c r="K13" i="15"/>
  <c r="M12" i="15"/>
  <c r="L12" i="15"/>
  <c r="K12" i="15"/>
  <c r="M11" i="15"/>
  <c r="L11" i="15"/>
  <c r="K11" i="15"/>
  <c r="M10" i="15"/>
  <c r="L10" i="15"/>
  <c r="K10" i="15"/>
  <c r="D81" i="12"/>
  <c r="C81" i="12"/>
  <c r="D80" i="12"/>
  <c r="C80" i="12"/>
  <c r="D79" i="12"/>
  <c r="C79" i="12"/>
  <c r="D78" i="12"/>
  <c r="C78" i="12"/>
  <c r="D77" i="12"/>
  <c r="C77" i="12"/>
  <c r="D76" i="12"/>
  <c r="C76" i="12"/>
  <c r="D75" i="12"/>
  <c r="C75" i="12"/>
  <c r="D74" i="12"/>
  <c r="C74" i="12"/>
  <c r="D73" i="12"/>
  <c r="C73" i="12"/>
  <c r="D71" i="12"/>
  <c r="C71" i="12"/>
  <c r="D70" i="12"/>
  <c r="C70" i="12"/>
  <c r="D69" i="12"/>
  <c r="C69" i="12"/>
  <c r="D68" i="12"/>
  <c r="C68" i="12"/>
  <c r="D67" i="12"/>
  <c r="C67" i="12"/>
  <c r="D66" i="12"/>
  <c r="C66" i="12"/>
  <c r="D65" i="12"/>
  <c r="C65" i="12"/>
  <c r="D64" i="12"/>
  <c r="C64" i="12"/>
  <c r="D63" i="12"/>
  <c r="C63" i="12"/>
  <c r="D61" i="12"/>
  <c r="C61" i="12"/>
  <c r="D60" i="12"/>
  <c r="C60" i="12"/>
  <c r="D59" i="12"/>
  <c r="C59" i="12"/>
  <c r="D58" i="12"/>
  <c r="C58" i="12"/>
  <c r="D57" i="12"/>
  <c r="C57" i="12"/>
  <c r="D56" i="12"/>
  <c r="C56" i="12"/>
  <c r="D55" i="12"/>
  <c r="C55" i="12"/>
  <c r="D54" i="12"/>
  <c r="C54" i="12"/>
  <c r="D53" i="12"/>
  <c r="C53" i="12"/>
  <c r="D51" i="12"/>
  <c r="C51" i="12"/>
  <c r="D50" i="12"/>
  <c r="C50" i="12"/>
  <c r="D49" i="12"/>
  <c r="C49" i="12"/>
  <c r="D48" i="12"/>
  <c r="C48" i="12"/>
  <c r="D47" i="12"/>
  <c r="C47" i="12"/>
  <c r="D46" i="12"/>
  <c r="C46" i="12"/>
  <c r="D45" i="12"/>
  <c r="C45" i="12"/>
  <c r="D44" i="12"/>
  <c r="C44" i="12"/>
  <c r="D43" i="12"/>
  <c r="C43" i="12"/>
  <c r="D41" i="12"/>
  <c r="C41" i="12"/>
  <c r="D40" i="12"/>
  <c r="C40" i="12"/>
  <c r="D39" i="12"/>
  <c r="C39" i="12"/>
  <c r="D38" i="12"/>
  <c r="C38" i="12"/>
  <c r="D37" i="12"/>
  <c r="C37" i="12"/>
  <c r="D36" i="12"/>
  <c r="C36" i="12"/>
  <c r="D35" i="12"/>
  <c r="C35" i="12"/>
  <c r="D34" i="12"/>
  <c r="C34" i="12"/>
  <c r="D33" i="12"/>
  <c r="C33" i="12"/>
  <c r="D31" i="12"/>
  <c r="C31" i="12"/>
  <c r="D30" i="12"/>
  <c r="C30" i="12"/>
  <c r="D29" i="12"/>
  <c r="C29" i="12"/>
  <c r="D28" i="12"/>
  <c r="C28" i="12"/>
  <c r="D27" i="12"/>
  <c r="C27" i="12"/>
  <c r="D26" i="12"/>
  <c r="C26" i="12"/>
  <c r="D25" i="12"/>
  <c r="C25" i="12"/>
  <c r="D24" i="12"/>
  <c r="C24" i="12"/>
  <c r="D23" i="12"/>
  <c r="C23" i="12"/>
  <c r="D21" i="12"/>
  <c r="C21" i="12"/>
  <c r="D20" i="12"/>
  <c r="C20" i="12"/>
  <c r="D19" i="12"/>
  <c r="C19" i="12"/>
  <c r="D18" i="12"/>
  <c r="C18" i="12"/>
  <c r="D17" i="12"/>
  <c r="C17" i="12"/>
  <c r="D16" i="12"/>
  <c r="C16" i="12"/>
  <c r="D15" i="12"/>
  <c r="C15" i="12"/>
  <c r="D14" i="12"/>
  <c r="C14" i="12"/>
  <c r="D13" i="12"/>
  <c r="C13" i="12"/>
  <c r="D4" i="12"/>
  <c r="D5" i="12"/>
  <c r="D6" i="12"/>
  <c r="D7" i="12"/>
  <c r="D8" i="12"/>
  <c r="D9" i="12"/>
  <c r="D10" i="12"/>
  <c r="D11" i="12"/>
  <c r="C4" i="12"/>
  <c r="C5" i="12"/>
  <c r="E5" i="12" s="1"/>
  <c r="C6" i="12"/>
  <c r="C7" i="12"/>
  <c r="C8" i="12"/>
  <c r="C9" i="12"/>
  <c r="C10" i="12"/>
  <c r="C11" i="12"/>
  <c r="E11" i="12" s="1"/>
  <c r="D3" i="12"/>
  <c r="C3" i="12"/>
  <c r="E9" i="12" l="1"/>
  <c r="E25" i="12"/>
  <c r="E38" i="12"/>
  <c r="E43" i="12"/>
  <c r="E47" i="12"/>
  <c r="E51" i="12"/>
  <c r="E56" i="12"/>
  <c r="E60" i="12"/>
  <c r="E65" i="12"/>
  <c r="E69" i="12"/>
  <c r="E74" i="12"/>
  <c r="E78" i="12"/>
  <c r="E3" i="12"/>
  <c r="E20" i="12"/>
  <c r="E29" i="12"/>
  <c r="E14" i="12"/>
  <c r="E27" i="12"/>
  <c r="E31" i="12"/>
  <c r="E40" i="12"/>
  <c r="E45" i="12"/>
  <c r="E49" i="12"/>
  <c r="E54" i="12"/>
  <c r="E58" i="12"/>
  <c r="E63" i="12"/>
  <c r="F63" i="12" s="1"/>
  <c r="G63" i="12" s="1"/>
  <c r="K9" i="12" s="1"/>
  <c r="E67" i="12"/>
  <c r="E71" i="12"/>
  <c r="E76" i="12"/>
  <c r="E80" i="12"/>
  <c r="E16" i="12"/>
  <c r="E18" i="12"/>
  <c r="E34" i="12"/>
  <c r="E8" i="12"/>
  <c r="E23" i="12"/>
  <c r="E36" i="12"/>
  <c r="E7" i="12"/>
  <c r="E6" i="12"/>
  <c r="E13" i="12"/>
  <c r="E15" i="12"/>
  <c r="E17" i="12"/>
  <c r="E19" i="12"/>
  <c r="E21" i="12"/>
  <c r="E35" i="12"/>
  <c r="E37" i="12"/>
  <c r="E39" i="12"/>
  <c r="E41" i="12"/>
  <c r="E55" i="12"/>
  <c r="E57" i="12"/>
  <c r="E59" i="12"/>
  <c r="E61" i="12"/>
  <c r="E64" i="12"/>
  <c r="E66" i="12"/>
  <c r="E68" i="12"/>
  <c r="E70" i="12"/>
  <c r="E75" i="12"/>
  <c r="E77" i="12"/>
  <c r="E79" i="12"/>
  <c r="E81" i="12"/>
  <c r="E4" i="12"/>
  <c r="E26" i="12"/>
  <c r="E30" i="12"/>
  <c r="E33" i="12"/>
  <c r="E46" i="12"/>
  <c r="E50" i="12"/>
  <c r="E73" i="12"/>
  <c r="E10" i="12"/>
  <c r="E24" i="12"/>
  <c r="E28" i="12"/>
  <c r="E44" i="12"/>
  <c r="E48" i="12"/>
  <c r="E53" i="12"/>
  <c r="F53" i="12" l="1"/>
  <c r="G53" i="12" s="1"/>
  <c r="K8" i="12" s="1"/>
  <c r="F3" i="12"/>
  <c r="G3" i="12" s="1"/>
  <c r="K3" i="12" s="1"/>
  <c r="F43" i="12"/>
  <c r="G43" i="12" s="1"/>
  <c r="K7" i="12" s="1"/>
  <c r="F33" i="12"/>
  <c r="G33" i="12" s="1"/>
  <c r="K6" i="12" s="1"/>
  <c r="F13" i="12"/>
  <c r="G13" i="12" s="1"/>
  <c r="K4" i="12" s="1"/>
  <c r="F23" i="12"/>
  <c r="G23" i="12" s="1"/>
  <c r="K5" i="12" s="1"/>
  <c r="F73" i="12"/>
  <c r="G73" i="12" s="1"/>
  <c r="K10" i="12" s="1"/>
</calcChain>
</file>

<file path=xl/sharedStrings.xml><?xml version="1.0" encoding="utf-8"?>
<sst xmlns="http://schemas.openxmlformats.org/spreadsheetml/2006/main" count="1483" uniqueCount="561">
  <si>
    <t>Maximum Gradient [MV/m]</t>
  </si>
  <si>
    <t>Usable Gradient [MV/m]</t>
  </si>
  <si>
    <t>Field Emission Onset [MV/m]</t>
  </si>
  <si>
    <t>Does the magnet reach 20 A? (y/n)</t>
  </si>
  <si>
    <t>Cavity 1</t>
  </si>
  <si>
    <t>Cavity 8</t>
  </si>
  <si>
    <t>Cavity 7</t>
  </si>
  <si>
    <t>Cavity 6</t>
  </si>
  <si>
    <t>Cavity 5</t>
  </si>
  <si>
    <t>Cavity 4</t>
  </si>
  <si>
    <t>Cavity 3</t>
  </si>
  <si>
    <t>Cavity 2</t>
  </si>
  <si>
    <t>Dipole</t>
  </si>
  <si>
    <t>f</t>
  </si>
  <si>
    <t>Q</t>
  </si>
  <si>
    <t>Note any sensors that do not work</t>
  </si>
  <si>
    <t>Magnet</t>
  </si>
  <si>
    <t>Note any heaters that do not work</t>
  </si>
  <si>
    <t>Heater Checkout</t>
  </si>
  <si>
    <t>Monopole 1</t>
  </si>
  <si>
    <t>Monopole 2</t>
  </si>
  <si>
    <t>FPC Qext (as received)</t>
  </si>
  <si>
    <t>Q0 (as received)</t>
  </si>
  <si>
    <t>f_pi (as received)</t>
  </si>
  <si>
    <t>FPC Qext (if adjusted)</t>
  </si>
  <si>
    <t>Q0 (if adjusted)</t>
  </si>
  <si>
    <t>f_pi (if adjusted)</t>
  </si>
  <si>
    <t>f_pi(new)-f_pi(old)</t>
  </si>
  <si>
    <t># of steps</t>
  </si>
  <si>
    <t>Initial Measurements</t>
  </si>
  <si>
    <t>After Adjustment</t>
  </si>
  <si>
    <t>After Positive Tuner Movement</t>
  </si>
  <si>
    <t>After Negative Tuner Movement</t>
  </si>
  <si>
    <t>Expected</t>
  </si>
  <si>
    <t>FPC to PU</t>
  </si>
  <si>
    <t>FPC to HOMpu</t>
  </si>
  <si>
    <t>HOMc to PU</t>
  </si>
  <si>
    <t>HOMpu</t>
  </si>
  <si>
    <t>HOMc</t>
  </si>
  <si>
    <t>Notch Locations</t>
  </si>
  <si>
    <t>Q PU</t>
  </si>
  <si>
    <t>Q HOMpu</t>
  </si>
  <si>
    <t>Q HOMc</t>
  </si>
  <si>
    <t>Q Externals at 1296.9 MHz</t>
  </si>
  <si>
    <t>FPC Qext, cold</t>
  </si>
  <si>
    <t>FPC Qext Range Lower Bound, cold</t>
  </si>
  <si>
    <t>FPC Qext Range Upper Bound, cold</t>
  </si>
  <si>
    <t>Field Probe Qext, cold</t>
  </si>
  <si>
    <t>FPC Qext, warm</t>
  </si>
  <si>
    <t>Field Probe Qext, warm</t>
  </si>
  <si>
    <t>RF Measurements</t>
  </si>
  <si>
    <t>Cavity Dependent Checkouts</t>
  </si>
  <si>
    <t>Beamline Vacuum</t>
  </si>
  <si>
    <t>Vacuum Checks</t>
  </si>
  <si>
    <t>Traveler</t>
  </si>
  <si>
    <t>CM Testing</t>
  </si>
  <si>
    <t>If No, comment</t>
  </si>
  <si>
    <t>All Closed?</t>
  </si>
  <si>
    <t>F [MHz]</t>
  </si>
  <si>
    <t>PU</t>
  </si>
  <si>
    <t>Apu</t>
  </si>
  <si>
    <t>Ac</t>
  </si>
  <si>
    <t>Mode</t>
  </si>
  <si>
    <t>Cavity</t>
  </si>
  <si>
    <t>Closed? (y/n)</t>
  </si>
  <si>
    <t>HOMpu Notch Location</t>
  </si>
  <si>
    <t>HOMc Notch Location</t>
  </si>
  <si>
    <t>PL Measured</t>
  </si>
  <si>
    <t>SLAC Measured</t>
  </si>
  <si>
    <t>Ri</t>
  </si>
  <si>
    <t>Ri_RMS</t>
  </si>
  <si>
    <t>F9*Ri_RMS</t>
  </si>
  <si>
    <t>To Be Completed by Partner Lab</t>
  </si>
  <si>
    <t>To Be Completed By Partner Lab</t>
  </si>
  <si>
    <t>To Be Completed By SLAC</t>
  </si>
  <si>
    <t>To Be Completed by SLAC</t>
  </si>
  <si>
    <t>Calculated Automatically</t>
  </si>
  <si>
    <t>Cavity/Mode</t>
  </si>
  <si>
    <t>Measurement 1</t>
  </si>
  <si>
    <t>Measurement 2</t>
  </si>
  <si>
    <t>Gauge 2 Value</t>
  </si>
  <si>
    <t>Coupler Vacuum</t>
  </si>
  <si>
    <t>Date/Time</t>
  </si>
  <si>
    <t>Gauge Serial #</t>
  </si>
  <si>
    <t>Value</t>
  </si>
  <si>
    <t>Beamline Vacuum prior to shipping</t>
  </si>
  <si>
    <t>Coupler Vacuum prior to shipping</t>
  </si>
  <si>
    <t>Other</t>
  </si>
  <si>
    <t>Beamline Vacuum Gauge Serial #</t>
  </si>
  <si>
    <t>Coupler Vacuum Gauge Serial #</t>
  </si>
  <si>
    <t>Master Cryomodule Traveler</t>
  </si>
  <si>
    <t>Cryomodule Serial Number</t>
  </si>
  <si>
    <t>Completed By</t>
  </si>
  <si>
    <t>Date of Shipment</t>
  </si>
  <si>
    <t>Date of Receipt at SLAC</t>
  </si>
  <si>
    <t>Name</t>
  </si>
  <si>
    <t>Difference: Vacuum Vessel</t>
  </si>
  <si>
    <t>Measurment Before Shipment</t>
  </si>
  <si>
    <t>Measurment at SLAC</t>
  </si>
  <si>
    <t>Delta</t>
  </si>
  <si>
    <t>X1</t>
  </si>
  <si>
    <t>Y1</t>
  </si>
  <si>
    <t>Z1</t>
  </si>
  <si>
    <t>X2</t>
  </si>
  <si>
    <t>Y2</t>
  </si>
  <si>
    <t>Z2</t>
  </si>
  <si>
    <t>dX</t>
  </si>
  <si>
    <t>dY</t>
  </si>
  <si>
    <t>dZ</t>
  </si>
  <si>
    <t>(mm)</t>
  </si>
  <si>
    <t>Difference: Cryogenic Pipes</t>
  </si>
  <si>
    <t>Design Position</t>
  </si>
  <si>
    <t>Line A - Up</t>
  </si>
  <si>
    <t>Line B - Up</t>
  </si>
  <si>
    <t>Line C - Up</t>
  </si>
  <si>
    <t>Line D - Up</t>
  </si>
  <si>
    <t>Line E - Up</t>
  </si>
  <si>
    <t>Line F - Up</t>
  </si>
  <si>
    <t>Line A - Down</t>
  </si>
  <si>
    <t>Line B - Down</t>
  </si>
  <si>
    <t>Line C - Down</t>
  </si>
  <si>
    <t>Line D - Down</t>
  </si>
  <si>
    <t>Line E - Down</t>
  </si>
  <si>
    <t>Line F - Down</t>
  </si>
  <si>
    <t>Difference: Support Posts</t>
  </si>
  <si>
    <t>P1</t>
  </si>
  <si>
    <t>P2</t>
  </si>
  <si>
    <t>P3</t>
  </si>
  <si>
    <t>Difference: Valves</t>
  </si>
  <si>
    <t>A</t>
  </si>
  <si>
    <t>B</t>
  </si>
  <si>
    <t>C</t>
  </si>
  <si>
    <t>D</t>
  </si>
  <si>
    <t>W</t>
  </si>
  <si>
    <t>X</t>
  </si>
  <si>
    <t>Y</t>
  </si>
  <si>
    <t>Z</t>
  </si>
  <si>
    <t>Key</t>
  </si>
  <si>
    <t>Calculated Cell</t>
  </si>
  <si>
    <t>SLAC To Complete</t>
  </si>
  <si>
    <t>PL To Complete</t>
  </si>
  <si>
    <t>Alignment Spreadsheet</t>
  </si>
  <si>
    <t>Date of Measurement at SLAC</t>
  </si>
  <si>
    <t>Date of Measurement at PL</t>
  </si>
  <si>
    <t>S21 Real</t>
  </si>
  <si>
    <t>S21 Imag</t>
  </si>
  <si>
    <t>Up-Bottom</t>
  </si>
  <si>
    <t>Cavity VTS Testing</t>
  </si>
  <si>
    <t>CM Assembly</t>
  </si>
  <si>
    <t>Gauge 1 Serial #</t>
  </si>
  <si>
    <t>Gauge 1 Value</t>
  </si>
  <si>
    <t>Gauge 2 Serial #</t>
  </si>
  <si>
    <t>Fiducial Point</t>
  </si>
  <si>
    <t>Q0 at 16 MV/m or highest operating</t>
  </si>
  <si>
    <t>Travelers All Closed?</t>
  </si>
  <si>
    <t>NCR/DRs All Closed?</t>
  </si>
  <si>
    <t>NCRs</t>
  </si>
  <si>
    <t>DRs</t>
  </si>
  <si>
    <t>List All For This CM</t>
  </si>
  <si>
    <t>HOMc Qext, cold</t>
  </si>
  <si>
    <t>HOMpu Qext, cold</t>
  </si>
  <si>
    <t>Drawing/Model Revision number</t>
  </si>
  <si>
    <t>File Name</t>
  </si>
  <si>
    <t>Description</t>
  </si>
  <si>
    <t>To be completed by partner lab</t>
  </si>
  <si>
    <t>Do the piezos work as expected? If not, explain</t>
  </si>
  <si>
    <t>ID # in Vector</t>
  </si>
  <si>
    <t>464252, 464253, 464254</t>
  </si>
  <si>
    <t>Name in Pansophy</t>
  </si>
  <si>
    <t>CAV-VTRF-R3</t>
  </si>
  <si>
    <t>ASSY-FNAL-R5, FPCM-R2, FRST-R5, SCND-R2, VV-R3</t>
  </si>
  <si>
    <t>Comments</t>
  </si>
  <si>
    <t>Gradient Limitation (quench, FE, admin, etc.)</t>
  </si>
  <si>
    <t>Cool Down Conditions Q0 was measured</t>
  </si>
  <si>
    <t>Differences from Standard Configuration</t>
  </si>
  <si>
    <t>Cavity Name</t>
  </si>
  <si>
    <t>Parameter/Cavity Index</t>
  </si>
  <si>
    <t>Tuner Range Min, cold</t>
  </si>
  <si>
    <t>Tuner Range Max, cold</t>
  </si>
  <si>
    <t>Niobium Material Vendor</t>
  </si>
  <si>
    <t>Cavity Final Heat Treatment Temperature</t>
  </si>
  <si>
    <t>Activation survey completed and passed prior to shipping?</t>
  </si>
  <si>
    <t>Note any specific problems during testing (leaks, etc)</t>
  </si>
  <si>
    <t>FPC S11</t>
  </si>
  <si>
    <t>S11 Real</t>
  </si>
  <si>
    <t>S11 Imag</t>
  </si>
  <si>
    <t>Cavity Resonance Frequency, warm, prior to shipping</t>
  </si>
  <si>
    <t>This data should be taken from step 5.2 of traveler 464256 at FNAL or step 24 of traveler L2PRD-CM-ASSY-SHIP</t>
  </si>
  <si>
    <t>f_pi (after tuner movement +)</t>
  </si>
  <si>
    <t>f_pi (after tuner movement -)</t>
  </si>
  <si>
    <t>Top-Bot</t>
  </si>
  <si>
    <t>Wall-Aisle</t>
  </si>
  <si>
    <t>Top-Wall</t>
  </si>
  <si>
    <t>Top-Aisle</t>
  </si>
  <si>
    <t>Bot-Wall</t>
  </si>
  <si>
    <t>S11</t>
  </si>
  <si>
    <t>S12</t>
  </si>
  <si>
    <t>S21</t>
  </si>
  <si>
    <t>S22</t>
  </si>
  <si>
    <t>Amplitude [dBm]</t>
  </si>
  <si>
    <t>Phase [rad]</t>
  </si>
  <si>
    <t>Bot-Aisle</t>
  </si>
  <si>
    <t>Piezo Checkout</t>
  </si>
  <si>
    <t>Initial state - is piezo engaged?</t>
  </si>
  <si>
    <t>Final state - is piezo engaged?</t>
  </si>
  <si>
    <t>How many tuner steps to engaged?</t>
  </si>
  <si>
    <t>Final resonance frequency</t>
  </si>
  <si>
    <t>Tuner Temperature Sensor Checkout</t>
  </si>
  <si>
    <t>Coupler Temperature Sensor Checkout</t>
  </si>
  <si>
    <t>PartLabel</t>
  </si>
  <si>
    <t>Part</t>
  </si>
  <si>
    <t>Drawing Number</t>
  </si>
  <si>
    <t>Drawing Revision</t>
  </si>
  <si>
    <t>Production CM Top Assy</t>
  </si>
  <si>
    <t>F10041183</t>
  </si>
  <si>
    <t>Production Cold Mass</t>
  </si>
  <si>
    <t>F10041120</t>
  </si>
  <si>
    <t>Upper Cold Mass Serial Number:</t>
  </si>
  <si>
    <t>F10009954</t>
  </si>
  <si>
    <t>Vacuum Vessel Serial Number:</t>
  </si>
  <si>
    <t>F10026609</t>
  </si>
  <si>
    <t>Production Cavity String</t>
  </si>
  <si>
    <t>F10041166</t>
  </si>
  <si>
    <t>Cavity String Location 1:</t>
  </si>
  <si>
    <t>Cavity String Location 2:</t>
  </si>
  <si>
    <t>Cavity String Location 3:</t>
  </si>
  <si>
    <t>Cavity String Location 4:</t>
  </si>
  <si>
    <t>Cavity String Location 5:</t>
  </si>
  <si>
    <t>Cavity String Location 6:</t>
  </si>
  <si>
    <t>Cavity String Location 7:</t>
  </si>
  <si>
    <t>Cavity String Location 8:</t>
  </si>
  <si>
    <t>Magnet Serial Number:</t>
  </si>
  <si>
    <t>F10009375</t>
  </si>
  <si>
    <t>BPM</t>
  </si>
  <si>
    <t>F10023160</t>
  </si>
  <si>
    <t>F10041183 E</t>
  </si>
  <si>
    <t>SEQ NUM</t>
  </si>
  <si>
    <t>TRAV</t>
  </si>
  <si>
    <t>TRAV TITLE</t>
  </si>
  <si>
    <t>DESCRIBE</t>
  </si>
  <si>
    <t>DISPOSITION</t>
  </si>
  <si>
    <t>FINAL DISPOSITION</t>
  </si>
  <si>
    <t>Data not measured</t>
  </si>
  <si>
    <t>THIS FILE</t>
  </si>
  <si>
    <t>PDF LIST  OF TRAVELERS IN CURRENT CM</t>
  </si>
  <si>
    <t>Errata sheet</t>
  </si>
  <si>
    <t>USTOPHAT</t>
  </si>
  <si>
    <t>MIDTOPHAT</t>
  </si>
  <si>
    <t>DSTOPHAT</t>
  </si>
  <si>
    <t>UGVFIDA</t>
  </si>
  <si>
    <t>UGVFIDB</t>
  </si>
  <si>
    <t>UGVFIDC</t>
  </si>
  <si>
    <t>UGVFIDD</t>
  </si>
  <si>
    <t>DGVFIDA</t>
  </si>
  <si>
    <t>DGVFIDB</t>
  </si>
  <si>
    <t>DGVFIDC</t>
  </si>
  <si>
    <t>DGVFIDD</t>
  </si>
  <si>
    <t>proprietary</t>
  </si>
  <si>
    <t>N</t>
  </si>
  <si>
    <t>G</t>
  </si>
  <si>
    <t>y</t>
  </si>
  <si>
    <t>E</t>
  </si>
  <si>
    <t>FIDA</t>
  </si>
  <si>
    <t>FIDB</t>
  </si>
  <si>
    <t>FIDC</t>
  </si>
  <si>
    <t>FIDD</t>
  </si>
  <si>
    <t>FIDE</t>
  </si>
  <si>
    <t>FIDF</t>
  </si>
  <si>
    <t>FIDG</t>
  </si>
  <si>
    <t>FIDH</t>
  </si>
  <si>
    <t>FIDJ</t>
  </si>
  <si>
    <t>FIDK</t>
  </si>
  <si>
    <t>HOM measurements</t>
  </si>
  <si>
    <t>RAD survey</t>
  </si>
  <si>
    <t>CM-ASSY-FRST</t>
  </si>
  <si>
    <t>LCLS2 Production Cryomodule Assembly Traveler Cold Mass Phase 1</t>
  </si>
  <si>
    <t>CM-ASSY-SCND</t>
  </si>
  <si>
    <t>CM-ASSY-VV</t>
  </si>
  <si>
    <t>LCLS2 Production Cryomodule Vacuum Vessel Assembly Traveler</t>
  </si>
  <si>
    <t>CM-ASSY-FNAL</t>
  </si>
  <si>
    <t>LCLS2 Production Cryomodule Final Assembly Traveler</t>
  </si>
  <si>
    <t>CM-INSP-UCM</t>
  </si>
  <si>
    <t>LCLS-II Upper Cold Mass Incoming Inspection</t>
  </si>
  <si>
    <t>CM-DMAG-UCM</t>
  </si>
  <si>
    <t>LCLS-II Upper Cold Mass Magnetic Hygiene Control</t>
  </si>
  <si>
    <t>CM-MAG-QUAD</t>
  </si>
  <si>
    <t>LCLS-II Production Quadrupole Magnet Detailed Inspection</t>
  </si>
  <si>
    <t>CST-ASSY</t>
  </si>
  <si>
    <t>LCLS-II Production Cavity String Traveler</t>
  </si>
  <si>
    <t>CST-ASSY-LEAK</t>
  </si>
  <si>
    <t>LCLS-II Cavity string leak test and transfer to phase 1</t>
  </si>
  <si>
    <t>BPM-ASSY</t>
  </si>
  <si>
    <t>BPM Magnet Sub-assembly Traveler</t>
  </si>
  <si>
    <t>LCLSII FPC incoming inspection</t>
  </si>
  <si>
    <t>FPCC8</t>
  </si>
  <si>
    <t>BLBS8</t>
  </si>
  <si>
    <t>LCLS-II Cavity String Weldment Bellows Short Inspection Traveler</t>
  </si>
  <si>
    <t>CAVINSP1</t>
  </si>
  <si>
    <t>L2PRD LCLS-II Cavity Receiving Inspection</t>
  </si>
  <si>
    <t>CAVINSP2</t>
  </si>
  <si>
    <t>CAVINSP3</t>
  </si>
  <si>
    <t>CAVINSP4</t>
  </si>
  <si>
    <t>CAVINSP5</t>
  </si>
  <si>
    <t>CAVINSP6</t>
  </si>
  <si>
    <t>CAVINSP7</t>
  </si>
  <si>
    <t>CAVINSP8</t>
  </si>
  <si>
    <t>RFIN1</t>
  </si>
  <si>
    <t>L2PRD LCLS-II Cavity RF Incoming Inspection</t>
  </si>
  <si>
    <t>CAVRFIN2</t>
  </si>
  <si>
    <t>CAVRFIN3</t>
  </si>
  <si>
    <t>CAVRFIN4</t>
  </si>
  <si>
    <t>CAVRFIN5</t>
  </si>
  <si>
    <t>CAVRFIN6</t>
  </si>
  <si>
    <t>CAVRFIN8</t>
  </si>
  <si>
    <t>CAV-VTA-HOM</t>
  </si>
  <si>
    <t>LCLSII Cavity Production VTA HOM Survey</t>
  </si>
  <si>
    <t>CAVVTRF1</t>
  </si>
  <si>
    <t>LCLSII (Production Cryomodule) Vertical cavity Testing</t>
  </si>
  <si>
    <t>CAVVTRF2</t>
  </si>
  <si>
    <t>CAVVTRF3</t>
  </si>
  <si>
    <t>CAVVTRF4</t>
  </si>
  <si>
    <t>CAVVTRF5</t>
  </si>
  <si>
    <t>CAVVTRF6</t>
  </si>
  <si>
    <t>CAVVTRF8</t>
  </si>
  <si>
    <t>LCLS-II Production Cavity VTA Cooldown</t>
  </si>
  <si>
    <t>CAVCOOL3</t>
  </si>
  <si>
    <t>CAVCOOL4</t>
  </si>
  <si>
    <t>CAVCOOL6</t>
  </si>
  <si>
    <t>CAVCOOL8</t>
  </si>
  <si>
    <t>CAV1HP1</t>
  </si>
  <si>
    <t>Cavity Vendor Holdpoint 1 Documentation</t>
  </si>
  <si>
    <t>CAV2HP1</t>
  </si>
  <si>
    <t>CAV3HP1</t>
  </si>
  <si>
    <t>CAV4HP1</t>
  </si>
  <si>
    <t>CAV5HP1</t>
  </si>
  <si>
    <t>CAV6HP1</t>
  </si>
  <si>
    <t>CAV7HP1</t>
  </si>
  <si>
    <t>CAV8HP1</t>
  </si>
  <si>
    <t>CAV1HP2</t>
  </si>
  <si>
    <t>Cavity Vendor Holdpoint 2 Documentation</t>
  </si>
  <si>
    <t>CAV2HP2</t>
  </si>
  <si>
    <t>CAV3HP2</t>
  </si>
  <si>
    <t>CAV4HP2</t>
  </si>
  <si>
    <t>CAV5HP2</t>
  </si>
  <si>
    <t>CAV6HP2</t>
  </si>
  <si>
    <t>CAV7HP2</t>
  </si>
  <si>
    <t>CAV8HP2</t>
  </si>
  <si>
    <t>CAV1HP3</t>
  </si>
  <si>
    <t>Cavity Vendor Holdpoint 3 Documentation</t>
  </si>
  <si>
    <t>CAV2HP3</t>
  </si>
  <si>
    <t>CAV3HP3</t>
  </si>
  <si>
    <t>CAV4HP3</t>
  </si>
  <si>
    <t>CAV5HP3</t>
  </si>
  <si>
    <t>CAV6HP3</t>
  </si>
  <si>
    <t>CAV7HP3</t>
  </si>
  <si>
    <t>CAV8HP3</t>
  </si>
  <si>
    <t>HMFTA1</t>
  </si>
  <si>
    <t>LCLS-II HOM Feedthru Receiving Inspection</t>
  </si>
  <si>
    <t>HMFTA2</t>
  </si>
  <si>
    <t>HMFTA3</t>
  </si>
  <si>
    <t>HMFTA4</t>
  </si>
  <si>
    <t>HMFTB1</t>
  </si>
  <si>
    <t>HMFTB2</t>
  </si>
  <si>
    <t>HMFTB3</t>
  </si>
  <si>
    <t>HMFTB4</t>
  </si>
  <si>
    <t>HMFTB8</t>
  </si>
  <si>
    <t>FPFTINSP1</t>
  </si>
  <si>
    <t>LCLS-II Field Probe Feedthru Receiving Inspection</t>
  </si>
  <si>
    <t>FPFTINSP2</t>
  </si>
  <si>
    <t>FPFTINSP3</t>
  </si>
  <si>
    <t>FPFTINSP4</t>
  </si>
  <si>
    <t>FPFTINSP5</t>
  </si>
  <si>
    <t>FPFTINSP6</t>
  </si>
  <si>
    <t>FPFTINSP7</t>
  </si>
  <si>
    <t>FPFTINSP8</t>
  </si>
  <si>
    <t>Hold/Modify</t>
  </si>
  <si>
    <t>Use As Is</t>
  </si>
  <si>
    <t>See Errata Sheet</t>
  </si>
  <si>
    <t>(dB) Avg of 1278-1327 MHz</t>
  </si>
  <si>
    <t>Across</t>
  </si>
  <si>
    <t>Top</t>
  </si>
  <si>
    <t>Bottom</t>
  </si>
  <si>
    <t>F, MHz</t>
  </si>
  <si>
    <t>difference S21</t>
  </si>
  <si>
    <t>LCLS-II Team</t>
  </si>
  <si>
    <t>See errata sheet</t>
  </si>
  <si>
    <t>HMFTA5</t>
  </si>
  <si>
    <t>HMFTA8</t>
  </si>
  <si>
    <t>HMFTB5</t>
  </si>
  <si>
    <t>P</t>
  </si>
  <si>
    <t>CAVCOOL2</t>
  </si>
  <si>
    <t>CAVCOOL5</t>
  </si>
  <si>
    <t>CM-ACTS-R1</t>
  </si>
  <si>
    <t>F</t>
  </si>
  <si>
    <t>CM-ACTS</t>
  </si>
  <si>
    <t>CAVCOOL1</t>
  </si>
  <si>
    <t>CM-ASSY-SHIP</t>
  </si>
  <si>
    <t>LCLS2 Cryomodule Prep and Shipping to SLAC- WS6</t>
  </si>
  <si>
    <t>TSTD6</t>
  </si>
  <si>
    <t>L2PRD Nine Cell Cavity Transfer to Test Stand</t>
  </si>
  <si>
    <t>TSTD8</t>
  </si>
  <si>
    <t>Damaged Knife edges present on Flanges "F","A". Missing hardware/components. (See attached inventory spread sheet)</t>
  </si>
  <si>
    <t>Proceed to next WorkCenter</t>
  </si>
  <si>
    <t>Hold/Re-measure</t>
  </si>
  <si>
    <t>Scratches present in seal groove.</t>
  </si>
  <si>
    <t>RFCG-UC-004</t>
  </si>
  <si>
    <t>n</t>
  </si>
  <si>
    <t>CM-ACTS-PREP</t>
  </si>
  <si>
    <t>LCLSII (Production Cryomodule) Install and Cool Down</t>
  </si>
  <si>
    <t>L2PRD-CM-ACTS</t>
  </si>
  <si>
    <t>TSTD1</t>
  </si>
  <si>
    <t>TSTD5</t>
  </si>
  <si>
    <t>HMFTA6</t>
  </si>
  <si>
    <t>HMFTB6</t>
  </si>
  <si>
    <t>J1.3-11</t>
  </si>
  <si>
    <t>J1.3-11 CM Traveler</t>
  </si>
  <si>
    <t>LCLS2 Production Cryomodule Assembly Traveler Cold Mass Phase 2 (WS3)</t>
  </si>
  <si>
    <t>BLXD-ASSY</t>
  </si>
  <si>
    <t>LCLS-II Cavity String Weldment Extension-DS Inspection Traveler</t>
  </si>
  <si>
    <t>AMGV</t>
  </si>
  <si>
    <t>LCLS-II Cavity string gate valve leak test</t>
  </si>
  <si>
    <t>BPMFT1</t>
  </si>
  <si>
    <t>BPM Feedthrough Incoming Inspection Traveler</t>
  </si>
  <si>
    <t>BPMFT2</t>
  </si>
  <si>
    <t>BPMFT3</t>
  </si>
  <si>
    <t>BPMFT4</t>
  </si>
  <si>
    <t>LCLS Cavity VTA Cooldown</t>
  </si>
  <si>
    <t>TSTD51</t>
  </si>
  <si>
    <t>L2PRD Nine Cell Cavity Transfer to Test Stand for Dewar 5</t>
  </si>
  <si>
    <t>TSTD53</t>
  </si>
  <si>
    <t>TSTD54</t>
  </si>
  <si>
    <t>TSTD56</t>
  </si>
  <si>
    <t>TSTD58</t>
  </si>
  <si>
    <t>Receiving Cavity Vendor Documentation from Zanon for Holdpoint 1</t>
  </si>
  <si>
    <t>Receiving Cavity Vendor Documentation from Zanon for Holdpoint 2</t>
  </si>
  <si>
    <t>Receiving Cavity Vendor Documentation from Zanon for Holdpoint 3</t>
  </si>
  <si>
    <t>CM-CM-DMAG-VV</t>
  </si>
  <si>
    <t>CM-CM-INSP-VV</t>
  </si>
  <si>
    <t>Leak found in cavity 8 helium vessel, S/N 330.</t>
  </si>
  <si>
    <t>Cavity eight has a small hole in the He bellows cuff weld which was processed by the vendor. The leak was found after much of the He header piping was installed and welded. The cavity is not usable with this leak.</t>
  </si>
  <si>
    <t>Machined concentric tool marks and visible scratches on copper button top surface.Light discoloration spot on copper button surface.</t>
  </si>
  <si>
    <t>Parallelism exceeds requirement.</t>
  </si>
  <si>
    <t>Machined concentric tool marks and visible scratches on copper button top surface.</t>
  </si>
  <si>
    <t>Machined concentric tool marks and visible scratches light stain spots on copper button top surface.</t>
  </si>
  <si>
    <t>Machined concentric tool marks and visible scratches on copper button top surface.Discoloration on copper button surface.</t>
  </si>
  <si>
    <t>Ra:1.9 NRF Strong tool lay present in seal area.(believe this part was out at plate when problem was originally detected.)</t>
  </si>
  <si>
    <t>Return To Vendor</t>
  </si>
  <si>
    <t>Scratched seal.RF</t>
  </si>
  <si>
    <t>This NCR is to document following: Base metal defects.</t>
  </si>
  <si>
    <t>Weld splatter.Approximately 21 places.</t>
  </si>
  <si>
    <t>This NCR is to document stains seen on plating surfaces after part was returned from rework of seal grooves by supplier. Part has been cleaned and baked to remove. And was successful.Minor stain remains as shown below.</t>
  </si>
  <si>
    <t>Dimensional requirement out of tolerance.See attachment.</t>
  </si>
  <si>
    <t>long fill line transition magnetic reminate field out of tolerance after multiple attempts to de-mag. Measures 0.79G, max allowable is 0.63G</t>
  </si>
  <si>
    <t>(2) locations on vertical leg of tee, SS area, are out of spec. 0.77G and 1.1G spec is 0.63G</t>
  </si>
  <si>
    <t>VTRF1</t>
  </si>
  <si>
    <t>KLorentz was -2.3828 Hz/(MV/m)^2, out of spec which is -0.6~-1.2 Hz/(MV/m)^2</t>
  </si>
  <si>
    <t>Qext2 was 2.4300e+11, slightly lower than spec which is 2.5-7.0 e11</t>
  </si>
  <si>
    <t>Cavity consistently quench at 18.9 MV/m</t>
  </si>
  <si>
    <t>Qext2 was 1.8300e+11, out of spec which is 2.5-7.0 e11</t>
  </si>
  <si>
    <t>Lock frequency of 1300.03657MHz is below specification.</t>
  </si>
  <si>
    <t>Qext2 of 1.8700e+11 is below specification.</t>
  </si>
  <si>
    <t>data file did not have frequency information besides 1300MHz for first 20+ data points. Mode mixing and poor data quality in file impacted this measurement. I took the quality data from file and</t>
  </si>
  <si>
    <t>Qext2 2.6100e+11 was below specification.</t>
  </si>
  <si>
    <t>Qext FP =1.7000e+11</t>
  </si>
  <si>
    <t>Cavity quenched at 18.05 MV/m.</t>
  </si>
  <si>
    <t>Cavity quenched at 17.9 MV/m</t>
  </si>
  <si>
    <t>Cavity max gradient 17.3MV/m.</t>
  </si>
  <si>
    <t>initial Q0(16) = 2.3000e+10, below spec</t>
  </si>
  <si>
    <t>QextFP was 2.3000e+11, below spec</t>
  </si>
  <si>
    <t>Q2 is below specification.</t>
  </si>
  <si>
    <t>Qext2 was 1.9900e+11, out of spec which is 2.5-7.0 e11.</t>
  </si>
  <si>
    <t>Qext2 was 9.6400e+11, out of spec which is 2.5-7.0 e11.</t>
  </si>
  <si>
    <t>Cavity Quenched at 18.5 MV/m</t>
  </si>
  <si>
    <t>Reject</t>
  </si>
  <si>
    <t>Cavity pressure too high during VTA test, possible helium leak</t>
  </si>
  <si>
    <t>Cavity FE of 8797 mR/hr plus neutrons after quench</t>
  </si>
  <si>
    <t>Cavity quench gradient 17.2 MV/m</t>
  </si>
  <si>
    <t>q2 2.8300e+11</t>
  </si>
  <si>
    <t>Light scratch present in seal groove.</t>
  </si>
  <si>
    <t>Scratch present in seal groove.</t>
  </si>
  <si>
    <t>Scratched seal NRF.</t>
  </si>
  <si>
    <t>SPQA131</t>
  </si>
  <si>
    <t>026</t>
  </si>
  <si>
    <t>0328</t>
  </si>
  <si>
    <t>0322</t>
  </si>
  <si>
    <t>0167</t>
  </si>
  <si>
    <t>0140</t>
  </si>
  <si>
    <t>0268</t>
  </si>
  <si>
    <t>0308</t>
  </si>
  <si>
    <t>0317</t>
  </si>
  <si>
    <t>0330</t>
  </si>
  <si>
    <t>J1.3-11_TRAFFIC LIGHT</t>
  </si>
  <si>
    <t>J1.3-11 CMTF ACCEPTANCE TESTING AND UPLOADED FILES</t>
  </si>
  <si>
    <t>J1.3-11 SHIPPING TRAVELER AND UPLOADED FILES</t>
  </si>
  <si>
    <t>CAVITY 0328 HOM TRAVELER AND UPLOADED FILES</t>
  </si>
  <si>
    <t>CAVITY 0322 HOM TRAVELER AND UPLOADED FILES</t>
  </si>
  <si>
    <t>CAVITY 0167 HOM TRAVELER AND UPLOADED FILES</t>
  </si>
  <si>
    <t>CAVITY 0140 HOM TRAVELER AND UPLOADED FILES</t>
  </si>
  <si>
    <t>CAVITY 0268 HOM TRAVELER AND UPLOADED FILES</t>
  </si>
  <si>
    <t>CAVITY 0308 HOM TRAVELER AND UPLOADED FILES</t>
  </si>
  <si>
    <t>CAVITY 0317 HOM TRAVELER AND UPLOADED FILES</t>
  </si>
  <si>
    <t>CAVITY 0330 HOM TRAVELER AND UPLOADED FILES</t>
  </si>
  <si>
    <t>L2PRD-CAV-VTA-HOM-241, 91</t>
  </si>
  <si>
    <t>L2PRD-CAV-VTA-HOM-123</t>
  </si>
  <si>
    <t>L2PRD-CAV-VTA-HOM-101</t>
  </si>
  <si>
    <t>L2PRD-CAV-VTA-HOM-96</t>
  </si>
  <si>
    <t>L2PRD-CAV-VTA-HOM-38, 232</t>
  </si>
  <si>
    <t>L2PRD-CAV-VTA-HOM-243, 244, 82</t>
  </si>
  <si>
    <t>L2PRD-CAV-VTA-HOM-</t>
  </si>
  <si>
    <t>L2PRD-CAV-VTA-HOM-242, 92</t>
  </si>
  <si>
    <t>FOR CAVITY 0317 IS MISSING</t>
  </si>
  <si>
    <t>MISSING</t>
  </si>
  <si>
    <t>JTValve6</t>
  </si>
  <si>
    <t>JTValve10</t>
  </si>
  <si>
    <t>IP75SD</t>
  </si>
  <si>
    <t>FPCWarm</t>
  </si>
  <si>
    <t>FPCWG</t>
  </si>
  <si>
    <t>Tuner Mech TUNMC</t>
  </si>
  <si>
    <t>L2PRD-CM-ASSY-SHIP-24</t>
  </si>
  <si>
    <t>L2PRD-CM-ACTS-24</t>
  </si>
  <si>
    <t>Data collected 12Nov2020</t>
  </si>
  <si>
    <t>J1.3_CM11 BPM_WS6_Shipping_02NOV2020</t>
  </si>
  <si>
    <t>N/A</t>
  </si>
  <si>
    <t>1.67E7 </t>
  </si>
  <si>
    <t>1.21E7 </t>
  </si>
  <si>
    <t>2.78E7 </t>
  </si>
  <si>
    <t>6620000.0 </t>
  </si>
  <si>
    <t>8650000.0 </t>
  </si>
  <si>
    <t>5.16E7 </t>
  </si>
  <si>
    <t>5150000.0 </t>
  </si>
  <si>
    <t>4.53E7 </t>
  </si>
  <si>
    <t>4.71E7 </t>
  </si>
  <si>
    <t>4.45E7 </t>
  </si>
  <si>
    <t>4.39E7 </t>
  </si>
  <si>
    <t>4.44E7 </t>
  </si>
  <si>
    <t>4.35E7 </t>
  </si>
  <si>
    <t>4.67E7 </t>
  </si>
  <si>
    <t>Cavity Quench</t>
  </si>
  <si>
    <t>Admin Limit</t>
  </si>
  <si>
    <t>CAV 3: Limited by CARM Alarm (radiation)
CAV 4: Limited by CARM Alarm (radiation)
CAV 6: Limited by CARM Alarm to 17.2 MV/m in CW; limited by quench at 18.1 MV/m in pulse
CAV 8: 21 MV/m</t>
  </si>
  <si>
    <t>Not Measured</t>
  </si>
  <si>
    <t>1299.979861  </t>
  </si>
  <si>
    <t>1299.979219  </t>
  </si>
  <si>
    <t>1299.979971  </t>
  </si>
  <si>
    <t>1299.979184  </t>
  </si>
  <si>
    <t>1299.979845  </t>
  </si>
  <si>
    <t>1299.979415  </t>
  </si>
  <si>
    <t>1299.9886  </t>
  </si>
  <si>
    <t>1299.973  </t>
  </si>
  <si>
    <t>1300.171468  </t>
  </si>
  <si>
    <t>1300.156359  </t>
  </si>
  <si>
    <t>1300.084067  </t>
  </si>
  <si>
    <t>1300.16198  </t>
  </si>
  <si>
    <t>1300.203695  </t>
  </si>
  <si>
    <t>1300.188691  </t>
  </si>
  <si>
    <t>1300.071091  </t>
  </si>
  <si>
    <t>1300.30086  </t>
  </si>
  <si>
    <t>All Good</t>
  </si>
  <si>
    <t>TD</t>
  </si>
  <si>
    <t>NX A</t>
  </si>
  <si>
    <t>NX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</si>
</sst>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
  </numFmts>
  <fonts count="20" x14ac:knownFonts="1">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b/>
      <sz val="18"/>
      <color theme="1"/>
      <name val="Calibri"/>
      <family val="2"/>
      <scheme val="minor"/>
    </font>
    <font>
      <sz val="20"/>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sz val="11"/>
      <color rgb="FFFF0000"/>
      <name val="Calibri"/>
      <family val="2"/>
      <scheme val="minor"/>
    </font>
    <font>
      <sz val="10"/>
      <color indexed="8"/>
      <name val="Arial"/>
      <family val="2"/>
    </font>
    <font>
      <sz val="11"/>
      <color indexed="8"/>
      <name val="Calibri"/>
      <family val="2"/>
    </font>
    <font>
      <u/>
      <sz val="11"/>
      <color theme="10"/>
      <name val="Calibri"/>
      <family val="2"/>
      <scheme val="minor"/>
    </font>
    <font>
      <sz val="10"/>
      <name val="Times New Roman"/>
      <family val="1"/>
    </font>
    <font>
      <sz val="11"/>
      <color rgb="FF006100"/>
      <name val="Calibri"/>
      <family val="2"/>
      <scheme val="minor"/>
    </font>
    <font>
      <b/>
      <u/>
      <sz val="11"/>
      <color theme="1"/>
      <name val="Calibri"/>
      <family val="2"/>
      <scheme val="minor"/>
    </font>
    <font>
      <sz val="12"/>
      <color theme="8" tint="-0.249977111117893"/>
      <name val="Calibri"/>
      <family val="2"/>
      <scheme val="minor"/>
    </font>
    <font>
      <sz val="11"/>
      <name val="Calibri"/>
      <family val="2"/>
      <scheme val="minor"/>
    </font>
    <font>
      <sz val="12"/>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indexed="22"/>
        <bgColor indexed="0"/>
      </patternFill>
    </fill>
    <fill>
      <patternFill patternType="solid">
        <fgColor rgb="FFFFFF00"/>
        <bgColor indexed="64"/>
      </patternFill>
    </fill>
    <fill>
      <patternFill patternType="solid">
        <fgColor rgb="FFFFFFFF"/>
        <bgColor indexed="64"/>
      </patternFill>
    </fill>
    <fill>
      <patternFill patternType="solid">
        <fgColor theme="7" tint="0.79998168889431442"/>
        <bgColor indexed="64"/>
      </patternFill>
    </fill>
    <fill>
      <patternFill patternType="solid">
        <fgColor rgb="FFC6EFCE"/>
      </patternFill>
    </fill>
    <fill>
      <patternFill patternType="solid">
        <fgColor rgb="FFFFCC00"/>
        <bgColor indexed="64"/>
      </patternFill>
    </fill>
    <fill>
      <patternFill patternType="solid">
        <fgColor rgb="FFFF0000"/>
        <bgColor indexed="64"/>
      </patternFill>
    </fill>
  </fills>
  <borders count="32">
    <border>
      <left/>
      <right/>
      <top/>
      <bottom/>
      <diagonal/>
    </border>
    <border>
      <left style="thin">
        <color auto="1"/>
      </left>
      <right style="thin">
        <color auto="1"/>
      </right>
      <top style="thin">
        <color auto="1"/>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style="thin">
        <color indexed="8"/>
      </left>
      <right/>
      <top style="thin">
        <color indexed="8"/>
      </top>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s>
  <cellStyleXfs count="5">
    <xf numFmtId="0" fontId="0" fillId="0" borderId="0"/>
    <xf numFmtId="0" fontId="11" fillId="0" borderId="0"/>
    <xf numFmtId="0" fontId="13" fillId="0" borderId="0" applyNumberFormat="0" applyFill="0" applyBorder="0" applyAlignment="0" applyProtection="0"/>
    <xf numFmtId="0" fontId="14" fillId="0" borderId="0"/>
    <xf numFmtId="0" fontId="15" fillId="11" borderId="0" applyNumberFormat="0" applyBorder="0" applyAlignment="0" applyProtection="0"/>
  </cellStyleXfs>
  <cellXfs count="166">
    <xf numFmtId="0" fontId="0" fillId="0" borderId="0" xfId="0"/>
    <xf numFmtId="0" fontId="2" fillId="0" borderId="0" xfId="0" applyFont="1"/>
    <xf numFmtId="0" fontId="3" fillId="0" borderId="0" xfId="0" applyFont="1"/>
    <xf numFmtId="0" fontId="4" fillId="0" borderId="0" xfId="0" applyFont="1"/>
    <xf numFmtId="0" fontId="0" fillId="0" borderId="0" xfId="0" applyBorder="1"/>
    <xf numFmtId="0" fontId="5" fillId="0" borderId="0" xfId="0" applyFont="1"/>
    <xf numFmtId="0" fontId="0" fillId="2" borderId="1" xfId="0" applyFill="1" applyBorder="1"/>
    <xf numFmtId="0" fontId="2" fillId="0" borderId="1" xfId="0" applyFont="1" applyBorder="1"/>
    <xf numFmtId="0" fontId="2" fillId="2" borderId="1" xfId="0" applyFont="1" applyFill="1" applyBorder="1"/>
    <xf numFmtId="0" fontId="2" fillId="0" borderId="1" xfId="0" applyFont="1" applyBorder="1" applyAlignment="1">
      <alignment horizontal="center" vertical="center"/>
    </xf>
    <xf numFmtId="0" fontId="3" fillId="0" borderId="1" xfId="0" applyFont="1" applyBorder="1"/>
    <xf numFmtId="0" fontId="1" fillId="0" borderId="2" xfId="0" applyFont="1" applyBorder="1" applyAlignment="1">
      <alignment horizontal="center" vertical="center"/>
    </xf>
    <xf numFmtId="0" fontId="0" fillId="0" borderId="2" xfId="0" applyBorder="1"/>
    <xf numFmtId="0" fontId="0" fillId="0" borderId="1" xfId="0" applyBorder="1"/>
    <xf numFmtId="0" fontId="0" fillId="3" borderId="1" xfId="0" applyFill="1" applyBorder="1"/>
    <xf numFmtId="0" fontId="3" fillId="0" borderId="1" xfId="0" applyFont="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xf numFmtId="164" fontId="2" fillId="3" borderId="1" xfId="0" applyNumberFormat="1" applyFont="1" applyFill="1" applyBorder="1"/>
    <xf numFmtId="0" fontId="4" fillId="0" borderId="1" xfId="0" applyFont="1" applyBorder="1"/>
    <xf numFmtId="0" fontId="6" fillId="0" borderId="0" xfId="0" applyFont="1" applyAlignment="1">
      <alignment horizontal="left"/>
    </xf>
    <xf numFmtId="0" fontId="7" fillId="0" borderId="0" xfId="0" applyFont="1" applyAlignment="1">
      <alignment horizontal="left"/>
    </xf>
    <xf numFmtId="0" fontId="0" fillId="0" borderId="6" xfId="0" applyBorder="1" applyAlignment="1">
      <alignment horizontal="left"/>
    </xf>
    <xf numFmtId="0" fontId="0" fillId="0" borderId="7" xfId="0" applyBorder="1"/>
    <xf numFmtId="0" fontId="0" fillId="0" borderId="3" xfId="0" applyBorder="1"/>
    <xf numFmtId="0" fontId="0" fillId="0" borderId="4" xfId="0" applyBorder="1"/>
    <xf numFmtId="0" fontId="0" fillId="0" borderId="5" xfId="0" applyBorder="1"/>
    <xf numFmtId="0" fontId="0" fillId="0" borderId="8" xfId="0" applyBorder="1" applyAlignment="1">
      <alignment horizontal="left"/>
    </xf>
    <xf numFmtId="0" fontId="0" fillId="0" borderId="9" xfId="0" applyBorder="1"/>
    <xf numFmtId="0" fontId="0" fillId="0" borderId="10" xfId="0" applyBorder="1"/>
    <xf numFmtId="0" fontId="0" fillId="0" borderId="11" xfId="0" applyBorder="1"/>
    <xf numFmtId="0" fontId="0" fillId="0" borderId="12" xfId="0" applyBorder="1" applyAlignment="1">
      <alignment horizontal="left"/>
    </xf>
    <xf numFmtId="0" fontId="0" fillId="0" borderId="13" xfId="0" applyBorder="1"/>
    <xf numFmtId="0" fontId="0" fillId="0" borderId="14" xfId="0" applyBorder="1"/>
    <xf numFmtId="0" fontId="0" fillId="0" borderId="15" xfId="0" applyBorder="1"/>
    <xf numFmtId="0" fontId="0" fillId="0" borderId="1" xfId="0" applyBorder="1" applyAlignment="1">
      <alignment horizontal="left"/>
    </xf>
    <xf numFmtId="165" fontId="0" fillId="2" borderId="1" xfId="0" applyNumberFormat="1" applyFill="1" applyBorder="1"/>
    <xf numFmtId="165" fontId="0" fillId="0" borderId="1" xfId="0" applyNumberFormat="1" applyBorder="1"/>
    <xf numFmtId="0" fontId="0" fillId="0" borderId="0" xfId="0" applyAlignment="1">
      <alignment horizontal="left"/>
    </xf>
    <xf numFmtId="165" fontId="0" fillId="3" borderId="1" xfId="0" applyNumberFormat="1" applyFill="1" applyBorder="1"/>
    <xf numFmtId="0" fontId="3" fillId="3" borderId="1" xfId="0" applyFont="1" applyFill="1" applyBorder="1"/>
    <xf numFmtId="0" fontId="3" fillId="2" borderId="1" xfId="0" applyFont="1" applyFill="1" applyBorder="1"/>
    <xf numFmtId="0" fontId="1" fillId="4" borderId="1" xfId="0" applyFont="1" applyFill="1" applyBorder="1" applyAlignment="1">
      <alignment horizontal="center" vertical="center"/>
    </xf>
    <xf numFmtId="0" fontId="2" fillId="5" borderId="1" xfId="0" applyFont="1" applyFill="1" applyBorder="1"/>
    <xf numFmtId="0" fontId="0" fillId="5" borderId="1" xfId="0" applyFill="1" applyBorder="1"/>
    <xf numFmtId="0" fontId="3" fillId="5" borderId="1" xfId="0" applyFont="1" applyFill="1" applyBorder="1"/>
    <xf numFmtId="0" fontId="1" fillId="5" borderId="1" xfId="0" applyFont="1" applyFill="1" applyBorder="1" applyAlignment="1">
      <alignment horizontal="center" vertical="center"/>
    </xf>
    <xf numFmtId="165" fontId="0" fillId="5" borderId="1" xfId="0" applyNumberFormat="1" applyFill="1" applyBorder="1"/>
    <xf numFmtId="0" fontId="0" fillId="5" borderId="10" xfId="0" applyFill="1" applyBorder="1"/>
    <xf numFmtId="0" fontId="0" fillId="2" borderId="10" xfId="0" applyFill="1" applyBorder="1"/>
    <xf numFmtId="0" fontId="0" fillId="0" borderId="0" xfId="0" applyFill="1" applyBorder="1"/>
    <xf numFmtId="0" fontId="2" fillId="0" borderId="1" xfId="0" applyFont="1" applyBorder="1" applyAlignment="1">
      <alignment horizontal="center" vertical="center"/>
    </xf>
    <xf numFmtId="0" fontId="8" fillId="0" borderId="0" xfId="0" applyFont="1"/>
    <xf numFmtId="0" fontId="2" fillId="0" borderId="1" xfId="0" applyFont="1" applyBorder="1" applyAlignment="1">
      <alignment horizontal="center" vertical="center"/>
    </xf>
    <xf numFmtId="0" fontId="2" fillId="0" borderId="1" xfId="0" applyFont="1" applyBorder="1" applyAlignment="1">
      <alignment wrapText="1"/>
    </xf>
    <xf numFmtId="0" fontId="2" fillId="0" borderId="1" xfId="0" applyFont="1" applyBorder="1" applyAlignment="1">
      <alignment horizontal="right"/>
    </xf>
    <xf numFmtId="0" fontId="1" fillId="0" borderId="1" xfId="0" applyFont="1" applyBorder="1" applyAlignment="1">
      <alignment horizontal="right" wrapText="1"/>
    </xf>
    <xf numFmtId="0" fontId="9" fillId="0" borderId="1" xfId="0" applyFont="1" applyBorder="1" applyAlignment="1">
      <alignment horizontal="right" wrapText="1"/>
    </xf>
    <xf numFmtId="0" fontId="2" fillId="0" borderId="1" xfId="0" applyFont="1" applyBorder="1" applyAlignment="1">
      <alignment vertical="center" wrapText="1"/>
    </xf>
    <xf numFmtId="0" fontId="2" fillId="0" borderId="0" xfId="0" applyFont="1" applyBorder="1" applyAlignment="1">
      <alignment vertical="center" wrapText="1"/>
    </xf>
    <xf numFmtId="0" fontId="1" fillId="0" borderId="1" xfId="0" applyFont="1" applyBorder="1"/>
    <xf numFmtId="0" fontId="2" fillId="0" borderId="1" xfId="0" applyFont="1" applyBorder="1" applyAlignment="1">
      <alignment horizontal="center" vertical="center"/>
    </xf>
    <xf numFmtId="11" fontId="2" fillId="2" borderId="1" xfId="0" applyNumberFormat="1" applyFont="1" applyFill="1" applyBorder="1"/>
    <xf numFmtId="11" fontId="2" fillId="0" borderId="0" xfId="0" applyNumberFormat="1" applyFont="1"/>
    <xf numFmtId="0" fontId="0" fillId="0" borderId="1" xfId="0" applyBorder="1" applyAlignment="1">
      <alignment horizontal="center"/>
    </xf>
    <xf numFmtId="0" fontId="0" fillId="6" borderId="9" xfId="0" applyFill="1" applyBorder="1"/>
    <xf numFmtId="0" fontId="0" fillId="6" borderId="10" xfId="0" applyFill="1" applyBorder="1"/>
    <xf numFmtId="0" fontId="12" fillId="7" borderId="16" xfId="1" applyFont="1" applyFill="1" applyBorder="1" applyAlignment="1">
      <alignment horizontal="center"/>
    </xf>
    <xf numFmtId="0" fontId="12" fillId="7" borderId="1" xfId="1" applyFont="1" applyFill="1" applyBorder="1" applyAlignment="1">
      <alignment horizontal="center" wrapText="1"/>
    </xf>
    <xf numFmtId="0" fontId="0" fillId="0" borderId="1" xfId="0" applyFill="1" applyBorder="1"/>
    <xf numFmtId="0" fontId="12" fillId="0" borderId="1" xfId="1" applyFont="1" applyFill="1" applyBorder="1" applyAlignment="1">
      <alignment horizontal="left"/>
    </xf>
    <xf numFmtId="0" fontId="0" fillId="0" borderId="3" xfId="0" applyFill="1" applyBorder="1"/>
    <xf numFmtId="0" fontId="12" fillId="0" borderId="1" xfId="1" applyFont="1" applyFill="1" applyBorder="1" applyAlignment="1">
      <alignment horizontal="center"/>
    </xf>
    <xf numFmtId="0" fontId="12" fillId="0" borderId="1" xfId="1" applyFont="1" applyFill="1" applyBorder="1" applyAlignment="1">
      <alignment wrapText="1"/>
    </xf>
    <xf numFmtId="0" fontId="12" fillId="0" borderId="3" xfId="1" applyFont="1" applyFill="1" applyBorder="1" applyAlignment="1">
      <alignment wrapText="1"/>
    </xf>
    <xf numFmtId="0" fontId="0" fillId="0" borderId="3" xfId="0" applyFill="1" applyBorder="1" applyAlignment="1">
      <alignment horizontal="left" wrapText="1"/>
    </xf>
    <xf numFmtId="49" fontId="12" fillId="0" borderId="1" xfId="1" applyNumberFormat="1" applyFont="1" applyFill="1" applyBorder="1" applyAlignment="1">
      <alignment wrapText="1"/>
    </xf>
    <xf numFmtId="49" fontId="0" fillId="0" borderId="1" xfId="0" applyNumberFormat="1" applyBorder="1"/>
    <xf numFmtId="49" fontId="0" fillId="0" borderId="1" xfId="0" applyNumberFormat="1" applyFill="1" applyBorder="1" applyAlignment="1">
      <alignment horizontal="center"/>
    </xf>
    <xf numFmtId="0" fontId="0" fillId="0" borderId="0" xfId="0" applyAlignment="1">
      <alignment horizontal="center"/>
    </xf>
    <xf numFmtId="49" fontId="1" fillId="5" borderId="1" xfId="0" applyNumberFormat="1" applyFont="1" applyFill="1" applyBorder="1" applyAlignment="1">
      <alignment horizontal="center" vertical="center"/>
    </xf>
    <xf numFmtId="0" fontId="0" fillId="0" borderId="1" xfId="0" applyBorder="1" applyAlignment="1"/>
    <xf numFmtId="0" fontId="10" fillId="0" borderId="1" xfId="0" applyFont="1" applyBorder="1"/>
    <xf numFmtId="0" fontId="0" fillId="0" borderId="17" xfId="0" applyBorder="1" applyAlignment="1">
      <alignment vertical="center" wrapText="1"/>
    </xf>
    <xf numFmtId="0" fontId="0" fillId="0" borderId="18" xfId="0" applyBorder="1"/>
    <xf numFmtId="11" fontId="1" fillId="5" borderId="1" xfId="0" applyNumberFormat="1" applyFont="1" applyFill="1" applyBorder="1" applyAlignment="1">
      <alignment horizontal="center" vertical="center"/>
    </xf>
    <xf numFmtId="0" fontId="0" fillId="9" borderId="17" xfId="0" applyFill="1" applyBorder="1" applyAlignment="1">
      <alignment horizontal="center" wrapText="1"/>
    </xf>
    <xf numFmtId="11" fontId="0" fillId="5" borderId="1" xfId="0" applyNumberFormat="1" applyFill="1" applyBorder="1"/>
    <xf numFmtId="0" fontId="13" fillId="0" borderId="17" xfId="2" applyBorder="1" applyAlignment="1">
      <alignment vertical="center" wrapText="1"/>
    </xf>
    <xf numFmtId="0" fontId="0" fillId="0" borderId="1" xfId="0" applyBorder="1" applyAlignment="1">
      <alignment wrapText="1"/>
    </xf>
    <xf numFmtId="0" fontId="1" fillId="5" borderId="1" xfId="0" applyFont="1" applyFill="1" applyBorder="1" applyAlignment="1">
      <alignment horizontal="center" vertical="center" wrapText="1"/>
    </xf>
    <xf numFmtId="0" fontId="10" fillId="0" borderId="0" xfId="0" applyFont="1"/>
    <xf numFmtId="0" fontId="0" fillId="10" borderId="1" xfId="0" applyFill="1" applyBorder="1"/>
    <xf numFmtId="0" fontId="0" fillId="0" borderId="0" xfId="0" applyAlignment="1">
      <alignment wrapText="1"/>
    </xf>
    <xf numFmtId="14" fontId="0" fillId="5" borderId="18" xfId="0" applyNumberFormat="1" applyFill="1" applyBorder="1"/>
    <xf numFmtId="2" fontId="0" fillId="0" borderId="18" xfId="0" applyNumberFormat="1" applyBorder="1" applyAlignment="1">
      <alignment horizontal="left"/>
    </xf>
    <xf numFmtId="2" fontId="0" fillId="5" borderId="18" xfId="0" applyNumberFormat="1" applyFill="1" applyBorder="1"/>
    <xf numFmtId="2" fontId="0" fillId="0" borderId="9" xfId="0" applyNumberFormat="1" applyBorder="1"/>
    <xf numFmtId="2" fontId="0" fillId="0" borderId="14" xfId="0" applyNumberFormat="1" applyBorder="1"/>
    <xf numFmtId="165" fontId="0" fillId="5" borderId="18" xfId="0" applyNumberFormat="1" applyFill="1" applyBorder="1"/>
    <xf numFmtId="0" fontId="12" fillId="7" borderId="21" xfId="1" applyFont="1" applyFill="1" applyBorder="1" applyAlignment="1">
      <alignment horizontal="center"/>
    </xf>
    <xf numFmtId="0" fontId="12" fillId="7" borderId="18" xfId="1" applyFont="1" applyFill="1" applyBorder="1" applyAlignment="1">
      <alignment horizontal="center" wrapText="1"/>
    </xf>
    <xf numFmtId="2" fontId="0" fillId="0" borderId="1" xfId="0" applyNumberFormat="1" applyBorder="1" applyAlignment="1">
      <alignment horizontal="left"/>
    </xf>
    <xf numFmtId="0" fontId="0" fillId="9" borderId="17" xfId="0" applyFill="1" applyBorder="1" applyAlignment="1">
      <alignment horizontal="left" wrapText="1"/>
    </xf>
    <xf numFmtId="0" fontId="2" fillId="5" borderId="1" xfId="0" applyFont="1" applyFill="1" applyBorder="1" applyAlignment="1">
      <alignment wrapText="1"/>
    </xf>
    <xf numFmtId="15" fontId="0" fillId="5" borderId="1" xfId="0" applyNumberFormat="1" applyFill="1" applyBorder="1"/>
    <xf numFmtId="11" fontId="1" fillId="5" borderId="1" xfId="0" applyNumberFormat="1" applyFont="1" applyFill="1" applyBorder="1" applyAlignment="1">
      <alignment horizontal="center" vertical="center" wrapText="1"/>
    </xf>
    <xf numFmtId="2" fontId="0" fillId="5" borderId="1" xfId="0" applyNumberFormat="1" applyFill="1" applyBorder="1"/>
    <xf numFmtId="2" fontId="7" fillId="0" borderId="22" xfId="0" applyNumberFormat="1" applyFont="1" applyFill="1" applyBorder="1" applyAlignment="1">
      <alignment horizontal="center"/>
    </xf>
    <xf numFmtId="0" fontId="15" fillId="11" borderId="23" xfId="4" applyBorder="1"/>
    <xf numFmtId="2" fontId="7" fillId="0" borderId="24" xfId="0" applyNumberFormat="1" applyFont="1" applyFill="1" applyBorder="1" applyAlignment="1">
      <alignment horizontal="center"/>
    </xf>
    <xf numFmtId="2" fontId="7" fillId="0" borderId="25" xfId="0" applyNumberFormat="1" applyFont="1" applyFill="1" applyBorder="1" applyAlignment="1">
      <alignment horizontal="center"/>
    </xf>
    <xf numFmtId="1" fontId="16" fillId="0" borderId="0" xfId="0" applyNumberFormat="1" applyFont="1" applyAlignment="1">
      <alignment horizontal="center"/>
    </xf>
    <xf numFmtId="0" fontId="16" fillId="0" borderId="26" xfId="0" applyFont="1" applyBorder="1" applyAlignment="1">
      <alignment horizontal="center"/>
    </xf>
    <xf numFmtId="0" fontId="16" fillId="0" borderId="27" xfId="0" applyFont="1" applyBorder="1" applyAlignment="1">
      <alignment horizontal="center"/>
    </xf>
    <xf numFmtId="0" fontId="16" fillId="0" borderId="28" xfId="0" applyFont="1" applyBorder="1" applyAlignment="1">
      <alignment horizontal="center"/>
    </xf>
    <xf numFmtId="0" fontId="0" fillId="0" borderId="10" xfId="0" applyFill="1" applyBorder="1"/>
    <xf numFmtId="1" fontId="3" fillId="0" borderId="0" xfId="0" applyNumberFormat="1" applyFont="1" applyAlignment="1">
      <alignment horizontal="center"/>
    </xf>
    <xf numFmtId="0" fontId="0" fillId="0" borderId="29" xfId="0" applyBorder="1"/>
    <xf numFmtId="0" fontId="0" fillId="0" borderId="30" xfId="0" applyBorder="1"/>
    <xf numFmtId="1" fontId="0" fillId="0" borderId="0" xfId="0" applyNumberFormat="1" applyAlignment="1">
      <alignment horizontal="center"/>
    </xf>
    <xf numFmtId="2" fontId="0" fillId="0" borderId="29" xfId="0" applyNumberFormat="1" applyBorder="1" applyAlignment="1">
      <alignment horizontal="center"/>
    </xf>
    <xf numFmtId="2" fontId="0" fillId="0" borderId="10" xfId="0" applyNumberFormat="1" applyBorder="1" applyAlignment="1">
      <alignment horizontal="center"/>
    </xf>
    <xf numFmtId="2" fontId="0" fillId="0" borderId="30" xfId="0" applyNumberFormat="1" applyBorder="1" applyAlignment="1">
      <alignment horizontal="center"/>
    </xf>
    <xf numFmtId="1" fontId="3" fillId="8" borderId="31" xfId="0" applyNumberFormat="1" applyFont="1" applyFill="1" applyBorder="1" applyAlignment="1">
      <alignment horizontal="center"/>
    </xf>
    <xf numFmtId="0" fontId="0" fillId="0" borderId="26" xfId="0" applyBorder="1"/>
    <xf numFmtId="0" fontId="0" fillId="0" borderId="27" xfId="0" applyBorder="1"/>
    <xf numFmtId="0" fontId="0" fillId="0" borderId="28" xfId="0" applyBorder="1"/>
    <xf numFmtId="0" fontId="0" fillId="0" borderId="0" xfId="0" applyFill="1" applyBorder="1" applyAlignment="1">
      <alignment horizontal="center"/>
    </xf>
    <xf numFmtId="0" fontId="0" fillId="0" borderId="18" xfId="0" applyBorder="1" applyAlignment="1">
      <alignment horizontal="center"/>
    </xf>
    <xf numFmtId="0" fontId="1" fillId="5" borderId="1" xfId="0" applyNumberFormat="1" applyFont="1" applyFill="1" applyBorder="1" applyAlignment="1">
      <alignment horizontal="center" vertical="center"/>
    </xf>
    <xf numFmtId="0" fontId="17" fillId="5" borderId="1" xfId="0" applyFont="1" applyFill="1" applyBorder="1" applyAlignment="1">
      <alignment horizontal="center" vertical="center" wrapText="1"/>
    </xf>
    <xf numFmtId="0" fontId="18" fillId="9" borderId="17" xfId="0" applyFont="1" applyFill="1" applyBorder="1" applyAlignment="1">
      <alignment horizontal="center" wrapText="1"/>
    </xf>
    <xf numFmtId="0" fontId="19" fillId="5" borderId="1" xfId="0" applyFont="1" applyFill="1" applyBorder="1" applyAlignment="1">
      <alignment horizontal="center" vertical="center" wrapText="1"/>
    </xf>
    <xf numFmtId="49" fontId="0" fillId="5" borderId="1" xfId="0" applyNumberFormat="1" applyFill="1" applyBorder="1"/>
    <xf numFmtId="0" fontId="2" fillId="8" borderId="1" xfId="0" applyFont="1" applyFill="1" applyBorder="1"/>
    <xf numFmtId="0" fontId="0" fillId="8" borderId="17" xfId="0" applyFill="1" applyBorder="1" applyAlignment="1">
      <alignment vertical="center" wrapText="1"/>
    </xf>
    <xf numFmtId="0" fontId="0" fillId="12" borderId="17" xfId="0" applyFill="1" applyBorder="1" applyAlignment="1">
      <alignment horizontal="center" wrapText="1"/>
    </xf>
    <xf numFmtId="0" fontId="3" fillId="0" borderId="0" xfId="0" applyFont="1" applyFill="1" applyBorder="1" applyAlignment="1">
      <alignment horizontal="left"/>
    </xf>
    <xf numFmtId="0" fontId="0" fillId="8" borderId="1" xfId="0" applyFill="1" applyBorder="1"/>
    <xf numFmtId="0" fontId="0" fillId="13" borderId="1" xfId="0" applyFill="1" applyBorder="1"/>
    <xf numFmtId="0" fontId="10" fillId="10" borderId="1" xfId="0" applyFont="1" applyFill="1" applyBorder="1"/>
    <xf numFmtId="0" fontId="3" fillId="0" borderId="0" xfId="0" applyFont="1" applyAlignment="1">
      <alignment horizontal="left"/>
    </xf>
    <xf numFmtId="0" fontId="2" fillId="0" borderId="1" xfId="0" applyFont="1" applyBorder="1" applyAlignment="1">
      <alignment horizontal="left"/>
    </xf>
    <xf numFmtId="2" fontId="0" fillId="0" borderId="19" xfId="0" applyNumberFormat="1" applyBorder="1" applyAlignment="1">
      <alignment horizontal="center" wrapText="1"/>
    </xf>
    <xf numFmtId="2" fontId="0" fillId="0" borderId="20" xfId="0" applyNumberFormat="1" applyBorder="1" applyAlignment="1">
      <alignment horizontal="center" wrapText="1"/>
    </xf>
    <xf numFmtId="0" fontId="0" fillId="0" borderId="3" xfId="0" applyBorder="1" applyAlignment="1">
      <alignment horizontal="right"/>
    </xf>
    <xf numFmtId="0" fontId="0" fillId="0" borderId="4" xfId="0" applyBorder="1" applyAlignment="1">
      <alignment horizontal="right"/>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2" fillId="0" borderId="0" xfId="0" applyFont="1" applyAlignment="1">
      <alignment horizontal="center" vertical="top"/>
    </xf>
    <xf numFmtId="0" fontId="2" fillId="0" borderId="0" xfId="0" applyFont="1" applyAlignment="1">
      <alignment horizontal="center"/>
    </xf>
    <xf numFmtId="0" fontId="0" fillId="0" borderId="0" xfId="0" applyAlignment="1">
      <alignment horizontal="left"/>
    </xf>
    <xf numFmtId="0" fontId="2" fillId="0" borderId="1"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left"/>
    </xf>
    <xf numFmtId="0" fontId="0" fillId="0" borderId="0" xfId="0" applyAlignment="1">
      <alignment horizontal="center" vertical="center"/>
    </xf>
    <xf numFmtId="11" fontId="0" fillId="0" borderId="10" xfId="0" applyNumberFormat="1" applyFill="1" applyBorder="1"/>
  </cellXfs>
  <cellStyles count="5">
    <cellStyle name="Good" xfId="4" builtinId="26"/>
    <cellStyle name="Hyperlink" xfId="2" builtinId="8"/>
    <cellStyle name="Normal" xfId="0" builtinId="0"/>
    <cellStyle name="Normal 2" xfId="3"/>
    <cellStyle name="Normal_Sheet1" xfId="1"/>
  </cellStyles>
  <dxfs count="36">
    <dxf>
      <fill>
        <patternFill>
          <bgColor rgb="FFFF0000"/>
        </patternFill>
      </fill>
    </dxf>
    <dxf>
      <font>
        <color rgb="FF00B050"/>
      </font>
      <fill>
        <patternFill>
          <bgColor theme="7" tint="0.79998168889431442"/>
        </patternFill>
      </fill>
    </dxf>
    <dxf>
      <font>
        <color rgb="FF00B050"/>
      </font>
      <fill>
        <patternFill>
          <bgColor theme="7" tint="0.79998168889431442"/>
        </patternFill>
      </fill>
    </dxf>
    <dxf>
      <font>
        <strike val="0"/>
        <color rgb="FF00B050"/>
      </font>
      <fill>
        <patternFill patternType="solid">
          <bgColor theme="9" tint="0.79998168889431442"/>
        </patternFill>
      </fill>
    </dxf>
    <dxf>
      <fill>
        <patternFill>
          <bgColor rgb="FFFF0000"/>
        </patternFill>
      </fill>
    </dxf>
    <dxf>
      <font>
        <color rgb="FF006100"/>
      </font>
      <fill>
        <patternFill>
          <bgColor rgb="FFC6EFCE"/>
        </patternFill>
      </fill>
    </dxf>
    <dxf>
      <font>
        <color rgb="FF9C0006"/>
      </font>
      <fill>
        <patternFill>
          <bgColor rgb="FFFFC7CE"/>
        </patternFill>
      </fill>
    </dxf>
    <dxf>
      <font>
        <strike val="0"/>
        <color rgb="FF00B050"/>
      </font>
      <fill>
        <patternFill patternType="solid">
          <bgColor theme="9" tint="0.79998168889431442"/>
        </patternFill>
      </fill>
    </dxf>
    <dxf>
      <font>
        <color rgb="FF00B050"/>
      </font>
      <fill>
        <patternFill>
          <bgColor theme="7" tint="0.79998168889431442"/>
        </patternFill>
      </fill>
    </dxf>
    <dxf>
      <font>
        <color rgb="FF00B050"/>
      </font>
      <fill>
        <patternFill>
          <bgColor theme="7" tint="0.79998168889431442"/>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99060</xdr:colOff>
      <xdr:row>4</xdr:row>
      <xdr:rowOff>99060</xdr:rowOff>
    </xdr:to>
    <xdr:pic>
      <xdr:nvPicPr>
        <xdr:cNvPr id="196" name="Picture 19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15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99060</xdr:colOff>
      <xdr:row>5</xdr:row>
      <xdr:rowOff>99060</xdr:rowOff>
    </xdr:to>
    <xdr:pic>
      <xdr:nvPicPr>
        <xdr:cNvPr id="197" name="Picture 196" descr="https://pansophy.jlab.org/pansophy/Imagelib/Circle_R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44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99060</xdr:colOff>
      <xdr:row>6</xdr:row>
      <xdr:rowOff>99060</xdr:rowOff>
    </xdr:to>
    <xdr:pic>
      <xdr:nvPicPr>
        <xdr:cNvPr id="198" name="Picture 197" descr="https://pansophy.jlab.org/pansophy/Imagelib/Circle_R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972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99060</xdr:colOff>
      <xdr:row>7</xdr:row>
      <xdr:rowOff>99060</xdr:rowOff>
    </xdr:to>
    <xdr:pic>
      <xdr:nvPicPr>
        <xdr:cNvPr id="199" name="Picture 198" descr="https://pansophy.jlab.org/pansophy/Imagelib/Circle_R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01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99060</xdr:colOff>
      <xdr:row>8</xdr:row>
      <xdr:rowOff>99060</xdr:rowOff>
    </xdr:to>
    <xdr:pic>
      <xdr:nvPicPr>
        <xdr:cNvPr id="200" name="Picture 199" descr="https://pansophy.jlab.org/pansophy/Imagelib/Circle_R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4630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99060</xdr:colOff>
      <xdr:row>9</xdr:row>
      <xdr:rowOff>99060</xdr:rowOff>
    </xdr:to>
    <xdr:pic>
      <xdr:nvPicPr>
        <xdr:cNvPr id="201" name="Picture 200" descr="https://pansophy.jlab.org/pansophy/Imagelib/Circle_R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459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99060</xdr:colOff>
      <xdr:row>10</xdr:row>
      <xdr:rowOff>99060</xdr:rowOff>
    </xdr:to>
    <xdr:pic>
      <xdr:nvPicPr>
        <xdr:cNvPr id="202" name="Picture 201" descr="https://pansophy.jlab.org/pansophy/Imagelib/Circle_R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288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99060</xdr:colOff>
      <xdr:row>11</xdr:row>
      <xdr:rowOff>99060</xdr:rowOff>
    </xdr:to>
    <xdr:pic>
      <xdr:nvPicPr>
        <xdr:cNvPr id="203" name="Picture 20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116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0</xdr:col>
      <xdr:colOff>99060</xdr:colOff>
      <xdr:row>14</xdr:row>
      <xdr:rowOff>99060</xdr:rowOff>
    </xdr:to>
    <xdr:pic>
      <xdr:nvPicPr>
        <xdr:cNvPr id="204" name="Picture 20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945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0</xdr:rowOff>
    </xdr:from>
    <xdr:to>
      <xdr:col>0</xdr:col>
      <xdr:colOff>99060</xdr:colOff>
      <xdr:row>15</xdr:row>
      <xdr:rowOff>99060</xdr:rowOff>
    </xdr:to>
    <xdr:pic>
      <xdr:nvPicPr>
        <xdr:cNvPr id="205" name="Picture 20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774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99060</xdr:colOff>
      <xdr:row>19</xdr:row>
      <xdr:rowOff>99060</xdr:rowOff>
    </xdr:to>
    <xdr:pic>
      <xdr:nvPicPr>
        <xdr:cNvPr id="206" name="Picture 20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603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99060</xdr:colOff>
      <xdr:row>20</xdr:row>
      <xdr:rowOff>99060</xdr:rowOff>
    </xdr:to>
    <xdr:pic>
      <xdr:nvPicPr>
        <xdr:cNvPr id="207" name="Picture 206"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432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99060</xdr:colOff>
      <xdr:row>21</xdr:row>
      <xdr:rowOff>99060</xdr:rowOff>
    </xdr:to>
    <xdr:pic>
      <xdr:nvPicPr>
        <xdr:cNvPr id="208" name="Picture 207" descr="https://pansophy.jlab.org/pansophy/Imagelib/Circle_R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9260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99060</xdr:colOff>
      <xdr:row>22</xdr:row>
      <xdr:rowOff>99060</xdr:rowOff>
    </xdr:to>
    <xdr:pic>
      <xdr:nvPicPr>
        <xdr:cNvPr id="209" name="Picture 208"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089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99060</xdr:colOff>
      <xdr:row>23</xdr:row>
      <xdr:rowOff>99060</xdr:rowOff>
    </xdr:to>
    <xdr:pic>
      <xdr:nvPicPr>
        <xdr:cNvPr id="210" name="Picture 209"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918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99060</xdr:colOff>
      <xdr:row>24</xdr:row>
      <xdr:rowOff>99060</xdr:rowOff>
    </xdr:to>
    <xdr:pic>
      <xdr:nvPicPr>
        <xdr:cNvPr id="211" name="Picture 210"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747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xdr:row>
      <xdr:rowOff>0</xdr:rowOff>
    </xdr:from>
    <xdr:to>
      <xdr:col>0</xdr:col>
      <xdr:colOff>99060</xdr:colOff>
      <xdr:row>25</xdr:row>
      <xdr:rowOff>99060</xdr:rowOff>
    </xdr:to>
    <xdr:pic>
      <xdr:nvPicPr>
        <xdr:cNvPr id="212" name="Picture 211"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576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0</xdr:col>
      <xdr:colOff>99060</xdr:colOff>
      <xdr:row>26</xdr:row>
      <xdr:rowOff>99060</xdr:rowOff>
    </xdr:to>
    <xdr:pic>
      <xdr:nvPicPr>
        <xdr:cNvPr id="213" name="Picture 21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404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0</xdr:rowOff>
    </xdr:from>
    <xdr:to>
      <xdr:col>0</xdr:col>
      <xdr:colOff>99060</xdr:colOff>
      <xdr:row>27</xdr:row>
      <xdr:rowOff>99060</xdr:rowOff>
    </xdr:to>
    <xdr:pic>
      <xdr:nvPicPr>
        <xdr:cNvPr id="214" name="Picture 21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233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99060</xdr:colOff>
      <xdr:row>28</xdr:row>
      <xdr:rowOff>99060</xdr:rowOff>
    </xdr:to>
    <xdr:pic>
      <xdr:nvPicPr>
        <xdr:cNvPr id="215" name="Picture 21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062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0</xdr:col>
      <xdr:colOff>99060</xdr:colOff>
      <xdr:row>29</xdr:row>
      <xdr:rowOff>99060</xdr:rowOff>
    </xdr:to>
    <xdr:pic>
      <xdr:nvPicPr>
        <xdr:cNvPr id="216" name="Picture 21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891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0</xdr:col>
      <xdr:colOff>99060</xdr:colOff>
      <xdr:row>30</xdr:row>
      <xdr:rowOff>99060</xdr:rowOff>
    </xdr:to>
    <xdr:pic>
      <xdr:nvPicPr>
        <xdr:cNvPr id="217" name="Picture 216"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720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99060</xdr:colOff>
      <xdr:row>31</xdr:row>
      <xdr:rowOff>99060</xdr:rowOff>
    </xdr:to>
    <xdr:pic>
      <xdr:nvPicPr>
        <xdr:cNvPr id="218" name="Picture 217"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548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99060</xdr:colOff>
      <xdr:row>32</xdr:row>
      <xdr:rowOff>99060</xdr:rowOff>
    </xdr:to>
    <xdr:pic>
      <xdr:nvPicPr>
        <xdr:cNvPr id="219" name="Picture 218"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377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99060</xdr:colOff>
      <xdr:row>33</xdr:row>
      <xdr:rowOff>99060</xdr:rowOff>
    </xdr:to>
    <xdr:pic>
      <xdr:nvPicPr>
        <xdr:cNvPr id="220" name="Picture 219"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206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99060</xdr:colOff>
      <xdr:row>34</xdr:row>
      <xdr:rowOff>99060</xdr:rowOff>
    </xdr:to>
    <xdr:pic>
      <xdr:nvPicPr>
        <xdr:cNvPr id="221" name="Picture 220"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035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99060</xdr:colOff>
      <xdr:row>35</xdr:row>
      <xdr:rowOff>99060</xdr:rowOff>
    </xdr:to>
    <xdr:pic>
      <xdr:nvPicPr>
        <xdr:cNvPr id="222" name="Picture 221"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99060</xdr:colOff>
      <xdr:row>36</xdr:row>
      <xdr:rowOff>99060</xdr:rowOff>
    </xdr:to>
    <xdr:pic>
      <xdr:nvPicPr>
        <xdr:cNvPr id="223" name="Picture 22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692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99060</xdr:colOff>
      <xdr:row>37</xdr:row>
      <xdr:rowOff>99060</xdr:rowOff>
    </xdr:to>
    <xdr:pic>
      <xdr:nvPicPr>
        <xdr:cNvPr id="224" name="Picture 22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521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99060</xdr:colOff>
      <xdr:row>38</xdr:row>
      <xdr:rowOff>99060</xdr:rowOff>
    </xdr:to>
    <xdr:pic>
      <xdr:nvPicPr>
        <xdr:cNvPr id="225" name="Picture 22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350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0</xdr:rowOff>
    </xdr:from>
    <xdr:to>
      <xdr:col>0</xdr:col>
      <xdr:colOff>99060</xdr:colOff>
      <xdr:row>39</xdr:row>
      <xdr:rowOff>99060</xdr:rowOff>
    </xdr:to>
    <xdr:pic>
      <xdr:nvPicPr>
        <xdr:cNvPr id="226" name="Picture 22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2179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99060</xdr:colOff>
      <xdr:row>40</xdr:row>
      <xdr:rowOff>99060</xdr:rowOff>
    </xdr:to>
    <xdr:pic>
      <xdr:nvPicPr>
        <xdr:cNvPr id="227" name="Picture 226" descr="https://pansophy.jlab.org/pansophy/Imagelib/Circle_R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4008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99060</xdr:colOff>
      <xdr:row>41</xdr:row>
      <xdr:rowOff>99060</xdr:rowOff>
    </xdr:to>
    <xdr:pic>
      <xdr:nvPicPr>
        <xdr:cNvPr id="228" name="Picture 227"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836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99060</xdr:colOff>
      <xdr:row>42</xdr:row>
      <xdr:rowOff>99060</xdr:rowOff>
    </xdr:to>
    <xdr:pic>
      <xdr:nvPicPr>
        <xdr:cNvPr id="229" name="Picture 228"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665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0</xdr:col>
      <xdr:colOff>99060</xdr:colOff>
      <xdr:row>43</xdr:row>
      <xdr:rowOff>99060</xdr:rowOff>
    </xdr:to>
    <xdr:pic>
      <xdr:nvPicPr>
        <xdr:cNvPr id="230" name="Picture 229"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9494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0</xdr:rowOff>
    </xdr:from>
    <xdr:to>
      <xdr:col>0</xdr:col>
      <xdr:colOff>99060</xdr:colOff>
      <xdr:row>44</xdr:row>
      <xdr:rowOff>99060</xdr:rowOff>
    </xdr:to>
    <xdr:pic>
      <xdr:nvPicPr>
        <xdr:cNvPr id="231" name="Picture 230"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323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45</xdr:row>
      <xdr:rowOff>0</xdr:rowOff>
    </xdr:from>
    <xdr:to>
      <xdr:col>0</xdr:col>
      <xdr:colOff>99060</xdr:colOff>
      <xdr:row>45</xdr:row>
      <xdr:rowOff>99060</xdr:rowOff>
    </xdr:to>
    <xdr:pic>
      <xdr:nvPicPr>
        <xdr:cNvPr id="232" name="Picture 231"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152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99060</xdr:colOff>
      <xdr:row>46</xdr:row>
      <xdr:rowOff>99060</xdr:rowOff>
    </xdr:to>
    <xdr:pic>
      <xdr:nvPicPr>
        <xdr:cNvPr id="233" name="Picture 23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980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99060</xdr:colOff>
      <xdr:row>47</xdr:row>
      <xdr:rowOff>99060</xdr:rowOff>
    </xdr:to>
    <xdr:pic>
      <xdr:nvPicPr>
        <xdr:cNvPr id="234" name="Picture 23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809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0</xdr:rowOff>
    </xdr:from>
    <xdr:to>
      <xdr:col>0</xdr:col>
      <xdr:colOff>99060</xdr:colOff>
      <xdr:row>48</xdr:row>
      <xdr:rowOff>99060</xdr:rowOff>
    </xdr:to>
    <xdr:pic>
      <xdr:nvPicPr>
        <xdr:cNvPr id="235" name="Picture 23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638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99060</xdr:colOff>
      <xdr:row>49</xdr:row>
      <xdr:rowOff>99060</xdr:rowOff>
    </xdr:to>
    <xdr:pic>
      <xdr:nvPicPr>
        <xdr:cNvPr id="236" name="Picture 23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467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99060</xdr:colOff>
      <xdr:row>50</xdr:row>
      <xdr:rowOff>99060</xdr:rowOff>
    </xdr:to>
    <xdr:pic>
      <xdr:nvPicPr>
        <xdr:cNvPr id="237" name="Picture 236"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51</xdr:row>
      <xdr:rowOff>0</xdr:rowOff>
    </xdr:from>
    <xdr:to>
      <xdr:col>0</xdr:col>
      <xdr:colOff>99060</xdr:colOff>
      <xdr:row>51</xdr:row>
      <xdr:rowOff>99060</xdr:rowOff>
    </xdr:to>
    <xdr:pic>
      <xdr:nvPicPr>
        <xdr:cNvPr id="238" name="Picture 237"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4124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52</xdr:row>
      <xdr:rowOff>0</xdr:rowOff>
    </xdr:from>
    <xdr:to>
      <xdr:col>0</xdr:col>
      <xdr:colOff>99060</xdr:colOff>
      <xdr:row>52</xdr:row>
      <xdr:rowOff>99060</xdr:rowOff>
    </xdr:to>
    <xdr:pic>
      <xdr:nvPicPr>
        <xdr:cNvPr id="239" name="Picture 238"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953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0</xdr:col>
      <xdr:colOff>99060</xdr:colOff>
      <xdr:row>53</xdr:row>
      <xdr:rowOff>99060</xdr:rowOff>
    </xdr:to>
    <xdr:pic>
      <xdr:nvPicPr>
        <xdr:cNvPr id="240" name="Picture 239"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782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0</xdr:rowOff>
    </xdr:from>
    <xdr:to>
      <xdr:col>0</xdr:col>
      <xdr:colOff>99060</xdr:colOff>
      <xdr:row>54</xdr:row>
      <xdr:rowOff>99060</xdr:rowOff>
    </xdr:to>
    <xdr:pic>
      <xdr:nvPicPr>
        <xdr:cNvPr id="241" name="Picture 240"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611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99060</xdr:colOff>
      <xdr:row>55</xdr:row>
      <xdr:rowOff>99060</xdr:rowOff>
    </xdr:to>
    <xdr:pic>
      <xdr:nvPicPr>
        <xdr:cNvPr id="242" name="Picture 241"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440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56</xdr:row>
      <xdr:rowOff>0</xdr:rowOff>
    </xdr:from>
    <xdr:to>
      <xdr:col>0</xdr:col>
      <xdr:colOff>99060</xdr:colOff>
      <xdr:row>56</xdr:row>
      <xdr:rowOff>99060</xdr:rowOff>
    </xdr:to>
    <xdr:pic>
      <xdr:nvPicPr>
        <xdr:cNvPr id="243" name="Picture 24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3268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57</xdr:row>
      <xdr:rowOff>0</xdr:rowOff>
    </xdr:from>
    <xdr:to>
      <xdr:col>0</xdr:col>
      <xdr:colOff>99060</xdr:colOff>
      <xdr:row>57</xdr:row>
      <xdr:rowOff>99060</xdr:rowOff>
    </xdr:to>
    <xdr:pic>
      <xdr:nvPicPr>
        <xdr:cNvPr id="244" name="Picture 24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097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0</xdr:rowOff>
    </xdr:from>
    <xdr:to>
      <xdr:col>0</xdr:col>
      <xdr:colOff>99060</xdr:colOff>
      <xdr:row>58</xdr:row>
      <xdr:rowOff>99060</xdr:rowOff>
    </xdr:to>
    <xdr:pic>
      <xdr:nvPicPr>
        <xdr:cNvPr id="245" name="Picture 24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26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xdr:row>
      <xdr:rowOff>0</xdr:rowOff>
    </xdr:from>
    <xdr:to>
      <xdr:col>0</xdr:col>
      <xdr:colOff>99060</xdr:colOff>
      <xdr:row>60</xdr:row>
      <xdr:rowOff>99060</xdr:rowOff>
    </xdr:to>
    <xdr:pic>
      <xdr:nvPicPr>
        <xdr:cNvPr id="246" name="Picture 24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755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99060</xdr:colOff>
      <xdr:row>61</xdr:row>
      <xdr:rowOff>99060</xdr:rowOff>
    </xdr:to>
    <xdr:pic>
      <xdr:nvPicPr>
        <xdr:cNvPr id="247" name="Picture 246"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584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62</xdr:row>
      <xdr:rowOff>0</xdr:rowOff>
    </xdr:from>
    <xdr:to>
      <xdr:col>0</xdr:col>
      <xdr:colOff>99060</xdr:colOff>
      <xdr:row>62</xdr:row>
      <xdr:rowOff>99060</xdr:rowOff>
    </xdr:to>
    <xdr:pic>
      <xdr:nvPicPr>
        <xdr:cNvPr id="248" name="Picture 247"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412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xdr:row>
      <xdr:rowOff>0</xdr:rowOff>
    </xdr:from>
    <xdr:to>
      <xdr:col>0</xdr:col>
      <xdr:colOff>99060</xdr:colOff>
      <xdr:row>63</xdr:row>
      <xdr:rowOff>99060</xdr:rowOff>
    </xdr:to>
    <xdr:pic>
      <xdr:nvPicPr>
        <xdr:cNvPr id="249" name="Picture 248"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241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64</xdr:row>
      <xdr:rowOff>0</xdr:rowOff>
    </xdr:from>
    <xdr:to>
      <xdr:col>0</xdr:col>
      <xdr:colOff>99060</xdr:colOff>
      <xdr:row>64</xdr:row>
      <xdr:rowOff>99060</xdr:rowOff>
    </xdr:to>
    <xdr:pic>
      <xdr:nvPicPr>
        <xdr:cNvPr id="250" name="Picture 249"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070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65</xdr:row>
      <xdr:rowOff>0</xdr:rowOff>
    </xdr:from>
    <xdr:to>
      <xdr:col>0</xdr:col>
      <xdr:colOff>99060</xdr:colOff>
      <xdr:row>65</xdr:row>
      <xdr:rowOff>99060</xdr:rowOff>
    </xdr:to>
    <xdr:pic>
      <xdr:nvPicPr>
        <xdr:cNvPr id="251" name="Picture 250"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899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66</xdr:row>
      <xdr:rowOff>0</xdr:rowOff>
    </xdr:from>
    <xdr:to>
      <xdr:col>0</xdr:col>
      <xdr:colOff>99060</xdr:colOff>
      <xdr:row>66</xdr:row>
      <xdr:rowOff>99060</xdr:rowOff>
    </xdr:to>
    <xdr:pic>
      <xdr:nvPicPr>
        <xdr:cNvPr id="252" name="Picture 251"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728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67</xdr:row>
      <xdr:rowOff>0</xdr:rowOff>
    </xdr:from>
    <xdr:to>
      <xdr:col>0</xdr:col>
      <xdr:colOff>99060</xdr:colOff>
      <xdr:row>67</xdr:row>
      <xdr:rowOff>99060</xdr:rowOff>
    </xdr:to>
    <xdr:pic>
      <xdr:nvPicPr>
        <xdr:cNvPr id="253" name="Picture 25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1556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68</xdr:row>
      <xdr:rowOff>0</xdr:rowOff>
    </xdr:from>
    <xdr:to>
      <xdr:col>0</xdr:col>
      <xdr:colOff>99060</xdr:colOff>
      <xdr:row>68</xdr:row>
      <xdr:rowOff>99060</xdr:rowOff>
    </xdr:to>
    <xdr:pic>
      <xdr:nvPicPr>
        <xdr:cNvPr id="254" name="Picture 25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385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0</xdr:rowOff>
    </xdr:from>
    <xdr:to>
      <xdr:col>0</xdr:col>
      <xdr:colOff>99060</xdr:colOff>
      <xdr:row>69</xdr:row>
      <xdr:rowOff>99060</xdr:rowOff>
    </xdr:to>
    <xdr:pic>
      <xdr:nvPicPr>
        <xdr:cNvPr id="255" name="Picture 25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5214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70</xdr:row>
      <xdr:rowOff>0</xdr:rowOff>
    </xdr:from>
    <xdr:to>
      <xdr:col>0</xdr:col>
      <xdr:colOff>99060</xdr:colOff>
      <xdr:row>70</xdr:row>
      <xdr:rowOff>99060</xdr:rowOff>
    </xdr:to>
    <xdr:pic>
      <xdr:nvPicPr>
        <xdr:cNvPr id="256" name="Picture 25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7043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71</xdr:row>
      <xdr:rowOff>0</xdr:rowOff>
    </xdr:from>
    <xdr:to>
      <xdr:col>0</xdr:col>
      <xdr:colOff>99060</xdr:colOff>
      <xdr:row>71</xdr:row>
      <xdr:rowOff>99060</xdr:rowOff>
    </xdr:to>
    <xdr:pic>
      <xdr:nvPicPr>
        <xdr:cNvPr id="257" name="Picture 256"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8872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72</xdr:row>
      <xdr:rowOff>0</xdr:rowOff>
    </xdr:from>
    <xdr:to>
      <xdr:col>0</xdr:col>
      <xdr:colOff>99060</xdr:colOff>
      <xdr:row>72</xdr:row>
      <xdr:rowOff>99060</xdr:rowOff>
    </xdr:to>
    <xdr:pic>
      <xdr:nvPicPr>
        <xdr:cNvPr id="258" name="Picture 257"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700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73</xdr:row>
      <xdr:rowOff>0</xdr:rowOff>
    </xdr:from>
    <xdr:to>
      <xdr:col>0</xdr:col>
      <xdr:colOff>99060</xdr:colOff>
      <xdr:row>73</xdr:row>
      <xdr:rowOff>99060</xdr:rowOff>
    </xdr:to>
    <xdr:pic>
      <xdr:nvPicPr>
        <xdr:cNvPr id="259" name="Picture 258"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2529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74</xdr:row>
      <xdr:rowOff>0</xdr:rowOff>
    </xdr:from>
    <xdr:to>
      <xdr:col>0</xdr:col>
      <xdr:colOff>99060</xdr:colOff>
      <xdr:row>74</xdr:row>
      <xdr:rowOff>99060</xdr:rowOff>
    </xdr:to>
    <xdr:pic>
      <xdr:nvPicPr>
        <xdr:cNvPr id="260" name="Picture 259"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358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75</xdr:row>
      <xdr:rowOff>0</xdr:rowOff>
    </xdr:from>
    <xdr:to>
      <xdr:col>0</xdr:col>
      <xdr:colOff>99060</xdr:colOff>
      <xdr:row>75</xdr:row>
      <xdr:rowOff>99060</xdr:rowOff>
    </xdr:to>
    <xdr:pic>
      <xdr:nvPicPr>
        <xdr:cNvPr id="261" name="Picture 260"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6187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xdr:row>
      <xdr:rowOff>0</xdr:rowOff>
    </xdr:from>
    <xdr:to>
      <xdr:col>0</xdr:col>
      <xdr:colOff>99060</xdr:colOff>
      <xdr:row>76</xdr:row>
      <xdr:rowOff>99060</xdr:rowOff>
    </xdr:to>
    <xdr:pic>
      <xdr:nvPicPr>
        <xdr:cNvPr id="262" name="Picture 261"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8016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77</xdr:row>
      <xdr:rowOff>0</xdr:rowOff>
    </xdr:from>
    <xdr:to>
      <xdr:col>0</xdr:col>
      <xdr:colOff>99060</xdr:colOff>
      <xdr:row>77</xdr:row>
      <xdr:rowOff>99060</xdr:rowOff>
    </xdr:to>
    <xdr:pic>
      <xdr:nvPicPr>
        <xdr:cNvPr id="263" name="Picture 26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9844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78</xdr:row>
      <xdr:rowOff>0</xdr:rowOff>
    </xdr:from>
    <xdr:to>
      <xdr:col>0</xdr:col>
      <xdr:colOff>99060</xdr:colOff>
      <xdr:row>78</xdr:row>
      <xdr:rowOff>99060</xdr:rowOff>
    </xdr:to>
    <xdr:pic>
      <xdr:nvPicPr>
        <xdr:cNvPr id="264" name="Picture 26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1673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79</xdr:row>
      <xdr:rowOff>0</xdr:rowOff>
    </xdr:from>
    <xdr:to>
      <xdr:col>0</xdr:col>
      <xdr:colOff>99060</xdr:colOff>
      <xdr:row>79</xdr:row>
      <xdr:rowOff>99060</xdr:rowOff>
    </xdr:to>
    <xdr:pic>
      <xdr:nvPicPr>
        <xdr:cNvPr id="265" name="Picture 26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3502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80</xdr:row>
      <xdr:rowOff>0</xdr:rowOff>
    </xdr:from>
    <xdr:to>
      <xdr:col>0</xdr:col>
      <xdr:colOff>99060</xdr:colOff>
      <xdr:row>80</xdr:row>
      <xdr:rowOff>99060</xdr:rowOff>
    </xdr:to>
    <xdr:pic>
      <xdr:nvPicPr>
        <xdr:cNvPr id="266" name="Picture 26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5331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81</xdr:row>
      <xdr:rowOff>0</xdr:rowOff>
    </xdr:from>
    <xdr:to>
      <xdr:col>0</xdr:col>
      <xdr:colOff>99060</xdr:colOff>
      <xdr:row>81</xdr:row>
      <xdr:rowOff>99060</xdr:rowOff>
    </xdr:to>
    <xdr:pic>
      <xdr:nvPicPr>
        <xdr:cNvPr id="267" name="Picture 266"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160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82</xdr:row>
      <xdr:rowOff>0</xdr:rowOff>
    </xdr:from>
    <xdr:to>
      <xdr:col>0</xdr:col>
      <xdr:colOff>99060</xdr:colOff>
      <xdr:row>82</xdr:row>
      <xdr:rowOff>99060</xdr:rowOff>
    </xdr:to>
    <xdr:pic>
      <xdr:nvPicPr>
        <xdr:cNvPr id="268" name="Picture 267"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988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83</xdr:row>
      <xdr:rowOff>0</xdr:rowOff>
    </xdr:from>
    <xdr:to>
      <xdr:col>0</xdr:col>
      <xdr:colOff>99060</xdr:colOff>
      <xdr:row>83</xdr:row>
      <xdr:rowOff>99060</xdr:rowOff>
    </xdr:to>
    <xdr:pic>
      <xdr:nvPicPr>
        <xdr:cNvPr id="269" name="Picture 268"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0817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84</xdr:row>
      <xdr:rowOff>0</xdr:rowOff>
    </xdr:from>
    <xdr:to>
      <xdr:col>0</xdr:col>
      <xdr:colOff>99060</xdr:colOff>
      <xdr:row>84</xdr:row>
      <xdr:rowOff>99060</xdr:rowOff>
    </xdr:to>
    <xdr:pic>
      <xdr:nvPicPr>
        <xdr:cNvPr id="270" name="Picture 269"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646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85</xdr:row>
      <xdr:rowOff>0</xdr:rowOff>
    </xdr:from>
    <xdr:to>
      <xdr:col>0</xdr:col>
      <xdr:colOff>99060</xdr:colOff>
      <xdr:row>85</xdr:row>
      <xdr:rowOff>99060</xdr:rowOff>
    </xdr:to>
    <xdr:pic>
      <xdr:nvPicPr>
        <xdr:cNvPr id="271" name="Picture 270"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4475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86</xdr:row>
      <xdr:rowOff>0</xdr:rowOff>
    </xdr:from>
    <xdr:to>
      <xdr:col>0</xdr:col>
      <xdr:colOff>99060</xdr:colOff>
      <xdr:row>86</xdr:row>
      <xdr:rowOff>99060</xdr:rowOff>
    </xdr:to>
    <xdr:pic>
      <xdr:nvPicPr>
        <xdr:cNvPr id="272" name="Picture 271"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6304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87</xdr:row>
      <xdr:rowOff>0</xdr:rowOff>
    </xdr:from>
    <xdr:to>
      <xdr:col>0</xdr:col>
      <xdr:colOff>99060</xdr:colOff>
      <xdr:row>87</xdr:row>
      <xdr:rowOff>99060</xdr:rowOff>
    </xdr:to>
    <xdr:pic>
      <xdr:nvPicPr>
        <xdr:cNvPr id="273" name="Picture 27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132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88</xdr:row>
      <xdr:rowOff>0</xdr:rowOff>
    </xdr:from>
    <xdr:to>
      <xdr:col>0</xdr:col>
      <xdr:colOff>99060</xdr:colOff>
      <xdr:row>88</xdr:row>
      <xdr:rowOff>99060</xdr:rowOff>
    </xdr:to>
    <xdr:pic>
      <xdr:nvPicPr>
        <xdr:cNvPr id="274" name="Picture 27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9961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89</xdr:row>
      <xdr:rowOff>0</xdr:rowOff>
    </xdr:from>
    <xdr:to>
      <xdr:col>0</xdr:col>
      <xdr:colOff>99060</xdr:colOff>
      <xdr:row>89</xdr:row>
      <xdr:rowOff>99060</xdr:rowOff>
    </xdr:to>
    <xdr:pic>
      <xdr:nvPicPr>
        <xdr:cNvPr id="275" name="Picture 27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1790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90</xdr:row>
      <xdr:rowOff>0</xdr:rowOff>
    </xdr:from>
    <xdr:to>
      <xdr:col>0</xdr:col>
      <xdr:colOff>99060</xdr:colOff>
      <xdr:row>90</xdr:row>
      <xdr:rowOff>99060</xdr:rowOff>
    </xdr:to>
    <xdr:pic>
      <xdr:nvPicPr>
        <xdr:cNvPr id="276" name="Picture 27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3619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91</xdr:row>
      <xdr:rowOff>0</xdr:rowOff>
    </xdr:from>
    <xdr:to>
      <xdr:col>0</xdr:col>
      <xdr:colOff>99060</xdr:colOff>
      <xdr:row>91</xdr:row>
      <xdr:rowOff>99060</xdr:rowOff>
    </xdr:to>
    <xdr:pic>
      <xdr:nvPicPr>
        <xdr:cNvPr id="277" name="Picture 276"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5448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92</xdr:row>
      <xdr:rowOff>0</xdr:rowOff>
    </xdr:from>
    <xdr:to>
      <xdr:col>0</xdr:col>
      <xdr:colOff>99060</xdr:colOff>
      <xdr:row>92</xdr:row>
      <xdr:rowOff>99060</xdr:rowOff>
    </xdr:to>
    <xdr:pic>
      <xdr:nvPicPr>
        <xdr:cNvPr id="278" name="Picture 277"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7276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93</xdr:row>
      <xdr:rowOff>0</xdr:rowOff>
    </xdr:from>
    <xdr:to>
      <xdr:col>0</xdr:col>
      <xdr:colOff>99060</xdr:colOff>
      <xdr:row>93</xdr:row>
      <xdr:rowOff>99060</xdr:rowOff>
    </xdr:to>
    <xdr:pic>
      <xdr:nvPicPr>
        <xdr:cNvPr id="279" name="Picture 278"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9105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94</xdr:row>
      <xdr:rowOff>0</xdr:rowOff>
    </xdr:from>
    <xdr:to>
      <xdr:col>0</xdr:col>
      <xdr:colOff>99060</xdr:colOff>
      <xdr:row>94</xdr:row>
      <xdr:rowOff>99060</xdr:rowOff>
    </xdr:to>
    <xdr:pic>
      <xdr:nvPicPr>
        <xdr:cNvPr id="280" name="Picture 279"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0934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95</xdr:row>
      <xdr:rowOff>0</xdr:rowOff>
    </xdr:from>
    <xdr:to>
      <xdr:col>0</xdr:col>
      <xdr:colOff>99060</xdr:colOff>
      <xdr:row>95</xdr:row>
      <xdr:rowOff>99060</xdr:rowOff>
    </xdr:to>
    <xdr:pic>
      <xdr:nvPicPr>
        <xdr:cNvPr id="281" name="Picture 280"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763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96</xdr:row>
      <xdr:rowOff>0</xdr:rowOff>
    </xdr:from>
    <xdr:to>
      <xdr:col>0</xdr:col>
      <xdr:colOff>99060</xdr:colOff>
      <xdr:row>96</xdr:row>
      <xdr:rowOff>99060</xdr:rowOff>
    </xdr:to>
    <xdr:pic>
      <xdr:nvPicPr>
        <xdr:cNvPr id="282" name="Picture 281"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4592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97</xdr:row>
      <xdr:rowOff>0</xdr:rowOff>
    </xdr:from>
    <xdr:to>
      <xdr:col>0</xdr:col>
      <xdr:colOff>99060</xdr:colOff>
      <xdr:row>97</xdr:row>
      <xdr:rowOff>99060</xdr:rowOff>
    </xdr:to>
    <xdr:pic>
      <xdr:nvPicPr>
        <xdr:cNvPr id="283" name="Picture 28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6420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98</xdr:row>
      <xdr:rowOff>0</xdr:rowOff>
    </xdr:from>
    <xdr:to>
      <xdr:col>0</xdr:col>
      <xdr:colOff>99060</xdr:colOff>
      <xdr:row>98</xdr:row>
      <xdr:rowOff>99060</xdr:rowOff>
    </xdr:to>
    <xdr:pic>
      <xdr:nvPicPr>
        <xdr:cNvPr id="284" name="Picture 28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8249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99</xdr:row>
      <xdr:rowOff>0</xdr:rowOff>
    </xdr:from>
    <xdr:to>
      <xdr:col>0</xdr:col>
      <xdr:colOff>99060</xdr:colOff>
      <xdr:row>99</xdr:row>
      <xdr:rowOff>99060</xdr:rowOff>
    </xdr:to>
    <xdr:pic>
      <xdr:nvPicPr>
        <xdr:cNvPr id="285" name="Picture 28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0078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100</xdr:row>
      <xdr:rowOff>0</xdr:rowOff>
    </xdr:from>
    <xdr:to>
      <xdr:col>0</xdr:col>
      <xdr:colOff>99060</xdr:colOff>
      <xdr:row>100</xdr:row>
      <xdr:rowOff>99060</xdr:rowOff>
    </xdr:to>
    <xdr:pic>
      <xdr:nvPicPr>
        <xdr:cNvPr id="286" name="Picture 28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907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101</xdr:row>
      <xdr:rowOff>0</xdr:rowOff>
    </xdr:from>
    <xdr:to>
      <xdr:col>0</xdr:col>
      <xdr:colOff>99060</xdr:colOff>
      <xdr:row>101</xdr:row>
      <xdr:rowOff>99060</xdr:rowOff>
    </xdr:to>
    <xdr:pic>
      <xdr:nvPicPr>
        <xdr:cNvPr id="287" name="Picture 286"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3736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102</xdr:row>
      <xdr:rowOff>0</xdr:rowOff>
    </xdr:from>
    <xdr:to>
      <xdr:col>0</xdr:col>
      <xdr:colOff>99060</xdr:colOff>
      <xdr:row>102</xdr:row>
      <xdr:rowOff>99060</xdr:rowOff>
    </xdr:to>
    <xdr:pic>
      <xdr:nvPicPr>
        <xdr:cNvPr id="288" name="Picture 287"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5564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103</xdr:row>
      <xdr:rowOff>0</xdr:rowOff>
    </xdr:from>
    <xdr:to>
      <xdr:col>0</xdr:col>
      <xdr:colOff>99060</xdr:colOff>
      <xdr:row>103</xdr:row>
      <xdr:rowOff>99060</xdr:rowOff>
    </xdr:to>
    <xdr:pic>
      <xdr:nvPicPr>
        <xdr:cNvPr id="289" name="Picture 288"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7393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104</xdr:row>
      <xdr:rowOff>0</xdr:rowOff>
    </xdr:from>
    <xdr:to>
      <xdr:col>0</xdr:col>
      <xdr:colOff>99060</xdr:colOff>
      <xdr:row>104</xdr:row>
      <xdr:rowOff>99060</xdr:rowOff>
    </xdr:to>
    <xdr:pic>
      <xdr:nvPicPr>
        <xdr:cNvPr id="290" name="Picture 289"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9222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105</xdr:row>
      <xdr:rowOff>0</xdr:rowOff>
    </xdr:from>
    <xdr:to>
      <xdr:col>0</xdr:col>
      <xdr:colOff>99060</xdr:colOff>
      <xdr:row>105</xdr:row>
      <xdr:rowOff>99060</xdr:rowOff>
    </xdr:to>
    <xdr:pic>
      <xdr:nvPicPr>
        <xdr:cNvPr id="291" name="Picture 290"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051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106</xdr:row>
      <xdr:rowOff>0</xdr:rowOff>
    </xdr:from>
    <xdr:to>
      <xdr:col>0</xdr:col>
      <xdr:colOff>99060</xdr:colOff>
      <xdr:row>106</xdr:row>
      <xdr:rowOff>99060</xdr:rowOff>
    </xdr:to>
    <xdr:pic>
      <xdr:nvPicPr>
        <xdr:cNvPr id="292" name="Picture 291"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2880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107</xdr:row>
      <xdr:rowOff>0</xdr:rowOff>
    </xdr:from>
    <xdr:to>
      <xdr:col>0</xdr:col>
      <xdr:colOff>99060</xdr:colOff>
      <xdr:row>107</xdr:row>
      <xdr:rowOff>99060</xdr:rowOff>
    </xdr:to>
    <xdr:pic>
      <xdr:nvPicPr>
        <xdr:cNvPr id="293" name="Picture 29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708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0</xdr:rowOff>
    </xdr:from>
    <xdr:to>
      <xdr:col>0</xdr:col>
      <xdr:colOff>99060</xdr:colOff>
      <xdr:row>108</xdr:row>
      <xdr:rowOff>99060</xdr:rowOff>
    </xdr:to>
    <xdr:pic>
      <xdr:nvPicPr>
        <xdr:cNvPr id="294" name="Picture 29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6537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109</xdr:row>
      <xdr:rowOff>0</xdr:rowOff>
    </xdr:from>
    <xdr:to>
      <xdr:col>0</xdr:col>
      <xdr:colOff>99060</xdr:colOff>
      <xdr:row>109</xdr:row>
      <xdr:rowOff>99060</xdr:rowOff>
    </xdr:to>
    <xdr:pic>
      <xdr:nvPicPr>
        <xdr:cNvPr id="295" name="Picture 29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8366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110</xdr:row>
      <xdr:rowOff>0</xdr:rowOff>
    </xdr:from>
    <xdr:to>
      <xdr:col>0</xdr:col>
      <xdr:colOff>99060</xdr:colOff>
      <xdr:row>110</xdr:row>
      <xdr:rowOff>99060</xdr:rowOff>
    </xdr:to>
    <xdr:pic>
      <xdr:nvPicPr>
        <xdr:cNvPr id="296" name="Picture 29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195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111</xdr:row>
      <xdr:rowOff>0</xdr:rowOff>
    </xdr:from>
    <xdr:to>
      <xdr:col>0</xdr:col>
      <xdr:colOff>99060</xdr:colOff>
      <xdr:row>111</xdr:row>
      <xdr:rowOff>99060</xdr:rowOff>
    </xdr:to>
    <xdr:pic>
      <xdr:nvPicPr>
        <xdr:cNvPr id="297" name="Picture 296"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2024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113</xdr:row>
      <xdr:rowOff>0</xdr:rowOff>
    </xdr:from>
    <xdr:to>
      <xdr:col>0</xdr:col>
      <xdr:colOff>99060</xdr:colOff>
      <xdr:row>113</xdr:row>
      <xdr:rowOff>99060</xdr:rowOff>
    </xdr:to>
    <xdr:pic>
      <xdr:nvPicPr>
        <xdr:cNvPr id="298" name="Picture 297"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5681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114</xdr:row>
      <xdr:rowOff>0</xdr:rowOff>
    </xdr:from>
    <xdr:to>
      <xdr:col>0</xdr:col>
      <xdr:colOff>99060</xdr:colOff>
      <xdr:row>114</xdr:row>
      <xdr:rowOff>99060</xdr:rowOff>
    </xdr:to>
    <xdr:pic>
      <xdr:nvPicPr>
        <xdr:cNvPr id="299" name="Picture 298"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7510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115</xdr:row>
      <xdr:rowOff>0</xdr:rowOff>
    </xdr:from>
    <xdr:to>
      <xdr:col>0</xdr:col>
      <xdr:colOff>99060</xdr:colOff>
      <xdr:row>115</xdr:row>
      <xdr:rowOff>99060</xdr:rowOff>
    </xdr:to>
    <xdr:pic>
      <xdr:nvPicPr>
        <xdr:cNvPr id="300" name="Picture 299"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9339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116</xdr:row>
      <xdr:rowOff>0</xdr:rowOff>
    </xdr:from>
    <xdr:to>
      <xdr:col>0</xdr:col>
      <xdr:colOff>99060</xdr:colOff>
      <xdr:row>116</xdr:row>
      <xdr:rowOff>99060</xdr:rowOff>
    </xdr:to>
    <xdr:pic>
      <xdr:nvPicPr>
        <xdr:cNvPr id="301" name="Picture 300"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1168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117</xdr:row>
      <xdr:rowOff>0</xdr:rowOff>
    </xdr:from>
    <xdr:to>
      <xdr:col>0</xdr:col>
      <xdr:colOff>99060</xdr:colOff>
      <xdr:row>117</xdr:row>
      <xdr:rowOff>99060</xdr:rowOff>
    </xdr:to>
    <xdr:pic>
      <xdr:nvPicPr>
        <xdr:cNvPr id="302" name="Picture 301"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2996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118</xdr:row>
      <xdr:rowOff>0</xdr:rowOff>
    </xdr:from>
    <xdr:to>
      <xdr:col>0</xdr:col>
      <xdr:colOff>99060</xdr:colOff>
      <xdr:row>118</xdr:row>
      <xdr:rowOff>99060</xdr:rowOff>
    </xdr:to>
    <xdr:pic>
      <xdr:nvPicPr>
        <xdr:cNvPr id="303" name="Picture 30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4825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119</xdr:row>
      <xdr:rowOff>0</xdr:rowOff>
    </xdr:from>
    <xdr:to>
      <xdr:col>0</xdr:col>
      <xdr:colOff>99060</xdr:colOff>
      <xdr:row>119</xdr:row>
      <xdr:rowOff>99060</xdr:rowOff>
    </xdr:to>
    <xdr:pic>
      <xdr:nvPicPr>
        <xdr:cNvPr id="304" name="Picture 30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6654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120</xdr:row>
      <xdr:rowOff>0</xdr:rowOff>
    </xdr:from>
    <xdr:to>
      <xdr:col>0</xdr:col>
      <xdr:colOff>99060</xdr:colOff>
      <xdr:row>120</xdr:row>
      <xdr:rowOff>99060</xdr:rowOff>
    </xdr:to>
    <xdr:pic>
      <xdr:nvPicPr>
        <xdr:cNvPr id="305" name="Picture 30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8483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121</xdr:row>
      <xdr:rowOff>0</xdr:rowOff>
    </xdr:from>
    <xdr:to>
      <xdr:col>0</xdr:col>
      <xdr:colOff>99060</xdr:colOff>
      <xdr:row>121</xdr:row>
      <xdr:rowOff>99060</xdr:rowOff>
    </xdr:to>
    <xdr:pic>
      <xdr:nvPicPr>
        <xdr:cNvPr id="306" name="Picture 30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312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122</xdr:row>
      <xdr:rowOff>0</xdr:rowOff>
    </xdr:from>
    <xdr:to>
      <xdr:col>0</xdr:col>
      <xdr:colOff>99060</xdr:colOff>
      <xdr:row>122</xdr:row>
      <xdr:rowOff>99060</xdr:rowOff>
    </xdr:to>
    <xdr:pic>
      <xdr:nvPicPr>
        <xdr:cNvPr id="307" name="Picture 306"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2140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xdr:row>
      <xdr:rowOff>0</xdr:rowOff>
    </xdr:from>
    <xdr:to>
      <xdr:col>0</xdr:col>
      <xdr:colOff>99060</xdr:colOff>
      <xdr:row>125</xdr:row>
      <xdr:rowOff>99060</xdr:rowOff>
    </xdr:to>
    <xdr:pic>
      <xdr:nvPicPr>
        <xdr:cNvPr id="308" name="Picture 307"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7627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126</xdr:row>
      <xdr:rowOff>0</xdr:rowOff>
    </xdr:from>
    <xdr:to>
      <xdr:col>0</xdr:col>
      <xdr:colOff>99060</xdr:colOff>
      <xdr:row>126</xdr:row>
      <xdr:rowOff>99060</xdr:rowOff>
    </xdr:to>
    <xdr:pic>
      <xdr:nvPicPr>
        <xdr:cNvPr id="309" name="Picture 308"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9456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127</xdr:row>
      <xdr:rowOff>0</xdr:rowOff>
    </xdr:from>
    <xdr:to>
      <xdr:col>0</xdr:col>
      <xdr:colOff>99060</xdr:colOff>
      <xdr:row>127</xdr:row>
      <xdr:rowOff>99060</xdr:rowOff>
    </xdr:to>
    <xdr:pic>
      <xdr:nvPicPr>
        <xdr:cNvPr id="310" name="Picture 309"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1284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xdr:row>
      <xdr:rowOff>0</xdr:rowOff>
    </xdr:from>
    <xdr:to>
      <xdr:col>0</xdr:col>
      <xdr:colOff>99060</xdr:colOff>
      <xdr:row>128</xdr:row>
      <xdr:rowOff>99060</xdr:rowOff>
    </xdr:to>
    <xdr:pic>
      <xdr:nvPicPr>
        <xdr:cNvPr id="311" name="Picture 310"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113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xdr:row>
      <xdr:rowOff>0</xdr:rowOff>
    </xdr:from>
    <xdr:to>
      <xdr:col>0</xdr:col>
      <xdr:colOff>99060</xdr:colOff>
      <xdr:row>130</xdr:row>
      <xdr:rowOff>99060</xdr:rowOff>
    </xdr:to>
    <xdr:pic>
      <xdr:nvPicPr>
        <xdr:cNvPr id="312" name="Picture 311"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6771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xdr:row>
      <xdr:rowOff>0</xdr:rowOff>
    </xdr:from>
    <xdr:to>
      <xdr:col>0</xdr:col>
      <xdr:colOff>99060</xdr:colOff>
      <xdr:row>131</xdr:row>
      <xdr:rowOff>99060</xdr:rowOff>
    </xdr:to>
    <xdr:pic>
      <xdr:nvPicPr>
        <xdr:cNvPr id="313" name="Picture 31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0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xdr:row>
      <xdr:rowOff>0</xdr:rowOff>
    </xdr:from>
    <xdr:to>
      <xdr:col>0</xdr:col>
      <xdr:colOff>99060</xdr:colOff>
      <xdr:row>132</xdr:row>
      <xdr:rowOff>99060</xdr:rowOff>
    </xdr:to>
    <xdr:pic>
      <xdr:nvPicPr>
        <xdr:cNvPr id="314" name="Picture 31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0428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133</xdr:row>
      <xdr:rowOff>0</xdr:rowOff>
    </xdr:from>
    <xdr:to>
      <xdr:col>0</xdr:col>
      <xdr:colOff>99060</xdr:colOff>
      <xdr:row>133</xdr:row>
      <xdr:rowOff>99060</xdr:rowOff>
    </xdr:to>
    <xdr:pic>
      <xdr:nvPicPr>
        <xdr:cNvPr id="315" name="Picture 31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2257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xdr:row>
      <xdr:rowOff>0</xdr:rowOff>
    </xdr:from>
    <xdr:to>
      <xdr:col>0</xdr:col>
      <xdr:colOff>99060</xdr:colOff>
      <xdr:row>134</xdr:row>
      <xdr:rowOff>99060</xdr:rowOff>
    </xdr:to>
    <xdr:pic>
      <xdr:nvPicPr>
        <xdr:cNvPr id="316" name="Picture 31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4086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xdr:row>
      <xdr:rowOff>0</xdr:rowOff>
    </xdr:from>
    <xdr:to>
      <xdr:col>0</xdr:col>
      <xdr:colOff>99060</xdr:colOff>
      <xdr:row>135</xdr:row>
      <xdr:rowOff>99060</xdr:rowOff>
    </xdr:to>
    <xdr:pic>
      <xdr:nvPicPr>
        <xdr:cNvPr id="317" name="Picture 316"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5915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xdr:row>
      <xdr:rowOff>0</xdr:rowOff>
    </xdr:from>
    <xdr:to>
      <xdr:col>0</xdr:col>
      <xdr:colOff>99060</xdr:colOff>
      <xdr:row>136</xdr:row>
      <xdr:rowOff>99060</xdr:rowOff>
    </xdr:to>
    <xdr:pic>
      <xdr:nvPicPr>
        <xdr:cNvPr id="318" name="Picture 317"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7744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137</xdr:row>
      <xdr:rowOff>0</xdr:rowOff>
    </xdr:from>
    <xdr:to>
      <xdr:col>0</xdr:col>
      <xdr:colOff>99060</xdr:colOff>
      <xdr:row>137</xdr:row>
      <xdr:rowOff>99060</xdr:rowOff>
    </xdr:to>
    <xdr:pic>
      <xdr:nvPicPr>
        <xdr:cNvPr id="319" name="Picture 318"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9572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138</xdr:row>
      <xdr:rowOff>0</xdr:rowOff>
    </xdr:from>
    <xdr:to>
      <xdr:col>0</xdr:col>
      <xdr:colOff>99060</xdr:colOff>
      <xdr:row>138</xdr:row>
      <xdr:rowOff>99060</xdr:rowOff>
    </xdr:to>
    <xdr:pic>
      <xdr:nvPicPr>
        <xdr:cNvPr id="320" name="Picture 319"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401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xdr:row>
      <xdr:rowOff>0</xdr:rowOff>
    </xdr:from>
    <xdr:to>
      <xdr:col>0</xdr:col>
      <xdr:colOff>99060</xdr:colOff>
      <xdr:row>139</xdr:row>
      <xdr:rowOff>99060</xdr:rowOff>
    </xdr:to>
    <xdr:pic>
      <xdr:nvPicPr>
        <xdr:cNvPr id="321" name="Picture 320"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3230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xdr:row>
      <xdr:rowOff>0</xdr:rowOff>
    </xdr:from>
    <xdr:to>
      <xdr:col>0</xdr:col>
      <xdr:colOff>99060</xdr:colOff>
      <xdr:row>140</xdr:row>
      <xdr:rowOff>99060</xdr:rowOff>
    </xdr:to>
    <xdr:pic>
      <xdr:nvPicPr>
        <xdr:cNvPr id="322" name="Picture 321"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5059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xdr:row>
      <xdr:rowOff>0</xdr:rowOff>
    </xdr:from>
    <xdr:to>
      <xdr:col>0</xdr:col>
      <xdr:colOff>99060</xdr:colOff>
      <xdr:row>141</xdr:row>
      <xdr:rowOff>99060</xdr:rowOff>
    </xdr:to>
    <xdr:pic>
      <xdr:nvPicPr>
        <xdr:cNvPr id="323" name="Picture 32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6888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142</xdr:row>
      <xdr:rowOff>0</xdr:rowOff>
    </xdr:from>
    <xdr:to>
      <xdr:col>0</xdr:col>
      <xdr:colOff>99060</xdr:colOff>
      <xdr:row>142</xdr:row>
      <xdr:rowOff>99060</xdr:rowOff>
    </xdr:to>
    <xdr:pic>
      <xdr:nvPicPr>
        <xdr:cNvPr id="324" name="Picture 32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8716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143</xdr:row>
      <xdr:rowOff>0</xdr:rowOff>
    </xdr:from>
    <xdr:to>
      <xdr:col>0</xdr:col>
      <xdr:colOff>99060</xdr:colOff>
      <xdr:row>143</xdr:row>
      <xdr:rowOff>99060</xdr:rowOff>
    </xdr:to>
    <xdr:pic>
      <xdr:nvPicPr>
        <xdr:cNvPr id="325" name="Picture 32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0545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144</xdr:row>
      <xdr:rowOff>0</xdr:rowOff>
    </xdr:from>
    <xdr:to>
      <xdr:col>0</xdr:col>
      <xdr:colOff>99060</xdr:colOff>
      <xdr:row>144</xdr:row>
      <xdr:rowOff>99060</xdr:rowOff>
    </xdr:to>
    <xdr:pic>
      <xdr:nvPicPr>
        <xdr:cNvPr id="326" name="Picture 32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2374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145</xdr:row>
      <xdr:rowOff>0</xdr:rowOff>
    </xdr:from>
    <xdr:to>
      <xdr:col>0</xdr:col>
      <xdr:colOff>99060</xdr:colOff>
      <xdr:row>145</xdr:row>
      <xdr:rowOff>99060</xdr:rowOff>
    </xdr:to>
    <xdr:pic>
      <xdr:nvPicPr>
        <xdr:cNvPr id="327" name="Picture 326"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4203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146</xdr:row>
      <xdr:rowOff>0</xdr:rowOff>
    </xdr:from>
    <xdr:to>
      <xdr:col>0</xdr:col>
      <xdr:colOff>99060</xdr:colOff>
      <xdr:row>146</xdr:row>
      <xdr:rowOff>99060</xdr:rowOff>
    </xdr:to>
    <xdr:pic>
      <xdr:nvPicPr>
        <xdr:cNvPr id="328" name="Picture 327"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6032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147</xdr:row>
      <xdr:rowOff>0</xdr:rowOff>
    </xdr:from>
    <xdr:to>
      <xdr:col>0</xdr:col>
      <xdr:colOff>99060</xdr:colOff>
      <xdr:row>147</xdr:row>
      <xdr:rowOff>99060</xdr:rowOff>
    </xdr:to>
    <xdr:pic>
      <xdr:nvPicPr>
        <xdr:cNvPr id="329" name="Picture 328"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7860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148</xdr:row>
      <xdr:rowOff>0</xdr:rowOff>
    </xdr:from>
    <xdr:to>
      <xdr:col>0</xdr:col>
      <xdr:colOff>99060</xdr:colOff>
      <xdr:row>148</xdr:row>
      <xdr:rowOff>99060</xdr:rowOff>
    </xdr:to>
    <xdr:pic>
      <xdr:nvPicPr>
        <xdr:cNvPr id="330" name="Picture 329"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9689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149</xdr:row>
      <xdr:rowOff>0</xdr:rowOff>
    </xdr:from>
    <xdr:to>
      <xdr:col>0</xdr:col>
      <xdr:colOff>99060</xdr:colOff>
      <xdr:row>149</xdr:row>
      <xdr:rowOff>99060</xdr:rowOff>
    </xdr:to>
    <xdr:pic>
      <xdr:nvPicPr>
        <xdr:cNvPr id="331" name="Picture 330"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1518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150</xdr:row>
      <xdr:rowOff>0</xdr:rowOff>
    </xdr:from>
    <xdr:to>
      <xdr:col>0</xdr:col>
      <xdr:colOff>99060</xdr:colOff>
      <xdr:row>150</xdr:row>
      <xdr:rowOff>99060</xdr:rowOff>
    </xdr:to>
    <xdr:pic>
      <xdr:nvPicPr>
        <xdr:cNvPr id="332" name="Picture 331"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3347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151</xdr:row>
      <xdr:rowOff>0</xdr:rowOff>
    </xdr:from>
    <xdr:to>
      <xdr:col>0</xdr:col>
      <xdr:colOff>99060</xdr:colOff>
      <xdr:row>151</xdr:row>
      <xdr:rowOff>99060</xdr:rowOff>
    </xdr:to>
    <xdr:pic>
      <xdr:nvPicPr>
        <xdr:cNvPr id="333" name="Picture 332"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5176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152</xdr:row>
      <xdr:rowOff>0</xdr:rowOff>
    </xdr:from>
    <xdr:to>
      <xdr:col>0</xdr:col>
      <xdr:colOff>99060</xdr:colOff>
      <xdr:row>152</xdr:row>
      <xdr:rowOff>99060</xdr:rowOff>
    </xdr:to>
    <xdr:pic>
      <xdr:nvPicPr>
        <xdr:cNvPr id="334" name="Picture 333"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7004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153</xdr:row>
      <xdr:rowOff>0</xdr:rowOff>
    </xdr:from>
    <xdr:to>
      <xdr:col>0</xdr:col>
      <xdr:colOff>99060</xdr:colOff>
      <xdr:row>153</xdr:row>
      <xdr:rowOff>99060</xdr:rowOff>
    </xdr:to>
    <xdr:pic>
      <xdr:nvPicPr>
        <xdr:cNvPr id="335" name="Picture 334"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8833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154</xdr:row>
      <xdr:rowOff>0</xdr:rowOff>
    </xdr:from>
    <xdr:to>
      <xdr:col>0</xdr:col>
      <xdr:colOff>99060</xdr:colOff>
      <xdr:row>154</xdr:row>
      <xdr:rowOff>99060</xdr:rowOff>
    </xdr:to>
    <xdr:pic>
      <xdr:nvPicPr>
        <xdr:cNvPr id="336" name="Picture 335"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0662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156</xdr:row>
      <xdr:rowOff>0</xdr:rowOff>
    </xdr:from>
    <xdr:to>
      <xdr:col>0</xdr:col>
      <xdr:colOff>99060</xdr:colOff>
      <xdr:row>156</xdr:row>
      <xdr:rowOff>99060</xdr:rowOff>
    </xdr:to>
    <xdr:pic>
      <xdr:nvPicPr>
        <xdr:cNvPr id="337" name="Picture 336" descr="https://pansophy.jlab.org/pansophy/Imagelib/Circle_Gre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4320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99060</xdr:colOff>
      <xdr:row>1</xdr:row>
      <xdr:rowOff>99060</xdr:rowOff>
    </xdr:to>
    <xdr:pic>
      <xdr:nvPicPr>
        <xdr:cNvPr id="187" name="Picture 186" descr="https://pansophy.jlab.org/pansophy/Imagelib/Circle_Re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57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0</xdr:col>
      <xdr:colOff>99060</xdr:colOff>
      <xdr:row>2</xdr:row>
      <xdr:rowOff>99060</xdr:rowOff>
    </xdr:to>
    <xdr:pic>
      <xdr:nvPicPr>
        <xdr:cNvPr id="188" name="Picture 187"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486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0</xdr:rowOff>
    </xdr:from>
    <xdr:to>
      <xdr:col>0</xdr:col>
      <xdr:colOff>99060</xdr:colOff>
      <xdr:row>3</xdr:row>
      <xdr:rowOff>99060</xdr:rowOff>
    </xdr:to>
    <xdr:pic>
      <xdr:nvPicPr>
        <xdr:cNvPr id="189" name="Picture 188"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315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0</xdr:col>
      <xdr:colOff>99060</xdr:colOff>
      <xdr:row>4</xdr:row>
      <xdr:rowOff>99060</xdr:rowOff>
    </xdr:to>
    <xdr:pic>
      <xdr:nvPicPr>
        <xdr:cNvPr id="190" name="Picture 189"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972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99060</xdr:colOff>
      <xdr:row>5</xdr:row>
      <xdr:rowOff>99060</xdr:rowOff>
    </xdr:to>
    <xdr:pic>
      <xdr:nvPicPr>
        <xdr:cNvPr id="191" name="Picture 190"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4630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99060</xdr:colOff>
      <xdr:row>6</xdr:row>
      <xdr:rowOff>99060</xdr:rowOff>
    </xdr:to>
    <xdr:pic>
      <xdr:nvPicPr>
        <xdr:cNvPr id="192" name="Picture 191"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459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99060</xdr:colOff>
      <xdr:row>7</xdr:row>
      <xdr:rowOff>99060</xdr:rowOff>
    </xdr:to>
    <xdr:pic>
      <xdr:nvPicPr>
        <xdr:cNvPr id="193" name="Picture 192"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288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99060</xdr:colOff>
      <xdr:row>8</xdr:row>
      <xdr:rowOff>99060</xdr:rowOff>
    </xdr:to>
    <xdr:pic>
      <xdr:nvPicPr>
        <xdr:cNvPr id="194" name="Picture 193"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116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99060</xdr:colOff>
      <xdr:row>9</xdr:row>
      <xdr:rowOff>99060</xdr:rowOff>
    </xdr:to>
    <xdr:pic>
      <xdr:nvPicPr>
        <xdr:cNvPr id="195" name="Picture 194"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1945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99060</xdr:colOff>
      <xdr:row>10</xdr:row>
      <xdr:rowOff>99060</xdr:rowOff>
    </xdr:to>
    <xdr:pic>
      <xdr:nvPicPr>
        <xdr:cNvPr id="196" name="Picture 195"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603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99060</xdr:colOff>
      <xdr:row>11</xdr:row>
      <xdr:rowOff>99060</xdr:rowOff>
    </xdr:to>
    <xdr:pic>
      <xdr:nvPicPr>
        <xdr:cNvPr id="197" name="Picture 196"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9260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xdr:row>
      <xdr:rowOff>0</xdr:rowOff>
    </xdr:from>
    <xdr:to>
      <xdr:col>0</xdr:col>
      <xdr:colOff>99060</xdr:colOff>
      <xdr:row>12</xdr:row>
      <xdr:rowOff>99060</xdr:rowOff>
    </xdr:to>
    <xdr:pic>
      <xdr:nvPicPr>
        <xdr:cNvPr id="198" name="Picture 197"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918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99060</xdr:colOff>
      <xdr:row>13</xdr:row>
      <xdr:rowOff>99060</xdr:rowOff>
    </xdr:to>
    <xdr:pic>
      <xdr:nvPicPr>
        <xdr:cNvPr id="199" name="Picture 198"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4747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0</xdr:col>
      <xdr:colOff>99060</xdr:colOff>
      <xdr:row>14</xdr:row>
      <xdr:rowOff>99060</xdr:rowOff>
    </xdr:to>
    <xdr:pic>
      <xdr:nvPicPr>
        <xdr:cNvPr id="200" name="Picture 199"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576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0</xdr:rowOff>
    </xdr:from>
    <xdr:to>
      <xdr:col>0</xdr:col>
      <xdr:colOff>99060</xdr:colOff>
      <xdr:row>15</xdr:row>
      <xdr:rowOff>99060</xdr:rowOff>
    </xdr:to>
    <xdr:pic>
      <xdr:nvPicPr>
        <xdr:cNvPr id="201" name="Picture 200"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404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99060</xdr:colOff>
      <xdr:row>16</xdr:row>
      <xdr:rowOff>99060</xdr:rowOff>
    </xdr:to>
    <xdr:pic>
      <xdr:nvPicPr>
        <xdr:cNvPr id="202" name="Picture 201"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062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99060</xdr:colOff>
      <xdr:row>17</xdr:row>
      <xdr:rowOff>99060</xdr:rowOff>
    </xdr:to>
    <xdr:pic>
      <xdr:nvPicPr>
        <xdr:cNvPr id="203" name="Picture 202"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891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99060</xdr:colOff>
      <xdr:row>18</xdr:row>
      <xdr:rowOff>99060</xdr:rowOff>
    </xdr:to>
    <xdr:pic>
      <xdr:nvPicPr>
        <xdr:cNvPr id="204" name="Picture 203"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548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99060</xdr:colOff>
      <xdr:row>19</xdr:row>
      <xdr:rowOff>99060</xdr:rowOff>
    </xdr:to>
    <xdr:pic>
      <xdr:nvPicPr>
        <xdr:cNvPr id="205" name="Picture 204"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377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99060</xdr:colOff>
      <xdr:row>20</xdr:row>
      <xdr:rowOff>99060</xdr:rowOff>
    </xdr:to>
    <xdr:pic>
      <xdr:nvPicPr>
        <xdr:cNvPr id="206" name="Picture 205"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06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99060</xdr:colOff>
      <xdr:row>21</xdr:row>
      <xdr:rowOff>99060</xdr:rowOff>
    </xdr:to>
    <xdr:pic>
      <xdr:nvPicPr>
        <xdr:cNvPr id="207" name="Picture 206"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3035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99060</xdr:colOff>
      <xdr:row>22</xdr:row>
      <xdr:rowOff>99060</xdr:rowOff>
    </xdr:to>
    <xdr:pic>
      <xdr:nvPicPr>
        <xdr:cNvPr id="208" name="Picture 207"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4864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99060</xdr:colOff>
      <xdr:row>23</xdr:row>
      <xdr:rowOff>99060</xdr:rowOff>
    </xdr:to>
    <xdr:pic>
      <xdr:nvPicPr>
        <xdr:cNvPr id="209" name="Picture 208"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6692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99060</xdr:colOff>
      <xdr:row>24</xdr:row>
      <xdr:rowOff>99060</xdr:rowOff>
    </xdr:to>
    <xdr:pic>
      <xdr:nvPicPr>
        <xdr:cNvPr id="210" name="Picture 209"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8521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xdr:row>
      <xdr:rowOff>0</xdr:rowOff>
    </xdr:from>
    <xdr:to>
      <xdr:col>0</xdr:col>
      <xdr:colOff>99060</xdr:colOff>
      <xdr:row>25</xdr:row>
      <xdr:rowOff>99060</xdr:rowOff>
    </xdr:to>
    <xdr:pic>
      <xdr:nvPicPr>
        <xdr:cNvPr id="211" name="Picture 210"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0350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0</xdr:col>
      <xdr:colOff>99060</xdr:colOff>
      <xdr:row>26</xdr:row>
      <xdr:rowOff>99060</xdr:rowOff>
    </xdr:to>
    <xdr:pic>
      <xdr:nvPicPr>
        <xdr:cNvPr id="212" name="Picture 211"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2179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0</xdr:rowOff>
    </xdr:from>
    <xdr:to>
      <xdr:col>0</xdr:col>
      <xdr:colOff>99060</xdr:colOff>
      <xdr:row>27</xdr:row>
      <xdr:rowOff>99060</xdr:rowOff>
    </xdr:to>
    <xdr:pic>
      <xdr:nvPicPr>
        <xdr:cNvPr id="213" name="Picture 212"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5836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99060</xdr:colOff>
      <xdr:row>28</xdr:row>
      <xdr:rowOff>99060</xdr:rowOff>
    </xdr:to>
    <xdr:pic>
      <xdr:nvPicPr>
        <xdr:cNvPr id="214" name="Picture 213"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7665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0</xdr:col>
      <xdr:colOff>99060</xdr:colOff>
      <xdr:row>29</xdr:row>
      <xdr:rowOff>99060</xdr:rowOff>
    </xdr:to>
    <xdr:pic>
      <xdr:nvPicPr>
        <xdr:cNvPr id="215" name="Picture 214"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9494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0</xdr:col>
      <xdr:colOff>99060</xdr:colOff>
      <xdr:row>30</xdr:row>
      <xdr:rowOff>99060</xdr:rowOff>
    </xdr:to>
    <xdr:pic>
      <xdr:nvPicPr>
        <xdr:cNvPr id="216" name="Picture 215"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1323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99060</xdr:colOff>
      <xdr:row>31</xdr:row>
      <xdr:rowOff>99060</xdr:rowOff>
    </xdr:to>
    <xdr:pic>
      <xdr:nvPicPr>
        <xdr:cNvPr id="217" name="Picture 216"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3152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99060</xdr:colOff>
      <xdr:row>32</xdr:row>
      <xdr:rowOff>99060</xdr:rowOff>
    </xdr:to>
    <xdr:pic>
      <xdr:nvPicPr>
        <xdr:cNvPr id="218" name="Picture 217"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6809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99060</xdr:colOff>
      <xdr:row>33</xdr:row>
      <xdr:rowOff>99060</xdr:rowOff>
    </xdr:to>
    <xdr:pic>
      <xdr:nvPicPr>
        <xdr:cNvPr id="219" name="Picture 218"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8638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99060</xdr:colOff>
      <xdr:row>34</xdr:row>
      <xdr:rowOff>99060</xdr:rowOff>
    </xdr:to>
    <xdr:pic>
      <xdr:nvPicPr>
        <xdr:cNvPr id="220" name="Picture 219"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0467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99060</xdr:colOff>
      <xdr:row>35</xdr:row>
      <xdr:rowOff>99060</xdr:rowOff>
    </xdr:to>
    <xdr:pic>
      <xdr:nvPicPr>
        <xdr:cNvPr id="221" name="Picture 220"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4124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99060</xdr:colOff>
      <xdr:row>36</xdr:row>
      <xdr:rowOff>99060</xdr:rowOff>
    </xdr:to>
    <xdr:pic>
      <xdr:nvPicPr>
        <xdr:cNvPr id="222" name="Picture 221"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5953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99060</xdr:colOff>
      <xdr:row>37</xdr:row>
      <xdr:rowOff>99060</xdr:rowOff>
    </xdr:to>
    <xdr:pic>
      <xdr:nvPicPr>
        <xdr:cNvPr id="223" name="Picture 222"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782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99060</xdr:colOff>
      <xdr:row>38</xdr:row>
      <xdr:rowOff>99060</xdr:rowOff>
    </xdr:to>
    <xdr:pic>
      <xdr:nvPicPr>
        <xdr:cNvPr id="224" name="Picture 223"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9611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0</xdr:rowOff>
    </xdr:from>
    <xdr:to>
      <xdr:col>0</xdr:col>
      <xdr:colOff>99060</xdr:colOff>
      <xdr:row>39</xdr:row>
      <xdr:rowOff>99060</xdr:rowOff>
    </xdr:to>
    <xdr:pic>
      <xdr:nvPicPr>
        <xdr:cNvPr id="225" name="Picture 224"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440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99060</xdr:colOff>
      <xdr:row>40</xdr:row>
      <xdr:rowOff>99060</xdr:rowOff>
    </xdr:to>
    <xdr:pic>
      <xdr:nvPicPr>
        <xdr:cNvPr id="226" name="Picture 225"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3268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99060</xdr:colOff>
      <xdr:row>41</xdr:row>
      <xdr:rowOff>99060</xdr:rowOff>
    </xdr:to>
    <xdr:pic>
      <xdr:nvPicPr>
        <xdr:cNvPr id="227" name="Picture 226"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097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99060</xdr:colOff>
      <xdr:row>42</xdr:row>
      <xdr:rowOff>99060</xdr:rowOff>
    </xdr:to>
    <xdr:pic>
      <xdr:nvPicPr>
        <xdr:cNvPr id="228" name="Picture 227"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6926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0</xdr:col>
      <xdr:colOff>99060</xdr:colOff>
      <xdr:row>43</xdr:row>
      <xdr:rowOff>99060</xdr:rowOff>
    </xdr:to>
    <xdr:pic>
      <xdr:nvPicPr>
        <xdr:cNvPr id="229" name="Picture 228"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8755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0</xdr:rowOff>
    </xdr:from>
    <xdr:to>
      <xdr:col>0</xdr:col>
      <xdr:colOff>99060</xdr:colOff>
      <xdr:row>44</xdr:row>
      <xdr:rowOff>99060</xdr:rowOff>
    </xdr:to>
    <xdr:pic>
      <xdr:nvPicPr>
        <xdr:cNvPr id="230" name="Picture 229"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0584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45</xdr:row>
      <xdr:rowOff>0</xdr:rowOff>
    </xdr:from>
    <xdr:to>
      <xdr:col>0</xdr:col>
      <xdr:colOff>99060</xdr:colOff>
      <xdr:row>45</xdr:row>
      <xdr:rowOff>99060</xdr:rowOff>
    </xdr:to>
    <xdr:pic>
      <xdr:nvPicPr>
        <xdr:cNvPr id="231" name="Picture 230"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24128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99060</xdr:colOff>
      <xdr:row>46</xdr:row>
      <xdr:rowOff>99060</xdr:rowOff>
    </xdr:to>
    <xdr:pic>
      <xdr:nvPicPr>
        <xdr:cNvPr id="232" name="Picture 231"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241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99060</xdr:colOff>
      <xdr:row>47</xdr:row>
      <xdr:rowOff>99060</xdr:rowOff>
    </xdr:to>
    <xdr:pic>
      <xdr:nvPicPr>
        <xdr:cNvPr id="233" name="Picture 232"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0704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0</xdr:rowOff>
    </xdr:from>
    <xdr:to>
      <xdr:col>0</xdr:col>
      <xdr:colOff>99060</xdr:colOff>
      <xdr:row>48</xdr:row>
      <xdr:rowOff>99060</xdr:rowOff>
    </xdr:to>
    <xdr:pic>
      <xdr:nvPicPr>
        <xdr:cNvPr id="234" name="Picture 233"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899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99060</xdr:colOff>
      <xdr:row>49</xdr:row>
      <xdr:rowOff>99060</xdr:rowOff>
    </xdr:to>
    <xdr:pic>
      <xdr:nvPicPr>
        <xdr:cNvPr id="235" name="Picture 234" descr="https://pansophy.jlab.org/pansophy/Imagelib/Circle_Green.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9728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6" Type="http://schemas.openxmlformats.org/officeDocument/2006/relationships/hyperlink" Target="https://pansophy.jlab.org/pansophy/Travelers/TRAVELER_FORM.cfm?project=L2PRD&amp;area=L2PRD&amp;system=&amp;TRAV_ID=L2PRD-CAV-INSP-CAV&amp;TRAV_REVISION=R5&amp;page=1&amp;maxpage=5&amp;TRAV_SEQ_NUM=110&amp;serialnum=0328" TargetMode="External"/><Relationship Id="rId117" Type="http://schemas.openxmlformats.org/officeDocument/2006/relationships/hyperlink" Target="https://pansophy.jlab.org/pansophy/Travelers/TRAVELER_FORM.cfm?project=L2PRD&amp;area=L2PRD&amp;system=&amp;TRAV_ID=L2PRD-CAV-RECV-CAVEZ-HLDPT3&amp;TRAV_REVISION=R1&amp;page=1&amp;maxpage=27&amp;travstat=y&amp;TRAV_SEQ_NUM=54&amp;serialnum=0268" TargetMode="External"/><Relationship Id="rId21" Type="http://schemas.openxmlformats.org/officeDocument/2006/relationships/hyperlink" Target="https://pansophy.jlab.org/pansophy/Travelers/TRAVELER_FORM.cfm?project=L2PRD&amp;area=L2PRD&amp;system=&amp;TRAV_ID=L2PRD-CST-INSP-BPMFT&amp;TRAV_REVISION=R1&amp;page=1&amp;maxpage=1&amp;TRAV_SEQ_NUM=14&amp;serialnum=067" TargetMode="External"/><Relationship Id="rId42" Type="http://schemas.openxmlformats.org/officeDocument/2006/relationships/hyperlink" Target="https://pansophy.jlab.org/pansophy/Travelers/TRAVELER_FORM.cfm?project=L2PRD&amp;area=L2PRD&amp;system=&amp;TRAV_ID=L2PRD-CAV-VTA-HOM&amp;TRAV_REVISION=R1&amp;page=1&amp;maxpage=1&amp;TRAV_SEQ_NUM=91&amp;serialnum=0328" TargetMode="External"/><Relationship Id="rId47" Type="http://schemas.openxmlformats.org/officeDocument/2006/relationships/hyperlink" Target="https://pansophy.jlab.org/pansophy/Travelers/TRAVELER_FORM.cfm?project=L2PRD&amp;area=L2PRD&amp;system=&amp;TRAV_ID=L2PRD-CAV-VTA-HOM&amp;TRAV_REVISION=R1&amp;page=1&amp;maxpage=1&amp;TRAV_SEQ_NUM=232&amp;serialnum=0268" TargetMode="External"/><Relationship Id="rId63" Type="http://schemas.openxmlformats.org/officeDocument/2006/relationships/hyperlink" Target="https://pansophy.jlab.org/pansophy/Travelers/TRAVELER_FORM.cfm?project=L2PRD&amp;area=L2PRD&amp;system=&amp;TRAV_ID=L2PRD-CAV-VTRF&amp;TRAV_REVISION=R4&amp;page=1&amp;maxpage=8&amp;TRAV_SEQ_NUM=336&amp;serialnum=0268" TargetMode="External"/><Relationship Id="rId68" Type="http://schemas.openxmlformats.org/officeDocument/2006/relationships/hyperlink" Target="https://pansophy.jlab.org/pansophy/Travelers/TRAVELER_FORM.cfm?project=L2PRD&amp;area=L2PRD&amp;system=&amp;TRAV_ID=L2PRD-CAV-VTRF&amp;TRAV_REVISION=R4&amp;page=1&amp;maxpage=8&amp;TRAV_SEQ_NUM=345&amp;serialnum=0330" TargetMode="External"/><Relationship Id="rId84" Type="http://schemas.openxmlformats.org/officeDocument/2006/relationships/hyperlink" Target="https://pansophy.jlab.org/pansophy/Travelers/TRAVELER_FORM.cfm?project=L2PRD&amp;area=L2PRD&amp;system=&amp;TRAV_ID=L2PRD-CAV-VTA-COOL&amp;TRAV_REVISION=R2&amp;page=1&amp;maxpage=4&amp;TRAV_SEQ_NUM=353&amp;serialnum=J1.3-11R" TargetMode="External"/><Relationship Id="rId89" Type="http://schemas.openxmlformats.org/officeDocument/2006/relationships/hyperlink" Target="https://pansophy.jlab.org/pansophy/Travelers/TRAVELER_FORM.cfm?project=L2PRD&amp;area=L2PRD&amp;system=&amp;TRAV_ID=L2PRD-CAV-TRANS-TSTD&amp;TRAV_REVISION=R1&amp;page=1&amp;maxpage=1&amp;travstat=y&amp;TRAV_SEQ_NUM=79&amp;serialnum=0328" TargetMode="External"/><Relationship Id="rId112" Type="http://schemas.openxmlformats.org/officeDocument/2006/relationships/hyperlink" Target="https://pansophy.jlab.org/pansophy/Travelers/TRAVELER_FORM.cfm?project=L2PRD&amp;area=L2PRD&amp;system=&amp;TRAV_ID=L2PRD-CAV-RECV-CAVEZ3-HLDPT2&amp;TRAV_REVISION=R1&amp;page=1&amp;maxpage=19&amp;travstat=y&amp;TRAV_SEQ_NUM=16&amp;serialnum=0167" TargetMode="External"/><Relationship Id="rId133" Type="http://schemas.openxmlformats.org/officeDocument/2006/relationships/hyperlink" Target="https://pansophy.jlab.org/pansophy/Travelers/TRAVELER_FORM.cfm?project=L2PRD&amp;area=L2PRD&amp;system=&amp;TRAV_ID=L2PRD-CAV-INSP-HMFT&amp;TRAV_REVISION=R3&amp;page=1&amp;maxpage=6&amp;TRAV_SEQ_NUM=552&amp;serialnum=J1.3-11R" TargetMode="External"/><Relationship Id="rId138" Type="http://schemas.openxmlformats.org/officeDocument/2006/relationships/hyperlink" Target="https://pansophy.jlab.org/pansophy/Travelers/TRAVELER_FORM.cfm?project=L2PRD&amp;area=L2PRD&amp;system=&amp;TRAV_ID=L2PRD-CAV-INSP-FPFT&amp;TRAV_REVISION=R3&amp;page=1&amp;maxpage=5&amp;travstat=y&amp;TRAV_SEQ_NUM=241&amp;serialnum=0284" TargetMode="External"/><Relationship Id="rId16" Type="http://schemas.openxmlformats.org/officeDocument/2006/relationships/hyperlink" Target="https://pansophy.jlab.org/pansophy/Travelers/TRAVELER_FORM.cfm?project=L2PRD&amp;area=L2PRD&amp;system=&amp;TRAV_ID=L2PRD-CST-LEAK-AMGV&amp;TRAV_REVISION=R1&amp;page=1&amp;maxpage=2&amp;TRAV_SEQ_NUM=28&amp;serialnum=0055" TargetMode="External"/><Relationship Id="rId107" Type="http://schemas.openxmlformats.org/officeDocument/2006/relationships/hyperlink" Target="https://pansophy.jlab.org/pansophy/Travelers/TRAVELER_FORM.cfm?project=L2PRD&amp;area=L2PRD&amp;system=&amp;TRAV_ID=L2PRD-CAV-RECV-CAVEZ-HLDPT1&amp;TRAV_REVISION=R1&amp;page=1&amp;maxpage=7&amp;travstat=y&amp;TRAV_SEQ_NUM=119&amp;serialnum=0330" TargetMode="External"/><Relationship Id="rId11" Type="http://schemas.openxmlformats.org/officeDocument/2006/relationships/hyperlink" Target="https://pansophy.jlab.org/pansophy/Travelers/TRAVELER_FORM.cfm?project=L2PRD&amp;area=L2PRD&amp;system=&amp;TRAV_ID=L2PRD-CST-ASSY&amp;TRAV_REVISION=R4&amp;page=1&amp;maxpage=17&amp;TRAV_SEQ_NUM=30&amp;serialnum=CST11" TargetMode="External"/><Relationship Id="rId32" Type="http://schemas.openxmlformats.org/officeDocument/2006/relationships/hyperlink" Target="https://pansophy.jlab.org/pansophy/Travelers/TRAVELER_FORM.cfm?project=L2PRD&amp;area=L2PRD&amp;system=&amp;TRAV_ID=L2PRD-CAV-INSP-CAV&amp;TRAV_REVISION=&amp;page=1&amp;maxpage=&amp;TRAV_SEQ_NUM=&amp;serialnum=0317" TargetMode="External"/><Relationship Id="rId37" Type="http://schemas.openxmlformats.org/officeDocument/2006/relationships/hyperlink" Target="https://pansophy.jlab.org/pansophy/Travelers/TRAVELER_FORM.cfm?project=L2PRD&amp;area=L2PRD&amp;system=&amp;TRAV_ID=L2PRD-CAV-RFIN&amp;TRAV_REVISION=R1&amp;page=1&amp;maxpage=6&amp;TRAV_SEQ_NUM=107&amp;serialnum=0140" TargetMode="External"/><Relationship Id="rId53" Type="http://schemas.openxmlformats.org/officeDocument/2006/relationships/hyperlink" Target="https://pansophy.jlab.org/pansophy/Travelers/TRAVELER_FORM.cfm?project=L2PRD&amp;area=L2PRD&amp;system=&amp;TRAV_ID=L2PRD-CAV-VTRF&amp;TRAV_REVISION=R4&amp;page=1&amp;maxpage=8&amp;TRAV_SEQ_NUM=340&amp;serialnum=0328" TargetMode="External"/><Relationship Id="rId58" Type="http://schemas.openxmlformats.org/officeDocument/2006/relationships/hyperlink" Target="https://pansophy.jlab.org/pansophy/Travelers/TRAVELER_FORM.cfm?project=L2PRD&amp;area=L2PRD&amp;system=&amp;TRAV_ID=L2PRD-CAV-VTRF&amp;TRAV_REVISION=R4&amp;page=1&amp;maxpage=8&amp;TRAV_SEQ_NUM=342&amp;serialnum=0140" TargetMode="External"/><Relationship Id="rId74" Type="http://schemas.openxmlformats.org/officeDocument/2006/relationships/hyperlink" Target="https://pansophy.jlab.org/pansophy/Travelers/TRAVELER_FORM.cfm?project=L2PRD&amp;area=L2PRD&amp;system=&amp;TRAV_ID=L2PRD-CAV-VTA-COOL&amp;TRAV_REVISION=R2&amp;page=1&amp;maxpage=4&amp;TRAV_SEQ_NUM=345&amp;serialnum=J1.3-11R" TargetMode="External"/><Relationship Id="rId79" Type="http://schemas.openxmlformats.org/officeDocument/2006/relationships/hyperlink" Target="https://pansophy.jlab.org/pansophy/Travelers/TRAVELER_FORM.cfm?project=L2PRD&amp;area=L2PRD&amp;system=&amp;TRAV_ID=L2PRD-CAV-VTA-COOL&amp;TRAV_REVISION=R1&amp;page=1&amp;maxpage=4&amp;TRAV_SEQ_NUM=80&amp;serialnum=J1.3-11R" TargetMode="External"/><Relationship Id="rId102" Type="http://schemas.openxmlformats.org/officeDocument/2006/relationships/hyperlink" Target="https://pansophy.jlab.org/pansophy/Travelers/TRAVELER_FORM.cfm?project=L2PRD&amp;area=L2PRD&amp;system=&amp;TRAV_ID=L2PRD-CAV-RECV-CAVEZ2-HLDPT1&amp;TRAV_REVISION=R1&amp;page=1&amp;maxpage=14&amp;travstat=y&amp;TRAV_SEQ_NUM=10&amp;serialnum=0322" TargetMode="External"/><Relationship Id="rId123" Type="http://schemas.openxmlformats.org/officeDocument/2006/relationships/hyperlink" Target="https://pansophy.jlab.org/pansophy/Travelers/TRAVELER_FORM.cfm?project=L2PRD&amp;area=L2PRD&amp;system=&amp;TRAV_ID=L2PRD-CAV-INSP-HMFT&amp;TRAV_REVISION=R2&amp;page=1&amp;maxpage=6&amp;TRAV_SEQ_NUM=67&amp;serialnum=J1.3-11R" TargetMode="External"/><Relationship Id="rId128" Type="http://schemas.openxmlformats.org/officeDocument/2006/relationships/hyperlink" Target="https://pansophy.jlab.org/pansophy/Travelers/TRAVELER_FORM.cfm?project=L2PRD&amp;area=L2PRD&amp;system=&amp;TRAV_ID=L2PRD-CAV-INSP-HMFT&amp;TRAV_REVISION=R3&amp;page=1&amp;maxpage=6&amp;TRAV_SEQ_NUM=564&amp;serialnum=J1.3-11R" TargetMode="External"/><Relationship Id="rId5" Type="http://schemas.openxmlformats.org/officeDocument/2006/relationships/hyperlink" Target="https://pansophy.jlab.org/pansophy/Travelers/TRAVELER_FORM.cfm?project=L2PRD&amp;area=L2PRD&amp;system=&amp;TRAV_ID=L2PRD-CM-ACTS-PREP&amp;TRAV_REVISION=R1&amp;page=1&amp;maxpage=7&amp;TRAV_SEQ_NUM=19&amp;serialnum=J1.3-11R" TargetMode="External"/><Relationship Id="rId90" Type="http://schemas.openxmlformats.org/officeDocument/2006/relationships/hyperlink" Target="https://pansophy.jlab.org/pansophy/Travelers/TRAVELER_FORM.cfm?project=L2PRD&amp;area=L2PRD&amp;system=&amp;TRAV_ID=L2PRD-CAV-TRANS-TSTD-D5&amp;TRAV_REVISION=R2&amp;page=1&amp;maxpage=1&amp;travstat=y&amp;TRAV_SEQ_NUM=39&amp;serialnum=0328" TargetMode="External"/><Relationship Id="rId95" Type="http://schemas.openxmlformats.org/officeDocument/2006/relationships/hyperlink" Target="https://pansophy.jlab.org/pansophy/Travelers/TRAVELER_FORM.cfm?project=L5PRD&amp;area=L5PRD&amp;system=&amp;TRAV_ID=L5PRD-CAV-TRANS-TSTD&amp;TRAV_REVISION=R1&amp;page=1&amp;maxpage=1&amp;travstat=y&amp;TRAV_SEQ_NUM=131&amp;serialnum=0268" TargetMode="External"/><Relationship Id="rId22" Type="http://schemas.openxmlformats.org/officeDocument/2006/relationships/hyperlink" Target="https://pansophy.jlab.org/pansophy/Travelers/TRAVELER_FORM.cfm?project=L2PRD&amp;area=L2PRD&amp;system=&amp;TRAV_ID=L2PRD-CST-INSP-BPMFT&amp;TRAV_REVISION=R1&amp;page=1&amp;maxpage=1&amp;TRAV_SEQ_NUM=28&amp;serialnum=107" TargetMode="External"/><Relationship Id="rId27" Type="http://schemas.openxmlformats.org/officeDocument/2006/relationships/hyperlink" Target="https://pansophy.jlab.org/pansophy/Travelers/TRAVELER_FORM.cfm?project=L2PRD&amp;area=L2PRD&amp;system=&amp;TRAV_ID=L2PRD-CAV-INSP-CAV&amp;TRAV_REVISION=R5&amp;page=1&amp;maxpage=5&amp;TRAV_SEQ_NUM=140&amp;serialnum=0322" TargetMode="External"/><Relationship Id="rId43" Type="http://schemas.openxmlformats.org/officeDocument/2006/relationships/hyperlink" Target="https://pansophy.jlab.org/pansophy/Travelers/TRAVELER_FORM.cfm?project=L2PRD&amp;area=L2PRD&amp;system=&amp;TRAV_ID=L2PRD-CAV-VTA-HOM&amp;TRAV_REVISION=R1&amp;page=1&amp;maxpage=1&amp;TRAV_SEQ_NUM=123&amp;serialnum=0322" TargetMode="External"/><Relationship Id="rId48" Type="http://schemas.openxmlformats.org/officeDocument/2006/relationships/hyperlink" Target="https://pansophy.jlab.org/pansophy/Travelers/TRAVELER_FORM.cfm?project=L2PRD&amp;area=L2PRD&amp;system=&amp;TRAV_ID=L2PRD-CAV-VTA-HOM&amp;TRAV_REVISION=R1&amp;page=1&amp;maxpage=1&amp;TRAV_SEQ_NUM=243&amp;serialnum=0308" TargetMode="External"/><Relationship Id="rId64" Type="http://schemas.openxmlformats.org/officeDocument/2006/relationships/hyperlink" Target="https://pansophy.jlab.org/pansophy/Travelers/TRAVELER_FORM.cfm?project=L2PRD&amp;area=L2PRD&amp;system=&amp;TRAV_ID=L2PRD-CAV-VTRF&amp;TRAV_REVISION=R4&amp;page=1&amp;maxpage=8&amp;TRAV_SEQ_NUM=346&amp;serialnum=0308" TargetMode="External"/><Relationship Id="rId69" Type="http://schemas.openxmlformats.org/officeDocument/2006/relationships/hyperlink" Target="https://pansophy.jlab.org/pansophy/Travelers/TRAVELER_FORM.cfm?project=L2PRD&amp;area=L2PRD&amp;system=&amp;TRAV_ID=L2PRD-CAV-VTRF&amp;TRAV_REVISION=R4&amp;page=1&amp;maxpage=8&amp;TRAV_SEQ_NUM=350&amp;serialnum=0330" TargetMode="External"/><Relationship Id="rId113" Type="http://schemas.openxmlformats.org/officeDocument/2006/relationships/hyperlink" Target="https://pansophy.jlab.org/pansophy/Travelers/TRAVELER_FORM.cfm?project=L2PRD&amp;area=L2PRD&amp;system=&amp;TRAV_ID=L2PRD-CAV-RECV-CAVEZ3-HLDPT2&amp;TRAV_REVISION=R1&amp;page=1&amp;maxpage=19&amp;travstat=y&amp;TRAV_SEQ_NUM=66&amp;serialnum=0167" TargetMode="External"/><Relationship Id="rId118" Type="http://schemas.openxmlformats.org/officeDocument/2006/relationships/hyperlink" Target="https://pansophy.jlab.org/pansophy/Travelers/TRAVELER_FORM.cfm?project=L2PRD&amp;area=L2PRD&amp;system=&amp;TRAV_ID=L2PRD-CAV-RECV-CAVEZ-HLDPT3&amp;TRAV_REVISION=R1&amp;page=1&amp;maxpage=29&amp;travstat=y&amp;TRAV_SEQ_NUM=29&amp;serialnum=0308" TargetMode="External"/><Relationship Id="rId134" Type="http://schemas.openxmlformats.org/officeDocument/2006/relationships/hyperlink" Target="https://pansophy.jlab.org/pansophy/Travelers/TRAVELER_FORM.cfm?project=L2PRD&amp;area=L2PRD&amp;system=&amp;TRAV_ID=L2PRD-CAV-INSP-HMFT&amp;TRAV_REVISION=R3&amp;page=1&amp;maxpage=6&amp;TRAV_SEQ_NUM=401&amp;serialnum=J1.3-11R" TargetMode="External"/><Relationship Id="rId139" Type="http://schemas.openxmlformats.org/officeDocument/2006/relationships/hyperlink" Target="https://pansophy.jlab.org/pansophy/Travelers/TRAVELER_FORM.cfm?project=L2PRD&amp;area=L2PRD&amp;system=&amp;TRAV_ID=L2PRD-CAV-INSP-FPFT&amp;TRAV_REVISION=R3&amp;page=1&amp;maxpage=5&amp;travstat=y&amp;TRAV_SEQ_NUM=143&amp;serialnum=0284" TargetMode="External"/><Relationship Id="rId8" Type="http://schemas.openxmlformats.org/officeDocument/2006/relationships/hyperlink" Target="https://pansophy.jlab.org/pansophy/Travelers/TRAVELER_FORM.cfm?project=L2PRD&amp;area=L2PRD&amp;system=&amp;TRAV_ID=L2PRD-CM-INSP-UCM&amp;TRAV_REVISION=R1&amp;page=1&amp;maxpage=6&amp;TRAV_SEQ_NUM=1&amp;serialnum=RFCG-UC-004" TargetMode="External"/><Relationship Id="rId51" Type="http://schemas.openxmlformats.org/officeDocument/2006/relationships/hyperlink" Target="https://pansophy.jlab.org/pansophy/Travelers/TRAVELER_FORM.cfm?project=L2PRD&amp;area=L2PRD&amp;system=&amp;TRAV_ID=L2PRD-CAV-VTA-HOM&amp;TRAV_REVISION=R1&amp;page=1&amp;maxpage=1&amp;TRAV_SEQ_NUM=242&amp;serialnum=0330" TargetMode="External"/><Relationship Id="rId72" Type="http://schemas.openxmlformats.org/officeDocument/2006/relationships/hyperlink" Target="https://pansophy.jlab.org/pansophy/Travelers/TRAVELER_FORM.cfm?project=L2PRD&amp;area=L2PRD&amp;system=&amp;TRAV_ID=L2PRD-CAV-VTA-COOL&amp;TRAV_REVISION=R1&amp;page=1&amp;maxpage=4&amp;TRAV_SEQ_NUM=149&amp;serialnum=J1.3-11R" TargetMode="External"/><Relationship Id="rId80" Type="http://schemas.openxmlformats.org/officeDocument/2006/relationships/hyperlink" Target="https://pansophy.jlab.org/pansophy/Travelers/TRAVELER_FORM.cfm?project=L2PRD&amp;area=L2PRD&amp;system=&amp;TRAV_ID=L2PRD-CAV-VTA-COOL&amp;TRAV_REVISION=R2&amp;page=1&amp;maxpage=4&amp;TRAV_SEQ_NUM=334&amp;serialnum=J1.3-11R" TargetMode="External"/><Relationship Id="rId85" Type="http://schemas.openxmlformats.org/officeDocument/2006/relationships/hyperlink" Target="https://pansophy.jlab.org/pansophy/Travelers/TRAVELER_FORM.cfm?project=L2PRD&amp;area=L2PRD&amp;system=&amp;TRAV_ID=L2PRD-CAV-VTA-COOL&amp;TRAV_REVISION=R2&amp;page=1&amp;maxpage=4&amp;TRAV_SEQ_NUM=348&amp;serialnum=J1.3-11R" TargetMode="External"/><Relationship Id="rId93" Type="http://schemas.openxmlformats.org/officeDocument/2006/relationships/hyperlink" Target="https://pansophy.jlab.org/pansophy/Travelers/TRAVELER_FORM.cfm?project=L4PRD&amp;area=L4PRD&amp;system=&amp;TRAV_ID=L4PRD-CAV-TRANS-TSTD-D5&amp;TRAV_REVISION=R2&amp;page=1&amp;maxpage=1&amp;travstat=y&amp;TRAV_SEQ_NUM=40&amp;serialnum=0328" TargetMode="External"/><Relationship Id="rId98" Type="http://schemas.openxmlformats.org/officeDocument/2006/relationships/hyperlink" Target="https://pansophy.jlab.org/pansophy/Travelers/TRAVELER_FORM.cfm?project=L6PRD&amp;area=L6PRD&amp;system=&amp;TRAV_ID=L6PRD-CAV-TRANS-TSTD-D5&amp;TRAV_REVISION=R1&amp;page=1&amp;maxpage=1&amp;travstat=y&amp;TRAV_SEQ_NUM=4&amp;serialnum=0328" TargetMode="External"/><Relationship Id="rId121" Type="http://schemas.openxmlformats.org/officeDocument/2006/relationships/hyperlink" Target="https://pansophy.jlab.org/pansophy/Travelers/TRAVELER_FORM.cfm?project=L2PRD&amp;area=L2PRD&amp;system=&amp;TRAV_ID=L2PRD-CAV-INSP-HMFT&amp;TRAV_REVISION=R3&amp;page=1&amp;maxpage=6&amp;TRAV_SEQ_NUM=428&amp;serialnum=J1.3-11R" TargetMode="External"/><Relationship Id="rId142" Type="http://schemas.openxmlformats.org/officeDocument/2006/relationships/hyperlink" Target="https://pansophy.jlab.org/pansophy/Travelers/TRAVELER_FORM.cfm?project=L2PRD&amp;area=L2PRD&amp;system=&amp;TRAV_ID=L2PRD-CAV-INSP-FPFT&amp;TRAV_REVISION=R3&amp;page=1&amp;maxpage=5&amp;travstat=y&amp;TRAV_SEQ_NUM=263&amp;serialnum=0284" TargetMode="External"/><Relationship Id="rId3" Type="http://schemas.openxmlformats.org/officeDocument/2006/relationships/hyperlink" Target="https://pansophy.jlab.org/pansophy/Travelers/TRAVELER_FORM.cfm?project=L2PRD&amp;area=L2PRD&amp;system=&amp;TRAV_ID=L2PRD-CM-ASSY-VV&amp;TRAV_REVISION=R4&amp;page=1&amp;maxpage=8&amp;TRAV_SEQ_NUM=22&amp;serialnum=" TargetMode="External"/><Relationship Id="rId12" Type="http://schemas.openxmlformats.org/officeDocument/2006/relationships/hyperlink" Target="https://pansophy.jlab.org/pansophy/Travelers/TRAVELER_FORM.cfm?project=L2PRD&amp;area=L2PRD&amp;system=&amp;TRAV_ID=L2PRD-CST-ASSY&amp;TRAV_REVISION=R4&amp;page=1&amp;maxpage=17&amp;TRAV_SEQ_NUM=33&amp;serialnum=CST11" TargetMode="External"/><Relationship Id="rId17" Type="http://schemas.openxmlformats.org/officeDocument/2006/relationships/hyperlink" Target="https://pansophy.jlab.org/pansophy/Travelers/TRAVELER_FORM.cfm?project=L2PRD&amp;area=L2PRD&amp;system=&amp;TRAV_ID=L2PRD-CST-LEAK-AMGV&amp;TRAV_REVISION=R1&amp;page=1&amp;maxpage=2&amp;TRAV_SEQ_NUM=2&amp;serialnum=0055" TargetMode="External"/><Relationship Id="rId25" Type="http://schemas.openxmlformats.org/officeDocument/2006/relationships/hyperlink" Target="https://pansophy.jlab.org/pansophy/Travelers/TRAVELER_FORM.cfm?project=L2PRD&amp;area=L2PRD&amp;system=&amp;TRAV_ID=L2PRD-CST-INSP-BLBS&amp;TRAV_REVISION=R3&amp;page=1&amp;maxpage=8&amp;TRAV_SEQ_NUM=29&amp;serialnum=J1.3-11R" TargetMode="External"/><Relationship Id="rId33" Type="http://schemas.openxmlformats.org/officeDocument/2006/relationships/hyperlink" Target="https://pansophy.jlab.org/pansophy/Travelers/TRAVELER_FORM.cfm?project=L2PRD&amp;area=L2PRD&amp;system=&amp;TRAV_ID=L2PRD-CAV-INSP-CAV&amp;TRAV_REVISION=R5&amp;page=1&amp;maxpage=5&amp;TRAV_SEQ_NUM=111&amp;serialnum=0330" TargetMode="External"/><Relationship Id="rId38" Type="http://schemas.openxmlformats.org/officeDocument/2006/relationships/hyperlink" Target="https://pansophy.jlab.org/pansophy/Travelers/TRAVELER_FORM.cfm?project=L2PRD&amp;area=L2PRD&amp;system=&amp;TRAV_ID=L2PRD-CAV-RFIN&amp;TRAV_REVISION=R1&amp;page=1&amp;maxpage=6&amp;TRAV_SEQ_NUM=57&amp;serialnum=0268" TargetMode="External"/><Relationship Id="rId46" Type="http://schemas.openxmlformats.org/officeDocument/2006/relationships/hyperlink" Target="https://pansophy.jlab.org/pansophy/Travelers/TRAVELER_FORM.cfm?project=L2PRD&amp;area=L2PRD&amp;system=&amp;TRAV_ID=L2PRD-CAV-VTA-HOM&amp;TRAV_REVISION=R1&amp;page=1&amp;maxpage=1&amp;TRAV_SEQ_NUM=38&amp;serialnum=0268" TargetMode="External"/><Relationship Id="rId59" Type="http://schemas.openxmlformats.org/officeDocument/2006/relationships/hyperlink" Target="https://pansophy.jlab.org/pansophy/Travelers/TRAVELER_FORM.cfm?project=L2PRD&amp;area=L2PRD&amp;system=&amp;TRAV_ID=L2PRD-CAV-VTRF&amp;TRAV_REVISION=R3&amp;page=1&amp;maxpage=8&amp;TRAV_SEQ_NUM=155&amp;serialnum=0140" TargetMode="External"/><Relationship Id="rId67" Type="http://schemas.openxmlformats.org/officeDocument/2006/relationships/hyperlink" Target="https://pansophy.jlab.org/pansophy/Travelers/TRAVELER_FORM.cfm?project=L2PRD&amp;area=L2PRD&amp;system=&amp;TRAV_ID=L2PRD-CAV-VTRF&amp;TRAV_REVISION=R3&amp;page=1&amp;maxpage=8&amp;TRAV_SEQ_NUM=152&amp;serialnum=0308" TargetMode="External"/><Relationship Id="rId103" Type="http://schemas.openxmlformats.org/officeDocument/2006/relationships/hyperlink" Target="https://pansophy.jlab.org/pansophy/Travelers/TRAVELER_FORM.cfm?project=L2PRD&amp;area=L2PRD&amp;system=&amp;TRAV_ID=L2PRD-CAV-RECV-CAV-HLDPT1&amp;TRAV_REVISION=R1&amp;page=1&amp;maxpage=14&amp;travstat=y&amp;TRAV_SEQ_NUM=150&amp;serialnum=0140" TargetMode="External"/><Relationship Id="rId108" Type="http://schemas.openxmlformats.org/officeDocument/2006/relationships/hyperlink" Target="https://pansophy.jlab.org/pansophy/Travelers/TRAVELER_FORM.cfm?project=L2PRD&amp;area=L2PRD&amp;system=&amp;TRAV_ID=L2PRD-CAV-RECV-CAVEZ3-HLDPT2&amp;TRAV_REVISION=R1&amp;page=1&amp;maxpage=19&amp;travstat=y&amp;TRAV_SEQ_NUM=65&amp;serialnum=0328" TargetMode="External"/><Relationship Id="rId116" Type="http://schemas.openxmlformats.org/officeDocument/2006/relationships/hyperlink" Target="https://pansophy.jlab.org/pansophy/Travelers/TRAVELER_FORM.cfm?project=L2PRD&amp;area=L2PRD&amp;system=&amp;TRAV_ID=L2PRD-CAV-RECV-CAV-HLDPT3&amp;TRAV_REVISION=R1&amp;page=1&amp;maxpage=34&amp;travstat=y&amp;TRAV_SEQ_NUM=149&amp;serialnum=0167" TargetMode="External"/><Relationship Id="rId124" Type="http://schemas.openxmlformats.org/officeDocument/2006/relationships/hyperlink" Target="https://pansophy.jlab.org/pansophy/Travelers/TRAVELER_FORM.cfm?project=L2PRD&amp;area=L2PRD&amp;system=&amp;TRAV_ID=L2PRD-CAV-INSP-HMFT&amp;TRAV_REVISION=R3&amp;page=1&amp;maxpage=6&amp;TRAV_SEQ_NUM=517&amp;serialnum=J1.3-11R" TargetMode="External"/><Relationship Id="rId129" Type="http://schemas.openxmlformats.org/officeDocument/2006/relationships/hyperlink" Target="https://pansophy.jlab.org/pansophy/Travelers/TRAVELER_FORM.cfm?project=L2PRD&amp;area=L2PRD&amp;system=&amp;TRAV_ID=L2PRD-CAV-INSP-HMFT&amp;TRAV_REVISION=R3&amp;page=1&amp;maxpage=6&amp;TRAV_SEQ_NUM=151&amp;serialnum=J1.3-11R" TargetMode="External"/><Relationship Id="rId137" Type="http://schemas.openxmlformats.org/officeDocument/2006/relationships/hyperlink" Target="https://pansophy.jlab.org/pansophy/Travelers/TRAVELER_FORM.cfm?project=L2PRD&amp;area=L2PRD&amp;system=&amp;TRAV_ID=L2PRD-CAV-INSP-FPFT&amp;TRAV_REVISION=R2&amp;page=1&amp;maxpage=5&amp;travstat=y&amp;TRAV_SEQ_NUM=68&amp;serialnum=0284" TargetMode="External"/><Relationship Id="rId20" Type="http://schemas.openxmlformats.org/officeDocument/2006/relationships/hyperlink" Target="https://pansophy.jlab.org/pansophy/Travelers/TRAVELER_FORM.cfm?project=L2PRD&amp;area=L2PRD&amp;system=&amp;TRAV_ID=L2PRD-CST-INSP-BPMFT&amp;TRAV_REVISION=R1&amp;page=1&amp;maxpage=1&amp;TRAV_SEQ_NUM=35&amp;serialnum=121" TargetMode="External"/><Relationship Id="rId41" Type="http://schemas.openxmlformats.org/officeDocument/2006/relationships/hyperlink" Target="https://pansophy.jlab.org/pansophy/Travelers/TRAVELER_FORM.cfm?project=L2PRD&amp;area=L2PRD&amp;system=&amp;TRAV_ID=L2PRD-CAV-VTA-HOM&amp;TRAV_REVISION=R1&amp;page=1&amp;maxpage=1&amp;TRAV_SEQ_NUM=241&amp;serialnum=0328" TargetMode="External"/><Relationship Id="rId54" Type="http://schemas.openxmlformats.org/officeDocument/2006/relationships/hyperlink" Target="https://pansophy.jlab.org/pansophy/Travelers/TRAVELER_FORM.cfm?project=L2PRD&amp;area=L2PRD&amp;system=&amp;TRAV_ID=L2PRD-CAV-VTRF&amp;TRAV_REVISION=R3&amp;page=1&amp;maxpage=8&amp;TRAV_SEQ_NUM=148&amp;serialnum=0328" TargetMode="External"/><Relationship Id="rId62" Type="http://schemas.openxmlformats.org/officeDocument/2006/relationships/hyperlink" Target="https://pansophy.jlab.org/pansophy/Travelers/TRAVELER_FORM.cfm?project=L2PRD&amp;area=L2PRD&amp;system=&amp;TRAV_ID=L2PRD-CAV-VTRF&amp;TRAV_REVISION=R4&amp;page=1&amp;maxpage=8&amp;TRAV_SEQ_NUM=327&amp;serialnum=0268" TargetMode="External"/><Relationship Id="rId70" Type="http://schemas.openxmlformats.org/officeDocument/2006/relationships/hyperlink" Target="https://pansophy.jlab.org/pansophy/Travelers/TRAVELER_FORM.cfm?project=L2PRD&amp;area=L2PRD&amp;system=&amp;TRAV_ID=L2PRD-CAV-VTRF&amp;TRAV_REVISION=R3&amp;page=1&amp;maxpage=8&amp;TRAV_SEQ_NUM=151&amp;serialnum=0330" TargetMode="External"/><Relationship Id="rId75" Type="http://schemas.openxmlformats.org/officeDocument/2006/relationships/hyperlink" Target="https://pansophy.jlab.org/pansophy/Travelers/TRAVELER_FORM.cfm?project=L2PRD&amp;area=L2PRD&amp;system=&amp;TRAV_ID=L2PRD-CAV-VTA-COOL&amp;TRAV_REVISION=R1&amp;page=1&amp;maxpage=4&amp;TRAV_SEQ_NUM=166&amp;serialnum=J1.3-11R" TargetMode="External"/><Relationship Id="rId83" Type="http://schemas.openxmlformats.org/officeDocument/2006/relationships/hyperlink" Target="https://pansophy.jlab.org/pansophy/Travelers/TRAVELER_FORM.cfm?project=L2PRD&amp;area=L2PRD&amp;system=&amp;TRAV_ID=L2PRD-CAV-VTA-COOL&amp;TRAV_REVISION=R1&amp;page=1&amp;maxpage=4&amp;TRAV_SEQ_NUM=155&amp;serialnum=J1.3-11R" TargetMode="External"/><Relationship Id="rId88" Type="http://schemas.openxmlformats.org/officeDocument/2006/relationships/hyperlink" Target="https://pansophy.jlab.org/pansophy/Travelers/TRAVELER_FORM.cfm?project=L2PRD&amp;area=L2PRD&amp;system=&amp;TRAV_ID=L2PRD-CAV-VTA-COOL&amp;TRAV_REVISION=R1&amp;page=1&amp;maxpage=4&amp;TRAV_SEQ_NUM=152&amp;serialnum=J1.3-11R" TargetMode="External"/><Relationship Id="rId91" Type="http://schemas.openxmlformats.org/officeDocument/2006/relationships/hyperlink" Target="https://pansophy.jlab.org/pansophy/Travelers/TRAVELER_FORM.cfm?project=L2PRD&amp;area=L2PRD&amp;system=&amp;TRAV_ID=L2PRD-CAV-TRANS-TSTD-D5&amp;TRAV_REVISION=R2&amp;page=1&amp;maxpage=1&amp;travstat=y&amp;TRAV_SEQ_NUM=40&amp;serialnum=0328" TargetMode="External"/><Relationship Id="rId96" Type="http://schemas.openxmlformats.org/officeDocument/2006/relationships/hyperlink" Target="https://pansophy.jlab.org/pansophy/Travelers/TRAVELER_FORM.cfm?project=L6PRD&amp;area=L6PRD&amp;system=&amp;TRAV_ID=L6PRD-CAV-TRANS-TSTD&amp;TRAV_REVISION=R1&amp;page=1&amp;maxpage=1&amp;travstat=y&amp;TRAV_SEQ_NUM=135&amp;serialnum=0308" TargetMode="External"/><Relationship Id="rId111" Type="http://schemas.openxmlformats.org/officeDocument/2006/relationships/hyperlink" Target="https://pansophy.jlab.org/pansophy/Travelers/TRAVELER_FORM.cfm?project=L2PRD&amp;area=L2PRD&amp;system=&amp;TRAV_ID=L2PRD-CAV-RECV-CAV-HLDPT2&amp;TRAV_REVISION=R1&amp;page=1&amp;maxpage=19&amp;travstat=y&amp;TRAV_SEQ_NUM=144&amp;serialnum=0140" TargetMode="External"/><Relationship Id="rId132" Type="http://schemas.openxmlformats.org/officeDocument/2006/relationships/hyperlink" Target="https://pansophy.jlab.org/pansophy/Travelers/TRAVELER_FORM.cfm?project=L2PRD&amp;area=L2PRD&amp;system=&amp;TRAV_ID=L2PRD-CAV-INSP-HMFT&amp;TRAV_REVISION=R3&amp;page=1&amp;maxpage=6&amp;TRAV_SEQ_NUM=168&amp;serialnum=J1.3-11R" TargetMode="External"/><Relationship Id="rId140" Type="http://schemas.openxmlformats.org/officeDocument/2006/relationships/hyperlink" Target="https://pansophy.jlab.org/pansophy/Travelers/TRAVELER_FORM.cfm?project=L2PRD&amp;area=L2PRD&amp;system=&amp;TRAV_ID=L2PRD-CAV-INSP-FPFT&amp;TRAV_REVISION=R3&amp;page=1&amp;maxpage=5&amp;travstat=y&amp;TRAV_SEQ_NUM=143&amp;serialnum=0284" TargetMode="External"/><Relationship Id="rId1" Type="http://schemas.openxmlformats.org/officeDocument/2006/relationships/hyperlink" Target="https://pansophy.jlab.org/pansophy/Travelers/TRAVELER_FORM.cfm?project=L2PRD&amp;area=L2PRD&amp;system=&amp;TRAV_ID=L2PRD-CM-ASSY-FRST&amp;TRAV_REVISION=R10&amp;page=1&amp;maxpage=8&amp;TRAV_SEQ_NUM=25&amp;serialnum=J1.3-11R" TargetMode="External"/><Relationship Id="rId6" Type="http://schemas.openxmlformats.org/officeDocument/2006/relationships/hyperlink" Target="https://pansophy.jlab.org/pansophy/Travelers/TRAVELER_FORM.cfm?project=L2PRD&amp;area=L2PRD&amp;system=&amp;TRAV_ID=L2PRD-CM-ACTS&amp;TRAV_REVISION=R4&amp;page=1&amp;maxpage=29&amp;TRAV_SEQ_NUM=24&amp;serialnum=J1.3-11R" TargetMode="External"/><Relationship Id="rId15" Type="http://schemas.openxmlformats.org/officeDocument/2006/relationships/hyperlink" Target="https://pansophy.jlab.org/pansophy/Travelers/TRAVELER_FORM.cfm?project=L2PRD&amp;area=L2PRD&amp;system=&amp;TRAV_ID=L2PRD-CST-ASSY-BLXD&amp;TRAV_REVISION=R3&amp;page=1&amp;maxpage=4&amp;TRAV_SEQ_NUM=19&amp;serialnum=2011" TargetMode="External"/><Relationship Id="rId23" Type="http://schemas.openxmlformats.org/officeDocument/2006/relationships/hyperlink" Target="https://pansophy.jlab.org/pansophy/Travelers/TRAVELER_FORM.cfm?project=L2PRD&amp;area=L2PRD&amp;system=&amp;TRAV_ID=L2PRD-CAV-INSP-FPC&amp;TRAV_REVISION=R1&amp;page=1&amp;maxpage=1&amp;TRAV_SEQ_NUM=96&amp;serialnum=CPI-LCP-127" TargetMode="External"/><Relationship Id="rId28" Type="http://schemas.openxmlformats.org/officeDocument/2006/relationships/hyperlink" Target="https://pansophy.jlab.org/pansophy/Travelers/TRAVELER_FORM.cfm?project=L2PRD&amp;area=L2PRD&amp;system=&amp;TRAV_ID=L2PRD-CAV-INSP-CAV&amp;TRAV_REVISION=R5&amp;page=1&amp;maxpage=5&amp;TRAV_SEQ_NUM=122&amp;serialnum=0167" TargetMode="External"/><Relationship Id="rId36" Type="http://schemas.openxmlformats.org/officeDocument/2006/relationships/hyperlink" Target="https://pansophy.jlab.org/pansophy/Travelers/TRAVELER_FORM.cfm?project=L2PRD&amp;area=L2PRD&amp;system=&amp;TRAV_ID=L2PRD-CAV-RFIN&amp;TRAV_REVISION=R1&amp;page=1&amp;maxpage=6&amp;TRAV_SEQ_NUM=114&amp;serialnum=0167" TargetMode="External"/><Relationship Id="rId49" Type="http://schemas.openxmlformats.org/officeDocument/2006/relationships/hyperlink" Target="https://pansophy.jlab.org/pansophy/Travelers/TRAVELER_FORM.cfm?project=L2PRD&amp;area=L2PRD&amp;system=&amp;TRAV_ID=L2PRD-CAV-VTA-HOM&amp;TRAV_REVISION=R1&amp;page=1&amp;maxpage=1&amp;TRAV_SEQ_NUM=244&amp;serialnum=0308" TargetMode="External"/><Relationship Id="rId57" Type="http://schemas.openxmlformats.org/officeDocument/2006/relationships/hyperlink" Target="https://pansophy.jlab.org/pansophy/Travelers/TRAVELER_FORM.cfm?project=L2PRD&amp;area=L2PRD&amp;system=&amp;TRAV_ID=L2PRD-CAV-VTRF&amp;TRAV_REVISION=R3&amp;page=1&amp;maxpage=8&amp;TRAV_SEQ_NUM=164&amp;serialnum=0167" TargetMode="External"/><Relationship Id="rId106" Type="http://schemas.openxmlformats.org/officeDocument/2006/relationships/hyperlink" Target="https://pansophy.jlab.org/pansophy/Travelers/TRAVELER_FORM.cfm?project=L2PRD&amp;area=L2PRD&amp;system=&amp;TRAV_ID=L2PRD-CAV-RECV-CAVEZ-HLDPT1&amp;TRAV_REVISION=R1&amp;page=1&amp;maxpage=7&amp;travstat=y&amp;TRAV_SEQ_NUM=109&amp;serialnum=0322" TargetMode="External"/><Relationship Id="rId114" Type="http://schemas.openxmlformats.org/officeDocument/2006/relationships/hyperlink" Target="https://pansophy.jlab.org/pansophy/Travelers/TRAVELER_FORM.cfm?project=L2PRD&amp;area=L2PRD&amp;system=&amp;TRAV_ID=L2PRD-CAV-RECV-CAVEZ-HLDPT3&amp;TRAV_REVISION=R1&amp;page=1&amp;maxpage=29&amp;travstat=y&amp;TRAV_SEQ_NUM=39&amp;serialnum=0328" TargetMode="External"/><Relationship Id="rId119" Type="http://schemas.openxmlformats.org/officeDocument/2006/relationships/hyperlink" Target="https://pansophy.jlab.org/pansophy/Travelers/TRAVELER_FORM.cfm?project=L2PRD&amp;area=L2PRD&amp;system=&amp;TRAV_ID=L2PRD-CAV-RECV-CAVEZ-HLDPT3&amp;TRAV_REVISION=R1&amp;page=1&amp;maxpage=29&amp;travstat=y&amp;TRAV_SEQ_NUM=44&amp;serialnum=0317" TargetMode="External"/><Relationship Id="rId127" Type="http://schemas.openxmlformats.org/officeDocument/2006/relationships/hyperlink" Target="https://pansophy.jlab.org/pansophy/Travelers/TRAVELER_FORM.cfm?project=L2PRD&amp;area=L2PRD&amp;system=&amp;TRAV_ID=L2PRD-CAV-INSP-HMFT&amp;TRAV_REVISION=R3&amp;page=1&amp;maxpage=6&amp;TRAV_SEQ_NUM=470&amp;serialnum=J1.3-11R" TargetMode="External"/><Relationship Id="rId10" Type="http://schemas.openxmlformats.org/officeDocument/2006/relationships/hyperlink" Target="https://pansophy.jlab.org/pansophy/Travelers/TRAVELER_FORM.cfm?project=L2PRD&amp;area=L2PRD&amp;system=&amp;TRAV_ID=L2PRD-CST-MAG-QUAD&amp;TRAV_REVISION=R1&amp;page=1&amp;maxpage=3&amp;TRAV_SEQ_NUM=16&amp;serialnum=SPQA131" TargetMode="External"/><Relationship Id="rId31" Type="http://schemas.openxmlformats.org/officeDocument/2006/relationships/hyperlink" Target="https://pansophy.jlab.org/pansophy/Travelers/TRAVELER_FORM.cfm?project=L2PRD&amp;area=L2PRD&amp;system=&amp;TRAV_ID=L2PRD-CAV-INSP-CAV&amp;TRAV_REVISION=R5&amp;page=1&amp;maxpage=5&amp;TRAV_SEQ_NUM=101&amp;serialnum=0308" TargetMode="External"/><Relationship Id="rId44" Type="http://schemas.openxmlformats.org/officeDocument/2006/relationships/hyperlink" Target="https://pansophy.jlab.org/pansophy/Travelers/TRAVELER_FORM.cfm?project=L2PRD&amp;area=L2PRD&amp;system=&amp;TRAV_ID=L2PRD-CAV-VTA-HOM&amp;TRAV_REVISION=R1&amp;page=1&amp;maxpage=1&amp;TRAV_SEQ_NUM=101&amp;serialnum=0167" TargetMode="External"/><Relationship Id="rId52" Type="http://schemas.openxmlformats.org/officeDocument/2006/relationships/hyperlink" Target="https://pansophy.jlab.org/pansophy/Travelers/TRAVELER_FORM.cfm?project=L2PRD&amp;area=L2PRD&amp;system=&amp;TRAV_ID=L2PRD-CAV-VTA-HOM&amp;TRAV_REVISION=R1&amp;page=1&amp;maxpage=1&amp;TRAV_SEQ_NUM=92&amp;serialnum=0330" TargetMode="External"/><Relationship Id="rId60" Type="http://schemas.openxmlformats.org/officeDocument/2006/relationships/hyperlink" Target="https://pansophy.jlab.org/pansophy/Travelers/TRAVELER_FORM.cfm?project=L2PRD&amp;area=L2PRD&amp;system=&amp;TRAV_ID=L2PRD-CAV-VTRF&amp;TRAV_REVISION=R2&amp;page=1&amp;maxpage=8&amp;TRAV_SEQ_NUM=84&amp;serialnum=0268" TargetMode="External"/><Relationship Id="rId65" Type="http://schemas.openxmlformats.org/officeDocument/2006/relationships/hyperlink" Target="https://pansophy.jlab.org/pansophy/Travelers/TRAVELER_FORM.cfm?project=L2PRD&amp;area=L2PRD&amp;system=&amp;TRAV_ID=L2PRD-CAV-VTRF&amp;TRAV_REVISION=R4&amp;page=1&amp;maxpage=8&amp;TRAV_SEQ_NUM=351&amp;serialnum=0308" TargetMode="External"/><Relationship Id="rId73" Type="http://schemas.openxmlformats.org/officeDocument/2006/relationships/hyperlink" Target="https://pansophy.jlab.org/pansophy/Travelers/TRAVELER_FORM.cfm?project=L2PRD&amp;area=L2PRD&amp;system=&amp;TRAV_ID=L2PRD-CAV-VTA-COOL&amp;TRAV_REVISION=R1&amp;page=1&amp;maxpage=4&amp;TRAV_SEQ_NUM=197&amp;serialnum=J1.3-11R" TargetMode="External"/><Relationship Id="rId78" Type="http://schemas.openxmlformats.org/officeDocument/2006/relationships/hyperlink" Target="https://pansophy.jlab.org/pansophy/Travelers/TRAVELER_FORM.cfm?project=L2PRD&amp;area=L2PRD&amp;system=&amp;TRAV_ID=L2PRD-CAV-VTA-COOL&amp;TRAV_REVISION=R1&amp;page=1&amp;maxpage=4&amp;TRAV_SEQ_NUM=86&amp;serialnum=J1.3-11R" TargetMode="External"/><Relationship Id="rId81" Type="http://schemas.openxmlformats.org/officeDocument/2006/relationships/hyperlink" Target="https://pansophy.jlab.org/pansophy/Travelers/TRAVELER_FORM.cfm?project=L2PRD&amp;area=L2PRD&amp;system=&amp;TRAV_ID=L2PRD-CAV-VTA-COOL&amp;TRAV_REVISION=R2&amp;page=1&amp;maxpage=4&amp;TRAV_SEQ_NUM=341&amp;serialnum=J1.3-11R" TargetMode="External"/><Relationship Id="rId86" Type="http://schemas.openxmlformats.org/officeDocument/2006/relationships/hyperlink" Target="https://pansophy.jlab.org/pansophy/Travelers/TRAVELER_FORM.cfm?project=L2PRD&amp;area=L2PRD&amp;system=&amp;TRAV_ID=L2PRD-CAV-VTA-COOL&amp;TRAV_REVISION=R2&amp;page=1&amp;maxpage=4&amp;TRAV_SEQ_NUM=352&amp;serialnum=J1.3-11R" TargetMode="External"/><Relationship Id="rId94" Type="http://schemas.openxmlformats.org/officeDocument/2006/relationships/hyperlink" Target="https://pansophy.jlab.org/pansophy/Travelers/TRAVELER_FORM.cfm?project=L4PRD&amp;area=L4PRD&amp;system=&amp;TRAV_ID=L4PRD-CAV-TRANS-TSTD-D5&amp;TRAV_REVISION=R1&amp;page=1&amp;maxpage=1&amp;travstat=y&amp;TRAV_SEQ_NUM=6&amp;serialnum=0328" TargetMode="External"/><Relationship Id="rId99" Type="http://schemas.openxmlformats.org/officeDocument/2006/relationships/hyperlink" Target="https://pansophy.jlab.org/pansophy/Travelers/TRAVELER_FORM.cfm?project=L8PRD&amp;area=L8PRD&amp;system=&amp;TRAV_ID=L8PRD-CAV-TRANS-TSTD&amp;TRAV_REVISION=R1&amp;page=1&amp;maxpage=1&amp;travstat=y&amp;TRAV_SEQ_NUM=133&amp;serialnum=0330" TargetMode="External"/><Relationship Id="rId101" Type="http://schemas.openxmlformats.org/officeDocument/2006/relationships/hyperlink" Target="https://pansophy.jlab.org/pansophy/Travelers/TRAVELER_FORM.cfm?project=L2PRD&amp;area=L2PRD&amp;system=&amp;TRAV_ID=L2PRD-CAV-RECV-CAVEZ-HLDPT1&amp;TRAV_REVISION=R1&amp;page=1&amp;maxpage=7&amp;travstat=y&amp;TRAV_SEQ_NUM=117&amp;serialnum=0328" TargetMode="External"/><Relationship Id="rId122" Type="http://schemas.openxmlformats.org/officeDocument/2006/relationships/hyperlink" Target="https://pansophy.jlab.org/pansophy/Travelers/TRAVELER_FORM.cfm?project=L2PRD&amp;area=L2PRD&amp;system=&amp;TRAV_ID=L2PRD-CAV-INSP-HMFT&amp;TRAV_REVISION=R3&amp;page=1&amp;maxpage=6&amp;TRAV_SEQ_NUM=150&amp;serialnum=J1.3-11R" TargetMode="External"/><Relationship Id="rId130" Type="http://schemas.openxmlformats.org/officeDocument/2006/relationships/hyperlink" Target="https://pansophy.jlab.org/pansophy/Travelers/TRAVELER_FORM.cfm?project=L2PRD&amp;area=L2PRD&amp;system=&amp;TRAV_ID=L2PRD-CAV-INSP-HMFT&amp;TRAV_REVISION=R3&amp;page=1&amp;maxpage=6&amp;TRAV_SEQ_NUM=115&amp;serialnum=J1.3-11R" TargetMode="External"/><Relationship Id="rId135" Type="http://schemas.openxmlformats.org/officeDocument/2006/relationships/hyperlink" Target="https://pansophy.jlab.org/pansophy/Travelers/TRAVELER_FORM.cfm?project=L2PRD&amp;area=L2PRD&amp;system=&amp;TRAV_ID=L2PRD-CAV-INSP-FPFT&amp;TRAV_REVISION=R3&amp;page=1&amp;maxpage=5&amp;travstat=y&amp;TRAV_SEQ_NUM=262&amp;serialnum=0284" TargetMode="External"/><Relationship Id="rId143" Type="http://schemas.openxmlformats.org/officeDocument/2006/relationships/drawing" Target="../drawings/drawing1.xml"/><Relationship Id="rId4" Type="http://schemas.openxmlformats.org/officeDocument/2006/relationships/hyperlink" Target="https://pansophy.jlab.org/pansophy/Travelers/TRAVELER_FORM.cfm?project=L2PRD&amp;area=L2PRD&amp;system=&amp;TRAV_ID=L2PRD-CM-ASSY-FNAL&amp;TRAV_REVISION=R6&amp;page=1&amp;maxpage=6&amp;TRAV_SEQ_NUM=28&amp;serialnum=J1.3-11R" TargetMode="External"/><Relationship Id="rId9" Type="http://schemas.openxmlformats.org/officeDocument/2006/relationships/hyperlink" Target="https://pansophy.jlab.org/pansophy/Travelers/TRAVELER_FORM.cfm?project=L2PRD&amp;area=L2PRD&amp;system=&amp;TRAV_ID=L2PRD-CM-DMAG-UCM&amp;TRAV_REVISION=R1&amp;page=1&amp;maxpage=4&amp;travstat=y&amp;TRAV_SEQ_NUM=1&amp;serialnum=J1.3-11R" TargetMode="External"/><Relationship Id="rId13" Type="http://schemas.openxmlformats.org/officeDocument/2006/relationships/hyperlink" Target="https://pansophy.jlab.org/pansophy/Travelers/TRAVELER_FORM.cfm?project=L2PRD&amp;area=L2PRD&amp;system=&amp;TRAV_ID=L2PRD-CST-ASSY-LEAK&amp;TRAV_REVISION=R1&amp;page=1&amp;maxpage=3&amp;TRAV_SEQ_NUM=27&amp;serialnum=CST11" TargetMode="External"/><Relationship Id="rId18" Type="http://schemas.openxmlformats.org/officeDocument/2006/relationships/hyperlink" Target="https://pansophy.jlab.org/pansophy/Travelers/TRAVELER_FORM.cfm?project=L2PRD&amp;area=L2PRD&amp;system=&amp;TRAV_ID=L2PRD-CST-LEAK-AMGV&amp;TRAV_REVISION=R1&amp;page=1&amp;maxpage=2&amp;TRAV_SEQ_NUM=1&amp;serialnum=0055" TargetMode="External"/><Relationship Id="rId39" Type="http://schemas.openxmlformats.org/officeDocument/2006/relationships/hyperlink" Target="https://pansophy.jlab.org/pansophy/Travelers/TRAVELER_FORM.cfm?project=L2PRD&amp;area=L2PRD&amp;system=&amp;TRAV_ID=L2PRD-CAV-RFIN&amp;TRAV_REVISION=R1&amp;page=1&amp;maxpage=6&amp;TRAV_SEQ_NUM=93&amp;serialnum=0308" TargetMode="External"/><Relationship Id="rId109" Type="http://schemas.openxmlformats.org/officeDocument/2006/relationships/hyperlink" Target="https://pansophy.jlab.org/pansophy/Travelers/TRAVELER_FORM.cfm?project=L2PRD&amp;area=L2PRD&amp;system=&amp;TRAV_ID=L2PRD-CAV-RECV-CAVEZ3-HLDPT2&amp;TRAV_REVISION=R1&amp;page=1&amp;maxpage=19&amp;travstat=y&amp;TRAV_SEQ_NUM=82&amp;serialnum=0322" TargetMode="External"/><Relationship Id="rId34" Type="http://schemas.openxmlformats.org/officeDocument/2006/relationships/hyperlink" Target="https://pansophy.jlab.org/pansophy/Travelers/TRAVELER_FORM.cfm?project=L2PRD&amp;area=L2PRD&amp;system=&amp;TRAV_ID=L2PRD-CAV-RFIN&amp;TRAV_REVISION=R1&amp;page=1&amp;maxpage=6&amp;TRAV_SEQ_NUM=102&amp;serialnum=0328" TargetMode="External"/><Relationship Id="rId50" Type="http://schemas.openxmlformats.org/officeDocument/2006/relationships/hyperlink" Target="https://pansophy.jlab.org/pansophy/Travelers/TRAVELER_FORM.cfm?project=L2PRD&amp;area=L2PRD&amp;system=&amp;TRAV_ID=L2PRD-CAV-VTA-HOM&amp;TRAV_REVISION=R1&amp;page=1&amp;maxpage=1&amp;TRAV_SEQ_NUM=82&amp;serialnum=0308" TargetMode="External"/><Relationship Id="rId55" Type="http://schemas.openxmlformats.org/officeDocument/2006/relationships/hyperlink" Target="https://pansophy.jlab.org/pansophy/Travelers/TRAVELER_FORM.cfm?project=L2PRD&amp;area=L2PRD&amp;system=&amp;TRAV_ID=L2PRD-CAV-VTRF&amp;TRAV_REVISION=R3&amp;page=1&amp;maxpage=8&amp;TRAV_SEQ_NUM=186&amp;serialnum=0322" TargetMode="External"/><Relationship Id="rId76" Type="http://schemas.openxmlformats.org/officeDocument/2006/relationships/hyperlink" Target="https://pansophy.jlab.org/pansophy/Travelers/TRAVELER_FORM.cfm?project=L2PRD&amp;area=L2PRD&amp;system=&amp;TRAV_ID=L2PRD-CAV-VTA-COOL&amp;TRAV_REVISION=R1&amp;page=1&amp;maxpage=4&amp;TRAV_SEQ_NUM=157&amp;serialnum=J1.3-11R" TargetMode="External"/><Relationship Id="rId97" Type="http://schemas.openxmlformats.org/officeDocument/2006/relationships/hyperlink" Target="https://pansophy.jlab.org/pansophy/Travelers/TRAVELER_FORM.cfm?project=L6PRD&amp;area=L6PRD&amp;system=&amp;TRAV_ID=L6PRD-CAV-TRANS-TSTD&amp;TRAV_REVISION=R1&amp;page=1&amp;maxpage=1&amp;travstat=y&amp;TRAV_SEQ_NUM=138&amp;serialnum=0308" TargetMode="External"/><Relationship Id="rId104" Type="http://schemas.openxmlformats.org/officeDocument/2006/relationships/hyperlink" Target="https://pansophy.jlab.org/pansophy/Travelers/TRAVELER_FORM.cfm?project=L2PRD&amp;area=L2PRD&amp;system=&amp;TRAV_ID=L2PRD-CAV-RECV-CAVEZ-HLDPT1&amp;TRAV_REVISION=R1&amp;page=1&amp;maxpage=7&amp;travstat=y&amp;TRAV_SEQ_NUM=58&amp;serialnum=0268" TargetMode="External"/><Relationship Id="rId120" Type="http://schemas.openxmlformats.org/officeDocument/2006/relationships/hyperlink" Target="https://pansophy.jlab.org/pansophy/Travelers/TRAVELER_FORM.cfm?project=L2PRD&amp;area=L2PRD&amp;system=&amp;TRAV_ID=L2PRD-CAV-RECV-CAVEZ-HLDPT3&amp;TRAV_REVISION=R1&amp;page=1&amp;maxpage=29&amp;travstat=y&amp;TRAV_SEQ_NUM=35&amp;serialnum=0330" TargetMode="External"/><Relationship Id="rId125" Type="http://schemas.openxmlformats.org/officeDocument/2006/relationships/hyperlink" Target="https://pansophy.jlab.org/pansophy/Travelers/TRAVELER_FORM.cfm?project=L2PRD&amp;area=L2PRD&amp;system=&amp;TRAV_ID=L2PRD-CAV-INSP-HMFT&amp;TRAV_REVISION=R3&amp;page=1&amp;maxpage=6&amp;TRAV_SEQ_NUM=156&amp;serialnum=J1.3-11R" TargetMode="External"/><Relationship Id="rId141" Type="http://schemas.openxmlformats.org/officeDocument/2006/relationships/hyperlink" Target="https://pansophy.jlab.org/pansophy/Travelers/TRAVELER_FORM.cfm?project=L2PRD&amp;area=L2PRD&amp;system=&amp;TRAV_ID=L2PRD-CAV-INSP-FPFT&amp;TRAV_REVISION=R3&amp;page=1&amp;maxpage=5&amp;travstat=y&amp;TRAV_SEQ_NUM=278&amp;serialnum=0284" TargetMode="External"/><Relationship Id="rId7" Type="http://schemas.openxmlformats.org/officeDocument/2006/relationships/hyperlink" Target="https://pansophy.jlab.org/pansophy/Travelers/TRAVELER_FORM.cfm?project=L2PRD&amp;area=L2PRD&amp;system=&amp;TRAV_ID=L2PRD-CM-ASSY-SHIP&amp;TRAV_REVISION=R6&amp;page=1&amp;maxpage=6&amp;TRAV_SEQ_NUM=24&amp;serialnum=J1.3-11R" TargetMode="External"/><Relationship Id="rId71" Type="http://schemas.openxmlformats.org/officeDocument/2006/relationships/hyperlink" Target="https://pansophy.jlab.org/pansophy/Travelers/TRAVELER_FORM.cfm?project=L2PRD&amp;area=L2PRD&amp;system=&amp;TRAV_ID=L2PRD-CAV-VTA-COOL&amp;TRAV_REVISION=R2&amp;page=1&amp;maxpage=4&amp;TRAV_SEQ_NUM=344&amp;serialnum=J1.3-11R" TargetMode="External"/><Relationship Id="rId92" Type="http://schemas.openxmlformats.org/officeDocument/2006/relationships/hyperlink" Target="https://pansophy.jlab.org/pansophy/Travelers/TRAVELER_FORM.cfm?project=L2PRD&amp;area=L2PRD&amp;system=&amp;TRAV_ID=L2PRD-CAV-TRANS-TSTD-D5&amp;TRAV_REVISION=R1&amp;page=1&amp;maxpage=1&amp;travstat=y&amp;TRAV_SEQ_NUM=8&amp;serialnum=0328" TargetMode="External"/><Relationship Id="rId2" Type="http://schemas.openxmlformats.org/officeDocument/2006/relationships/hyperlink" Target="https://pansophy.jlab.org/pansophy/Travelers/TRAVELER_FORM.cfm?project=L2PRD&amp;area=L2PRD&amp;system=&amp;TRAV_ID=L2PRD-CM-ASSY-SCND&amp;TRAV_REVISION=R7&amp;page=1&amp;maxpage=8&amp;TRAV_SEQ_NUM=24&amp;serialnum=J1.3-11R" TargetMode="External"/><Relationship Id="rId29" Type="http://schemas.openxmlformats.org/officeDocument/2006/relationships/hyperlink" Target="https://pansophy.jlab.org/pansophy/Travelers/TRAVELER_FORM.cfm?project=L2PRD&amp;area=L2PRD&amp;system=&amp;TRAV_ID=L2PRD-CAV-INSP-CAV&amp;TRAV_REVISION=R5&amp;page=1&amp;maxpage=5&amp;TRAV_SEQ_NUM=115&amp;serialnum=0140" TargetMode="External"/><Relationship Id="rId24" Type="http://schemas.openxmlformats.org/officeDocument/2006/relationships/hyperlink" Target="https://pansophy.jlab.org/pansophy/Travelers/TRAVELER_FORM.cfm?project=L2PRD&amp;area=L2PRD&amp;system=&amp;TRAV_ID=L2PRD-CAV-INSP-FPC&amp;TRAV_REVISION=R1&amp;page=1&amp;maxpage=1&amp;TRAV_SEQ_NUM=64&amp;serialnum=CPI-LCP-127" TargetMode="External"/><Relationship Id="rId40" Type="http://schemas.openxmlformats.org/officeDocument/2006/relationships/hyperlink" Target="https://pansophy.jlab.org/pansophy/Travelers/TRAVELER_FORM.cfm?project=L2PRD&amp;area=L2PRD&amp;system=&amp;TRAV_ID=L2PRD-CAV-RFIN&amp;TRAV_REVISION=R1&amp;page=1&amp;maxpage=6&amp;TRAV_SEQ_NUM=103&amp;serialnum=0330" TargetMode="External"/><Relationship Id="rId45" Type="http://schemas.openxmlformats.org/officeDocument/2006/relationships/hyperlink" Target="https://pansophy.jlab.org/pansophy/Travelers/TRAVELER_FORM.cfm?project=L2PRD&amp;area=L2PRD&amp;system=&amp;TRAV_ID=L2PRD-CAV-VTA-HOM&amp;TRAV_REVISION=R1&amp;page=1&amp;maxpage=1&amp;TRAV_SEQ_NUM=96&amp;serialnum=0140" TargetMode="External"/><Relationship Id="rId66" Type="http://schemas.openxmlformats.org/officeDocument/2006/relationships/hyperlink" Target="https://pansophy.jlab.org/pansophy/Travelers/TRAVELER_FORM.cfm?project=L2PRD&amp;area=L2PRD&amp;system=&amp;TRAV_ID=L2PRD-CAV-VTRF&amp;TRAV_REVISION=R3&amp;page=1&amp;maxpage=8&amp;TRAV_SEQ_NUM=137&amp;serialnum=0308" TargetMode="External"/><Relationship Id="rId87" Type="http://schemas.openxmlformats.org/officeDocument/2006/relationships/hyperlink" Target="https://pansophy.jlab.org/pansophy/Travelers/TRAVELER_FORM.cfm?project=L2PRD&amp;area=L2PRD&amp;system=&amp;TRAV_ID=L2PRD-CAV-VTA-COOL&amp;TRAV_REVISION=R2&amp;page=1&amp;maxpage=4&amp;TRAV_SEQ_NUM=346&amp;serialnum=J1.3-11R" TargetMode="External"/><Relationship Id="rId110" Type="http://schemas.openxmlformats.org/officeDocument/2006/relationships/hyperlink" Target="https://pansophy.jlab.org/pansophy/Travelers/TRAVELER_FORM.cfm?project=L2PRD&amp;area=L2PRD&amp;system=&amp;TRAV_ID=L2PRD-CAV-RECV-CAV-HLDPT2&amp;TRAV_REVISION=R1&amp;page=1&amp;maxpage=19&amp;travstat=y&amp;TRAV_SEQ_NUM=158&amp;serialnum=0167" TargetMode="External"/><Relationship Id="rId115" Type="http://schemas.openxmlformats.org/officeDocument/2006/relationships/hyperlink" Target="https://pansophy.jlab.org/pansophy/Travelers/TRAVELER_FORM.cfm?project=L2PRD&amp;area=L2PRD&amp;system=&amp;TRAV_ID=L2PRD-CAV-RECV-CAVEZ-HLDPT3&amp;TRAV_REVISION=R1&amp;page=1&amp;maxpage=29&amp;travstat=y&amp;TRAV_SEQ_NUM=59&amp;serialnum=0322" TargetMode="External"/><Relationship Id="rId131" Type="http://schemas.openxmlformats.org/officeDocument/2006/relationships/hyperlink" Target="https://pansophy.jlab.org/pansophy/Travelers/TRAVELER_FORM.cfm?project=L2PRD&amp;area=L2PRD&amp;system=&amp;TRAV_ID=L2PRD-CAV-INSP-HMFT&amp;TRAV_REVISION=R3&amp;page=1&amp;maxpage=6&amp;TRAV_SEQ_NUM=394&amp;serialnum=J1.3-11R" TargetMode="External"/><Relationship Id="rId136" Type="http://schemas.openxmlformats.org/officeDocument/2006/relationships/hyperlink" Target="https://pansophy.jlab.org/pansophy/Travelers/TRAVELER_FORM.cfm?project=L2PRD&amp;area=L2PRD&amp;system=&amp;TRAV_ID=L2PRD-CAV-INSP-FPFT&amp;TRAV_REVISION=R3&amp;page=1&amp;maxpage=5&amp;travstat=y&amp;TRAV_SEQ_NUM=43&amp;serialnum=0284" TargetMode="External"/><Relationship Id="rId61" Type="http://schemas.openxmlformats.org/officeDocument/2006/relationships/hyperlink" Target="https://pansophy.jlab.org/pansophy/Travelers/TRAVELER_FORM.cfm?project=L2PRD&amp;area=L2PRD&amp;system=&amp;TRAV_ID=L2PRD-CAV-VTRF&amp;TRAV_REVISION=R2&amp;page=1&amp;maxpage=8&amp;TRAV_SEQ_NUM=117&amp;serialnum=0268" TargetMode="External"/><Relationship Id="rId82" Type="http://schemas.openxmlformats.org/officeDocument/2006/relationships/hyperlink" Target="https://pansophy.jlab.org/pansophy/Travelers/TRAVELER_FORM.cfm?project=L2PRD&amp;area=L2PRD&amp;system=&amp;TRAV_ID=L2PRD-CAV-VTA-COOL&amp;TRAV_REVISION=R1&amp;page=1&amp;maxpage=4&amp;TRAV_SEQ_NUM=139&amp;serialnum=J1.3-11R" TargetMode="External"/><Relationship Id="rId19" Type="http://schemas.openxmlformats.org/officeDocument/2006/relationships/hyperlink" Target="https://pansophy.jlab.org/pansophy/Travelers/TRAVELER_FORM.cfm?project=L2PRD&amp;area=L2PRD&amp;system=&amp;TRAV_ID=L2PRD-CST-INSP-BPMFT&amp;TRAV_REVISION=R1&amp;page=1&amp;maxpage=1&amp;TRAV_SEQ_NUM=37&amp;serialnum=124" TargetMode="External"/><Relationship Id="rId14" Type="http://schemas.openxmlformats.org/officeDocument/2006/relationships/hyperlink" Target="https://pansophy.jlab.org/pansophy/Travelers/TRAVELER_FORM.cfm?project=L2PRD&amp;area=L2PRD&amp;system=&amp;TRAV_ID=L2PRD-CST-ASSY-BPM&amp;TRAV_REVISION=R3&amp;page=1&amp;maxpage=3&amp;travstat=y&amp;TRAV_SEQ_NUM=27&amp;serialnum=026" TargetMode="External"/><Relationship Id="rId30" Type="http://schemas.openxmlformats.org/officeDocument/2006/relationships/hyperlink" Target="https://pansophy.jlab.org/pansophy/Travelers/TRAVELER_FORM.cfm?project=L2PRD&amp;area=L2PRD&amp;system=&amp;TRAV_ID=L2PRD-CAV-INSP-CAV&amp;TRAV_REVISION=R4&amp;page=1&amp;maxpage=5&amp;TRAV_SEQ_NUM=66&amp;serialnum=0268" TargetMode="External"/><Relationship Id="rId35" Type="http://schemas.openxmlformats.org/officeDocument/2006/relationships/hyperlink" Target="https://pansophy.jlab.org/pansophy/Travelers/TRAVELER_FORM.cfm?project=L2PRD&amp;area=L2PRD&amp;system=&amp;TRAV_ID=L2PRD-CAV-RFIN&amp;TRAV_REVISION=R1&amp;page=1&amp;maxpage=6&amp;TRAV_SEQ_NUM=132&amp;serialnum=0322" TargetMode="External"/><Relationship Id="rId56" Type="http://schemas.openxmlformats.org/officeDocument/2006/relationships/hyperlink" Target="https://pansophy.jlab.org/pansophy/Travelers/TRAVELER_FORM.cfm?project=L2PRD&amp;area=L2PRD&amp;system=&amp;TRAV_ID=L2PRD-CAV-VTRF&amp;TRAV_REVISION=R4&amp;page=1&amp;maxpage=8&amp;TRAV_SEQ_NUM=341&amp;serialnum=0167" TargetMode="External"/><Relationship Id="rId77" Type="http://schemas.openxmlformats.org/officeDocument/2006/relationships/hyperlink" Target="https://pansophy.jlab.org/pansophy/Travelers/TRAVELER_FORM.cfm?project=L2PRD&amp;area=L2PRD&amp;system=&amp;TRAV_ID=L2PRD-CAV-VTA-COOL&amp;TRAV_REVISION=R1&amp;page=1&amp;maxpage=4&amp;TRAV_SEQ_NUM=116&amp;serialnum=J1.3-11R" TargetMode="External"/><Relationship Id="rId100" Type="http://schemas.openxmlformats.org/officeDocument/2006/relationships/hyperlink" Target="https://pansophy.jlab.org/pansophy/Travelers/TRAVELER_FORM.cfm?project=L8PRD&amp;area=L8PRD&amp;system=&amp;TRAV_ID=L8PRD-CAV-TRANS-TSTD-D5&amp;TRAV_REVISION=R1&amp;page=1&amp;maxpage=1&amp;travstat=y&amp;TRAV_SEQ_NUM=7&amp;serialnum=0328" TargetMode="External"/><Relationship Id="rId105" Type="http://schemas.openxmlformats.org/officeDocument/2006/relationships/hyperlink" Target="https://pansophy.jlab.org/pansophy/Travelers/TRAVELER_FORM.cfm?project=L2PRD&amp;area=L2PRD&amp;system=&amp;TRAV_ID=L2PRD-CAV-RECV-CAVEZ-HLDPT1&amp;TRAV_REVISION=R1&amp;page=1&amp;maxpage=7&amp;travstat=y&amp;TRAV_SEQ_NUM=100&amp;serialnum=0308" TargetMode="External"/><Relationship Id="rId126" Type="http://schemas.openxmlformats.org/officeDocument/2006/relationships/hyperlink" Target="https://pansophy.jlab.org/pansophy/Travelers/TRAVELER_FORM.cfm?project=L2PRD&amp;area=L2PRD&amp;system=&amp;TRAV_ID=L2PRD-CAV-INSP-HMFT&amp;TRAV_REVISION=R3&amp;page=1&amp;maxpage=6&amp;TRAV_SEQ_NUM=550&amp;serialnum=J1.3-11R"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pansophy.jlab.org/pansophy/Travelers/TRAVELER_FORM.cfm?project=L2PRD&amp;area=L2PRD&amp;system=&amp;TRAV_ID=L2PRD-NCR&amp;TRAV_REVISION=R9&amp;page=1&amp;maxpage=4&amp;TRAV_SEQ_NUM=1210&amp;serialnum=2011" TargetMode="External"/><Relationship Id="rId18" Type="http://schemas.openxmlformats.org/officeDocument/2006/relationships/hyperlink" Target="https://pansophy.jlab.org/pansophy/Travelers/TRAVELER_FORM.cfm?project=L2PRD&amp;area=L2PRD&amp;system=&amp;TRAV_ID=L2PRD-NCR&amp;TRAV_REVISION=R9&amp;page=1&amp;maxpage=4&amp;TRAV_SEQ_NUM=1205&amp;serialnum=J1.3-11R" TargetMode="External"/><Relationship Id="rId26" Type="http://schemas.openxmlformats.org/officeDocument/2006/relationships/hyperlink" Target="https://pansophy.jlab.org/pansophy/Travelers/TRAVELER_FORM.cfm?project=L2PRD&amp;area=L2PRD&amp;system=&amp;TRAV_ID=L2PRD-NCR&amp;TRAV_REVISION=R10&amp;page=1&amp;maxpage=4&amp;TRAV_SEQ_NUM=1923&amp;serialnum=J1.3-11R" TargetMode="External"/><Relationship Id="rId39" Type="http://schemas.openxmlformats.org/officeDocument/2006/relationships/hyperlink" Target="https://pansophy.jlab.org/pansophy/Travelers/TRAVELER_FORM.cfm?project=L2PRD&amp;area=L2PRD&amp;system=&amp;TRAV_ID=L2PRD-NCR&amp;TRAV_REVISION=R10&amp;page=1&amp;maxpage=4&amp;TRAV_SEQ_NUM=1932&amp;serialnum=J1.3-11R" TargetMode="External"/><Relationship Id="rId3" Type="http://schemas.openxmlformats.org/officeDocument/2006/relationships/hyperlink" Target="https://pansophy.jlab.org/pansophy/Travelers/TRAVELER_FORM.cfm?project=L2PRD&amp;area=L2PRD&amp;system=&amp;TRAV_ID=L2PRD-NCR&amp;TRAV_REVISION=R10&amp;page=1&amp;maxpage=4&amp;TRAV_SEQ_NUM=1973&amp;serialnum=J1.3-11R" TargetMode="External"/><Relationship Id="rId21" Type="http://schemas.openxmlformats.org/officeDocument/2006/relationships/hyperlink" Target="https://pansophy.jlab.org/pansophy/Travelers/TRAVELER_FORM.cfm?project=L2PRD&amp;area=L2PRD&amp;system=&amp;TRAV_ID=L2PRD-NCR&amp;TRAV_REVISION=R10&amp;page=1&amp;maxpage=4&amp;TRAV_SEQ_NUM=1386&amp;serialnum=J1.3-11R" TargetMode="External"/><Relationship Id="rId34" Type="http://schemas.openxmlformats.org/officeDocument/2006/relationships/hyperlink" Target="https://pansophy.jlab.org/pansophy/Travelers/TRAVELER_FORM.cfm?project=L2PRD&amp;area=L2PRD&amp;system=&amp;TRAV_ID=L2PRD-NCR&amp;TRAV_REVISION=R9&amp;page=1&amp;maxpage=4&amp;TRAV_SEQ_NUM=1097&amp;serialnum=J1.3-11R" TargetMode="External"/><Relationship Id="rId42" Type="http://schemas.openxmlformats.org/officeDocument/2006/relationships/hyperlink" Target="https://pansophy.jlab.org/pansophy/Travelers/TRAVELER_FORM.cfm?project=L2PRD&amp;area=L2PRD&amp;system=&amp;TRAV_ID=L2PRD-NCR&amp;TRAV_REVISION=R9&amp;page=1&amp;maxpage=4&amp;TRAV_SEQ_NUM=563&amp;serialnum=J1.3-11R" TargetMode="External"/><Relationship Id="rId47" Type="http://schemas.openxmlformats.org/officeDocument/2006/relationships/hyperlink" Target="https://pansophy.jlab.org/pansophy/Travelers/TRAVELER_FORM.cfm?project=L2PRD&amp;area=L2PRD&amp;system=&amp;TRAV_ID=L2PRD-NCR&amp;TRAV_REVISION=R8&amp;page=1&amp;maxpage=4&amp;TRAV_SEQ_NUM=109&amp;serialnum=J1.3-11R" TargetMode="External"/><Relationship Id="rId50" Type="http://schemas.openxmlformats.org/officeDocument/2006/relationships/drawing" Target="../drawings/drawing2.xml"/><Relationship Id="rId7" Type="http://schemas.openxmlformats.org/officeDocument/2006/relationships/hyperlink" Target="https://pansophy.jlab.org/pansophy/Travelers/TRAVELER_FORM.cfm?project=L2PRD&amp;area=L2PRD&amp;system=&amp;TRAV_ID=L2PRD-NCR&amp;TRAV_REVISION=R8&amp;page=1&amp;maxpage=4&amp;TRAV_SEQ_NUM=366&amp;serialnum=J1.3-11R" TargetMode="External"/><Relationship Id="rId12" Type="http://schemas.openxmlformats.org/officeDocument/2006/relationships/hyperlink" Target="https://pansophy.jlab.org/pansophy/Travelers/TRAVELER_FORM.cfm?project=L2PRD&amp;area=L2PRD&amp;system=&amp;TRAV_ID=L2PRD-NCR&amp;TRAV_REVISION=R9&amp;page=1&amp;maxpage=4&amp;TRAV_SEQ_NUM=897&amp;serialnum=2011" TargetMode="External"/><Relationship Id="rId17" Type="http://schemas.openxmlformats.org/officeDocument/2006/relationships/hyperlink" Target="https://pansophy.jlab.org/pansophy/Travelers/TRAVELER_FORM.cfm?project=L2PRD&amp;area=L2PRD&amp;system=&amp;TRAV_ID=L2PRD-NCR&amp;TRAV_REVISION=R9&amp;page=1&amp;maxpage=4&amp;TRAV_SEQ_NUM=1145&amp;serialnum=J1.3-11R" TargetMode="External"/><Relationship Id="rId25" Type="http://schemas.openxmlformats.org/officeDocument/2006/relationships/hyperlink" Target="https://pansophy.jlab.org/pansophy/Travelers/TRAVELER_FORM.cfm?project=L2PRD&amp;area=L2PRD&amp;system=&amp;TRAV_ID=L2PRD-NCR&amp;TRAV_REVISION=R10&amp;page=1&amp;maxpage=4&amp;TRAV_SEQ_NUM=1922&amp;serialnum=J1.3-11R" TargetMode="External"/><Relationship Id="rId33" Type="http://schemas.openxmlformats.org/officeDocument/2006/relationships/hyperlink" Target="https://pansophy.jlab.org/pansophy/Travelers/TRAVELER_FORM.cfm?project=L2PRD&amp;area=L2PRD&amp;system=&amp;TRAV_ID=L2PRD-NCR&amp;TRAV_REVISION=R9&amp;page=1&amp;maxpage=4&amp;TRAV_SEQ_NUM=982&amp;serialnum=J1.3-11R" TargetMode="External"/><Relationship Id="rId38" Type="http://schemas.openxmlformats.org/officeDocument/2006/relationships/hyperlink" Target="https://pansophy.jlab.org/pansophy/Travelers/TRAVELER_FORM.cfm?project=L2PRD&amp;area=L2PRD&amp;system=&amp;TRAV_ID=L2PRD-NCR&amp;TRAV_REVISION=R10&amp;page=1&amp;maxpage=4&amp;TRAV_SEQ_NUM=1931&amp;serialnum=J1.3-11R" TargetMode="External"/><Relationship Id="rId46" Type="http://schemas.openxmlformats.org/officeDocument/2006/relationships/hyperlink" Target="https://pansophy.jlab.org/pansophy/Travelers/TRAVELER_FORM.cfm?project=L2PRD&amp;area=L2PRD&amp;system=&amp;TRAV_ID=L2PRD-NCR&amp;TRAV_REVISION=R8&amp;page=1&amp;maxpage=4&amp;TRAV_SEQ_NUM=125&amp;serialnum=J1.3-11R" TargetMode="External"/><Relationship Id="rId2" Type="http://schemas.openxmlformats.org/officeDocument/2006/relationships/hyperlink" Target="https://pansophy.jlab.org/pansophy/Travelers/TRAVELER_FORM.cfm?project=L2PRD&amp;area=L2PRD&amp;system=&amp;TRAV_ID=L2PRD-NCR&amp;TRAV_REVISION=R9&amp;page=1&amp;maxpage=4&amp;TRAV_SEQ_NUM=581&amp;serialnum=J1.3-11R" TargetMode="External"/><Relationship Id="rId16" Type="http://schemas.openxmlformats.org/officeDocument/2006/relationships/hyperlink" Target="https://pansophy.jlab.org/pansophy/Travelers/TRAVELER_FORM.cfm?project=L2PRD&amp;area=L2PRD&amp;system=&amp;TRAV_ID=L2PRD-NCR&amp;TRAV_REVISION=R9&amp;page=1&amp;maxpage=4&amp;TRAV_SEQ_NUM=1238&amp;serialnum=J1.3-11R" TargetMode="External"/><Relationship Id="rId20" Type="http://schemas.openxmlformats.org/officeDocument/2006/relationships/hyperlink" Target="https://pansophy.jlab.org/pansophy/Travelers/TRAVELER_FORM.cfm?project=L2PRD&amp;area=L2PRD&amp;system=&amp;TRAV_ID=L2PRD-NCR&amp;TRAV_REVISION=R9&amp;page=1&amp;maxpage=4&amp;TRAV_SEQ_NUM=1223&amp;serialnum=J1.3-11R" TargetMode="External"/><Relationship Id="rId29" Type="http://schemas.openxmlformats.org/officeDocument/2006/relationships/hyperlink" Target="https://pansophy.jlab.org/pansophy/Travelers/TRAVELER_FORM.cfm?project=L2PRD&amp;area=L2PRD&amp;system=&amp;TRAV_ID=L2PRD-NCR&amp;TRAV_REVISION=R10&amp;page=1&amp;maxpage=4&amp;TRAV_SEQ_NUM=1885&amp;serialnum=J1.3-11R" TargetMode="External"/><Relationship Id="rId41" Type="http://schemas.openxmlformats.org/officeDocument/2006/relationships/hyperlink" Target="https://pansophy.jlab.org/pansophy/Travelers/TRAVELER_FORM.cfm?project=L2PRD&amp;area=L2PRD&amp;system=&amp;TRAV_ID=L2PRD-NCR&amp;TRAV_REVISION=R10&amp;page=1&amp;maxpage=4&amp;TRAV_SEQ_NUM=1943&amp;serialnum=J1.3-11R" TargetMode="External"/><Relationship Id="rId1" Type="http://schemas.openxmlformats.org/officeDocument/2006/relationships/hyperlink" Target="https://pansophy.jlab.org/pansophy/Travelers/TRAVELER_FORM.cfm?project=L2PRD&amp;area=L2PRD&amp;system=&amp;TRAV_ID=L2PRD-NCR&amp;TRAV_REVISION=R10&amp;page=1&amp;maxpage=4&amp;TRAV_SEQ_NUM=1960&amp;serialnum=J1.3-11R" TargetMode="External"/><Relationship Id="rId6" Type="http://schemas.openxmlformats.org/officeDocument/2006/relationships/hyperlink" Target="https://pansophy.jlab.org/pansophy/Travelers/TRAVELER_FORM.cfm?project=L2PRD&amp;area=L2PRD&amp;system=&amp;TRAV_ID=L2PRD-NCR&amp;TRAV_REVISION=R8&amp;page=1&amp;maxpage=4&amp;TRAV_SEQ_NUM=365&amp;serialnum=J1.3-11R" TargetMode="External"/><Relationship Id="rId11" Type="http://schemas.openxmlformats.org/officeDocument/2006/relationships/hyperlink" Target="https://pansophy.jlab.org/pansophy/Travelers/TRAVELER_FORM.cfm?project=L2PRD&amp;area=L2PRD&amp;system=&amp;TRAV_ID=L2PRD-NCR&amp;TRAV_REVISION=R9&amp;page=1&amp;maxpage=4&amp;TRAV_SEQ_NUM=896&amp;serialnum=2011" TargetMode="External"/><Relationship Id="rId24" Type="http://schemas.openxmlformats.org/officeDocument/2006/relationships/hyperlink" Target="https://pansophy.jlab.org/pansophy/Travelers/TRAVELER_FORM.cfm?project=L2PRD&amp;area=L2PRD&amp;system=&amp;TRAV_ID=L2PRD-NCR&amp;TRAV_REVISION=R10&amp;page=1&amp;maxpage=4&amp;TRAV_SEQ_NUM=1921&amp;serialnum=J1.3-11R" TargetMode="External"/><Relationship Id="rId32" Type="http://schemas.openxmlformats.org/officeDocument/2006/relationships/hyperlink" Target="https://pansophy.jlab.org/pansophy/Travelers/TRAVELER_FORM.cfm?project=L2PRD&amp;area=L2PRD&amp;system=&amp;TRAV_ID=L2PRD-NCR&amp;TRAV_REVISION=R9&amp;page=1&amp;maxpage=4&amp;TRAV_SEQ_NUM=983&amp;serialnum=J1.3-11R" TargetMode="External"/><Relationship Id="rId37" Type="http://schemas.openxmlformats.org/officeDocument/2006/relationships/hyperlink" Target="https://pansophy.jlab.org/pansophy/Travelers/TRAVELER_FORM.cfm?project=L2PRD&amp;area=L2PRD&amp;system=&amp;TRAV_ID=L2PRD-NCR&amp;TRAV_REVISION=R10&amp;page=1&amp;maxpage=4&amp;TRAV_SEQ_NUM=1934&amp;serialnum=J1.3-11R" TargetMode="External"/><Relationship Id="rId40" Type="http://schemas.openxmlformats.org/officeDocument/2006/relationships/hyperlink" Target="https://pansophy.jlab.org/pansophy/Travelers/TRAVELER_FORM.cfm?project=L2PRD&amp;area=L2PRD&amp;system=&amp;TRAV_ID=L2PRD-NCR&amp;TRAV_REVISION=R10&amp;page=1&amp;maxpage=4&amp;TRAV_SEQ_NUM=1933&amp;serialnum=J1.3-11R" TargetMode="External"/><Relationship Id="rId45" Type="http://schemas.openxmlformats.org/officeDocument/2006/relationships/hyperlink" Target="https://pansophy.jlab.org/pansophy/Travelers/TRAVELER_FORM.cfm?project=L2PRD&amp;area=L2PRD&amp;system=&amp;TRAV_ID=L2PRD-NCR&amp;TRAV_REVISION=R9&amp;page=1&amp;maxpage=4&amp;TRAV_SEQ_NUM=784&amp;serialnum=J1.3-11R" TargetMode="External"/><Relationship Id="rId5" Type="http://schemas.openxmlformats.org/officeDocument/2006/relationships/hyperlink" Target="https://pansophy.jlab.org/pansophy/Travelers/TRAVELER_FORM.cfm?project=L2PRD&amp;area=L2PRD&amp;system=&amp;TRAV_ID=L2PRD-NCR&amp;TRAV_REVISION=R8&amp;page=1&amp;maxpage=4&amp;TRAV_SEQ_NUM=370&amp;serialnum=J1.3-11R" TargetMode="External"/><Relationship Id="rId15" Type="http://schemas.openxmlformats.org/officeDocument/2006/relationships/hyperlink" Target="https://pansophy.jlab.org/pansophy/Travelers/TRAVELER_FORM.cfm?project=L2PRD&amp;area=L2PRD&amp;system=&amp;TRAV_ID=L2PRD-NCR&amp;TRAV_REVISION=R9&amp;page=1&amp;maxpage=4&amp;TRAV_SEQ_NUM=1012&amp;serialnum=2011" TargetMode="External"/><Relationship Id="rId23" Type="http://schemas.openxmlformats.org/officeDocument/2006/relationships/hyperlink" Target="https://pansophy.jlab.org/pansophy/Travelers/TRAVELER_FORM.cfm?project=L2PRD&amp;area=L2PRD&amp;system=&amp;TRAV_ID=L2PRD-NCR&amp;TRAV_REVISION=R10&amp;page=1&amp;maxpage=4&amp;TRAV_SEQ_NUM=1920&amp;serialnum=J1.3-11R" TargetMode="External"/><Relationship Id="rId28" Type="http://schemas.openxmlformats.org/officeDocument/2006/relationships/hyperlink" Target="https://pansophy.jlab.org/pansophy/Travelers/TRAVELER_FORM.cfm?project=L2PRD&amp;area=L2PRD&amp;system=&amp;TRAV_ID=L2PRD-NCR&amp;TRAV_REVISION=R10&amp;page=1&amp;maxpage=4&amp;TRAV_SEQ_NUM=1890&amp;serialnum=J1.3-11R" TargetMode="External"/><Relationship Id="rId36" Type="http://schemas.openxmlformats.org/officeDocument/2006/relationships/hyperlink" Target="https://pansophy.jlab.org/pansophy/Travelers/TRAVELER_FORM.cfm?project=L2PRD&amp;area=L2PRD&amp;system=&amp;TRAV_ID=L2PRD-NCR&amp;TRAV_REVISION=R9&amp;page=1&amp;maxpage=4&amp;TRAV_SEQ_NUM=1244&amp;serialnum=J1.3-11R" TargetMode="External"/><Relationship Id="rId49" Type="http://schemas.openxmlformats.org/officeDocument/2006/relationships/hyperlink" Target="https://pansophy.jlab.org/pansophy/Travelers/TRAVELER_FORM.cfm?project=L2PRD&amp;area=L2PRD&amp;system=&amp;TRAV_ID=L2PRD-NCR&amp;TRAV_REVISION=R9&amp;page=1&amp;maxpage=4&amp;TRAV_SEQ_NUM=1090&amp;serialnum=J1.3-11R" TargetMode="External"/><Relationship Id="rId10" Type="http://schemas.openxmlformats.org/officeDocument/2006/relationships/hyperlink" Target="https://pansophy.jlab.org/pansophy/Travelers/TRAVELER_FORM.cfm?project=L2PRD&amp;area=L2PRD&amp;system=&amp;TRAV_ID=L2PRD-NCR&amp;TRAV_REVISION=R10&amp;page=1&amp;maxpage=4&amp;TRAV_SEQ_NUM=1973&amp;serialnum=J1.3-11R" TargetMode="External"/><Relationship Id="rId19" Type="http://schemas.openxmlformats.org/officeDocument/2006/relationships/hyperlink" Target="https://pansophy.jlab.org/pansophy/Travelers/TRAVELER_FORM.cfm?project=L2PRD&amp;area=L2PRD&amp;system=&amp;TRAV_ID=L2PRD-NCR&amp;TRAV_REVISION=R9&amp;page=1&amp;maxpage=4&amp;TRAV_SEQ_NUM=1222&amp;serialnum=J1.3-11R" TargetMode="External"/><Relationship Id="rId31" Type="http://schemas.openxmlformats.org/officeDocument/2006/relationships/hyperlink" Target="https://pansophy.jlab.org/pansophy/Travelers/TRAVELER_FORM.cfm?project=L2PRD&amp;area=L2PRD&amp;system=&amp;TRAV_ID=L2PRD-NCR&amp;TRAV_REVISION=R9&amp;page=1&amp;maxpage=4&amp;TRAV_SEQ_NUM=1099&amp;serialnum=J1.3-11R" TargetMode="External"/><Relationship Id="rId44" Type="http://schemas.openxmlformats.org/officeDocument/2006/relationships/hyperlink" Target="https://pansophy.jlab.org/pansophy/Travelers/TRAVELER_FORM.cfm?project=L2PRD&amp;area=L2PRD&amp;system=&amp;TRAV_ID=L2PRD-NCR&amp;TRAV_REVISION=R9&amp;page=1&amp;maxpage=4&amp;TRAV_SEQ_NUM=602&amp;serialnum=J1.3-11R" TargetMode="External"/><Relationship Id="rId4" Type="http://schemas.openxmlformats.org/officeDocument/2006/relationships/hyperlink" Target="https://pansophy.jlab.org/pansophy/Travelers/TRAVELER_FORM.cfm?project=L2PRD&amp;area=L2PRD&amp;system=&amp;TRAV_ID=L2PRD-NCR&amp;TRAV_REVISION=R8&amp;page=1&amp;maxpage=4&amp;TRAV_SEQ_NUM=369&amp;serialnum=J1.3-11R" TargetMode="External"/><Relationship Id="rId9" Type="http://schemas.openxmlformats.org/officeDocument/2006/relationships/hyperlink" Target="https://pansophy.jlab.org/pansophy/Travelers/TRAVELER_FORM.cfm?project=L2PRD&amp;area=L2PRD&amp;system=&amp;TRAV_ID=L2PRD-NCR&amp;TRAV_REVISION=R8&amp;page=1&amp;maxpage=4&amp;TRAV_SEQ_NUM=355&amp;serialnum=J1.3-11R" TargetMode="External"/><Relationship Id="rId14" Type="http://schemas.openxmlformats.org/officeDocument/2006/relationships/hyperlink" Target="https://pansophy.jlab.org/pansophy/Travelers/TRAVELER_FORM.cfm?project=L2PRD&amp;area=L2PRD&amp;system=&amp;TRAV_ID=L2PRD-NCR&amp;TRAV_REVISION=R9&amp;page=1&amp;maxpage=4&amp;TRAV_SEQ_NUM=1011&amp;serialnum=2011" TargetMode="External"/><Relationship Id="rId22" Type="http://schemas.openxmlformats.org/officeDocument/2006/relationships/hyperlink" Target="https://pansophy.jlab.org/pansophy/Travelers/TRAVELER_FORM.cfm?project=L2PRD&amp;area=L2PRD&amp;system=&amp;TRAV_ID=L2PRD-NCR&amp;TRAV_REVISION=R9&amp;page=1&amp;maxpage=4&amp;TRAV_SEQ_NUM=1292&amp;serialnum=J1.3-11R" TargetMode="External"/><Relationship Id="rId27" Type="http://schemas.openxmlformats.org/officeDocument/2006/relationships/hyperlink" Target="https://pansophy.jlab.org/pansophy/Travelers/TRAVELER_FORM.cfm?project=L2PRD&amp;area=L2PRD&amp;system=&amp;TRAV_ID=L2PRD-NCR&amp;TRAV_REVISION=R10&amp;page=1&amp;maxpage=4&amp;TRAV_SEQ_NUM=1924&amp;serialnum=J1.3-11R" TargetMode="External"/><Relationship Id="rId30" Type="http://schemas.openxmlformats.org/officeDocument/2006/relationships/hyperlink" Target="https://pansophy.jlab.org/pansophy/Travelers/TRAVELER_FORM.cfm?project=L2PRD&amp;area=L2PRD&amp;system=&amp;TRAV_ID=L2PRD-NCR&amp;TRAV_REVISION=R10&amp;page=1&amp;maxpage=4&amp;TRAV_SEQ_NUM=1906&amp;serialnum=J1.3-11R" TargetMode="External"/><Relationship Id="rId35" Type="http://schemas.openxmlformats.org/officeDocument/2006/relationships/hyperlink" Target="https://pansophy.jlab.org/pansophy/Travelers/TRAVELER_FORM.cfm?project=L2PRD&amp;area=L2PRD&amp;system=&amp;TRAV_ID=L2PRD-NCR&amp;TRAV_REVISION=R9&amp;page=1&amp;maxpage=4&amp;TRAV_SEQ_NUM=1172&amp;serialnum=J1.3-11R" TargetMode="External"/><Relationship Id="rId43" Type="http://schemas.openxmlformats.org/officeDocument/2006/relationships/hyperlink" Target="https://pansophy.jlab.org/pansophy/Travelers/TRAVELER_FORM.cfm?project=L2PRD&amp;area=L2PRD&amp;system=&amp;TRAV_ID=L2PRD-NCR&amp;TRAV_REVISION=R8&amp;page=1&amp;maxpage=4&amp;TRAV_SEQ_NUM=124&amp;serialnum=J1.3-11R" TargetMode="External"/><Relationship Id="rId48" Type="http://schemas.openxmlformats.org/officeDocument/2006/relationships/hyperlink" Target="https://pansophy.jlab.org/pansophy/Travelers/TRAVELER_FORM.cfm?project=L2PRD&amp;area=L2PRD&amp;system=&amp;TRAV_ID=L2PRD-NCR&amp;TRAV_REVISION=R9&amp;page=1&amp;maxpage=4&amp;TRAV_SEQ_NUM=782&amp;serialnum=J1.3-11R" TargetMode="External"/><Relationship Id="rId8" Type="http://schemas.openxmlformats.org/officeDocument/2006/relationships/hyperlink" Target="https://pansophy.jlab.org/pansophy/Travelers/TRAVELER_FORM.cfm?project=L2PRD&amp;area=L2PRD&amp;system=&amp;TRAV_ID=L2PRD-NCR&amp;TRAV_REVISION=R8&amp;page=1&amp;maxpage=4&amp;TRAV_SEQ_NUM=314&amp;serialnum=J1.3-11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workbookViewId="0">
      <selection activeCell="C3" sqref="C3"/>
    </sheetView>
  </sheetViews>
  <sheetFormatPr defaultColWidth="8.88671875" defaultRowHeight="14.4" x14ac:dyDescent="0.3"/>
  <cols>
    <col min="1" max="1" width="43.5546875" bestFit="1" customWidth="1"/>
    <col min="2" max="2" width="22.109375" bestFit="1" customWidth="1"/>
    <col min="3" max="3" width="16.109375" bestFit="1" customWidth="1"/>
    <col min="4" max="4" width="16.44140625" bestFit="1" customWidth="1"/>
    <col min="5" max="5" width="10" style="79" bestFit="1" customWidth="1"/>
    <col min="6" max="6" width="8.88671875" style="79"/>
  </cols>
  <sheetData>
    <row r="1" spans="1:6" ht="23.4" x14ac:dyDescent="0.45">
      <c r="A1" s="5" t="s">
        <v>90</v>
      </c>
      <c r="D1" s="82" t="s">
        <v>520</v>
      </c>
    </row>
    <row r="2" spans="1:6" ht="18" x14ac:dyDescent="0.35">
      <c r="A2" s="2" t="s">
        <v>91</v>
      </c>
      <c r="B2" s="44" t="s">
        <v>414</v>
      </c>
    </row>
    <row r="3" spans="1:6" ht="18" x14ac:dyDescent="0.35">
      <c r="A3" s="2" t="s">
        <v>92</v>
      </c>
      <c r="B3" s="44" t="s">
        <v>384</v>
      </c>
    </row>
    <row r="4" spans="1:6" ht="18" x14ac:dyDescent="0.35">
      <c r="A4" s="2" t="s">
        <v>93</v>
      </c>
      <c r="B4" s="105"/>
    </row>
    <row r="5" spans="1:6" ht="18" x14ac:dyDescent="0.35">
      <c r="A5" s="2" t="s">
        <v>161</v>
      </c>
      <c r="B5" s="44" t="s">
        <v>235</v>
      </c>
    </row>
    <row r="6" spans="1:6" ht="18" x14ac:dyDescent="0.35">
      <c r="A6" s="2" t="s">
        <v>94</v>
      </c>
      <c r="B6" s="6"/>
    </row>
    <row r="7" spans="1:6" ht="18" x14ac:dyDescent="0.35">
      <c r="A7" s="2"/>
    </row>
    <row r="8" spans="1:6" ht="18" x14ac:dyDescent="0.35">
      <c r="A8" s="2"/>
    </row>
    <row r="9" spans="1:6" ht="18" x14ac:dyDescent="0.35">
      <c r="A9" s="2" t="s">
        <v>137</v>
      </c>
      <c r="B9" s="40" t="s">
        <v>138</v>
      </c>
    </row>
    <row r="10" spans="1:6" ht="18" x14ac:dyDescent="0.35">
      <c r="B10" s="41" t="s">
        <v>139</v>
      </c>
    </row>
    <row r="11" spans="1:6" ht="18" x14ac:dyDescent="0.35">
      <c r="B11" s="45" t="s">
        <v>140</v>
      </c>
    </row>
    <row r="14" spans="1:6" x14ac:dyDescent="0.3">
      <c r="A14" s="67" t="s">
        <v>209</v>
      </c>
      <c r="B14" s="100" t="s">
        <v>210</v>
      </c>
      <c r="C14" s="101" t="s">
        <v>211</v>
      </c>
      <c r="D14" s="68" t="s">
        <v>212</v>
      </c>
      <c r="E14"/>
      <c r="F14"/>
    </row>
    <row r="15" spans="1:6" x14ac:dyDescent="0.3">
      <c r="A15" s="69" t="s">
        <v>213</v>
      </c>
      <c r="B15" s="70" t="s">
        <v>414</v>
      </c>
      <c r="C15" s="71" t="s">
        <v>214</v>
      </c>
      <c r="D15" s="129" t="s">
        <v>261</v>
      </c>
      <c r="E15"/>
      <c r="F15"/>
    </row>
    <row r="16" spans="1:6" x14ac:dyDescent="0.3">
      <c r="A16" s="69" t="s">
        <v>215</v>
      </c>
      <c r="B16" s="72"/>
      <c r="C16" s="71" t="s">
        <v>216</v>
      </c>
      <c r="D16" s="129" t="s">
        <v>261</v>
      </c>
      <c r="E16"/>
      <c r="F16"/>
    </row>
    <row r="17" spans="1:6" x14ac:dyDescent="0.3">
      <c r="A17" s="73" t="s">
        <v>217</v>
      </c>
      <c r="B17" s="140" t="s">
        <v>405</v>
      </c>
      <c r="C17" s="74" t="s">
        <v>218</v>
      </c>
      <c r="D17" s="129" t="s">
        <v>389</v>
      </c>
      <c r="E17"/>
      <c r="F17"/>
    </row>
    <row r="18" spans="1:6" x14ac:dyDescent="0.3">
      <c r="A18" s="73" t="s">
        <v>219</v>
      </c>
      <c r="B18" s="139"/>
      <c r="C18" s="75" t="s">
        <v>220</v>
      </c>
      <c r="D18" s="129" t="s">
        <v>259</v>
      </c>
      <c r="E18"/>
      <c r="F18"/>
    </row>
    <row r="19" spans="1:6" x14ac:dyDescent="0.3">
      <c r="A19" s="69" t="s">
        <v>221</v>
      </c>
      <c r="B19" s="13"/>
      <c r="C19" s="71" t="s">
        <v>222</v>
      </c>
      <c r="D19" s="129" t="s">
        <v>393</v>
      </c>
      <c r="E19"/>
      <c r="F19"/>
    </row>
    <row r="20" spans="1:6" x14ac:dyDescent="0.3">
      <c r="A20" s="73" t="s">
        <v>223</v>
      </c>
      <c r="B20" s="76" t="s">
        <v>483</v>
      </c>
      <c r="C20" s="74" t="s">
        <v>257</v>
      </c>
      <c r="D20" s="78"/>
      <c r="E20"/>
      <c r="F20"/>
    </row>
    <row r="21" spans="1:6" x14ac:dyDescent="0.3">
      <c r="A21" s="73" t="s">
        <v>224</v>
      </c>
      <c r="B21" s="76" t="s">
        <v>484</v>
      </c>
      <c r="C21" s="74" t="s">
        <v>257</v>
      </c>
      <c r="D21" s="78"/>
      <c r="E21"/>
      <c r="F21"/>
    </row>
    <row r="22" spans="1:6" x14ac:dyDescent="0.3">
      <c r="A22" s="73" t="s">
        <v>225</v>
      </c>
      <c r="B22" s="76" t="s">
        <v>485</v>
      </c>
      <c r="C22" s="74" t="s">
        <v>257</v>
      </c>
      <c r="D22" s="78"/>
      <c r="E22"/>
      <c r="F22"/>
    </row>
    <row r="23" spans="1:6" x14ac:dyDescent="0.3">
      <c r="A23" s="73" t="s">
        <v>226</v>
      </c>
      <c r="B23" s="76" t="s">
        <v>486</v>
      </c>
      <c r="C23" s="74" t="s">
        <v>257</v>
      </c>
      <c r="D23" s="78"/>
      <c r="E23"/>
      <c r="F23"/>
    </row>
    <row r="24" spans="1:6" x14ac:dyDescent="0.3">
      <c r="A24" s="73" t="s">
        <v>227</v>
      </c>
      <c r="B24" s="76" t="s">
        <v>487</v>
      </c>
      <c r="C24" s="74" t="s">
        <v>257</v>
      </c>
      <c r="D24" s="78"/>
      <c r="E24"/>
      <c r="F24"/>
    </row>
    <row r="25" spans="1:6" x14ac:dyDescent="0.3">
      <c r="A25" s="73" t="s">
        <v>228</v>
      </c>
      <c r="B25" s="76" t="s">
        <v>488</v>
      </c>
      <c r="C25" s="74" t="s">
        <v>257</v>
      </c>
      <c r="D25" s="78"/>
      <c r="E25"/>
      <c r="F25"/>
    </row>
    <row r="26" spans="1:6" x14ac:dyDescent="0.3">
      <c r="A26" s="73" t="s">
        <v>229</v>
      </c>
      <c r="B26" s="76" t="s">
        <v>489</v>
      </c>
      <c r="C26" s="74" t="s">
        <v>257</v>
      </c>
      <c r="D26" s="78"/>
      <c r="E26"/>
      <c r="F26"/>
    </row>
    <row r="27" spans="1:6" x14ac:dyDescent="0.3">
      <c r="A27" s="73" t="s">
        <v>230</v>
      </c>
      <c r="B27" s="76" t="s">
        <v>490</v>
      </c>
      <c r="C27" s="74" t="s">
        <v>257</v>
      </c>
      <c r="D27" s="78"/>
      <c r="E27"/>
      <c r="F27"/>
    </row>
    <row r="28" spans="1:6" x14ac:dyDescent="0.3">
      <c r="A28" s="73" t="s">
        <v>231</v>
      </c>
      <c r="B28" s="13" t="s">
        <v>481</v>
      </c>
      <c r="C28" s="75" t="s">
        <v>232</v>
      </c>
      <c r="D28" s="78" t="s">
        <v>258</v>
      </c>
      <c r="E28"/>
      <c r="F28"/>
    </row>
    <row r="29" spans="1:6" x14ac:dyDescent="0.3">
      <c r="A29" s="73" t="s">
        <v>233</v>
      </c>
      <c r="B29" s="77" t="s">
        <v>482</v>
      </c>
      <c r="C29" s="75" t="s">
        <v>234</v>
      </c>
      <c r="D29" s="78" t="s">
        <v>132</v>
      </c>
      <c r="E29"/>
      <c r="F29"/>
    </row>
  </sheetData>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10"/>
  <sheetViews>
    <sheetView workbookViewId="0">
      <selection activeCell="B10" sqref="B10"/>
    </sheetView>
  </sheetViews>
  <sheetFormatPr defaultColWidth="8.88671875" defaultRowHeight="14.4" x14ac:dyDescent="0.3"/>
  <cols>
    <col min="1" max="19" width="8.88671875" style="50"/>
    <col min="20" max="22" width="14.109375" style="128" customWidth="1"/>
    <col min="23" max="23" width="26.33203125" style="50" customWidth="1"/>
    <col min="24" max="16384" width="8.88671875" style="50"/>
  </cols>
  <sheetData>
    <row r="1" spans="1:23" customFormat="1" ht="18.600000000000001" thickBot="1" x14ac:dyDescent="0.4">
      <c r="A1" s="138" t="s">
        <v>521</v>
      </c>
      <c r="B1" s="138"/>
      <c r="C1" s="138"/>
      <c r="D1" s="138"/>
      <c r="E1" s="138"/>
      <c r="G1" s="50"/>
      <c r="H1" s="50"/>
      <c r="I1" s="50"/>
      <c r="J1" s="50"/>
      <c r="K1" s="50"/>
      <c r="L1" s="50"/>
      <c r="M1" s="50"/>
      <c r="N1" s="50"/>
      <c r="O1" s="50"/>
      <c r="P1" s="50"/>
      <c r="Q1" s="50"/>
      <c r="R1" s="50"/>
      <c r="T1" s="108">
        <f>AVERAGE(T158:T165)</f>
        <v>-0.18761671374999889</v>
      </c>
      <c r="U1" s="108">
        <f t="shared" ref="U1:V1" si="0">AVERAGE(U158:U165)</f>
        <v>-0.10925256500000025</v>
      </c>
      <c r="V1" s="108">
        <f t="shared" si="0"/>
        <v>-0.15452905068061185</v>
      </c>
      <c r="W1" s="109" t="s">
        <v>378</v>
      </c>
    </row>
    <row r="2" spans="1:23" customFormat="1" ht="15.6" x14ac:dyDescent="0.3">
      <c r="A2" s="153" t="s">
        <v>190</v>
      </c>
      <c r="B2" s="153"/>
      <c r="C2" s="153"/>
      <c r="D2" s="153" t="s">
        <v>191</v>
      </c>
      <c r="E2" s="153"/>
      <c r="F2" s="153"/>
      <c r="G2" s="153" t="s">
        <v>192</v>
      </c>
      <c r="H2" s="153"/>
      <c r="I2" s="153"/>
      <c r="J2" s="153" t="s">
        <v>193</v>
      </c>
      <c r="K2" s="153"/>
      <c r="L2" s="153"/>
      <c r="M2" s="153" t="s">
        <v>194</v>
      </c>
      <c r="N2" s="153"/>
      <c r="O2" s="153"/>
      <c r="P2" s="153" t="s">
        <v>201</v>
      </c>
      <c r="Q2" s="153"/>
      <c r="R2" s="153"/>
      <c r="T2" s="108" t="s">
        <v>379</v>
      </c>
      <c r="U2" s="110" t="s">
        <v>380</v>
      </c>
      <c r="V2" s="111" t="s">
        <v>381</v>
      </c>
    </row>
    <row r="3" spans="1:23" customFormat="1" ht="15" thickBot="1" x14ac:dyDescent="0.35">
      <c r="A3" s="13" t="s">
        <v>13</v>
      </c>
      <c r="B3" s="13" t="s">
        <v>144</v>
      </c>
      <c r="C3" s="13" t="s">
        <v>145</v>
      </c>
      <c r="D3" s="13" t="s">
        <v>13</v>
      </c>
      <c r="E3" s="13" t="s">
        <v>144</v>
      </c>
      <c r="F3" s="13" t="s">
        <v>145</v>
      </c>
      <c r="G3" s="13" t="s">
        <v>13</v>
      </c>
      <c r="H3" s="13" t="s">
        <v>144</v>
      </c>
      <c r="I3" s="13" t="s">
        <v>145</v>
      </c>
      <c r="J3" s="13" t="s">
        <v>13</v>
      </c>
      <c r="K3" s="13" t="s">
        <v>144</v>
      </c>
      <c r="L3" s="13" t="s">
        <v>145</v>
      </c>
      <c r="M3" s="13" t="s">
        <v>13</v>
      </c>
      <c r="N3" s="13" t="s">
        <v>144</v>
      </c>
      <c r="O3" s="13" t="s">
        <v>145</v>
      </c>
      <c r="P3" s="13" t="s">
        <v>13</v>
      </c>
      <c r="Q3" s="13" t="s">
        <v>144</v>
      </c>
      <c r="R3" s="13" t="s">
        <v>145</v>
      </c>
      <c r="S3" s="112" t="s">
        <v>382</v>
      </c>
      <c r="T3" s="113" t="s">
        <v>383</v>
      </c>
      <c r="U3" s="114" t="s">
        <v>383</v>
      </c>
      <c r="V3" s="115" t="s">
        <v>383</v>
      </c>
    </row>
    <row r="4" spans="1:23" customFormat="1" ht="18" x14ac:dyDescent="0.35">
      <c r="A4" s="165">
        <v>200000000</v>
      </c>
      <c r="B4" s="116">
        <v>-78.608984059999997</v>
      </c>
      <c r="C4" s="116">
        <v>127.8408659</v>
      </c>
      <c r="D4" s="165">
        <v>200000000</v>
      </c>
      <c r="E4" s="116">
        <v>-78.463981099999998</v>
      </c>
      <c r="F4" s="116">
        <v>125.3960629</v>
      </c>
      <c r="G4" s="165">
        <v>200000000</v>
      </c>
      <c r="H4" s="116">
        <v>-71.259039400000006</v>
      </c>
      <c r="I4" s="116">
        <v>123.17739539999999</v>
      </c>
      <c r="J4" s="165">
        <v>200000000</v>
      </c>
      <c r="K4" s="116">
        <v>-71.257707210000007</v>
      </c>
      <c r="L4" s="116">
        <v>125.5738758</v>
      </c>
      <c r="M4" s="165">
        <v>200000000</v>
      </c>
      <c r="N4" s="116">
        <v>-71.354194219999997</v>
      </c>
      <c r="O4" s="116">
        <v>122.8754339</v>
      </c>
      <c r="P4" s="165">
        <v>200000000</v>
      </c>
      <c r="Q4" s="116">
        <v>-71.336776903379004</v>
      </c>
      <c r="R4" s="116">
        <v>121.53949262646201</v>
      </c>
      <c r="S4" s="117">
        <f>A4/1000000</f>
        <v>200</v>
      </c>
      <c r="T4" s="118"/>
      <c r="U4" s="29"/>
      <c r="V4" s="119"/>
    </row>
    <row r="5" spans="1:23" customFormat="1" x14ac:dyDescent="0.3">
      <c r="A5" s="165">
        <v>207000000</v>
      </c>
      <c r="B5" s="116">
        <v>-78.615572599999993</v>
      </c>
      <c r="C5" s="116">
        <v>69.774333999999996</v>
      </c>
      <c r="D5" s="165">
        <v>207000000</v>
      </c>
      <c r="E5" s="116">
        <v>-78.380010089999999</v>
      </c>
      <c r="F5" s="116">
        <v>70.163041449999994</v>
      </c>
      <c r="G5" s="165">
        <v>207000000</v>
      </c>
      <c r="H5" s="116">
        <v>-71.159665480000001</v>
      </c>
      <c r="I5" s="116">
        <v>68.550773160000006</v>
      </c>
      <c r="J5" s="165">
        <v>207000000</v>
      </c>
      <c r="K5" s="116">
        <v>-71.132908830000005</v>
      </c>
      <c r="L5" s="116">
        <v>71.056371130000002</v>
      </c>
      <c r="M5" s="165">
        <v>207000000</v>
      </c>
      <c r="N5" s="116">
        <v>-71.239207640000004</v>
      </c>
      <c r="O5" s="116">
        <v>66.943152699999999</v>
      </c>
      <c r="P5" s="165">
        <v>207000000</v>
      </c>
      <c r="Q5" s="116">
        <v>-71.198152725700098</v>
      </c>
      <c r="R5" s="116">
        <v>68.184742365072793</v>
      </c>
      <c r="S5" s="120">
        <f t="shared" ref="S5:S68" si="1">A5/1000000</f>
        <v>207</v>
      </c>
      <c r="T5" s="118"/>
      <c r="U5" s="29"/>
      <c r="V5" s="119"/>
    </row>
    <row r="6" spans="1:23" customFormat="1" x14ac:dyDescent="0.3">
      <c r="A6" s="165">
        <v>214000000</v>
      </c>
      <c r="B6" s="116">
        <v>-78.831569470000005</v>
      </c>
      <c r="C6" s="116">
        <v>20.09101321</v>
      </c>
      <c r="D6" s="165">
        <v>214000000</v>
      </c>
      <c r="E6" s="116">
        <v>-78.558606449999999</v>
      </c>
      <c r="F6" s="116">
        <v>20.747015990000001</v>
      </c>
      <c r="G6" s="165">
        <v>214000000</v>
      </c>
      <c r="H6" s="116">
        <v>-71.08086874</v>
      </c>
      <c r="I6" s="116">
        <v>19.192536709999999</v>
      </c>
      <c r="J6" s="165">
        <v>214000000</v>
      </c>
      <c r="K6" s="116">
        <v>-71.028202190000002</v>
      </c>
      <c r="L6" s="116">
        <v>21.11572988</v>
      </c>
      <c r="M6" s="165">
        <v>214000000</v>
      </c>
      <c r="N6" s="116">
        <v>-71.209672819999994</v>
      </c>
      <c r="O6" s="116">
        <v>17.621559390000002</v>
      </c>
      <c r="P6" s="165">
        <v>214000000</v>
      </c>
      <c r="Q6" s="116">
        <v>-71.107359872751005</v>
      </c>
      <c r="R6" s="116">
        <v>18.7442156368285</v>
      </c>
      <c r="S6" s="120">
        <f t="shared" si="1"/>
        <v>214</v>
      </c>
      <c r="T6" s="118"/>
      <c r="U6" s="29"/>
      <c r="V6" s="119"/>
    </row>
    <row r="7" spans="1:23" customFormat="1" x14ac:dyDescent="0.3">
      <c r="A7" s="165">
        <v>221000000</v>
      </c>
      <c r="B7" s="116">
        <v>-78.744400720000002</v>
      </c>
      <c r="C7" s="116">
        <v>-32.56953824</v>
      </c>
      <c r="D7" s="165">
        <v>221000000</v>
      </c>
      <c r="E7" s="116">
        <v>-78.422847469999994</v>
      </c>
      <c r="F7" s="116">
        <v>-31.584451479999998</v>
      </c>
      <c r="G7" s="165">
        <v>221000000</v>
      </c>
      <c r="H7" s="116">
        <v>-70.97629019</v>
      </c>
      <c r="I7" s="116">
        <v>-31.75041491</v>
      </c>
      <c r="J7" s="165">
        <v>221000000</v>
      </c>
      <c r="K7" s="116">
        <v>-70.944818670000004</v>
      </c>
      <c r="L7" s="116">
        <v>-29.980194430000001</v>
      </c>
      <c r="M7" s="165">
        <v>221000000</v>
      </c>
      <c r="N7" s="116">
        <v>-71.085190780000005</v>
      </c>
      <c r="O7" s="116">
        <v>-33.25054823</v>
      </c>
      <c r="P7" s="165">
        <v>221000000</v>
      </c>
      <c r="Q7" s="116">
        <v>-70.974282511938895</v>
      </c>
      <c r="R7" s="116">
        <v>-32.338882418850801</v>
      </c>
      <c r="S7" s="120">
        <f t="shared" si="1"/>
        <v>221</v>
      </c>
      <c r="T7" s="118"/>
      <c r="U7" s="29"/>
      <c r="V7" s="119"/>
    </row>
    <row r="8" spans="1:23" customFormat="1" x14ac:dyDescent="0.3">
      <c r="A8" s="165">
        <v>228000000</v>
      </c>
      <c r="B8" s="116">
        <v>-78.612767890000001</v>
      </c>
      <c r="C8" s="116">
        <v>-83.191290980000005</v>
      </c>
      <c r="D8" s="165">
        <v>228000000</v>
      </c>
      <c r="E8" s="116">
        <v>-78.13617404</v>
      </c>
      <c r="F8" s="116">
        <v>-81.434123200000002</v>
      </c>
      <c r="G8" s="165">
        <v>228000000</v>
      </c>
      <c r="H8" s="116">
        <v>-70.806532379999993</v>
      </c>
      <c r="I8" s="116">
        <v>-81.382796819999996</v>
      </c>
      <c r="J8" s="165">
        <v>228000000</v>
      </c>
      <c r="K8" s="116">
        <v>-70.720851760000002</v>
      </c>
      <c r="L8" s="116">
        <v>-79.694365180000005</v>
      </c>
      <c r="M8" s="165">
        <v>228000000</v>
      </c>
      <c r="N8" s="116">
        <v>-70.883623850000006</v>
      </c>
      <c r="O8" s="116">
        <v>-83.157492559999994</v>
      </c>
      <c r="P8" s="165">
        <v>228000000</v>
      </c>
      <c r="Q8" s="116">
        <v>-70.757770030460804</v>
      </c>
      <c r="R8" s="116">
        <v>-81.771130388348595</v>
      </c>
      <c r="S8" s="120">
        <f t="shared" si="1"/>
        <v>228</v>
      </c>
      <c r="T8" s="118"/>
      <c r="U8" s="29"/>
      <c r="V8" s="119"/>
    </row>
    <row r="9" spans="1:23" customFormat="1" x14ac:dyDescent="0.3">
      <c r="A9" s="165">
        <v>235000000</v>
      </c>
      <c r="B9" s="116">
        <v>-78.202154969999995</v>
      </c>
      <c r="C9" s="116">
        <v>-131.98850229999999</v>
      </c>
      <c r="D9" s="165">
        <v>235000000</v>
      </c>
      <c r="E9" s="116">
        <v>-77.869659159999998</v>
      </c>
      <c r="F9" s="116">
        <v>-130.50954329999999</v>
      </c>
      <c r="G9" s="165">
        <v>235000000</v>
      </c>
      <c r="H9" s="116">
        <v>-70.525239679999999</v>
      </c>
      <c r="I9" s="116">
        <v>-130.4066163</v>
      </c>
      <c r="J9" s="165">
        <v>235000000</v>
      </c>
      <c r="K9" s="116">
        <v>-70.447097319999997</v>
      </c>
      <c r="L9" s="116">
        <v>-128.969886</v>
      </c>
      <c r="M9" s="165">
        <v>235000000</v>
      </c>
      <c r="N9" s="116">
        <v>-70.679538399999998</v>
      </c>
      <c r="O9" s="116">
        <v>-131.899415</v>
      </c>
      <c r="P9" s="165">
        <v>235000000</v>
      </c>
      <c r="Q9" s="116">
        <v>-70.538222640306699</v>
      </c>
      <c r="R9" s="116">
        <v>-130.67600640651901</v>
      </c>
      <c r="S9" s="120">
        <f t="shared" si="1"/>
        <v>235</v>
      </c>
      <c r="T9" s="118"/>
      <c r="U9" s="29"/>
      <c r="V9" s="119"/>
    </row>
    <row r="10" spans="1:23" customFormat="1" x14ac:dyDescent="0.3">
      <c r="A10" s="165">
        <v>242000000</v>
      </c>
      <c r="B10" s="116">
        <v>-78.079596260000002</v>
      </c>
      <c r="C10" s="116">
        <v>178.66890069999999</v>
      </c>
      <c r="D10" s="165">
        <v>242000000</v>
      </c>
      <c r="E10" s="116">
        <v>-77.673196869999998</v>
      </c>
      <c r="F10" s="116">
        <v>-179.1561763</v>
      </c>
      <c r="G10" s="165">
        <v>242000000</v>
      </c>
      <c r="H10" s="116">
        <v>-70.286614009999994</v>
      </c>
      <c r="I10" s="116">
        <v>-179.4513479</v>
      </c>
      <c r="J10" s="165">
        <v>242000000</v>
      </c>
      <c r="K10" s="116">
        <v>-70.20891641</v>
      </c>
      <c r="L10" s="116">
        <v>-177.9800492</v>
      </c>
      <c r="M10" s="165">
        <v>242000000</v>
      </c>
      <c r="N10" s="116">
        <v>-70.356619159999994</v>
      </c>
      <c r="O10" s="116">
        <v>179.01538120000001</v>
      </c>
      <c r="P10" s="165">
        <v>242000000</v>
      </c>
      <c r="Q10" s="116">
        <v>-70.295784420740802</v>
      </c>
      <c r="R10" s="116">
        <v>-179.72776220455199</v>
      </c>
      <c r="S10" s="120">
        <f t="shared" si="1"/>
        <v>242</v>
      </c>
      <c r="T10" s="118"/>
      <c r="U10" s="29"/>
      <c r="V10" s="119"/>
    </row>
    <row r="11" spans="1:23" customFormat="1" x14ac:dyDescent="0.3">
      <c r="A11" s="165">
        <v>249000000</v>
      </c>
      <c r="B11" s="116">
        <v>-77.82947471</v>
      </c>
      <c r="C11" s="116">
        <v>129.01097440000001</v>
      </c>
      <c r="D11" s="165">
        <v>249000000</v>
      </c>
      <c r="E11" s="116">
        <v>-77.462759120000001</v>
      </c>
      <c r="F11" s="116">
        <v>131.42896579999999</v>
      </c>
      <c r="G11" s="165">
        <v>249000000</v>
      </c>
      <c r="H11" s="116">
        <v>-70.023967729999995</v>
      </c>
      <c r="I11" s="116">
        <v>130.94045929999999</v>
      </c>
      <c r="J11" s="165">
        <v>249000000</v>
      </c>
      <c r="K11" s="116">
        <v>-69.975598770000005</v>
      </c>
      <c r="L11" s="116">
        <v>132.316891</v>
      </c>
      <c r="M11" s="165">
        <v>249000000</v>
      </c>
      <c r="N11" s="116">
        <v>-70.146054129999996</v>
      </c>
      <c r="O11" s="116">
        <v>129.48769530000001</v>
      </c>
      <c r="P11" s="165">
        <v>249000000</v>
      </c>
      <c r="Q11" s="116">
        <v>-70.037043096713106</v>
      </c>
      <c r="R11" s="116">
        <v>130.783832283821</v>
      </c>
      <c r="S11" s="120">
        <f t="shared" si="1"/>
        <v>249</v>
      </c>
      <c r="T11" s="118"/>
      <c r="U11" s="29"/>
      <c r="V11" s="119"/>
    </row>
    <row r="12" spans="1:23" customFormat="1" x14ac:dyDescent="0.3">
      <c r="A12" s="165">
        <v>256000000</v>
      </c>
      <c r="B12" s="116">
        <v>-77.578014490000001</v>
      </c>
      <c r="C12" s="116">
        <v>79.184467479999995</v>
      </c>
      <c r="D12" s="165">
        <v>256000000</v>
      </c>
      <c r="E12" s="116">
        <v>-77.176087920000001</v>
      </c>
      <c r="F12" s="116">
        <v>81.351496729999994</v>
      </c>
      <c r="G12" s="165">
        <v>256000000</v>
      </c>
      <c r="H12" s="116">
        <v>-69.755034850000001</v>
      </c>
      <c r="I12" s="116">
        <v>81.420283429999998</v>
      </c>
      <c r="J12" s="165">
        <v>256000000</v>
      </c>
      <c r="K12" s="116">
        <v>-69.696375399999994</v>
      </c>
      <c r="L12" s="116">
        <v>82.621875099999997</v>
      </c>
      <c r="M12" s="165">
        <v>256000000</v>
      </c>
      <c r="N12" s="116">
        <v>-69.872121399999997</v>
      </c>
      <c r="O12" s="116">
        <v>80.207072030000006</v>
      </c>
      <c r="P12" s="165">
        <v>256000000</v>
      </c>
      <c r="Q12" s="116">
        <v>-69.804475766412494</v>
      </c>
      <c r="R12" s="116">
        <v>81.3171726375422</v>
      </c>
      <c r="S12" s="120">
        <f t="shared" si="1"/>
        <v>256</v>
      </c>
      <c r="T12" s="118"/>
      <c r="U12" s="29"/>
      <c r="V12" s="119"/>
    </row>
    <row r="13" spans="1:23" customFormat="1" x14ac:dyDescent="0.3">
      <c r="A13" s="165">
        <v>263000000</v>
      </c>
      <c r="B13" s="116">
        <v>-77.365749600000001</v>
      </c>
      <c r="C13" s="116">
        <v>30.600501959999999</v>
      </c>
      <c r="D13" s="165">
        <v>263000000</v>
      </c>
      <c r="E13" s="116">
        <v>-76.821516540000005</v>
      </c>
      <c r="F13" s="116">
        <v>32.23172039</v>
      </c>
      <c r="G13" s="165">
        <v>263000000</v>
      </c>
      <c r="H13" s="116">
        <v>-69.541014360000005</v>
      </c>
      <c r="I13" s="116">
        <v>32.472483750000002</v>
      </c>
      <c r="J13" s="165">
        <v>263000000</v>
      </c>
      <c r="K13" s="116">
        <v>-69.466323380000006</v>
      </c>
      <c r="L13" s="116">
        <v>33.300505809999997</v>
      </c>
      <c r="M13" s="165">
        <v>263000000</v>
      </c>
      <c r="N13" s="116">
        <v>-69.587615110000002</v>
      </c>
      <c r="O13" s="116">
        <v>31.272107739999999</v>
      </c>
      <c r="P13" s="165">
        <v>263000000</v>
      </c>
      <c r="Q13" s="116">
        <v>-69.592600900011902</v>
      </c>
      <c r="R13" s="116">
        <v>32.004172534944402</v>
      </c>
      <c r="S13" s="120">
        <f t="shared" si="1"/>
        <v>263</v>
      </c>
      <c r="T13" s="118"/>
      <c r="U13" s="29"/>
      <c r="V13" s="119"/>
    </row>
    <row r="14" spans="1:23" customFormat="1" x14ac:dyDescent="0.3">
      <c r="A14" s="165">
        <v>270000000</v>
      </c>
      <c r="B14" s="116">
        <v>-77.257144890000006</v>
      </c>
      <c r="C14" s="116">
        <v>-18.633453830000001</v>
      </c>
      <c r="D14" s="165">
        <v>270000000</v>
      </c>
      <c r="E14" s="116">
        <v>-76.698523510000001</v>
      </c>
      <c r="F14" s="116">
        <v>-17.64072341</v>
      </c>
      <c r="G14" s="165">
        <v>270000000</v>
      </c>
      <c r="H14" s="116">
        <v>-69.350348519999997</v>
      </c>
      <c r="I14" s="116">
        <v>-17.209015279999999</v>
      </c>
      <c r="J14" s="165">
        <v>270000000</v>
      </c>
      <c r="K14" s="116">
        <v>-69.200436580000002</v>
      </c>
      <c r="L14" s="116">
        <v>-16.656136119999999</v>
      </c>
      <c r="M14" s="165">
        <v>270000000</v>
      </c>
      <c r="N14" s="116">
        <v>-69.384159879999999</v>
      </c>
      <c r="O14" s="116">
        <v>-18.24419842</v>
      </c>
      <c r="P14" s="165">
        <v>270000000</v>
      </c>
      <c r="Q14" s="116">
        <v>-69.422352912472306</v>
      </c>
      <c r="R14" s="116">
        <v>-17.280691774219399</v>
      </c>
      <c r="S14" s="120">
        <f t="shared" si="1"/>
        <v>270</v>
      </c>
      <c r="T14" s="118"/>
      <c r="U14" s="29"/>
      <c r="V14" s="119"/>
    </row>
    <row r="15" spans="1:23" customFormat="1" x14ac:dyDescent="0.3">
      <c r="A15" s="165">
        <v>277000000</v>
      </c>
      <c r="B15" s="116">
        <v>-77.045429909999996</v>
      </c>
      <c r="C15" s="116">
        <v>-68.418808670000004</v>
      </c>
      <c r="D15" s="165">
        <v>277000000</v>
      </c>
      <c r="E15" s="116">
        <v>-76.545799639999998</v>
      </c>
      <c r="F15" s="116">
        <v>-67.965252219999996</v>
      </c>
      <c r="G15" s="165">
        <v>277000000</v>
      </c>
      <c r="H15" s="116">
        <v>-69.182104120000005</v>
      </c>
      <c r="I15" s="116">
        <v>-66.803191659999996</v>
      </c>
      <c r="J15" s="165">
        <v>277000000</v>
      </c>
      <c r="K15" s="116">
        <v>-69.038768430000005</v>
      </c>
      <c r="L15" s="116">
        <v>-66.656481529999994</v>
      </c>
      <c r="M15" s="165">
        <v>277000000</v>
      </c>
      <c r="N15" s="116">
        <v>-69.210292050000007</v>
      </c>
      <c r="O15" s="116">
        <v>-67.663395379999997</v>
      </c>
      <c r="P15" s="165">
        <v>277000000</v>
      </c>
      <c r="Q15" s="116">
        <v>-69.266574137289595</v>
      </c>
      <c r="R15" s="116">
        <v>-67.221898631463901</v>
      </c>
      <c r="S15" s="120">
        <f t="shared" si="1"/>
        <v>277</v>
      </c>
      <c r="T15" s="118"/>
      <c r="U15" s="29"/>
      <c r="V15" s="119"/>
    </row>
    <row r="16" spans="1:23" customFormat="1" x14ac:dyDescent="0.3">
      <c r="A16" s="165">
        <v>284000000</v>
      </c>
      <c r="B16" s="116">
        <v>-76.834541860000002</v>
      </c>
      <c r="C16" s="116">
        <v>-117.67153209999999</v>
      </c>
      <c r="D16" s="165">
        <v>284000000</v>
      </c>
      <c r="E16" s="116">
        <v>-76.375658680000001</v>
      </c>
      <c r="F16" s="116">
        <v>-117.2547033</v>
      </c>
      <c r="G16" s="165">
        <v>284000000</v>
      </c>
      <c r="H16" s="116">
        <v>-69.000627019999996</v>
      </c>
      <c r="I16" s="116">
        <v>-115.9279203</v>
      </c>
      <c r="J16" s="165">
        <v>284000000</v>
      </c>
      <c r="K16" s="116">
        <v>-68.90672395</v>
      </c>
      <c r="L16" s="116">
        <v>-116.04558419999999</v>
      </c>
      <c r="M16" s="165">
        <v>284000000</v>
      </c>
      <c r="N16" s="116">
        <v>-69.010273760000004</v>
      </c>
      <c r="O16" s="116">
        <v>-116.86875790000001</v>
      </c>
      <c r="P16" s="165">
        <v>284000000</v>
      </c>
      <c r="Q16" s="116">
        <v>-69.072664709313798</v>
      </c>
      <c r="R16" s="116">
        <v>-116.771181642264</v>
      </c>
      <c r="S16" s="120">
        <f t="shared" si="1"/>
        <v>284</v>
      </c>
      <c r="T16" s="118"/>
      <c r="U16" s="29"/>
      <c r="V16" s="119"/>
    </row>
    <row r="17" spans="1:22" customFormat="1" x14ac:dyDescent="0.3">
      <c r="A17" s="165">
        <v>291000000</v>
      </c>
      <c r="B17" s="116">
        <v>-76.651868469999997</v>
      </c>
      <c r="C17" s="116">
        <v>-165.93507009999999</v>
      </c>
      <c r="D17" s="165">
        <v>291000000</v>
      </c>
      <c r="E17" s="116">
        <v>-76.274511529999998</v>
      </c>
      <c r="F17" s="116">
        <v>-166.4173069</v>
      </c>
      <c r="G17" s="165">
        <v>291000000</v>
      </c>
      <c r="H17" s="116">
        <v>-68.812175150000002</v>
      </c>
      <c r="I17" s="116">
        <v>-164.9106371</v>
      </c>
      <c r="J17" s="165">
        <v>291000000</v>
      </c>
      <c r="K17" s="116">
        <v>-68.737952000000007</v>
      </c>
      <c r="L17" s="116">
        <v>-164.83750359999999</v>
      </c>
      <c r="M17" s="165">
        <v>291000000</v>
      </c>
      <c r="N17" s="116">
        <v>-68.822669219999995</v>
      </c>
      <c r="O17" s="116">
        <v>-165.49407099999999</v>
      </c>
      <c r="P17" s="165">
        <v>291000000</v>
      </c>
      <c r="Q17" s="116">
        <v>-68.896204739482101</v>
      </c>
      <c r="R17" s="116">
        <v>-165.543769138024</v>
      </c>
      <c r="S17" s="120">
        <f t="shared" si="1"/>
        <v>291</v>
      </c>
      <c r="T17" s="118"/>
      <c r="U17" s="29"/>
      <c r="V17" s="119"/>
    </row>
    <row r="18" spans="1:22" customFormat="1" x14ac:dyDescent="0.3">
      <c r="A18" s="165">
        <v>298000000</v>
      </c>
      <c r="B18" s="116">
        <v>-76.538382029999994</v>
      </c>
      <c r="C18" s="116">
        <v>144.5675675</v>
      </c>
      <c r="D18" s="165">
        <v>298000000</v>
      </c>
      <c r="E18" s="116">
        <v>-76.145753650000003</v>
      </c>
      <c r="F18" s="116">
        <v>143.98172869999999</v>
      </c>
      <c r="G18" s="165">
        <v>298000000</v>
      </c>
      <c r="H18" s="116">
        <v>-68.653384810000006</v>
      </c>
      <c r="I18" s="116">
        <v>145.94522710000001</v>
      </c>
      <c r="J18" s="165">
        <v>298000000</v>
      </c>
      <c r="K18" s="116">
        <v>-68.577743699999999</v>
      </c>
      <c r="L18" s="116">
        <v>146.01847240000001</v>
      </c>
      <c r="M18" s="165">
        <v>298000000</v>
      </c>
      <c r="N18" s="116">
        <v>-68.631808930000005</v>
      </c>
      <c r="O18" s="116">
        <v>145.19538320000001</v>
      </c>
      <c r="P18" s="165">
        <v>298000000</v>
      </c>
      <c r="Q18" s="116">
        <v>-68.754249708861096</v>
      </c>
      <c r="R18" s="116">
        <v>145.23511688674901</v>
      </c>
      <c r="S18" s="120">
        <f t="shared" si="1"/>
        <v>298</v>
      </c>
      <c r="T18" s="118"/>
      <c r="U18" s="29"/>
      <c r="V18" s="119"/>
    </row>
    <row r="19" spans="1:22" customFormat="1" x14ac:dyDescent="0.3">
      <c r="A19" s="165">
        <v>305000000</v>
      </c>
      <c r="B19" s="116">
        <v>-76.316035490000004</v>
      </c>
      <c r="C19" s="116">
        <v>95.0679315</v>
      </c>
      <c r="D19" s="165">
        <v>305000000</v>
      </c>
      <c r="E19" s="116">
        <v>-75.859166970000004</v>
      </c>
      <c r="F19" s="116">
        <v>94.747633039999997</v>
      </c>
      <c r="G19" s="165">
        <v>305000000</v>
      </c>
      <c r="H19" s="116">
        <v>-68.466805919999999</v>
      </c>
      <c r="I19" s="116">
        <v>96.449558830000001</v>
      </c>
      <c r="J19" s="165">
        <v>305000000</v>
      </c>
      <c r="K19" s="116">
        <v>-68.407529049999994</v>
      </c>
      <c r="L19" s="116">
        <v>96.788913129999997</v>
      </c>
      <c r="M19" s="165">
        <v>305000000</v>
      </c>
      <c r="N19" s="116">
        <v>-68.429530909999997</v>
      </c>
      <c r="O19" s="116">
        <v>95.660418280000002</v>
      </c>
      <c r="P19" s="165">
        <v>305000000</v>
      </c>
      <c r="Q19" s="116">
        <v>-68.559748153381605</v>
      </c>
      <c r="R19" s="116">
        <v>96.0225653905798</v>
      </c>
      <c r="S19" s="120">
        <f t="shared" si="1"/>
        <v>305</v>
      </c>
      <c r="T19" s="118"/>
      <c r="U19" s="29"/>
      <c r="V19" s="119"/>
    </row>
    <row r="20" spans="1:22" customFormat="1" x14ac:dyDescent="0.3">
      <c r="A20" s="165">
        <v>312000000</v>
      </c>
      <c r="B20" s="116">
        <v>-76.02221213</v>
      </c>
      <c r="C20" s="116">
        <v>45.544914919999997</v>
      </c>
      <c r="D20" s="165">
        <v>312000000</v>
      </c>
      <c r="E20" s="116">
        <v>-75.56400438</v>
      </c>
      <c r="F20" s="116">
        <v>46.111610740000003</v>
      </c>
      <c r="G20" s="165">
        <v>312000000</v>
      </c>
      <c r="H20" s="116">
        <v>-68.24416171</v>
      </c>
      <c r="I20" s="116">
        <v>47.237945359999998</v>
      </c>
      <c r="J20" s="165">
        <v>312000000</v>
      </c>
      <c r="K20" s="116">
        <v>-68.215432070000006</v>
      </c>
      <c r="L20" s="116">
        <v>47.993695700000004</v>
      </c>
      <c r="M20" s="165">
        <v>312000000</v>
      </c>
      <c r="N20" s="116">
        <v>-68.169941850000001</v>
      </c>
      <c r="O20" s="116">
        <v>46.382851979999998</v>
      </c>
      <c r="P20" s="165">
        <v>312000000</v>
      </c>
      <c r="Q20" s="116">
        <v>-68.275780959987699</v>
      </c>
      <c r="R20" s="116">
        <v>47.078262537971099</v>
      </c>
      <c r="S20" s="120">
        <f t="shared" si="1"/>
        <v>312</v>
      </c>
      <c r="T20" s="118"/>
      <c r="U20" s="29"/>
      <c r="V20" s="119"/>
    </row>
    <row r="21" spans="1:22" customFormat="1" x14ac:dyDescent="0.3">
      <c r="A21" s="165">
        <v>319000000</v>
      </c>
      <c r="B21" s="116">
        <v>-75.872082239999997</v>
      </c>
      <c r="C21" s="116">
        <v>-3.3103259619999998</v>
      </c>
      <c r="D21" s="165">
        <v>319000000</v>
      </c>
      <c r="E21" s="116">
        <v>-75.389297940000006</v>
      </c>
      <c r="F21" s="116">
        <v>-3.293298128</v>
      </c>
      <c r="G21" s="165">
        <v>319000000</v>
      </c>
      <c r="H21" s="116">
        <v>-68.043012070000003</v>
      </c>
      <c r="I21" s="116">
        <v>-2.0833934740000002</v>
      </c>
      <c r="J21" s="165">
        <v>319000000</v>
      </c>
      <c r="K21" s="116">
        <v>-68.071121640000001</v>
      </c>
      <c r="L21" s="116">
        <v>-0.95881268500000005</v>
      </c>
      <c r="M21" s="165">
        <v>319000000</v>
      </c>
      <c r="N21" s="116">
        <v>-67.961791649999995</v>
      </c>
      <c r="O21" s="116">
        <v>-3.1928450740000001</v>
      </c>
      <c r="P21" s="165">
        <v>319000000</v>
      </c>
      <c r="Q21" s="116">
        <v>-68.049760167686301</v>
      </c>
      <c r="R21" s="116">
        <v>-2.2674965400430001</v>
      </c>
      <c r="S21" s="120">
        <f t="shared" si="1"/>
        <v>319</v>
      </c>
      <c r="T21" s="118"/>
      <c r="U21" s="29"/>
      <c r="V21" s="119"/>
    </row>
    <row r="22" spans="1:22" customFormat="1" x14ac:dyDescent="0.3">
      <c r="A22" s="165">
        <v>326000000</v>
      </c>
      <c r="B22" s="116">
        <v>-75.739047339999999</v>
      </c>
      <c r="C22" s="116">
        <v>-52.883606200000003</v>
      </c>
      <c r="D22" s="165">
        <v>326000000</v>
      </c>
      <c r="E22" s="116">
        <v>-75.213371530000003</v>
      </c>
      <c r="F22" s="116">
        <v>-53.05540611</v>
      </c>
      <c r="G22" s="165">
        <v>326000000</v>
      </c>
      <c r="H22" s="116">
        <v>-67.835438510000003</v>
      </c>
      <c r="I22" s="116">
        <v>-51.902331750000002</v>
      </c>
      <c r="J22" s="165">
        <v>326000000</v>
      </c>
      <c r="K22" s="116">
        <v>-67.912332629999995</v>
      </c>
      <c r="L22" s="116">
        <v>-50.350504280000003</v>
      </c>
      <c r="M22" s="165">
        <v>326000000</v>
      </c>
      <c r="N22" s="116">
        <v>-67.769985230000003</v>
      </c>
      <c r="O22" s="116">
        <v>-53.277671349999999</v>
      </c>
      <c r="P22" s="165">
        <v>326000000</v>
      </c>
      <c r="Q22" s="116">
        <v>-67.855714717139605</v>
      </c>
      <c r="R22" s="116">
        <v>-51.790208390316501</v>
      </c>
      <c r="S22" s="120">
        <f t="shared" si="1"/>
        <v>326</v>
      </c>
      <c r="T22" s="118"/>
      <c r="U22" s="29"/>
      <c r="V22" s="119"/>
    </row>
    <row r="23" spans="1:22" customFormat="1" x14ac:dyDescent="0.3">
      <c r="A23" s="165">
        <v>333000000</v>
      </c>
      <c r="B23" s="116">
        <v>-75.574902069999993</v>
      </c>
      <c r="C23" s="116">
        <v>-102.7075086</v>
      </c>
      <c r="D23" s="165">
        <v>333000000</v>
      </c>
      <c r="E23" s="116">
        <v>-75.054023639999997</v>
      </c>
      <c r="F23" s="116">
        <v>-102.59949829999999</v>
      </c>
      <c r="G23" s="165">
        <v>333000000</v>
      </c>
      <c r="H23" s="116">
        <v>-67.692325260000004</v>
      </c>
      <c r="I23" s="116">
        <v>-101.21836380000001</v>
      </c>
      <c r="J23" s="165">
        <v>333000000</v>
      </c>
      <c r="K23" s="116">
        <v>-67.731087779999996</v>
      </c>
      <c r="L23" s="116">
        <v>-99.43756621</v>
      </c>
      <c r="M23" s="165">
        <v>333000000</v>
      </c>
      <c r="N23" s="116">
        <v>-67.597054929999999</v>
      </c>
      <c r="O23" s="116">
        <v>-102.8217681</v>
      </c>
      <c r="P23" s="165">
        <v>333000000</v>
      </c>
      <c r="Q23" s="116">
        <v>-67.663704410372404</v>
      </c>
      <c r="R23" s="116">
        <v>-101.116891194172</v>
      </c>
      <c r="S23" s="120">
        <f t="shared" si="1"/>
        <v>333</v>
      </c>
      <c r="T23" s="118"/>
      <c r="U23" s="29"/>
      <c r="V23" s="119"/>
    </row>
    <row r="24" spans="1:22" customFormat="1" x14ac:dyDescent="0.3">
      <c r="A24" s="165">
        <v>340000000</v>
      </c>
      <c r="B24" s="116">
        <v>-75.264353009999994</v>
      </c>
      <c r="C24" s="116">
        <v>-151.10699959999999</v>
      </c>
      <c r="D24" s="165">
        <v>340000000</v>
      </c>
      <c r="E24" s="116">
        <v>-74.871275510000004</v>
      </c>
      <c r="F24" s="116">
        <v>-151.1486951</v>
      </c>
      <c r="G24" s="165">
        <v>340000000</v>
      </c>
      <c r="H24" s="116">
        <v>-67.540941989999993</v>
      </c>
      <c r="I24" s="116">
        <v>-150.17293079999999</v>
      </c>
      <c r="J24" s="165">
        <v>340000000</v>
      </c>
      <c r="K24" s="116">
        <v>-67.526109109999993</v>
      </c>
      <c r="L24" s="116">
        <v>-148.47910239999999</v>
      </c>
      <c r="M24" s="165">
        <v>340000000</v>
      </c>
      <c r="N24" s="116">
        <v>-67.43468507</v>
      </c>
      <c r="O24" s="116">
        <v>-152.48349289999999</v>
      </c>
      <c r="P24" s="165">
        <v>340000000</v>
      </c>
      <c r="Q24" s="116">
        <v>-67.440653108372103</v>
      </c>
      <c r="R24" s="116">
        <v>-150.24107548357699</v>
      </c>
      <c r="S24" s="120">
        <f t="shared" si="1"/>
        <v>340</v>
      </c>
      <c r="T24" s="118"/>
      <c r="U24" s="29"/>
      <c r="V24" s="119"/>
    </row>
    <row r="25" spans="1:22" customFormat="1" x14ac:dyDescent="0.3">
      <c r="A25" s="165">
        <v>347000000</v>
      </c>
      <c r="B25" s="116">
        <v>-75.075104870000004</v>
      </c>
      <c r="C25" s="116">
        <v>159.7881391</v>
      </c>
      <c r="D25" s="165">
        <v>347000000</v>
      </c>
      <c r="E25" s="116">
        <v>-74.769193259999994</v>
      </c>
      <c r="F25" s="116">
        <v>159.1267187</v>
      </c>
      <c r="G25" s="165">
        <v>347000000</v>
      </c>
      <c r="H25" s="116">
        <v>-67.370193499999999</v>
      </c>
      <c r="I25" s="116">
        <v>160.0842753</v>
      </c>
      <c r="J25" s="165">
        <v>347000000</v>
      </c>
      <c r="K25" s="116">
        <v>-67.378419800000003</v>
      </c>
      <c r="L25" s="116">
        <v>162.18033869999999</v>
      </c>
      <c r="M25" s="165">
        <v>347000000</v>
      </c>
      <c r="N25" s="116">
        <v>-67.250653679999999</v>
      </c>
      <c r="O25" s="116">
        <v>157.7172071</v>
      </c>
      <c r="P25" s="165">
        <v>347000000</v>
      </c>
      <c r="Q25" s="116">
        <v>-67.226879966655005</v>
      </c>
      <c r="R25" s="116">
        <v>159.95781123532501</v>
      </c>
      <c r="S25" s="120">
        <f t="shared" si="1"/>
        <v>347</v>
      </c>
      <c r="T25" s="118"/>
      <c r="U25" s="29"/>
      <c r="V25" s="119"/>
    </row>
    <row r="26" spans="1:22" customFormat="1" x14ac:dyDescent="0.3">
      <c r="A26" s="165">
        <v>354000000</v>
      </c>
      <c r="B26" s="116">
        <v>-74.871545569999995</v>
      </c>
      <c r="C26" s="116">
        <v>110.1903975</v>
      </c>
      <c r="D26" s="165">
        <v>354000000</v>
      </c>
      <c r="E26" s="116">
        <v>-74.655303189999998</v>
      </c>
      <c r="F26" s="116">
        <v>109.141784</v>
      </c>
      <c r="G26" s="165">
        <v>354000000</v>
      </c>
      <c r="H26" s="116">
        <v>-67.239543580000003</v>
      </c>
      <c r="I26" s="116">
        <v>110.4641973</v>
      </c>
      <c r="J26" s="165">
        <v>354000000</v>
      </c>
      <c r="K26" s="116">
        <v>-67.214310819999994</v>
      </c>
      <c r="L26" s="116">
        <v>112.53384</v>
      </c>
      <c r="M26" s="165">
        <v>354000000</v>
      </c>
      <c r="N26" s="116">
        <v>-67.100227489999995</v>
      </c>
      <c r="O26" s="116">
        <v>107.9171539</v>
      </c>
      <c r="P26" s="165">
        <v>354000000</v>
      </c>
      <c r="Q26" s="116">
        <v>-67.075403466001006</v>
      </c>
      <c r="R26" s="116">
        <v>110.298215605572</v>
      </c>
      <c r="S26" s="120">
        <f t="shared" si="1"/>
        <v>354</v>
      </c>
      <c r="T26" s="118"/>
      <c r="U26" s="29"/>
      <c r="V26" s="119"/>
    </row>
    <row r="27" spans="1:22" customFormat="1" x14ac:dyDescent="0.3">
      <c r="A27" s="165">
        <v>361000000</v>
      </c>
      <c r="B27" s="116">
        <v>-74.612390090000005</v>
      </c>
      <c r="C27" s="116">
        <v>61.118081889999999</v>
      </c>
      <c r="D27" s="165">
        <v>361000000</v>
      </c>
      <c r="E27" s="116">
        <v>-74.499728719999993</v>
      </c>
      <c r="F27" s="116">
        <v>59.873037109999999</v>
      </c>
      <c r="G27" s="165">
        <v>361000000</v>
      </c>
      <c r="H27" s="116">
        <v>-67.095609469999999</v>
      </c>
      <c r="I27" s="116">
        <v>61.409275319999999</v>
      </c>
      <c r="J27" s="165">
        <v>361000000</v>
      </c>
      <c r="K27" s="116">
        <v>-67.05169755</v>
      </c>
      <c r="L27" s="116">
        <v>63.424652360000003</v>
      </c>
      <c r="M27" s="165">
        <v>361000000</v>
      </c>
      <c r="N27" s="116">
        <v>-66.9664681</v>
      </c>
      <c r="O27" s="116">
        <v>58.940328360000002</v>
      </c>
      <c r="P27" s="165">
        <v>361000000</v>
      </c>
      <c r="Q27" s="116">
        <v>-66.9343179822758</v>
      </c>
      <c r="R27" s="116">
        <v>61.132659210341302</v>
      </c>
      <c r="S27" s="120">
        <f t="shared" si="1"/>
        <v>361</v>
      </c>
      <c r="T27" s="118"/>
      <c r="U27" s="29"/>
      <c r="V27" s="119"/>
    </row>
    <row r="28" spans="1:22" customFormat="1" x14ac:dyDescent="0.3">
      <c r="A28" s="165">
        <v>368000000</v>
      </c>
      <c r="B28" s="116">
        <v>-74.459733400000005</v>
      </c>
      <c r="C28" s="116">
        <v>11.70034184</v>
      </c>
      <c r="D28" s="165">
        <v>368000000</v>
      </c>
      <c r="E28" s="116">
        <v>-74.394481420000005</v>
      </c>
      <c r="F28" s="116">
        <v>11.559616800000001</v>
      </c>
      <c r="G28" s="165">
        <v>368000000</v>
      </c>
      <c r="H28" s="116">
        <v>-66.972893780000007</v>
      </c>
      <c r="I28" s="116">
        <v>12.17127709</v>
      </c>
      <c r="J28" s="165">
        <v>368000000</v>
      </c>
      <c r="K28" s="116">
        <v>-66.899751629999997</v>
      </c>
      <c r="L28" s="116">
        <v>14.329381870000001</v>
      </c>
      <c r="M28" s="165">
        <v>368000000</v>
      </c>
      <c r="N28" s="116">
        <v>-66.80314482</v>
      </c>
      <c r="O28" s="116">
        <v>9.5857602239999995</v>
      </c>
      <c r="P28" s="165">
        <v>368000000</v>
      </c>
      <c r="Q28" s="116">
        <v>-66.788287385901</v>
      </c>
      <c r="R28" s="116">
        <v>11.912838415972001</v>
      </c>
      <c r="S28" s="120">
        <f t="shared" si="1"/>
        <v>368</v>
      </c>
      <c r="T28" s="118"/>
      <c r="U28" s="29"/>
      <c r="V28" s="119"/>
    </row>
    <row r="29" spans="1:22" customFormat="1" x14ac:dyDescent="0.3">
      <c r="A29" s="165">
        <v>375000000</v>
      </c>
      <c r="B29" s="116">
        <v>-74.301848849999999</v>
      </c>
      <c r="C29" s="116">
        <v>-37.854739940000002</v>
      </c>
      <c r="D29" s="165">
        <v>375000000</v>
      </c>
      <c r="E29" s="116">
        <v>-74.304000130000006</v>
      </c>
      <c r="F29" s="116">
        <v>-37.6999578</v>
      </c>
      <c r="G29" s="165">
        <v>375000000</v>
      </c>
      <c r="H29" s="116">
        <v>-66.898085190000003</v>
      </c>
      <c r="I29" s="116">
        <v>-37.36971715</v>
      </c>
      <c r="J29" s="165">
        <v>375000000</v>
      </c>
      <c r="K29" s="116">
        <v>-66.757275329999999</v>
      </c>
      <c r="L29" s="116">
        <v>-35.003409329999997</v>
      </c>
      <c r="M29" s="165">
        <v>375000000</v>
      </c>
      <c r="N29" s="116">
        <v>-66.656506190000002</v>
      </c>
      <c r="O29" s="116">
        <v>-40.121905140000003</v>
      </c>
      <c r="P29" s="165">
        <v>375000000</v>
      </c>
      <c r="Q29" s="116">
        <v>-66.621908461011699</v>
      </c>
      <c r="R29" s="116">
        <v>-37.564480054787701</v>
      </c>
      <c r="S29" s="120">
        <f t="shared" si="1"/>
        <v>375</v>
      </c>
      <c r="T29" s="118"/>
      <c r="U29" s="29"/>
      <c r="V29" s="119"/>
    </row>
    <row r="30" spans="1:22" customFormat="1" x14ac:dyDescent="0.3">
      <c r="A30" s="165">
        <v>382000000</v>
      </c>
      <c r="B30" s="116">
        <v>-74.130733820000003</v>
      </c>
      <c r="C30" s="116">
        <v>-87.472252609999998</v>
      </c>
      <c r="D30" s="165">
        <v>382000000</v>
      </c>
      <c r="E30" s="116">
        <v>-74.131782959999995</v>
      </c>
      <c r="F30" s="116">
        <v>-87.569385539999999</v>
      </c>
      <c r="G30" s="165">
        <v>382000000</v>
      </c>
      <c r="H30" s="116">
        <v>-66.762454450000007</v>
      </c>
      <c r="I30" s="116">
        <v>-86.793282570000002</v>
      </c>
      <c r="J30" s="165">
        <v>382000000</v>
      </c>
      <c r="K30" s="116">
        <v>-66.606379869999998</v>
      </c>
      <c r="L30" s="116">
        <v>-84.361332829999995</v>
      </c>
      <c r="M30" s="165">
        <v>382000000</v>
      </c>
      <c r="N30" s="116">
        <v>-66.532454819999998</v>
      </c>
      <c r="O30" s="116">
        <v>-89.662133119999993</v>
      </c>
      <c r="P30" s="165">
        <v>382000000</v>
      </c>
      <c r="Q30" s="116">
        <v>-66.470054964307096</v>
      </c>
      <c r="R30" s="116">
        <v>-86.974406880655707</v>
      </c>
      <c r="S30" s="120">
        <f t="shared" si="1"/>
        <v>382</v>
      </c>
      <c r="T30" s="118"/>
      <c r="U30" s="29"/>
      <c r="V30" s="119"/>
    </row>
    <row r="31" spans="1:22" customFormat="1" x14ac:dyDescent="0.3">
      <c r="A31" s="165">
        <v>389000000</v>
      </c>
      <c r="B31" s="116">
        <v>-74.024128320000003</v>
      </c>
      <c r="C31" s="116">
        <v>-136.3143919</v>
      </c>
      <c r="D31" s="165">
        <v>389000000</v>
      </c>
      <c r="E31" s="116">
        <v>-73.922502809999997</v>
      </c>
      <c r="F31" s="116">
        <v>-136.37831360000001</v>
      </c>
      <c r="G31" s="165">
        <v>389000000</v>
      </c>
      <c r="H31" s="116">
        <v>-66.561824169999994</v>
      </c>
      <c r="I31" s="116">
        <v>-135.6777428</v>
      </c>
      <c r="J31" s="165">
        <v>389000000</v>
      </c>
      <c r="K31" s="116">
        <v>-66.427814920000003</v>
      </c>
      <c r="L31" s="116">
        <v>-132.9345362</v>
      </c>
      <c r="M31" s="165">
        <v>389000000</v>
      </c>
      <c r="N31" s="116">
        <v>-66.365764100000007</v>
      </c>
      <c r="O31" s="116">
        <v>-138.65067160000001</v>
      </c>
      <c r="P31" s="165">
        <v>389000000</v>
      </c>
      <c r="Q31" s="116">
        <v>-66.267714952539094</v>
      </c>
      <c r="R31" s="116">
        <v>-135.913661465122</v>
      </c>
      <c r="S31" s="120">
        <f t="shared" si="1"/>
        <v>389</v>
      </c>
      <c r="T31" s="118"/>
      <c r="U31" s="29"/>
      <c r="V31" s="119"/>
    </row>
    <row r="32" spans="1:22" customFormat="1" x14ac:dyDescent="0.3">
      <c r="A32" s="165">
        <v>396000000</v>
      </c>
      <c r="B32" s="116">
        <v>-73.90732328</v>
      </c>
      <c r="C32" s="116">
        <v>173.95355409999999</v>
      </c>
      <c r="D32" s="165">
        <v>396000000</v>
      </c>
      <c r="E32" s="116">
        <v>-73.724923660000002</v>
      </c>
      <c r="F32" s="116">
        <v>174.39954650000001</v>
      </c>
      <c r="G32" s="165">
        <v>396000000</v>
      </c>
      <c r="H32" s="116">
        <v>-66.392902379999995</v>
      </c>
      <c r="I32" s="116">
        <v>175.16158569999999</v>
      </c>
      <c r="J32" s="165">
        <v>396000000</v>
      </c>
      <c r="K32" s="116">
        <v>-66.204319679999998</v>
      </c>
      <c r="L32" s="116">
        <v>177.98012130000001</v>
      </c>
      <c r="M32" s="165">
        <v>396000000</v>
      </c>
      <c r="N32" s="116">
        <v>-66.202388220000003</v>
      </c>
      <c r="O32" s="116">
        <v>171.79646510000001</v>
      </c>
      <c r="P32" s="165">
        <v>396000000</v>
      </c>
      <c r="Q32" s="116">
        <v>-66.094717137121606</v>
      </c>
      <c r="R32" s="116">
        <v>174.66471000618799</v>
      </c>
      <c r="S32" s="120">
        <f t="shared" si="1"/>
        <v>396</v>
      </c>
      <c r="T32" s="118"/>
      <c r="U32" s="29"/>
      <c r="V32" s="119"/>
    </row>
    <row r="33" spans="1:22" customFormat="1" x14ac:dyDescent="0.3">
      <c r="A33" s="165">
        <v>403000000</v>
      </c>
      <c r="B33" s="116">
        <v>-73.747808430000006</v>
      </c>
      <c r="C33" s="116">
        <v>123.9340856</v>
      </c>
      <c r="D33" s="165">
        <v>403000000</v>
      </c>
      <c r="E33" s="116">
        <v>-73.572053170000004</v>
      </c>
      <c r="F33" s="116">
        <v>124.6390317</v>
      </c>
      <c r="G33" s="165">
        <v>403000000</v>
      </c>
      <c r="H33" s="116">
        <v>-66.214425899999995</v>
      </c>
      <c r="I33" s="116">
        <v>125.7112073</v>
      </c>
      <c r="J33" s="165">
        <v>403000000</v>
      </c>
      <c r="K33" s="116">
        <v>-66.022265000000004</v>
      </c>
      <c r="L33" s="116">
        <v>128.354196</v>
      </c>
      <c r="M33" s="165">
        <v>403000000</v>
      </c>
      <c r="N33" s="116">
        <v>-66.082231800000002</v>
      </c>
      <c r="O33" s="116">
        <v>121.9122833</v>
      </c>
      <c r="P33" s="165">
        <v>403000000</v>
      </c>
      <c r="Q33" s="116">
        <v>-65.916773457675106</v>
      </c>
      <c r="R33" s="116">
        <v>124.671968425885</v>
      </c>
      <c r="S33" s="120">
        <f t="shared" si="1"/>
        <v>403</v>
      </c>
      <c r="T33" s="118"/>
      <c r="U33" s="29"/>
      <c r="V33" s="119"/>
    </row>
    <row r="34" spans="1:22" customFormat="1" x14ac:dyDescent="0.3">
      <c r="A34" s="165">
        <v>410000000</v>
      </c>
      <c r="B34" s="116">
        <v>-73.655733740000002</v>
      </c>
      <c r="C34" s="116">
        <v>74.982304569999997</v>
      </c>
      <c r="D34" s="165">
        <v>410000000</v>
      </c>
      <c r="E34" s="116">
        <v>-73.358486850000006</v>
      </c>
      <c r="F34" s="116">
        <v>75.472141149999999</v>
      </c>
      <c r="G34" s="165">
        <v>410000000</v>
      </c>
      <c r="H34" s="116">
        <v>-66.039830640000005</v>
      </c>
      <c r="I34" s="116">
        <v>76.349005399999996</v>
      </c>
      <c r="J34" s="165">
        <v>410000000</v>
      </c>
      <c r="K34" s="116">
        <v>-65.805800059999996</v>
      </c>
      <c r="L34" s="116">
        <v>78.99802493</v>
      </c>
      <c r="M34" s="165">
        <v>410000000</v>
      </c>
      <c r="N34" s="116">
        <v>-65.980311970000002</v>
      </c>
      <c r="O34" s="116">
        <v>72.142424090000006</v>
      </c>
      <c r="P34" s="165">
        <v>410000000</v>
      </c>
      <c r="Q34" s="116">
        <v>-65.783687003753101</v>
      </c>
      <c r="R34" s="116">
        <v>75.045223468141103</v>
      </c>
      <c r="S34" s="120">
        <f t="shared" si="1"/>
        <v>410</v>
      </c>
      <c r="T34" s="118"/>
      <c r="U34" s="29"/>
      <c r="V34" s="119"/>
    </row>
    <row r="35" spans="1:22" customFormat="1" x14ac:dyDescent="0.3">
      <c r="A35" s="165">
        <v>417000000</v>
      </c>
      <c r="B35" s="116">
        <v>-73.512965739999999</v>
      </c>
      <c r="C35" s="116">
        <v>25.646948299999998</v>
      </c>
      <c r="D35" s="165">
        <v>417000000</v>
      </c>
      <c r="E35" s="116">
        <v>-73.125915169999999</v>
      </c>
      <c r="F35" s="116">
        <v>26.33651863</v>
      </c>
      <c r="G35" s="165">
        <v>417000000</v>
      </c>
      <c r="H35" s="116">
        <v>-65.86662656</v>
      </c>
      <c r="I35" s="116">
        <v>27.206885700000001</v>
      </c>
      <c r="J35" s="165">
        <v>417000000</v>
      </c>
      <c r="K35" s="116">
        <v>-65.568100060000006</v>
      </c>
      <c r="L35" s="116">
        <v>29.569453540000001</v>
      </c>
      <c r="M35" s="165">
        <v>417000000</v>
      </c>
      <c r="N35" s="116">
        <v>-65.909932040000001</v>
      </c>
      <c r="O35" s="116">
        <v>22.971015609999998</v>
      </c>
      <c r="P35" s="165">
        <v>417000000</v>
      </c>
      <c r="Q35" s="116">
        <v>-65.604918049126695</v>
      </c>
      <c r="R35" s="116">
        <v>25.487999371519901</v>
      </c>
      <c r="S35" s="120">
        <f t="shared" si="1"/>
        <v>417</v>
      </c>
      <c r="T35" s="118"/>
      <c r="U35" s="29"/>
      <c r="V35" s="119"/>
    </row>
    <row r="36" spans="1:22" customFormat="1" x14ac:dyDescent="0.3">
      <c r="A36" s="165">
        <v>424000000</v>
      </c>
      <c r="B36" s="116">
        <v>-73.440008739999996</v>
      </c>
      <c r="C36" s="116">
        <v>-24.233184059999999</v>
      </c>
      <c r="D36" s="165">
        <v>424000000</v>
      </c>
      <c r="E36" s="116">
        <v>-73.078558319999999</v>
      </c>
      <c r="F36" s="116">
        <v>-23.926246169999999</v>
      </c>
      <c r="G36" s="165">
        <v>424000000</v>
      </c>
      <c r="H36" s="116">
        <v>-65.685578840000005</v>
      </c>
      <c r="I36" s="116">
        <v>-22.416719400000002</v>
      </c>
      <c r="J36" s="165">
        <v>424000000</v>
      </c>
      <c r="K36" s="116">
        <v>-65.435035600000006</v>
      </c>
      <c r="L36" s="116">
        <v>-20.530593469999999</v>
      </c>
      <c r="M36" s="165">
        <v>424000000</v>
      </c>
      <c r="N36" s="116">
        <v>-65.820620180000006</v>
      </c>
      <c r="O36" s="116">
        <v>-26.649061360000001</v>
      </c>
      <c r="P36" s="165">
        <v>424000000</v>
      </c>
      <c r="Q36" s="116">
        <v>-65.540584224519804</v>
      </c>
      <c r="R36" s="116">
        <v>-24.558407121060601</v>
      </c>
      <c r="S36" s="120">
        <f t="shared" si="1"/>
        <v>424</v>
      </c>
      <c r="T36" s="118"/>
      <c r="U36" s="29"/>
      <c r="V36" s="119"/>
    </row>
    <row r="37" spans="1:22" customFormat="1" x14ac:dyDescent="0.3">
      <c r="A37" s="165">
        <v>431000000</v>
      </c>
      <c r="B37" s="116">
        <v>-73.342366630000001</v>
      </c>
      <c r="C37" s="116">
        <v>-73.842657180000003</v>
      </c>
      <c r="D37" s="165">
        <v>431000000</v>
      </c>
      <c r="E37" s="116">
        <v>-72.933240100000006</v>
      </c>
      <c r="F37" s="116">
        <v>-73.347214030000004</v>
      </c>
      <c r="G37" s="165">
        <v>431000000</v>
      </c>
      <c r="H37" s="116">
        <v>-65.608936069999999</v>
      </c>
      <c r="I37" s="116">
        <v>-71.986371109999993</v>
      </c>
      <c r="J37" s="165">
        <v>431000000</v>
      </c>
      <c r="K37" s="116">
        <v>-65.334835709999993</v>
      </c>
      <c r="L37" s="116">
        <v>-70.603186840000006</v>
      </c>
      <c r="M37" s="165">
        <v>431000000</v>
      </c>
      <c r="N37" s="116">
        <v>-65.772753969999997</v>
      </c>
      <c r="O37" s="116">
        <v>-76.043701769999998</v>
      </c>
      <c r="P37" s="165">
        <v>431000000</v>
      </c>
      <c r="Q37" s="116">
        <v>-65.495577506930502</v>
      </c>
      <c r="R37" s="116">
        <v>-74.3488927103555</v>
      </c>
      <c r="S37" s="120">
        <f t="shared" si="1"/>
        <v>431</v>
      </c>
      <c r="T37" s="118"/>
      <c r="U37" s="29"/>
      <c r="V37" s="119"/>
    </row>
    <row r="38" spans="1:22" customFormat="1" x14ac:dyDescent="0.3">
      <c r="A38" s="165">
        <v>438000000</v>
      </c>
      <c r="B38" s="116">
        <v>-73.198556330000002</v>
      </c>
      <c r="C38" s="116">
        <v>-123.05001</v>
      </c>
      <c r="D38" s="165">
        <v>438000000</v>
      </c>
      <c r="E38" s="116">
        <v>-72.838624350000003</v>
      </c>
      <c r="F38" s="116">
        <v>-121.7495105</v>
      </c>
      <c r="G38" s="165">
        <v>438000000</v>
      </c>
      <c r="H38" s="116">
        <v>-65.536775809999995</v>
      </c>
      <c r="I38" s="116">
        <v>-120.74429069999999</v>
      </c>
      <c r="J38" s="165">
        <v>438000000</v>
      </c>
      <c r="K38" s="116">
        <v>-65.276157229999995</v>
      </c>
      <c r="L38" s="116">
        <v>-119.7782857</v>
      </c>
      <c r="M38" s="165">
        <v>438000000</v>
      </c>
      <c r="N38" s="116">
        <v>-65.681282179999997</v>
      </c>
      <c r="O38" s="116">
        <v>-124.6971376</v>
      </c>
      <c r="P38" s="165">
        <v>438000000</v>
      </c>
      <c r="Q38" s="116">
        <v>-65.462268157936904</v>
      </c>
      <c r="R38" s="116">
        <v>-123.32810969988201</v>
      </c>
      <c r="S38" s="120">
        <f t="shared" si="1"/>
        <v>438</v>
      </c>
      <c r="T38" s="118"/>
      <c r="U38" s="29"/>
      <c r="V38" s="119"/>
    </row>
    <row r="39" spans="1:22" customFormat="1" x14ac:dyDescent="0.3">
      <c r="A39" s="165">
        <v>445000000</v>
      </c>
      <c r="B39" s="116">
        <v>-73.080422220000003</v>
      </c>
      <c r="C39" s="116">
        <v>-171.82867920000001</v>
      </c>
      <c r="D39" s="165">
        <v>445000000</v>
      </c>
      <c r="E39" s="116">
        <v>-72.710832490000001</v>
      </c>
      <c r="F39" s="116">
        <v>-170.58333959999999</v>
      </c>
      <c r="G39" s="165">
        <v>445000000</v>
      </c>
      <c r="H39" s="116">
        <v>-65.379220739999994</v>
      </c>
      <c r="I39" s="116">
        <v>-169.53137939999999</v>
      </c>
      <c r="J39" s="165">
        <v>445000000</v>
      </c>
      <c r="K39" s="116">
        <v>-65.156499530000005</v>
      </c>
      <c r="L39" s="116">
        <v>-168.7245801</v>
      </c>
      <c r="M39" s="165">
        <v>445000000</v>
      </c>
      <c r="N39" s="116">
        <v>-65.504603419999995</v>
      </c>
      <c r="O39" s="116">
        <v>-173.42321380000001</v>
      </c>
      <c r="P39" s="165">
        <v>445000000</v>
      </c>
      <c r="Q39" s="116">
        <v>-65.332652992442405</v>
      </c>
      <c r="R39" s="116">
        <v>-172.076686503763</v>
      </c>
      <c r="S39" s="120">
        <f t="shared" si="1"/>
        <v>445</v>
      </c>
      <c r="T39" s="118"/>
      <c r="U39" s="29"/>
      <c r="V39" s="119"/>
    </row>
    <row r="40" spans="1:22" customFormat="1" x14ac:dyDescent="0.3">
      <c r="A40" s="165">
        <v>452000000</v>
      </c>
      <c r="B40" s="116">
        <v>-72.982495749999998</v>
      </c>
      <c r="C40" s="116">
        <v>138.3864456</v>
      </c>
      <c r="D40" s="165">
        <v>452000000</v>
      </c>
      <c r="E40" s="116">
        <v>-72.521134939999996</v>
      </c>
      <c r="F40" s="116">
        <v>140.1233316</v>
      </c>
      <c r="G40" s="165">
        <v>452000000</v>
      </c>
      <c r="H40" s="116">
        <v>-65.202111479999999</v>
      </c>
      <c r="I40" s="116">
        <v>141.00010280000001</v>
      </c>
      <c r="J40" s="165">
        <v>452000000</v>
      </c>
      <c r="K40" s="116">
        <v>-65.004821059999998</v>
      </c>
      <c r="L40" s="116">
        <v>142.00121050000001</v>
      </c>
      <c r="M40" s="165">
        <v>452000000</v>
      </c>
      <c r="N40" s="116">
        <v>-65.339240309999994</v>
      </c>
      <c r="O40" s="116">
        <v>137.15674179999999</v>
      </c>
      <c r="P40" s="165">
        <v>452000000</v>
      </c>
      <c r="Q40" s="116">
        <v>-65.177637106157306</v>
      </c>
      <c r="R40" s="116">
        <v>138.68544962227099</v>
      </c>
      <c r="S40" s="120">
        <f t="shared" si="1"/>
        <v>452</v>
      </c>
      <c r="T40" s="118"/>
      <c r="U40" s="29"/>
      <c r="V40" s="119"/>
    </row>
    <row r="41" spans="1:22" customFormat="1" x14ac:dyDescent="0.3">
      <c r="A41" s="165">
        <v>459000000</v>
      </c>
      <c r="B41" s="116">
        <v>-72.740851180000007</v>
      </c>
      <c r="C41" s="116">
        <v>88.980995350000001</v>
      </c>
      <c r="D41" s="165">
        <v>459000000</v>
      </c>
      <c r="E41" s="116">
        <v>-72.365369759999993</v>
      </c>
      <c r="F41" s="116">
        <v>90.917716420000005</v>
      </c>
      <c r="G41" s="165">
        <v>459000000</v>
      </c>
      <c r="H41" s="116">
        <v>-65.029433060000002</v>
      </c>
      <c r="I41" s="116">
        <v>91.622258310000007</v>
      </c>
      <c r="J41" s="165">
        <v>459000000</v>
      </c>
      <c r="K41" s="116">
        <v>-64.855238540000002</v>
      </c>
      <c r="L41" s="116">
        <v>92.643896549999994</v>
      </c>
      <c r="M41" s="165">
        <v>459000000</v>
      </c>
      <c r="N41" s="116">
        <v>-65.141182900000004</v>
      </c>
      <c r="O41" s="116">
        <v>87.795943140000006</v>
      </c>
      <c r="P41" s="165">
        <v>459000000</v>
      </c>
      <c r="Q41" s="116">
        <v>-65.029090823666394</v>
      </c>
      <c r="R41" s="116">
        <v>89.424163212841407</v>
      </c>
      <c r="S41" s="120">
        <f t="shared" si="1"/>
        <v>459</v>
      </c>
      <c r="T41" s="118"/>
      <c r="U41" s="29"/>
      <c r="V41" s="119"/>
    </row>
    <row r="42" spans="1:22" customFormat="1" x14ac:dyDescent="0.3">
      <c r="A42" s="165">
        <v>466000000</v>
      </c>
      <c r="B42" s="116">
        <v>-72.630844460000006</v>
      </c>
      <c r="C42" s="116">
        <v>40.370944729999998</v>
      </c>
      <c r="D42" s="165">
        <v>466000000</v>
      </c>
      <c r="E42" s="116">
        <v>-72.197851729999996</v>
      </c>
      <c r="F42" s="116">
        <v>41.963938599999999</v>
      </c>
      <c r="G42" s="165">
        <v>466000000</v>
      </c>
      <c r="H42" s="116">
        <v>-64.833836869999999</v>
      </c>
      <c r="I42" s="116">
        <v>42.58111899</v>
      </c>
      <c r="J42" s="165">
        <v>466000000</v>
      </c>
      <c r="K42" s="116">
        <v>-64.701179640000007</v>
      </c>
      <c r="L42" s="116">
        <v>43.780137670000002</v>
      </c>
      <c r="M42" s="165">
        <v>466000000</v>
      </c>
      <c r="N42" s="116">
        <v>-64.922061740000004</v>
      </c>
      <c r="O42" s="116">
        <v>38.626937140000003</v>
      </c>
      <c r="P42" s="165">
        <v>466000000</v>
      </c>
      <c r="Q42" s="116">
        <v>-64.8839572748103</v>
      </c>
      <c r="R42" s="116">
        <v>40.514785444866398</v>
      </c>
      <c r="S42" s="120">
        <f t="shared" si="1"/>
        <v>466</v>
      </c>
      <c r="T42" s="118"/>
      <c r="U42" s="29"/>
      <c r="V42" s="119"/>
    </row>
    <row r="43" spans="1:22" customFormat="1" x14ac:dyDescent="0.3">
      <c r="A43" s="165">
        <v>473000000</v>
      </c>
      <c r="B43" s="116">
        <v>-72.474524829999993</v>
      </c>
      <c r="C43" s="116">
        <v>-9.3217746360000007</v>
      </c>
      <c r="D43" s="165">
        <v>473000000</v>
      </c>
      <c r="E43" s="116">
        <v>-71.977560179999998</v>
      </c>
      <c r="F43" s="116">
        <v>-7.4568664550000001</v>
      </c>
      <c r="G43" s="165">
        <v>473000000</v>
      </c>
      <c r="H43" s="116">
        <v>-64.702713119999999</v>
      </c>
      <c r="I43" s="116">
        <v>-7.1930089219999997</v>
      </c>
      <c r="J43" s="165">
        <v>473000000</v>
      </c>
      <c r="K43" s="116">
        <v>-64.514556310000003</v>
      </c>
      <c r="L43" s="116">
        <v>-5.6452716680000004</v>
      </c>
      <c r="M43" s="165">
        <v>473000000</v>
      </c>
      <c r="N43" s="116">
        <v>-64.764185400000002</v>
      </c>
      <c r="O43" s="116">
        <v>-11.025331830000001</v>
      </c>
      <c r="P43" s="165">
        <v>473000000</v>
      </c>
      <c r="Q43" s="116">
        <v>-64.699762762004895</v>
      </c>
      <c r="R43" s="116">
        <v>-9.0286360694212195</v>
      </c>
      <c r="S43" s="120">
        <f t="shared" si="1"/>
        <v>473</v>
      </c>
      <c r="T43" s="118"/>
      <c r="U43" s="29"/>
      <c r="V43" s="119"/>
    </row>
    <row r="44" spans="1:22" customFormat="1" x14ac:dyDescent="0.3">
      <c r="A44" s="165">
        <v>480000000</v>
      </c>
      <c r="B44" s="116">
        <v>-72.329443990000001</v>
      </c>
      <c r="C44" s="116">
        <v>-59.695907810000001</v>
      </c>
      <c r="D44" s="165">
        <v>480000000</v>
      </c>
      <c r="E44" s="116">
        <v>-71.782636139999994</v>
      </c>
      <c r="F44" s="116">
        <v>-57.970239620000001</v>
      </c>
      <c r="G44" s="165">
        <v>480000000</v>
      </c>
      <c r="H44" s="116">
        <v>-64.514567439999993</v>
      </c>
      <c r="I44" s="116">
        <v>-57.190871110000003</v>
      </c>
      <c r="J44" s="165">
        <v>480000000</v>
      </c>
      <c r="K44" s="116">
        <v>-64.377983920000005</v>
      </c>
      <c r="L44" s="116">
        <v>-55.322357599999997</v>
      </c>
      <c r="M44" s="165">
        <v>480000000</v>
      </c>
      <c r="N44" s="116">
        <v>-64.645905380000002</v>
      </c>
      <c r="O44" s="116">
        <v>-60.859069560000002</v>
      </c>
      <c r="P44" s="165">
        <v>480000000</v>
      </c>
      <c r="Q44" s="116">
        <v>-64.554522835519606</v>
      </c>
      <c r="R44" s="116">
        <v>-58.935981319964597</v>
      </c>
      <c r="S44" s="120">
        <f t="shared" si="1"/>
        <v>480</v>
      </c>
      <c r="T44" s="118"/>
      <c r="U44" s="29"/>
      <c r="V44" s="119"/>
    </row>
    <row r="45" spans="1:22" customFormat="1" x14ac:dyDescent="0.3">
      <c r="A45" s="165">
        <v>487000000</v>
      </c>
      <c r="B45" s="116">
        <v>-72.170411119999997</v>
      </c>
      <c r="C45" s="116">
        <v>-108.46938129999999</v>
      </c>
      <c r="D45" s="165">
        <v>487000000</v>
      </c>
      <c r="E45" s="116">
        <v>-71.65246526</v>
      </c>
      <c r="F45" s="116">
        <v>-107.85993980000001</v>
      </c>
      <c r="G45" s="165">
        <v>487000000</v>
      </c>
      <c r="H45" s="116">
        <v>-64.398262669999994</v>
      </c>
      <c r="I45" s="116">
        <v>-106.75345900000001</v>
      </c>
      <c r="J45" s="165">
        <v>487000000</v>
      </c>
      <c r="K45" s="116">
        <v>-64.271588039999997</v>
      </c>
      <c r="L45" s="116">
        <v>-105.1668555</v>
      </c>
      <c r="M45" s="165">
        <v>487000000</v>
      </c>
      <c r="N45" s="116">
        <v>-64.568724340000003</v>
      </c>
      <c r="O45" s="116">
        <v>-110.1946906</v>
      </c>
      <c r="P45" s="165">
        <v>487000000</v>
      </c>
      <c r="Q45" s="116">
        <v>-64.448349962360197</v>
      </c>
      <c r="R45" s="116">
        <v>-108.45176864332799</v>
      </c>
      <c r="S45" s="120">
        <f t="shared" si="1"/>
        <v>487</v>
      </c>
      <c r="T45" s="118"/>
      <c r="U45" s="29"/>
      <c r="V45" s="119"/>
    </row>
    <row r="46" spans="1:22" customFormat="1" x14ac:dyDescent="0.3">
      <c r="A46" s="165">
        <v>494000000</v>
      </c>
      <c r="B46" s="116">
        <v>-72.044641089999999</v>
      </c>
      <c r="C46" s="116">
        <v>-157.5937706</v>
      </c>
      <c r="D46" s="165">
        <v>494000000</v>
      </c>
      <c r="E46" s="116">
        <v>-71.586101020000001</v>
      </c>
      <c r="F46" s="116">
        <v>-156.97759550000001</v>
      </c>
      <c r="G46" s="165">
        <v>494000000</v>
      </c>
      <c r="H46" s="116">
        <v>-64.288975390000004</v>
      </c>
      <c r="I46" s="116">
        <v>-156.15762470000001</v>
      </c>
      <c r="J46" s="165">
        <v>494000000</v>
      </c>
      <c r="K46" s="116">
        <v>-64.166534260000006</v>
      </c>
      <c r="L46" s="116">
        <v>-154.6528879</v>
      </c>
      <c r="M46" s="165">
        <v>494000000</v>
      </c>
      <c r="N46" s="116">
        <v>-64.520428690000003</v>
      </c>
      <c r="O46" s="116">
        <v>-159.08130460000001</v>
      </c>
      <c r="P46" s="165">
        <v>494000000</v>
      </c>
      <c r="Q46" s="116">
        <v>-64.356629230592702</v>
      </c>
      <c r="R46" s="116">
        <v>-157.77018195637501</v>
      </c>
      <c r="S46" s="120">
        <f t="shared" si="1"/>
        <v>494</v>
      </c>
      <c r="T46" s="118"/>
      <c r="U46" s="29"/>
      <c r="V46" s="119"/>
    </row>
    <row r="47" spans="1:22" customFormat="1" x14ac:dyDescent="0.3">
      <c r="A47" s="165">
        <v>501000000</v>
      </c>
      <c r="B47" s="116">
        <v>-71.895827479999994</v>
      </c>
      <c r="C47" s="116">
        <v>152.80573290000001</v>
      </c>
      <c r="D47" s="165">
        <v>501000000</v>
      </c>
      <c r="E47" s="116">
        <v>-71.501819940000004</v>
      </c>
      <c r="F47" s="116">
        <v>152.9523355</v>
      </c>
      <c r="G47" s="165">
        <v>501000000</v>
      </c>
      <c r="H47" s="116">
        <v>-64.169114289999996</v>
      </c>
      <c r="I47" s="116">
        <v>154.1050486</v>
      </c>
      <c r="J47" s="165">
        <v>501000000</v>
      </c>
      <c r="K47" s="116">
        <v>-64.071478459999994</v>
      </c>
      <c r="L47" s="116">
        <v>155.3846222</v>
      </c>
      <c r="M47" s="165">
        <v>501000000</v>
      </c>
      <c r="N47" s="116">
        <v>-64.390178840000004</v>
      </c>
      <c r="O47" s="116">
        <v>151.65076999999999</v>
      </c>
      <c r="P47" s="165">
        <v>501000000</v>
      </c>
      <c r="Q47" s="116">
        <v>-64.267917597085301</v>
      </c>
      <c r="R47" s="116">
        <v>152.54566665901399</v>
      </c>
      <c r="S47" s="120">
        <f t="shared" si="1"/>
        <v>501</v>
      </c>
      <c r="T47" s="121">
        <f>B47-E47</f>
        <v>-0.39400753999998983</v>
      </c>
      <c r="U47" s="122">
        <f>H47-K47</f>
        <v>-9.7635830000001533E-2</v>
      </c>
      <c r="V47" s="123">
        <f>N47-Q47</f>
        <v>-0.12226124291470342</v>
      </c>
    </row>
    <row r="48" spans="1:22" customFormat="1" x14ac:dyDescent="0.3">
      <c r="A48" s="165">
        <v>508000000</v>
      </c>
      <c r="B48" s="116">
        <v>-71.783961649999995</v>
      </c>
      <c r="C48" s="116">
        <v>103.08160599999999</v>
      </c>
      <c r="D48" s="165">
        <v>508000000</v>
      </c>
      <c r="E48" s="116">
        <v>-71.387334640000006</v>
      </c>
      <c r="F48" s="116">
        <v>102.96745559999999</v>
      </c>
      <c r="G48" s="165">
        <v>508000000</v>
      </c>
      <c r="H48" s="116">
        <v>-64.095390559999998</v>
      </c>
      <c r="I48" s="116">
        <v>104.3449677</v>
      </c>
      <c r="J48" s="165">
        <v>508000000</v>
      </c>
      <c r="K48" s="116">
        <v>-64.022779670000006</v>
      </c>
      <c r="L48" s="116">
        <v>105.5576587</v>
      </c>
      <c r="M48" s="165">
        <v>508000000</v>
      </c>
      <c r="N48" s="116">
        <v>-64.270932999999999</v>
      </c>
      <c r="O48" s="116">
        <v>102.20510400000001</v>
      </c>
      <c r="P48" s="165">
        <v>508000000</v>
      </c>
      <c r="Q48" s="116">
        <v>-64.171847864830696</v>
      </c>
      <c r="R48" s="116">
        <v>103.19739826905101</v>
      </c>
      <c r="S48" s="120">
        <f t="shared" si="1"/>
        <v>508</v>
      </c>
      <c r="T48" s="121">
        <f t="shared" ref="T48:T111" si="2">B48-E48</f>
        <v>-0.3966270099999889</v>
      </c>
      <c r="U48" s="122">
        <f t="shared" ref="U48:U111" si="3">H48-K48</f>
        <v>-7.2610889999992878E-2</v>
      </c>
      <c r="V48" s="123">
        <f t="shared" ref="V48:V111" si="4">N48-Q48</f>
        <v>-9.908513516930384E-2</v>
      </c>
    </row>
    <row r="49" spans="1:22" customFormat="1" x14ac:dyDescent="0.3">
      <c r="A49" s="165">
        <v>515000000</v>
      </c>
      <c r="B49" s="116">
        <v>-71.629522489999999</v>
      </c>
      <c r="C49" s="116">
        <v>54.332773670000002</v>
      </c>
      <c r="D49" s="165">
        <v>515000000</v>
      </c>
      <c r="E49" s="116">
        <v>-71.333913069999994</v>
      </c>
      <c r="F49" s="116">
        <v>53.588244230000001</v>
      </c>
      <c r="G49" s="165">
        <v>515000000</v>
      </c>
      <c r="H49" s="116">
        <v>-64.012432610000005</v>
      </c>
      <c r="I49" s="116">
        <v>55.1110647</v>
      </c>
      <c r="J49" s="165">
        <v>515000000</v>
      </c>
      <c r="K49" s="116">
        <v>-63.959271409999999</v>
      </c>
      <c r="L49" s="116">
        <v>56.364732949999997</v>
      </c>
      <c r="M49" s="165">
        <v>515000000</v>
      </c>
      <c r="N49" s="116">
        <v>-64.151129819999994</v>
      </c>
      <c r="O49" s="116">
        <v>53.341405440000003</v>
      </c>
      <c r="P49" s="165">
        <v>515000000</v>
      </c>
      <c r="Q49" s="116">
        <v>-64.066891714767294</v>
      </c>
      <c r="R49" s="116">
        <v>54.2654647691176</v>
      </c>
      <c r="S49" s="120">
        <f t="shared" si="1"/>
        <v>515</v>
      </c>
      <c r="T49" s="121">
        <f t="shared" si="2"/>
        <v>-0.29560942000000523</v>
      </c>
      <c r="U49" s="122">
        <f t="shared" si="3"/>
        <v>-5.3161200000005238E-2</v>
      </c>
      <c r="V49" s="123">
        <f t="shared" si="4"/>
        <v>-8.4238105232699922E-2</v>
      </c>
    </row>
    <row r="50" spans="1:22" customFormat="1" x14ac:dyDescent="0.3">
      <c r="A50" s="165">
        <v>522000000</v>
      </c>
      <c r="B50" s="116">
        <v>-71.525387019999997</v>
      </c>
      <c r="C50" s="116">
        <v>5.2130937919999996</v>
      </c>
      <c r="D50" s="165">
        <v>522000000</v>
      </c>
      <c r="E50" s="116">
        <v>-71.213559149999995</v>
      </c>
      <c r="F50" s="116">
        <v>4.340674527</v>
      </c>
      <c r="G50" s="165">
        <v>522000000</v>
      </c>
      <c r="H50" s="116">
        <v>-63.854452860000002</v>
      </c>
      <c r="I50" s="116">
        <v>5.5769078470000002</v>
      </c>
      <c r="J50" s="165">
        <v>522000000</v>
      </c>
      <c r="K50" s="116">
        <v>-63.871019599999997</v>
      </c>
      <c r="L50" s="116">
        <v>7.0646933909999996</v>
      </c>
      <c r="M50" s="165">
        <v>522000000</v>
      </c>
      <c r="N50" s="116">
        <v>-63.977112310000003</v>
      </c>
      <c r="O50" s="116">
        <v>3.982690946</v>
      </c>
      <c r="P50" s="165">
        <v>522000000</v>
      </c>
      <c r="Q50" s="116">
        <v>-63.9174280437664</v>
      </c>
      <c r="R50" s="116">
        <v>5.1239433861468298</v>
      </c>
      <c r="S50" s="120">
        <f t="shared" si="1"/>
        <v>522</v>
      </c>
      <c r="T50" s="121">
        <f t="shared" si="2"/>
        <v>-0.31182787000000189</v>
      </c>
      <c r="U50" s="122">
        <f t="shared" si="3"/>
        <v>1.6566739999994695E-2</v>
      </c>
      <c r="V50" s="123">
        <f t="shared" si="4"/>
        <v>-5.9684266233603012E-2</v>
      </c>
    </row>
    <row r="51" spans="1:22" customFormat="1" x14ac:dyDescent="0.3">
      <c r="A51" s="165">
        <v>529000000</v>
      </c>
      <c r="B51" s="116">
        <v>-71.421087299999996</v>
      </c>
      <c r="C51" s="116">
        <v>-44.347986169999999</v>
      </c>
      <c r="D51" s="165">
        <v>529000000</v>
      </c>
      <c r="E51" s="116">
        <v>-71.135728599999993</v>
      </c>
      <c r="F51" s="116">
        <v>-45.77199907</v>
      </c>
      <c r="G51" s="165">
        <v>529000000</v>
      </c>
      <c r="H51" s="116">
        <v>-63.759600079999998</v>
      </c>
      <c r="I51" s="116">
        <v>-44.551454489999998</v>
      </c>
      <c r="J51" s="165">
        <v>529000000</v>
      </c>
      <c r="K51" s="116">
        <v>-63.793714479999998</v>
      </c>
      <c r="L51" s="116">
        <v>-42.66852196</v>
      </c>
      <c r="M51" s="165">
        <v>529000000</v>
      </c>
      <c r="N51" s="116">
        <v>-63.814214409999998</v>
      </c>
      <c r="O51" s="116">
        <v>-46.123141330000003</v>
      </c>
      <c r="P51" s="165">
        <v>529000000</v>
      </c>
      <c r="Q51" s="116">
        <v>-63.768086998065002</v>
      </c>
      <c r="R51" s="116">
        <v>-44.547477413391398</v>
      </c>
      <c r="S51" s="120">
        <f t="shared" si="1"/>
        <v>529</v>
      </c>
      <c r="T51" s="121">
        <f t="shared" si="2"/>
        <v>-0.2853587000000033</v>
      </c>
      <c r="U51" s="122">
        <f t="shared" si="3"/>
        <v>3.4114399999999989E-2</v>
      </c>
      <c r="V51" s="123">
        <f t="shared" si="4"/>
        <v>-4.6127411934996587E-2</v>
      </c>
    </row>
    <row r="52" spans="1:22" customFormat="1" x14ac:dyDescent="0.3">
      <c r="A52" s="165">
        <v>536000000</v>
      </c>
      <c r="B52" s="116">
        <v>-71.401805039999999</v>
      </c>
      <c r="C52" s="116">
        <v>-93.879974840000003</v>
      </c>
      <c r="D52" s="165">
        <v>536000000</v>
      </c>
      <c r="E52" s="116">
        <v>-71.102970880000001</v>
      </c>
      <c r="F52" s="116">
        <v>-95.677215149999995</v>
      </c>
      <c r="G52" s="165">
        <v>536000000</v>
      </c>
      <c r="H52" s="116">
        <v>-63.717494500000001</v>
      </c>
      <c r="I52" s="116">
        <v>-94.253197920000005</v>
      </c>
      <c r="J52" s="165">
        <v>536000000</v>
      </c>
      <c r="K52" s="116">
        <v>-63.732580919999997</v>
      </c>
      <c r="L52" s="116">
        <v>-91.891398379999998</v>
      </c>
      <c r="M52" s="165">
        <v>536000000</v>
      </c>
      <c r="N52" s="116">
        <v>-63.706779429999997</v>
      </c>
      <c r="O52" s="116">
        <v>-96.129340010000007</v>
      </c>
      <c r="P52" s="165">
        <v>536000000</v>
      </c>
      <c r="Q52" s="116">
        <v>-63.658790069473298</v>
      </c>
      <c r="R52" s="116">
        <v>-94.195637429830995</v>
      </c>
      <c r="S52" s="120">
        <f t="shared" si="1"/>
        <v>536</v>
      </c>
      <c r="T52" s="121">
        <f t="shared" si="2"/>
        <v>-0.29883415999999841</v>
      </c>
      <c r="U52" s="122">
        <f t="shared" si="3"/>
        <v>1.5086419999995826E-2</v>
      </c>
      <c r="V52" s="123">
        <f t="shared" si="4"/>
        <v>-4.7989360526699443E-2</v>
      </c>
    </row>
    <row r="53" spans="1:22" customFormat="1" x14ac:dyDescent="0.3">
      <c r="A53" s="165">
        <v>543000000</v>
      </c>
      <c r="B53" s="116">
        <v>-71.326105549999994</v>
      </c>
      <c r="C53" s="116">
        <v>-142.61852279999999</v>
      </c>
      <c r="D53" s="165">
        <v>543000000</v>
      </c>
      <c r="E53" s="116">
        <v>-71.041190169999993</v>
      </c>
      <c r="F53" s="116">
        <v>-144.88627750000001</v>
      </c>
      <c r="G53" s="165">
        <v>543000000</v>
      </c>
      <c r="H53" s="116">
        <v>-63.697638480000002</v>
      </c>
      <c r="I53" s="116">
        <v>-143.31314750000001</v>
      </c>
      <c r="J53" s="165">
        <v>543000000</v>
      </c>
      <c r="K53" s="116">
        <v>-63.697333999999998</v>
      </c>
      <c r="L53" s="116">
        <v>-140.86748299999999</v>
      </c>
      <c r="M53" s="165">
        <v>543000000</v>
      </c>
      <c r="N53" s="116">
        <v>-63.63728699</v>
      </c>
      <c r="O53" s="116">
        <v>-145.67839090000001</v>
      </c>
      <c r="P53" s="165">
        <v>543000000</v>
      </c>
      <c r="Q53" s="116">
        <v>-63.579809535473601</v>
      </c>
      <c r="R53" s="116">
        <v>-143.329241492607</v>
      </c>
      <c r="S53" s="120">
        <f t="shared" si="1"/>
        <v>543</v>
      </c>
      <c r="T53" s="121">
        <f t="shared" si="2"/>
        <v>-0.28491538000000105</v>
      </c>
      <c r="U53" s="122">
        <f t="shared" si="3"/>
        <v>-3.0448000000404818E-4</v>
      </c>
      <c r="V53" s="123">
        <f t="shared" si="4"/>
        <v>-5.7477454526399185E-2</v>
      </c>
    </row>
    <row r="54" spans="1:22" customFormat="1" x14ac:dyDescent="0.3">
      <c r="A54" s="165">
        <v>550000000</v>
      </c>
      <c r="B54" s="116">
        <v>-71.191776939999997</v>
      </c>
      <c r="C54" s="116">
        <v>168.1679402</v>
      </c>
      <c r="D54" s="165">
        <v>550000000</v>
      </c>
      <c r="E54" s="116">
        <v>-70.897534699999994</v>
      </c>
      <c r="F54" s="116">
        <v>165.68171480000001</v>
      </c>
      <c r="G54" s="165">
        <v>550000000</v>
      </c>
      <c r="H54" s="116">
        <v>-63.63239171</v>
      </c>
      <c r="I54" s="116">
        <v>167.37835150000001</v>
      </c>
      <c r="J54" s="165">
        <v>550000000</v>
      </c>
      <c r="K54" s="116">
        <v>-63.564998379999999</v>
      </c>
      <c r="L54" s="116">
        <v>169.9384891</v>
      </c>
      <c r="M54" s="165">
        <v>550000000</v>
      </c>
      <c r="N54" s="116">
        <v>-63.529207470000003</v>
      </c>
      <c r="O54" s="116">
        <v>164.6036057</v>
      </c>
      <c r="P54" s="165">
        <v>550000000</v>
      </c>
      <c r="Q54" s="116">
        <v>-63.437998584921402</v>
      </c>
      <c r="R54" s="116">
        <v>167.14994973113801</v>
      </c>
      <c r="S54" s="120">
        <f t="shared" si="1"/>
        <v>550</v>
      </c>
      <c r="T54" s="121">
        <f t="shared" si="2"/>
        <v>-0.29424224000000265</v>
      </c>
      <c r="U54" s="122">
        <f t="shared" si="3"/>
        <v>-6.7393330000001583E-2</v>
      </c>
      <c r="V54" s="123">
        <f t="shared" si="4"/>
        <v>-9.1208885078600588E-2</v>
      </c>
    </row>
    <row r="55" spans="1:22" customFormat="1" x14ac:dyDescent="0.3">
      <c r="A55" s="165">
        <v>557000000</v>
      </c>
      <c r="B55" s="116">
        <v>-71.034213469999997</v>
      </c>
      <c r="C55" s="116">
        <v>118.3613419</v>
      </c>
      <c r="D55" s="165">
        <v>557000000</v>
      </c>
      <c r="E55" s="116">
        <v>-70.782806160000007</v>
      </c>
      <c r="F55" s="116">
        <v>116.11316170000001</v>
      </c>
      <c r="G55" s="165">
        <v>557000000</v>
      </c>
      <c r="H55" s="116">
        <v>-63.522624090000001</v>
      </c>
      <c r="I55" s="116">
        <v>117.7992572</v>
      </c>
      <c r="J55" s="165">
        <v>557000000</v>
      </c>
      <c r="K55" s="116">
        <v>-63.443455929999999</v>
      </c>
      <c r="L55" s="116">
        <v>120.28544979999999</v>
      </c>
      <c r="M55" s="165">
        <v>557000000</v>
      </c>
      <c r="N55" s="116">
        <v>-63.450972110000002</v>
      </c>
      <c r="O55" s="116">
        <v>114.8713788</v>
      </c>
      <c r="P55" s="165">
        <v>557000000</v>
      </c>
      <c r="Q55" s="116">
        <v>-63.301221424611903</v>
      </c>
      <c r="R55" s="116">
        <v>117.187571778153</v>
      </c>
      <c r="S55" s="120">
        <f t="shared" si="1"/>
        <v>557</v>
      </c>
      <c r="T55" s="121">
        <f t="shared" si="2"/>
        <v>-0.2514073099999905</v>
      </c>
      <c r="U55" s="122">
        <f t="shared" si="3"/>
        <v>-7.9168160000001819E-2</v>
      </c>
      <c r="V55" s="123">
        <f t="shared" si="4"/>
        <v>-0.14975068538809921</v>
      </c>
    </row>
    <row r="56" spans="1:22" customFormat="1" x14ac:dyDescent="0.3">
      <c r="A56" s="165">
        <v>564000000</v>
      </c>
      <c r="B56" s="116">
        <v>-70.892661219999994</v>
      </c>
      <c r="C56" s="116">
        <v>69.191151660000003</v>
      </c>
      <c r="D56" s="165">
        <v>564000000</v>
      </c>
      <c r="E56" s="116">
        <v>-70.673648510000007</v>
      </c>
      <c r="F56" s="116">
        <v>67.152378279999994</v>
      </c>
      <c r="G56" s="165">
        <v>564000000</v>
      </c>
      <c r="H56" s="116">
        <v>-63.476656230000003</v>
      </c>
      <c r="I56" s="116">
        <v>68.518340379999998</v>
      </c>
      <c r="J56" s="165">
        <v>564000000</v>
      </c>
      <c r="K56" s="116">
        <v>-63.417373040000001</v>
      </c>
      <c r="L56" s="116">
        <v>70.894653919999996</v>
      </c>
      <c r="M56" s="165">
        <v>564000000</v>
      </c>
      <c r="N56" s="116">
        <v>-63.422411500000003</v>
      </c>
      <c r="O56" s="116">
        <v>65.301156180000007</v>
      </c>
      <c r="P56" s="165">
        <v>564000000</v>
      </c>
      <c r="Q56" s="116">
        <v>-63.265737144561697</v>
      </c>
      <c r="R56" s="116">
        <v>67.510267608657699</v>
      </c>
      <c r="S56" s="120">
        <f t="shared" si="1"/>
        <v>564</v>
      </c>
      <c r="T56" s="121">
        <f t="shared" si="2"/>
        <v>-0.21901270999998701</v>
      </c>
      <c r="U56" s="122">
        <f t="shared" si="3"/>
        <v>-5.9283190000002151E-2</v>
      </c>
      <c r="V56" s="123">
        <f t="shared" si="4"/>
        <v>-0.15667435543830521</v>
      </c>
    </row>
    <row r="57" spans="1:22" customFormat="1" x14ac:dyDescent="0.3">
      <c r="A57" s="165">
        <v>571000000</v>
      </c>
      <c r="B57" s="116">
        <v>-70.829918090000007</v>
      </c>
      <c r="C57" s="116">
        <v>19.835102249999998</v>
      </c>
      <c r="D57" s="165">
        <v>571000000</v>
      </c>
      <c r="E57" s="116">
        <v>-70.651332960000005</v>
      </c>
      <c r="F57" s="116">
        <v>17.789053809999999</v>
      </c>
      <c r="G57" s="165">
        <v>571000000</v>
      </c>
      <c r="H57" s="116">
        <v>-63.462328620000001</v>
      </c>
      <c r="I57" s="116">
        <v>19.502028760000002</v>
      </c>
      <c r="J57" s="165">
        <v>571000000</v>
      </c>
      <c r="K57" s="116">
        <v>-63.37761493</v>
      </c>
      <c r="L57" s="116">
        <v>21.452089319999999</v>
      </c>
      <c r="M57" s="165">
        <v>571000000</v>
      </c>
      <c r="N57" s="116">
        <v>-63.368822479999999</v>
      </c>
      <c r="O57" s="116">
        <v>16.171204299999999</v>
      </c>
      <c r="P57" s="165">
        <v>571000000</v>
      </c>
      <c r="Q57" s="116">
        <v>-63.213187752711299</v>
      </c>
      <c r="R57" s="116">
        <v>18.139806413465099</v>
      </c>
      <c r="S57" s="120">
        <f t="shared" si="1"/>
        <v>571</v>
      </c>
      <c r="T57" s="121">
        <f t="shared" si="2"/>
        <v>-0.17858513000000187</v>
      </c>
      <c r="U57" s="122">
        <f t="shared" si="3"/>
        <v>-8.4713690000000952E-2</v>
      </c>
      <c r="V57" s="123">
        <f t="shared" si="4"/>
        <v>-0.15563472728869954</v>
      </c>
    </row>
    <row r="58" spans="1:22" customFormat="1" x14ac:dyDescent="0.3">
      <c r="A58" s="165">
        <v>578000000</v>
      </c>
      <c r="B58" s="116">
        <v>-70.702492340000006</v>
      </c>
      <c r="C58" s="116">
        <v>-30.130985339999999</v>
      </c>
      <c r="D58" s="165">
        <v>578000000</v>
      </c>
      <c r="E58" s="116">
        <v>-70.556620719999998</v>
      </c>
      <c r="F58" s="116">
        <v>-31.331747010000001</v>
      </c>
      <c r="G58" s="165">
        <v>578000000</v>
      </c>
      <c r="H58" s="116">
        <v>-63.395658160000004</v>
      </c>
      <c r="I58" s="116">
        <v>-29.871603230000002</v>
      </c>
      <c r="J58" s="165">
        <v>578000000</v>
      </c>
      <c r="K58" s="116">
        <v>-63.31430452</v>
      </c>
      <c r="L58" s="116">
        <v>-28.279148970000001</v>
      </c>
      <c r="M58" s="165">
        <v>578000000</v>
      </c>
      <c r="N58" s="116">
        <v>-63.266209340000003</v>
      </c>
      <c r="O58" s="116">
        <v>-33.303022200000001</v>
      </c>
      <c r="P58" s="165">
        <v>578000000</v>
      </c>
      <c r="Q58" s="116">
        <v>-63.169136894095203</v>
      </c>
      <c r="R58" s="116">
        <v>-31.4831156721147</v>
      </c>
      <c r="S58" s="120">
        <f t="shared" si="1"/>
        <v>578</v>
      </c>
      <c r="T58" s="121">
        <f t="shared" si="2"/>
        <v>-0.14587162000000831</v>
      </c>
      <c r="U58" s="122">
        <f t="shared" si="3"/>
        <v>-8.1353640000003224E-2</v>
      </c>
      <c r="V58" s="123">
        <f t="shared" si="4"/>
        <v>-9.707244590480002E-2</v>
      </c>
    </row>
    <row r="59" spans="1:22" customFormat="1" x14ac:dyDescent="0.3">
      <c r="A59" s="165">
        <v>585000000</v>
      </c>
      <c r="B59" s="116">
        <v>-70.577264400000004</v>
      </c>
      <c r="C59" s="116">
        <v>-80.234194610000003</v>
      </c>
      <c r="D59" s="165">
        <v>585000000</v>
      </c>
      <c r="E59" s="116">
        <v>-70.390108429999998</v>
      </c>
      <c r="F59" s="116">
        <v>-80.252528409999996</v>
      </c>
      <c r="G59" s="165">
        <v>585000000</v>
      </c>
      <c r="H59" s="116">
        <v>-63.356393519999997</v>
      </c>
      <c r="I59" s="116">
        <v>-79.109340649999993</v>
      </c>
      <c r="J59" s="165">
        <v>585000000</v>
      </c>
      <c r="K59" s="116">
        <v>-63.308158329999998</v>
      </c>
      <c r="L59" s="116">
        <v>-77.739668940000001</v>
      </c>
      <c r="M59" s="165">
        <v>585000000</v>
      </c>
      <c r="N59" s="116">
        <v>-63.196474019999997</v>
      </c>
      <c r="O59" s="116">
        <v>-82.673601590000004</v>
      </c>
      <c r="P59" s="165">
        <v>585000000</v>
      </c>
      <c r="Q59" s="116">
        <v>-63.130105964906598</v>
      </c>
      <c r="R59" s="116">
        <v>-80.820095380490997</v>
      </c>
      <c r="S59" s="120">
        <f t="shared" si="1"/>
        <v>585</v>
      </c>
      <c r="T59" s="121">
        <f t="shared" si="2"/>
        <v>-0.18715597000000628</v>
      </c>
      <c r="U59" s="122">
        <f t="shared" si="3"/>
        <v>-4.8235189999999761E-2</v>
      </c>
      <c r="V59" s="123">
        <f t="shared" si="4"/>
        <v>-6.6368055093398937E-2</v>
      </c>
    </row>
    <row r="60" spans="1:22" customFormat="1" x14ac:dyDescent="0.3">
      <c r="A60" s="165">
        <v>592000000</v>
      </c>
      <c r="B60" s="116">
        <v>-70.568657849999994</v>
      </c>
      <c r="C60" s="116">
        <v>-129.2717055</v>
      </c>
      <c r="D60" s="165">
        <v>592000000</v>
      </c>
      <c r="E60" s="116">
        <v>-70.359352139999999</v>
      </c>
      <c r="F60" s="116">
        <v>-128.41467249999999</v>
      </c>
      <c r="G60" s="165">
        <v>592000000</v>
      </c>
      <c r="H60" s="116">
        <v>-63.316282139999998</v>
      </c>
      <c r="I60" s="116">
        <v>-128.01625390000001</v>
      </c>
      <c r="J60" s="165">
        <v>592000000</v>
      </c>
      <c r="K60" s="116">
        <v>-63.312683489999998</v>
      </c>
      <c r="L60" s="116">
        <v>-126.45299970000001</v>
      </c>
      <c r="M60" s="165">
        <v>592000000</v>
      </c>
      <c r="N60" s="116">
        <v>-63.089297000000002</v>
      </c>
      <c r="O60" s="116">
        <v>-131.6541627</v>
      </c>
      <c r="P60" s="165">
        <v>592000000</v>
      </c>
      <c r="Q60" s="116">
        <v>-63.080151022887001</v>
      </c>
      <c r="R60" s="116">
        <v>-129.63998301078399</v>
      </c>
      <c r="S60" s="120">
        <f t="shared" si="1"/>
        <v>592</v>
      </c>
      <c r="T60" s="121">
        <f t="shared" si="2"/>
        <v>-0.20930570999999532</v>
      </c>
      <c r="U60" s="122">
        <f t="shared" si="3"/>
        <v>-3.5986500000007027E-3</v>
      </c>
      <c r="V60" s="123">
        <f t="shared" si="4"/>
        <v>-9.1459771130004697E-3</v>
      </c>
    </row>
    <row r="61" spans="1:22" customFormat="1" x14ac:dyDescent="0.3">
      <c r="A61" s="165">
        <v>599000000</v>
      </c>
      <c r="B61" s="116">
        <v>-70.455618259999994</v>
      </c>
      <c r="C61" s="116">
        <v>-178.44799370000001</v>
      </c>
      <c r="D61" s="165">
        <v>599000000</v>
      </c>
      <c r="E61" s="116">
        <v>-70.351576370000004</v>
      </c>
      <c r="F61" s="116">
        <v>-177.23357659999999</v>
      </c>
      <c r="G61" s="165">
        <v>599000000</v>
      </c>
      <c r="H61" s="116">
        <v>-63.216858309999999</v>
      </c>
      <c r="I61" s="116">
        <v>-176.9948464</v>
      </c>
      <c r="J61" s="165">
        <v>599000000</v>
      </c>
      <c r="K61" s="116">
        <v>-63.256242120000003</v>
      </c>
      <c r="L61" s="116">
        <v>-175.0702852</v>
      </c>
      <c r="M61" s="165">
        <v>599000000</v>
      </c>
      <c r="N61" s="116">
        <v>-62.9657141</v>
      </c>
      <c r="O61" s="116">
        <v>179.08827350000001</v>
      </c>
      <c r="P61" s="165">
        <v>599000000</v>
      </c>
      <c r="Q61" s="116">
        <v>-62.9622129860673</v>
      </c>
      <c r="R61" s="116">
        <v>-178.61291899112001</v>
      </c>
      <c r="S61" s="120">
        <f t="shared" si="1"/>
        <v>599</v>
      </c>
      <c r="T61" s="121">
        <f t="shared" si="2"/>
        <v>-0.10404188999999064</v>
      </c>
      <c r="U61" s="122">
        <f t="shared" si="3"/>
        <v>3.9383810000003905E-2</v>
      </c>
      <c r="V61" s="123">
        <f t="shared" si="4"/>
        <v>-3.5011139326996954E-3</v>
      </c>
    </row>
    <row r="62" spans="1:22" customFormat="1" x14ac:dyDescent="0.3">
      <c r="A62" s="165">
        <v>606000000</v>
      </c>
      <c r="B62" s="116">
        <v>-70.264276780000003</v>
      </c>
      <c r="C62" s="116">
        <v>131.9366551</v>
      </c>
      <c r="D62" s="165">
        <v>606000000</v>
      </c>
      <c r="E62" s="116">
        <v>-70.172841579999996</v>
      </c>
      <c r="F62" s="116">
        <v>133.19416620000001</v>
      </c>
      <c r="G62" s="165">
        <v>606000000</v>
      </c>
      <c r="H62" s="116">
        <v>-63.109581149999997</v>
      </c>
      <c r="I62" s="116">
        <v>133.63797400000001</v>
      </c>
      <c r="J62" s="165">
        <v>606000000</v>
      </c>
      <c r="K62" s="116">
        <v>-63.130122900000003</v>
      </c>
      <c r="L62" s="116">
        <v>136.10876630000001</v>
      </c>
      <c r="M62" s="165">
        <v>606000000</v>
      </c>
      <c r="N62" s="116">
        <v>-62.800496920000001</v>
      </c>
      <c r="O62" s="116">
        <v>129.15892349999999</v>
      </c>
      <c r="P62" s="165">
        <v>606000000</v>
      </c>
      <c r="Q62" s="116">
        <v>-62.831293574486502</v>
      </c>
      <c r="R62" s="116">
        <v>131.92793977478601</v>
      </c>
      <c r="S62" s="120">
        <f t="shared" si="1"/>
        <v>606</v>
      </c>
      <c r="T62" s="121">
        <f t="shared" si="2"/>
        <v>-9.1435200000006489E-2</v>
      </c>
      <c r="U62" s="122">
        <f t="shared" si="3"/>
        <v>2.0541750000006687E-2</v>
      </c>
      <c r="V62" s="123">
        <f t="shared" si="4"/>
        <v>3.0796654486501041E-2</v>
      </c>
    </row>
    <row r="63" spans="1:22" customFormat="1" x14ac:dyDescent="0.3">
      <c r="A63" s="165">
        <v>613000000</v>
      </c>
      <c r="B63" s="116">
        <v>-70.204452059999994</v>
      </c>
      <c r="C63" s="116">
        <v>82.102547970000003</v>
      </c>
      <c r="D63" s="165">
        <v>613000000</v>
      </c>
      <c r="E63" s="116">
        <v>-70.049202600000001</v>
      </c>
      <c r="F63" s="116">
        <v>83.963745459999998</v>
      </c>
      <c r="G63" s="165">
        <v>613000000</v>
      </c>
      <c r="H63" s="116">
        <v>-63.007054969999999</v>
      </c>
      <c r="I63" s="116">
        <v>84.213746790000002</v>
      </c>
      <c r="J63" s="165">
        <v>613000000</v>
      </c>
      <c r="K63" s="116">
        <v>-62.982284610000001</v>
      </c>
      <c r="L63" s="116">
        <v>87.01208939</v>
      </c>
      <c r="M63" s="165">
        <v>613000000</v>
      </c>
      <c r="N63" s="116">
        <v>-62.697613990000001</v>
      </c>
      <c r="O63" s="116">
        <v>79.428160030000001</v>
      </c>
      <c r="P63" s="165">
        <v>613000000</v>
      </c>
      <c r="Q63" s="116">
        <v>-62.689034359063299</v>
      </c>
      <c r="R63" s="116">
        <v>82.425994173830205</v>
      </c>
      <c r="S63" s="120">
        <f t="shared" si="1"/>
        <v>613</v>
      </c>
      <c r="T63" s="121">
        <f t="shared" si="2"/>
        <v>-0.15524945999999318</v>
      </c>
      <c r="U63" s="122">
        <f t="shared" si="3"/>
        <v>-2.4770359999997993E-2</v>
      </c>
      <c r="V63" s="123">
        <f t="shared" si="4"/>
        <v>-8.5796309367012213E-3</v>
      </c>
    </row>
    <row r="64" spans="1:22" customFormat="1" x14ac:dyDescent="0.3">
      <c r="A64" s="165">
        <v>620000000</v>
      </c>
      <c r="B64" s="116">
        <v>-70.185689580000002</v>
      </c>
      <c r="C64" s="116">
        <v>32.960447670000001</v>
      </c>
      <c r="D64" s="165">
        <v>620000000</v>
      </c>
      <c r="E64" s="116">
        <v>-69.942360280000003</v>
      </c>
      <c r="F64" s="116">
        <v>34.961483450000003</v>
      </c>
      <c r="G64" s="165">
        <v>620000000</v>
      </c>
      <c r="H64" s="116">
        <v>-62.922317569999997</v>
      </c>
      <c r="I64" s="116">
        <v>34.959437970000003</v>
      </c>
      <c r="J64" s="165">
        <v>620000000</v>
      </c>
      <c r="K64" s="116">
        <v>-62.840677339999999</v>
      </c>
      <c r="L64" s="116">
        <v>37.94781674</v>
      </c>
      <c r="M64" s="165">
        <v>620000000</v>
      </c>
      <c r="N64" s="116">
        <v>-62.675781010000001</v>
      </c>
      <c r="O64" s="116">
        <v>29.818909179999999</v>
      </c>
      <c r="P64" s="165">
        <v>620000000</v>
      </c>
      <c r="Q64" s="116">
        <v>-62.637590032339098</v>
      </c>
      <c r="R64" s="116">
        <v>33.031379423939903</v>
      </c>
      <c r="S64" s="120">
        <f t="shared" si="1"/>
        <v>620</v>
      </c>
      <c r="T64" s="121">
        <f t="shared" si="2"/>
        <v>-0.24332929999999919</v>
      </c>
      <c r="U64" s="122">
        <f t="shared" si="3"/>
        <v>-8.1640229999997871E-2</v>
      </c>
      <c r="V64" s="123">
        <f t="shared" si="4"/>
        <v>-3.8190977660903513E-2</v>
      </c>
    </row>
    <row r="65" spans="1:22" customFormat="1" x14ac:dyDescent="0.3">
      <c r="A65" s="165">
        <v>627000000</v>
      </c>
      <c r="B65" s="116">
        <v>-70.052103529999997</v>
      </c>
      <c r="C65" s="116">
        <v>-16.72368466</v>
      </c>
      <c r="D65" s="165">
        <v>627000000</v>
      </c>
      <c r="E65" s="116">
        <v>-69.829009749999997</v>
      </c>
      <c r="F65" s="116">
        <v>-14.48120454</v>
      </c>
      <c r="G65" s="165">
        <v>627000000</v>
      </c>
      <c r="H65" s="116">
        <v>-62.813185330000003</v>
      </c>
      <c r="I65" s="116">
        <v>-14.391811799999999</v>
      </c>
      <c r="J65" s="165">
        <v>627000000</v>
      </c>
      <c r="K65" s="116">
        <v>-62.688724550000003</v>
      </c>
      <c r="L65" s="116">
        <v>-11.531206620000001</v>
      </c>
      <c r="M65" s="165">
        <v>627000000</v>
      </c>
      <c r="N65" s="116">
        <v>-62.621096299999998</v>
      </c>
      <c r="O65" s="116">
        <v>-19.86553168</v>
      </c>
      <c r="P65" s="165">
        <v>627000000</v>
      </c>
      <c r="Q65" s="116">
        <v>-62.540618646991199</v>
      </c>
      <c r="R65" s="116">
        <v>-16.6906110987392</v>
      </c>
      <c r="S65" s="120">
        <f t="shared" si="1"/>
        <v>627</v>
      </c>
      <c r="T65" s="121">
        <f t="shared" si="2"/>
        <v>-0.22309377999999924</v>
      </c>
      <c r="U65" s="122">
        <f t="shared" si="3"/>
        <v>-0.12446077999999972</v>
      </c>
      <c r="V65" s="123">
        <f t="shared" si="4"/>
        <v>-8.0477653008799166E-2</v>
      </c>
    </row>
    <row r="66" spans="1:22" customFormat="1" x14ac:dyDescent="0.3">
      <c r="A66" s="165">
        <v>634000000</v>
      </c>
      <c r="B66" s="116">
        <v>-69.983771379999993</v>
      </c>
      <c r="C66" s="116">
        <v>-66.634680560000007</v>
      </c>
      <c r="D66" s="165">
        <v>634000000</v>
      </c>
      <c r="E66" s="116">
        <v>-69.733602829999995</v>
      </c>
      <c r="F66" s="116">
        <v>-64.474278209999994</v>
      </c>
      <c r="G66" s="165">
        <v>634000000</v>
      </c>
      <c r="H66" s="116">
        <v>-62.708125770000002</v>
      </c>
      <c r="I66" s="116">
        <v>-64.129934379999995</v>
      </c>
      <c r="J66" s="165">
        <v>634000000</v>
      </c>
      <c r="K66" s="116">
        <v>-62.553154050000003</v>
      </c>
      <c r="L66" s="116">
        <v>-61.313840919999997</v>
      </c>
      <c r="M66" s="165">
        <v>634000000</v>
      </c>
      <c r="N66" s="116">
        <v>-62.595111860000003</v>
      </c>
      <c r="O66" s="116">
        <v>-69.451096079999999</v>
      </c>
      <c r="P66" s="165">
        <v>634000000</v>
      </c>
      <c r="Q66" s="116">
        <v>-62.497458318622201</v>
      </c>
      <c r="R66" s="116">
        <v>-66.653563323879894</v>
      </c>
      <c r="S66" s="120">
        <f t="shared" si="1"/>
        <v>634</v>
      </c>
      <c r="T66" s="121">
        <f t="shared" si="2"/>
        <v>-0.25016854999999794</v>
      </c>
      <c r="U66" s="122">
        <f t="shared" si="3"/>
        <v>-0.15497171999999892</v>
      </c>
      <c r="V66" s="123">
        <f t="shared" si="4"/>
        <v>-9.7653541377802355E-2</v>
      </c>
    </row>
    <row r="67" spans="1:22" customFormat="1" x14ac:dyDescent="0.3">
      <c r="A67" s="165">
        <v>641000000</v>
      </c>
      <c r="B67" s="116">
        <v>-69.937360979999994</v>
      </c>
      <c r="C67" s="116">
        <v>-115.7293066</v>
      </c>
      <c r="D67" s="165">
        <v>641000000</v>
      </c>
      <c r="E67" s="116">
        <v>-69.612172279999996</v>
      </c>
      <c r="F67" s="116">
        <v>-114.0155448</v>
      </c>
      <c r="G67" s="165">
        <v>641000000</v>
      </c>
      <c r="H67" s="116">
        <v>-62.67091027</v>
      </c>
      <c r="I67" s="116">
        <v>-113.4225204</v>
      </c>
      <c r="J67" s="165">
        <v>641000000</v>
      </c>
      <c r="K67" s="116">
        <v>-62.503335300000003</v>
      </c>
      <c r="L67" s="116">
        <v>-110.70801489999999</v>
      </c>
      <c r="M67" s="165">
        <v>641000000</v>
      </c>
      <c r="N67" s="116">
        <v>-62.615373570000003</v>
      </c>
      <c r="O67" s="116">
        <v>-118.60059080000001</v>
      </c>
      <c r="P67" s="165">
        <v>641000000</v>
      </c>
      <c r="Q67" s="116">
        <v>-62.525811309519099</v>
      </c>
      <c r="R67" s="116">
        <v>-116.101691065032</v>
      </c>
      <c r="S67" s="120">
        <f t="shared" si="1"/>
        <v>641</v>
      </c>
      <c r="T67" s="121">
        <f t="shared" si="2"/>
        <v>-0.32518869999999822</v>
      </c>
      <c r="U67" s="122">
        <f t="shared" si="3"/>
        <v>-0.16757496999999688</v>
      </c>
      <c r="V67" s="123">
        <f t="shared" si="4"/>
        <v>-8.9562260480903433E-2</v>
      </c>
    </row>
    <row r="68" spans="1:22" customFormat="1" x14ac:dyDescent="0.3">
      <c r="A68" s="165">
        <v>648000000</v>
      </c>
      <c r="B68" s="116">
        <v>-69.992454530000003</v>
      </c>
      <c r="C68" s="116">
        <v>-164.59621609999999</v>
      </c>
      <c r="D68" s="165">
        <v>648000000</v>
      </c>
      <c r="E68" s="116">
        <v>-69.526458140000003</v>
      </c>
      <c r="F68" s="116">
        <v>-162.58784109999999</v>
      </c>
      <c r="G68" s="165">
        <v>648000000</v>
      </c>
      <c r="H68" s="116">
        <v>-62.59862837</v>
      </c>
      <c r="I68" s="116">
        <v>-162.11557730000001</v>
      </c>
      <c r="J68" s="165">
        <v>648000000</v>
      </c>
      <c r="K68" s="116">
        <v>-62.486772350000003</v>
      </c>
      <c r="L68" s="116">
        <v>-159.7165253</v>
      </c>
      <c r="M68" s="165">
        <v>648000000</v>
      </c>
      <c r="N68" s="116">
        <v>-62.603462280000002</v>
      </c>
      <c r="O68" s="116">
        <v>-167.21750589999999</v>
      </c>
      <c r="P68" s="165">
        <v>648000000</v>
      </c>
      <c r="Q68" s="116">
        <v>-62.542751664919898</v>
      </c>
      <c r="R68" s="116">
        <v>-164.94509105567599</v>
      </c>
      <c r="S68" s="120">
        <f t="shared" si="1"/>
        <v>648</v>
      </c>
      <c r="T68" s="121">
        <f t="shared" si="2"/>
        <v>-0.46599639000000082</v>
      </c>
      <c r="U68" s="122">
        <f t="shared" si="3"/>
        <v>-0.11185601999999761</v>
      </c>
      <c r="V68" s="123">
        <f t="shared" si="4"/>
        <v>-6.0710615080104446E-2</v>
      </c>
    </row>
    <row r="69" spans="1:22" customFormat="1" x14ac:dyDescent="0.3">
      <c r="A69" s="165">
        <v>655000000</v>
      </c>
      <c r="B69" s="116">
        <v>-69.955354279999995</v>
      </c>
      <c r="C69" s="116">
        <v>146.19715590000001</v>
      </c>
      <c r="D69" s="165">
        <v>655000000</v>
      </c>
      <c r="E69" s="116">
        <v>-69.395400140000007</v>
      </c>
      <c r="F69" s="116">
        <v>148.26566969999999</v>
      </c>
      <c r="G69" s="165">
        <v>655000000</v>
      </c>
      <c r="H69" s="116">
        <v>-62.457191889999997</v>
      </c>
      <c r="I69" s="116">
        <v>148.7212912</v>
      </c>
      <c r="J69" s="165">
        <v>655000000</v>
      </c>
      <c r="K69" s="116">
        <v>-62.374585000000003</v>
      </c>
      <c r="L69" s="116">
        <v>150.93335949999999</v>
      </c>
      <c r="M69" s="165">
        <v>655000000</v>
      </c>
      <c r="N69" s="116">
        <v>-62.487246050000003</v>
      </c>
      <c r="O69" s="116">
        <v>143.733721</v>
      </c>
      <c r="P69" s="165">
        <v>655000000</v>
      </c>
      <c r="Q69" s="116">
        <v>-62.435061471140898</v>
      </c>
      <c r="R69" s="116">
        <v>145.95774183172699</v>
      </c>
      <c r="S69" s="120">
        <f t="shared" ref="S69:S132" si="5">A69/1000000</f>
        <v>655</v>
      </c>
      <c r="T69" s="121">
        <f t="shared" si="2"/>
        <v>-0.55995413999998789</v>
      </c>
      <c r="U69" s="122">
        <f t="shared" si="3"/>
        <v>-8.2606889999993882E-2</v>
      </c>
      <c r="V69" s="123">
        <f t="shared" si="4"/>
        <v>-5.2184578859105102E-2</v>
      </c>
    </row>
    <row r="70" spans="1:22" customFormat="1" x14ac:dyDescent="0.3">
      <c r="A70" s="165">
        <v>662000000</v>
      </c>
      <c r="B70" s="116">
        <v>-69.725878100000003</v>
      </c>
      <c r="C70" s="116">
        <v>96.787253710000002</v>
      </c>
      <c r="D70" s="165">
        <v>662000000</v>
      </c>
      <c r="E70" s="116">
        <v>-69.21555377</v>
      </c>
      <c r="F70" s="116">
        <v>98.724125450000003</v>
      </c>
      <c r="G70" s="165">
        <v>662000000</v>
      </c>
      <c r="H70" s="116">
        <v>-62.323421009999997</v>
      </c>
      <c r="I70" s="116">
        <v>99.419906949999998</v>
      </c>
      <c r="J70" s="165">
        <v>662000000</v>
      </c>
      <c r="K70" s="116">
        <v>-62.266724529999998</v>
      </c>
      <c r="L70" s="116">
        <v>101.7185662</v>
      </c>
      <c r="M70" s="165">
        <v>662000000</v>
      </c>
      <c r="N70" s="116">
        <v>-62.336984899999997</v>
      </c>
      <c r="O70" s="116">
        <v>94.531344079999997</v>
      </c>
      <c r="P70" s="165">
        <v>662000000</v>
      </c>
      <c r="Q70" s="116">
        <v>-62.341096512463103</v>
      </c>
      <c r="R70" s="116">
        <v>96.840234683741897</v>
      </c>
      <c r="S70" s="120">
        <f t="shared" si="5"/>
        <v>662</v>
      </c>
      <c r="T70" s="121">
        <f t="shared" si="2"/>
        <v>-0.5103243300000031</v>
      </c>
      <c r="U70" s="122">
        <f t="shared" si="3"/>
        <v>-5.6696479999999383E-2</v>
      </c>
      <c r="V70" s="123">
        <f t="shared" si="4"/>
        <v>4.1116124631059847E-3</v>
      </c>
    </row>
    <row r="71" spans="1:22" customFormat="1" x14ac:dyDescent="0.3">
      <c r="A71" s="165">
        <v>669000000</v>
      </c>
      <c r="B71" s="116">
        <v>-69.518644089999995</v>
      </c>
      <c r="C71" s="116">
        <v>47.524702689999998</v>
      </c>
      <c r="D71" s="165">
        <v>669000000</v>
      </c>
      <c r="E71" s="116">
        <v>-69.080685669999994</v>
      </c>
      <c r="F71" s="116">
        <v>49.353659579999999</v>
      </c>
      <c r="G71" s="165">
        <v>669000000</v>
      </c>
      <c r="H71" s="116">
        <v>-62.171335630000002</v>
      </c>
      <c r="I71" s="116">
        <v>50.264194680000003</v>
      </c>
      <c r="J71" s="165">
        <v>669000000</v>
      </c>
      <c r="K71" s="116">
        <v>-62.182350530000001</v>
      </c>
      <c r="L71" s="116">
        <v>52.945985950000001</v>
      </c>
      <c r="M71" s="165">
        <v>669000000</v>
      </c>
      <c r="N71" s="116">
        <v>-62.177420499999997</v>
      </c>
      <c r="O71" s="116">
        <v>45.43569402</v>
      </c>
      <c r="P71" s="165">
        <v>669000000</v>
      </c>
      <c r="Q71" s="116">
        <v>-62.238148831866901</v>
      </c>
      <c r="R71" s="116">
        <v>47.782150617168199</v>
      </c>
      <c r="S71" s="120">
        <f t="shared" si="5"/>
        <v>669</v>
      </c>
      <c r="T71" s="121">
        <f t="shared" si="2"/>
        <v>-0.43795842000000107</v>
      </c>
      <c r="U71" s="122">
        <f t="shared" si="3"/>
        <v>1.1014899999999272E-2</v>
      </c>
      <c r="V71" s="123">
        <f t="shared" si="4"/>
        <v>6.0728331866904739E-2</v>
      </c>
    </row>
    <row r="72" spans="1:22" customFormat="1" x14ac:dyDescent="0.3">
      <c r="A72" s="165">
        <v>676000000</v>
      </c>
      <c r="B72" s="116">
        <v>-69.461487180000006</v>
      </c>
      <c r="C72" s="116">
        <v>-1.2302917250000001</v>
      </c>
      <c r="D72" s="165">
        <v>676000000</v>
      </c>
      <c r="E72" s="116">
        <v>-68.92045444</v>
      </c>
      <c r="F72" s="116">
        <v>-0.251926926</v>
      </c>
      <c r="G72" s="165">
        <v>676000000</v>
      </c>
      <c r="H72" s="116">
        <v>-62.060920090000003</v>
      </c>
      <c r="I72" s="116">
        <v>0.75796412800000001</v>
      </c>
      <c r="J72" s="165">
        <v>676000000</v>
      </c>
      <c r="K72" s="116">
        <v>-62.054060730000003</v>
      </c>
      <c r="L72" s="116">
        <v>3.9954626270000002</v>
      </c>
      <c r="M72" s="165">
        <v>676000000</v>
      </c>
      <c r="N72" s="116">
        <v>-62.055853259999999</v>
      </c>
      <c r="O72" s="116">
        <v>-4.0990256860000001</v>
      </c>
      <c r="P72" s="165">
        <v>676000000</v>
      </c>
      <c r="Q72" s="116">
        <v>-62.1259823633441</v>
      </c>
      <c r="R72" s="116">
        <v>-1.4464121982890701</v>
      </c>
      <c r="S72" s="120">
        <f t="shared" si="5"/>
        <v>676</v>
      </c>
      <c r="T72" s="121">
        <f t="shared" si="2"/>
        <v>-0.54103274000000567</v>
      </c>
      <c r="U72" s="122">
        <f t="shared" si="3"/>
        <v>-6.859359999999981E-3</v>
      </c>
      <c r="V72" s="123">
        <f t="shared" si="4"/>
        <v>7.012910334410094E-2</v>
      </c>
    </row>
    <row r="73" spans="1:22" customFormat="1" x14ac:dyDescent="0.3">
      <c r="A73" s="165">
        <v>683000000</v>
      </c>
      <c r="B73" s="116">
        <v>-69.233787390000003</v>
      </c>
      <c r="C73" s="116">
        <v>-50.954252959999998</v>
      </c>
      <c r="D73" s="165">
        <v>683000000</v>
      </c>
      <c r="E73" s="116">
        <v>-68.696335489999996</v>
      </c>
      <c r="F73" s="116">
        <v>-50.300397820000001</v>
      </c>
      <c r="G73" s="165">
        <v>683000000</v>
      </c>
      <c r="H73" s="116">
        <v>-61.927832510000002</v>
      </c>
      <c r="I73" s="116">
        <v>-48.929724640000003</v>
      </c>
      <c r="J73" s="165">
        <v>683000000</v>
      </c>
      <c r="K73" s="116">
        <v>-61.890617710000001</v>
      </c>
      <c r="L73" s="116">
        <v>-45.326944589999997</v>
      </c>
      <c r="M73" s="165">
        <v>683000000</v>
      </c>
      <c r="N73" s="116">
        <v>-61.924914600000001</v>
      </c>
      <c r="O73" s="116">
        <v>-54.092152650000003</v>
      </c>
      <c r="P73" s="165">
        <v>683000000</v>
      </c>
      <c r="Q73" s="116">
        <v>-61.959800209831798</v>
      </c>
      <c r="R73" s="116">
        <v>-51.0816744949623</v>
      </c>
      <c r="S73" s="120">
        <f t="shared" si="5"/>
        <v>683</v>
      </c>
      <c r="T73" s="121">
        <f t="shared" si="2"/>
        <v>-0.53745190000000775</v>
      </c>
      <c r="U73" s="122">
        <f t="shared" si="3"/>
        <v>-3.7214800000000992E-2</v>
      </c>
      <c r="V73" s="123">
        <f t="shared" si="4"/>
        <v>3.4885609831796671E-2</v>
      </c>
    </row>
    <row r="74" spans="1:22" customFormat="1" x14ac:dyDescent="0.3">
      <c r="A74" s="165">
        <v>690000000</v>
      </c>
      <c r="B74" s="116">
        <v>-69.150352999999996</v>
      </c>
      <c r="C74" s="116">
        <v>-99.922052730000004</v>
      </c>
      <c r="D74" s="165">
        <v>690000000</v>
      </c>
      <c r="E74" s="116">
        <v>-68.586000659999996</v>
      </c>
      <c r="F74" s="116">
        <v>-99.783343840000001</v>
      </c>
      <c r="G74" s="165">
        <v>690000000</v>
      </c>
      <c r="H74" s="116">
        <v>-61.854855610000001</v>
      </c>
      <c r="I74" s="116">
        <v>-98.468122489999999</v>
      </c>
      <c r="J74" s="165">
        <v>690000000</v>
      </c>
      <c r="K74" s="116">
        <v>-61.750360530000002</v>
      </c>
      <c r="L74" s="116">
        <v>-94.939871729999993</v>
      </c>
      <c r="M74" s="165">
        <v>690000000</v>
      </c>
      <c r="N74" s="116">
        <v>-61.897156320000001</v>
      </c>
      <c r="O74" s="116">
        <v>-103.8337026</v>
      </c>
      <c r="P74" s="165">
        <v>690000000</v>
      </c>
      <c r="Q74" s="116">
        <v>-61.843308740497498</v>
      </c>
      <c r="R74" s="116">
        <v>-100.73506800255799</v>
      </c>
      <c r="S74" s="120">
        <f t="shared" si="5"/>
        <v>690</v>
      </c>
      <c r="T74" s="121">
        <f t="shared" si="2"/>
        <v>-0.56435233999999923</v>
      </c>
      <c r="U74" s="122">
        <f t="shared" si="3"/>
        <v>-0.10449507999999952</v>
      </c>
      <c r="V74" s="123">
        <f t="shared" si="4"/>
        <v>-5.3847579502502185E-2</v>
      </c>
    </row>
    <row r="75" spans="1:22" customFormat="1" x14ac:dyDescent="0.3">
      <c r="A75" s="165">
        <v>697000000</v>
      </c>
      <c r="B75" s="116">
        <v>-69.068048630000007</v>
      </c>
      <c r="C75" s="116">
        <v>-148.97240239999999</v>
      </c>
      <c r="D75" s="165">
        <v>697000000</v>
      </c>
      <c r="E75" s="116">
        <v>-68.528270239999998</v>
      </c>
      <c r="F75" s="116">
        <v>-149.61195180000001</v>
      </c>
      <c r="G75" s="165">
        <v>697000000</v>
      </c>
      <c r="H75" s="116">
        <v>-61.825286869999999</v>
      </c>
      <c r="I75" s="116">
        <v>-147.99854550000001</v>
      </c>
      <c r="J75" s="165">
        <v>697000000</v>
      </c>
      <c r="K75" s="116">
        <v>-61.628691189999998</v>
      </c>
      <c r="L75" s="116">
        <v>-144.38096569999999</v>
      </c>
      <c r="M75" s="165">
        <v>697000000</v>
      </c>
      <c r="N75" s="116">
        <v>-61.892819500000002</v>
      </c>
      <c r="O75" s="116">
        <v>-153.40674799999999</v>
      </c>
      <c r="P75" s="165">
        <v>697000000</v>
      </c>
      <c r="Q75" s="116">
        <v>-61.778325435089599</v>
      </c>
      <c r="R75" s="116">
        <v>-150.18510288757</v>
      </c>
      <c r="S75" s="120">
        <f t="shared" si="5"/>
        <v>697</v>
      </c>
      <c r="T75" s="121">
        <f t="shared" si="2"/>
        <v>-0.53977839000000927</v>
      </c>
      <c r="U75" s="122">
        <f t="shared" si="3"/>
        <v>-0.19659568000000149</v>
      </c>
      <c r="V75" s="123">
        <f t="shared" si="4"/>
        <v>-0.11449406491040293</v>
      </c>
    </row>
    <row r="76" spans="1:22" customFormat="1" x14ac:dyDescent="0.3">
      <c r="A76" s="165">
        <v>704000000</v>
      </c>
      <c r="B76" s="116">
        <v>-68.911199589999995</v>
      </c>
      <c r="C76" s="116">
        <v>161.62354329999999</v>
      </c>
      <c r="D76" s="165">
        <v>704000000</v>
      </c>
      <c r="E76" s="116">
        <v>-68.378112150000007</v>
      </c>
      <c r="F76" s="116">
        <v>160.80190830000001</v>
      </c>
      <c r="G76" s="165">
        <v>704000000</v>
      </c>
      <c r="H76" s="116">
        <v>-61.728074929999998</v>
      </c>
      <c r="I76" s="116">
        <v>162.53693910000001</v>
      </c>
      <c r="J76" s="165">
        <v>704000000</v>
      </c>
      <c r="K76" s="116">
        <v>-61.52378435</v>
      </c>
      <c r="L76" s="116">
        <v>165.92532700000001</v>
      </c>
      <c r="M76" s="165">
        <v>704000000</v>
      </c>
      <c r="N76" s="116">
        <v>-61.863255270000003</v>
      </c>
      <c r="O76" s="116">
        <v>157.2863653</v>
      </c>
      <c r="P76" s="165">
        <v>704000000</v>
      </c>
      <c r="Q76" s="116">
        <v>-61.7163513439139</v>
      </c>
      <c r="R76" s="116">
        <v>160.31196301184599</v>
      </c>
      <c r="S76" s="120">
        <f t="shared" si="5"/>
        <v>704</v>
      </c>
      <c r="T76" s="121">
        <f t="shared" si="2"/>
        <v>-0.53308743999998853</v>
      </c>
      <c r="U76" s="122">
        <f t="shared" si="3"/>
        <v>-0.20429057999999856</v>
      </c>
      <c r="V76" s="123">
        <f t="shared" si="4"/>
        <v>-0.14690392608610381</v>
      </c>
    </row>
    <row r="77" spans="1:22" customFormat="1" x14ac:dyDescent="0.3">
      <c r="A77" s="165">
        <v>711000000</v>
      </c>
      <c r="B77" s="116">
        <v>-68.858042729999994</v>
      </c>
      <c r="C77" s="116">
        <v>112.58614249999999</v>
      </c>
      <c r="D77" s="165">
        <v>711000000</v>
      </c>
      <c r="E77" s="116">
        <v>-68.262615289999999</v>
      </c>
      <c r="F77" s="116">
        <v>111.08505049999999</v>
      </c>
      <c r="G77" s="165">
        <v>711000000</v>
      </c>
      <c r="H77" s="116">
        <v>-61.610434480000002</v>
      </c>
      <c r="I77" s="116">
        <v>112.92954690000001</v>
      </c>
      <c r="J77" s="165">
        <v>711000000</v>
      </c>
      <c r="K77" s="116">
        <v>-61.405575800000001</v>
      </c>
      <c r="L77" s="116">
        <v>116.06892209999999</v>
      </c>
      <c r="M77" s="165">
        <v>711000000</v>
      </c>
      <c r="N77" s="116">
        <v>-61.840512279999999</v>
      </c>
      <c r="O77" s="116">
        <v>107.9034413</v>
      </c>
      <c r="P77" s="165">
        <v>711000000</v>
      </c>
      <c r="Q77" s="116">
        <v>-61.654400752585303</v>
      </c>
      <c r="R77" s="116">
        <v>110.83780962178901</v>
      </c>
      <c r="S77" s="120">
        <f t="shared" si="5"/>
        <v>711</v>
      </c>
      <c r="T77" s="121">
        <f t="shared" si="2"/>
        <v>-0.59542743999999459</v>
      </c>
      <c r="U77" s="122">
        <f t="shared" si="3"/>
        <v>-0.20485868000000096</v>
      </c>
      <c r="V77" s="123">
        <f t="shared" si="4"/>
        <v>-0.18611152741469539</v>
      </c>
    </row>
    <row r="78" spans="1:22" customFormat="1" x14ac:dyDescent="0.3">
      <c r="A78" s="165">
        <v>718000000</v>
      </c>
      <c r="B78" s="116">
        <v>-68.815051670000003</v>
      </c>
      <c r="C78" s="116">
        <v>63.75205605</v>
      </c>
      <c r="D78" s="165">
        <v>718000000</v>
      </c>
      <c r="E78" s="116">
        <v>-68.244863949999996</v>
      </c>
      <c r="F78" s="116">
        <v>62.037472370000003</v>
      </c>
      <c r="G78" s="165">
        <v>718000000</v>
      </c>
      <c r="H78" s="116">
        <v>-61.56280417</v>
      </c>
      <c r="I78" s="116">
        <v>63.421337919999999</v>
      </c>
      <c r="J78" s="165">
        <v>718000000</v>
      </c>
      <c r="K78" s="116">
        <v>-61.340642170000002</v>
      </c>
      <c r="L78" s="116">
        <v>66.326731890000005</v>
      </c>
      <c r="M78" s="165">
        <v>718000000</v>
      </c>
      <c r="N78" s="116">
        <v>-61.803924950000003</v>
      </c>
      <c r="O78" s="116">
        <v>58.694871710000001</v>
      </c>
      <c r="P78" s="165">
        <v>718000000</v>
      </c>
      <c r="Q78" s="116">
        <v>-61.603072050083298</v>
      </c>
      <c r="R78" s="116">
        <v>61.6701090724249</v>
      </c>
      <c r="S78" s="120">
        <f t="shared" si="5"/>
        <v>718</v>
      </c>
      <c r="T78" s="121">
        <f t="shared" si="2"/>
        <v>-0.57018772000000695</v>
      </c>
      <c r="U78" s="122">
        <f t="shared" si="3"/>
        <v>-0.22216199999999731</v>
      </c>
      <c r="V78" s="123">
        <f t="shared" si="4"/>
        <v>-0.20085289991670408</v>
      </c>
    </row>
    <row r="79" spans="1:22" customFormat="1" x14ac:dyDescent="0.3">
      <c r="A79" s="165">
        <v>725000000</v>
      </c>
      <c r="B79" s="116">
        <v>-68.670114319999996</v>
      </c>
      <c r="C79" s="116">
        <v>14.2986202</v>
      </c>
      <c r="D79" s="165">
        <v>725000000</v>
      </c>
      <c r="E79" s="116">
        <v>-68.184507929999995</v>
      </c>
      <c r="F79" s="116">
        <v>12.350999529999999</v>
      </c>
      <c r="G79" s="165">
        <v>725000000</v>
      </c>
      <c r="H79" s="116">
        <v>-61.475047699999998</v>
      </c>
      <c r="I79" s="116">
        <v>13.85823164</v>
      </c>
      <c r="J79" s="165">
        <v>725000000</v>
      </c>
      <c r="K79" s="116">
        <v>-61.282670019999998</v>
      </c>
      <c r="L79" s="116">
        <v>16.637785149999999</v>
      </c>
      <c r="M79" s="165">
        <v>725000000</v>
      </c>
      <c r="N79" s="116">
        <v>-61.725032030000001</v>
      </c>
      <c r="O79" s="116">
        <v>9.5277305549999998</v>
      </c>
      <c r="P79" s="165">
        <v>725000000</v>
      </c>
      <c r="Q79" s="116">
        <v>-61.527851459103402</v>
      </c>
      <c r="R79" s="116">
        <v>12.503710443119401</v>
      </c>
      <c r="S79" s="120">
        <f t="shared" si="5"/>
        <v>725</v>
      </c>
      <c r="T79" s="121">
        <f t="shared" si="2"/>
        <v>-0.48560639000000094</v>
      </c>
      <c r="U79" s="122">
        <f t="shared" si="3"/>
        <v>-0.19237767999999988</v>
      </c>
      <c r="V79" s="123">
        <f t="shared" si="4"/>
        <v>-0.19718057089659879</v>
      </c>
    </row>
    <row r="80" spans="1:22" customFormat="1" x14ac:dyDescent="0.3">
      <c r="A80" s="165">
        <v>732000000</v>
      </c>
      <c r="B80" s="116">
        <v>-68.555920479999997</v>
      </c>
      <c r="C80" s="116">
        <v>-35.137189800000002</v>
      </c>
      <c r="D80" s="165">
        <v>732000000</v>
      </c>
      <c r="E80" s="116">
        <v>-68.104727120000007</v>
      </c>
      <c r="F80" s="116">
        <v>-37.318926019999999</v>
      </c>
      <c r="G80" s="165">
        <v>732000000</v>
      </c>
      <c r="H80" s="116">
        <v>-61.432026129999997</v>
      </c>
      <c r="I80" s="116">
        <v>-35.982505260000003</v>
      </c>
      <c r="J80" s="165">
        <v>732000000</v>
      </c>
      <c r="K80" s="116">
        <v>-61.253641870000003</v>
      </c>
      <c r="L80" s="116">
        <v>-33.31564608</v>
      </c>
      <c r="M80" s="165">
        <v>732000000</v>
      </c>
      <c r="N80" s="116">
        <v>-61.633536200000002</v>
      </c>
      <c r="O80" s="116">
        <v>-39.940860350000001</v>
      </c>
      <c r="P80" s="165">
        <v>732000000</v>
      </c>
      <c r="Q80" s="116">
        <v>-61.452659342779697</v>
      </c>
      <c r="R80" s="116">
        <v>-36.828450466866599</v>
      </c>
      <c r="S80" s="120">
        <f t="shared" si="5"/>
        <v>732</v>
      </c>
      <c r="T80" s="121">
        <f t="shared" si="2"/>
        <v>-0.45119335999999066</v>
      </c>
      <c r="U80" s="122">
        <f t="shared" si="3"/>
        <v>-0.1783842599999943</v>
      </c>
      <c r="V80" s="123">
        <f t="shared" si="4"/>
        <v>-0.180876857220305</v>
      </c>
    </row>
    <row r="81" spans="1:22" customFormat="1" x14ac:dyDescent="0.3">
      <c r="A81" s="165">
        <v>739000000</v>
      </c>
      <c r="B81" s="116">
        <v>-68.3560382</v>
      </c>
      <c r="C81" s="116">
        <v>-84.831744310000005</v>
      </c>
      <c r="D81" s="165">
        <v>739000000</v>
      </c>
      <c r="E81" s="116">
        <v>-68.090324319999993</v>
      </c>
      <c r="F81" s="116">
        <v>-87.104780000000005</v>
      </c>
      <c r="G81" s="165">
        <v>739000000</v>
      </c>
      <c r="H81" s="116">
        <v>-61.383077739999997</v>
      </c>
      <c r="I81" s="116">
        <v>-85.72552881</v>
      </c>
      <c r="J81" s="165">
        <v>739000000</v>
      </c>
      <c r="K81" s="116">
        <v>-61.253198959999999</v>
      </c>
      <c r="L81" s="116">
        <v>-82.813188909999994</v>
      </c>
      <c r="M81" s="165">
        <v>739000000</v>
      </c>
      <c r="N81" s="116">
        <v>-61.520196480000003</v>
      </c>
      <c r="O81" s="116">
        <v>-89.511822859999995</v>
      </c>
      <c r="P81" s="165">
        <v>739000000</v>
      </c>
      <c r="Q81" s="116">
        <v>-61.362390611928397</v>
      </c>
      <c r="R81" s="116">
        <v>-86.2914905357771</v>
      </c>
      <c r="S81" s="120">
        <f t="shared" si="5"/>
        <v>739</v>
      </c>
      <c r="T81" s="121">
        <f t="shared" si="2"/>
        <v>-0.26571388000000695</v>
      </c>
      <c r="U81" s="122">
        <f t="shared" si="3"/>
        <v>-0.12987877999999853</v>
      </c>
      <c r="V81" s="123">
        <f t="shared" si="4"/>
        <v>-0.15780586807160546</v>
      </c>
    </row>
    <row r="82" spans="1:22" customFormat="1" x14ac:dyDescent="0.3">
      <c r="A82" s="165">
        <v>746000000</v>
      </c>
      <c r="B82" s="116">
        <v>-68.228111350000006</v>
      </c>
      <c r="C82" s="116">
        <v>-134.05959150000001</v>
      </c>
      <c r="D82" s="165">
        <v>746000000</v>
      </c>
      <c r="E82" s="116">
        <v>-68.069600600000001</v>
      </c>
      <c r="F82" s="116">
        <v>-136.24231470000001</v>
      </c>
      <c r="G82" s="165">
        <v>746000000</v>
      </c>
      <c r="H82" s="116">
        <v>-61.387300340000003</v>
      </c>
      <c r="I82" s="116">
        <v>-134.990803</v>
      </c>
      <c r="J82" s="165">
        <v>746000000</v>
      </c>
      <c r="K82" s="116">
        <v>-61.270054430000002</v>
      </c>
      <c r="L82" s="116">
        <v>-131.9743264</v>
      </c>
      <c r="M82" s="165">
        <v>746000000</v>
      </c>
      <c r="N82" s="116">
        <v>-61.452001090000003</v>
      </c>
      <c r="O82" s="116">
        <v>-138.83787849999999</v>
      </c>
      <c r="P82" s="165">
        <v>746000000</v>
      </c>
      <c r="Q82" s="116">
        <v>-61.296527698940302</v>
      </c>
      <c r="R82" s="116">
        <v>-135.422877118179</v>
      </c>
      <c r="S82" s="120">
        <f t="shared" si="5"/>
        <v>746</v>
      </c>
      <c r="T82" s="121">
        <f t="shared" si="2"/>
        <v>-0.15851075000000492</v>
      </c>
      <c r="U82" s="122">
        <f t="shared" si="3"/>
        <v>-0.11724591000000117</v>
      </c>
      <c r="V82" s="123">
        <f t="shared" si="4"/>
        <v>-0.15547339105970082</v>
      </c>
    </row>
    <row r="83" spans="1:22" customFormat="1" x14ac:dyDescent="0.3">
      <c r="A83" s="165">
        <v>753000000</v>
      </c>
      <c r="B83" s="116">
        <v>-68.11055485</v>
      </c>
      <c r="C83" s="116">
        <v>176.72804769999999</v>
      </c>
      <c r="D83" s="165">
        <v>753000000</v>
      </c>
      <c r="E83" s="116">
        <v>-68.046548889999997</v>
      </c>
      <c r="F83" s="116">
        <v>174.40412559999999</v>
      </c>
      <c r="G83" s="165">
        <v>753000000</v>
      </c>
      <c r="H83" s="116">
        <v>-61.356336659999997</v>
      </c>
      <c r="I83" s="116">
        <v>175.68219970000001</v>
      </c>
      <c r="J83" s="165">
        <v>753000000</v>
      </c>
      <c r="K83" s="116">
        <v>-61.187176229999999</v>
      </c>
      <c r="L83" s="116">
        <v>178.9330751</v>
      </c>
      <c r="M83" s="165">
        <v>753000000</v>
      </c>
      <c r="N83" s="116">
        <v>-61.392602719999999</v>
      </c>
      <c r="O83" s="116">
        <v>171.6375984</v>
      </c>
      <c r="P83" s="165">
        <v>753000000</v>
      </c>
      <c r="Q83" s="116">
        <v>-61.1915424201595</v>
      </c>
      <c r="R83" s="116">
        <v>175.07808028739399</v>
      </c>
      <c r="S83" s="120">
        <f t="shared" si="5"/>
        <v>753</v>
      </c>
      <c r="T83" s="121">
        <f t="shared" si="2"/>
        <v>-6.4005960000002915E-2</v>
      </c>
      <c r="U83" s="122">
        <f t="shared" si="3"/>
        <v>-0.16916042999999803</v>
      </c>
      <c r="V83" s="123">
        <f t="shared" si="4"/>
        <v>-0.20106029984049911</v>
      </c>
    </row>
    <row r="84" spans="1:22" customFormat="1" x14ac:dyDescent="0.3">
      <c r="A84" s="165">
        <v>760000000</v>
      </c>
      <c r="B84" s="116">
        <v>-67.94078485</v>
      </c>
      <c r="C84" s="116">
        <v>126.7784812</v>
      </c>
      <c r="D84" s="165">
        <v>760000000</v>
      </c>
      <c r="E84" s="116">
        <v>-67.889605290000006</v>
      </c>
      <c r="F84" s="116">
        <v>124.9845048</v>
      </c>
      <c r="G84" s="165">
        <v>760000000</v>
      </c>
      <c r="H84" s="116">
        <v>-61.302605849999999</v>
      </c>
      <c r="I84" s="116">
        <v>126.21549829999999</v>
      </c>
      <c r="J84" s="165">
        <v>760000000</v>
      </c>
      <c r="K84" s="116">
        <v>-61.065317409999999</v>
      </c>
      <c r="L84" s="116">
        <v>129.4007144</v>
      </c>
      <c r="M84" s="165">
        <v>760000000</v>
      </c>
      <c r="N84" s="116">
        <v>-61.296816229999997</v>
      </c>
      <c r="O84" s="116">
        <v>121.9632979</v>
      </c>
      <c r="P84" s="165">
        <v>760000000</v>
      </c>
      <c r="Q84" s="116">
        <v>-61.044066601172197</v>
      </c>
      <c r="R84" s="116">
        <v>125.30763654891</v>
      </c>
      <c r="S84" s="120">
        <f t="shared" si="5"/>
        <v>760</v>
      </c>
      <c r="T84" s="121">
        <f t="shared" si="2"/>
        <v>-5.117955999999424E-2</v>
      </c>
      <c r="U84" s="122">
        <f t="shared" si="3"/>
        <v>-0.23728844000000038</v>
      </c>
      <c r="V84" s="123">
        <f t="shared" si="4"/>
        <v>-0.25274962882780017</v>
      </c>
    </row>
    <row r="85" spans="1:22" customFormat="1" x14ac:dyDescent="0.3">
      <c r="A85" s="165">
        <v>767000000</v>
      </c>
      <c r="B85" s="116">
        <v>-67.820206249999998</v>
      </c>
      <c r="C85" s="116">
        <v>76.815498070000004</v>
      </c>
      <c r="D85" s="165">
        <v>767000000</v>
      </c>
      <c r="E85" s="116">
        <v>-67.765259889999996</v>
      </c>
      <c r="F85" s="116">
        <v>75.567919070000002</v>
      </c>
      <c r="G85" s="165">
        <v>767000000</v>
      </c>
      <c r="H85" s="116">
        <v>-61.262378159999997</v>
      </c>
      <c r="I85" s="116">
        <v>77.064766910000003</v>
      </c>
      <c r="J85" s="165">
        <v>767000000</v>
      </c>
      <c r="K85" s="116">
        <v>-60.975807639999999</v>
      </c>
      <c r="L85" s="116">
        <v>79.687738859999996</v>
      </c>
      <c r="M85" s="165">
        <v>767000000</v>
      </c>
      <c r="N85" s="116">
        <v>-61.30721011</v>
      </c>
      <c r="O85" s="116">
        <v>72.418384880000005</v>
      </c>
      <c r="P85" s="165">
        <v>767000000</v>
      </c>
      <c r="Q85" s="116">
        <v>-60.938573681317898</v>
      </c>
      <c r="R85" s="116">
        <v>75.458879566818993</v>
      </c>
      <c r="S85" s="120">
        <f t="shared" si="5"/>
        <v>767</v>
      </c>
      <c r="T85" s="121">
        <f t="shared" si="2"/>
        <v>-5.4946360000002414E-2</v>
      </c>
      <c r="U85" s="122">
        <f t="shared" si="3"/>
        <v>-0.28657051999999794</v>
      </c>
      <c r="V85" s="123">
        <f t="shared" si="4"/>
        <v>-0.36863642868210178</v>
      </c>
    </row>
    <row r="86" spans="1:22" customFormat="1" x14ac:dyDescent="0.3">
      <c r="A86" s="165">
        <v>774000000</v>
      </c>
      <c r="B86" s="116">
        <v>-67.822923410000001</v>
      </c>
      <c r="C86" s="116">
        <v>27.0383578</v>
      </c>
      <c r="D86" s="165">
        <v>774000000</v>
      </c>
      <c r="E86" s="116">
        <v>-67.767398560000004</v>
      </c>
      <c r="F86" s="116">
        <v>26.241537180000002</v>
      </c>
      <c r="G86" s="165">
        <v>774000000</v>
      </c>
      <c r="H86" s="116">
        <v>-61.232493820000002</v>
      </c>
      <c r="I86" s="116">
        <v>27.793072309999999</v>
      </c>
      <c r="J86" s="165">
        <v>774000000</v>
      </c>
      <c r="K86" s="116">
        <v>-60.936815709999998</v>
      </c>
      <c r="L86" s="116">
        <v>30.01126</v>
      </c>
      <c r="M86" s="165">
        <v>774000000</v>
      </c>
      <c r="N86" s="116">
        <v>-61.305823869999998</v>
      </c>
      <c r="O86" s="116">
        <v>23.099419269999999</v>
      </c>
      <c r="P86" s="165">
        <v>774000000</v>
      </c>
      <c r="Q86" s="116">
        <v>-60.918111808521701</v>
      </c>
      <c r="R86" s="116">
        <v>25.6853670596238</v>
      </c>
      <c r="S86" s="120">
        <f t="shared" si="5"/>
        <v>774</v>
      </c>
      <c r="T86" s="121">
        <f t="shared" si="2"/>
        <v>-5.5524849999997627E-2</v>
      </c>
      <c r="U86" s="122">
        <f t="shared" si="3"/>
        <v>-0.29567811000000432</v>
      </c>
      <c r="V86" s="123">
        <f t="shared" si="4"/>
        <v>-0.38771206147829673</v>
      </c>
    </row>
    <row r="87" spans="1:22" customFormat="1" x14ac:dyDescent="0.3">
      <c r="A87" s="165">
        <v>781000000</v>
      </c>
      <c r="B87" s="116">
        <v>-67.772567179999996</v>
      </c>
      <c r="C87" s="116">
        <v>-22.644332330000001</v>
      </c>
      <c r="D87" s="165">
        <v>781000000</v>
      </c>
      <c r="E87" s="116">
        <v>-67.778522179999996</v>
      </c>
      <c r="F87" s="116">
        <v>-23.37823835</v>
      </c>
      <c r="G87" s="165">
        <v>781000000</v>
      </c>
      <c r="H87" s="116">
        <v>-61.17216415</v>
      </c>
      <c r="I87" s="116">
        <v>-21.765524689999999</v>
      </c>
      <c r="J87" s="165">
        <v>781000000</v>
      </c>
      <c r="K87" s="116">
        <v>-60.899132700000003</v>
      </c>
      <c r="L87" s="116">
        <v>-19.911353340000002</v>
      </c>
      <c r="M87" s="165">
        <v>781000000</v>
      </c>
      <c r="N87" s="116">
        <v>-61.2576216</v>
      </c>
      <c r="O87" s="116">
        <v>-26.252237730000001</v>
      </c>
      <c r="P87" s="165">
        <v>781000000</v>
      </c>
      <c r="Q87" s="116">
        <v>-60.891828683268201</v>
      </c>
      <c r="R87" s="116">
        <v>-24.316567810166202</v>
      </c>
      <c r="S87" s="120">
        <f t="shared" si="5"/>
        <v>781</v>
      </c>
      <c r="T87" s="121">
        <f t="shared" si="2"/>
        <v>5.9550000000001546E-3</v>
      </c>
      <c r="U87" s="122">
        <f t="shared" si="3"/>
        <v>-0.27303144999999773</v>
      </c>
      <c r="V87" s="123">
        <f t="shared" si="4"/>
        <v>-0.36579291673179881</v>
      </c>
    </row>
    <row r="88" spans="1:22" customFormat="1" x14ac:dyDescent="0.3">
      <c r="A88" s="165">
        <v>788000000</v>
      </c>
      <c r="B88" s="116">
        <v>-67.724864530000005</v>
      </c>
      <c r="C88" s="116">
        <v>-72.947953170000005</v>
      </c>
      <c r="D88" s="165">
        <v>788000000</v>
      </c>
      <c r="E88" s="116">
        <v>-67.700538519999995</v>
      </c>
      <c r="F88" s="116">
        <v>-72.713443240000004</v>
      </c>
      <c r="G88" s="165">
        <v>788000000</v>
      </c>
      <c r="H88" s="116">
        <v>-61.144877399999999</v>
      </c>
      <c r="I88" s="116">
        <v>-71.262139050000002</v>
      </c>
      <c r="J88" s="165">
        <v>788000000</v>
      </c>
      <c r="K88" s="116">
        <v>-60.865336849999998</v>
      </c>
      <c r="L88" s="116">
        <v>-69.683541079999998</v>
      </c>
      <c r="M88" s="165">
        <v>788000000</v>
      </c>
      <c r="N88" s="116">
        <v>-61.2112002</v>
      </c>
      <c r="O88" s="116">
        <v>-75.52538054</v>
      </c>
      <c r="P88" s="165">
        <v>788000000</v>
      </c>
      <c r="Q88" s="116">
        <v>-60.901008143432399</v>
      </c>
      <c r="R88" s="116">
        <v>-73.869568131832807</v>
      </c>
      <c r="S88" s="120">
        <f t="shared" si="5"/>
        <v>788</v>
      </c>
      <c r="T88" s="121">
        <f t="shared" si="2"/>
        <v>-2.4326010000010001E-2</v>
      </c>
      <c r="U88" s="122">
        <f t="shared" si="3"/>
        <v>-0.27954055000000011</v>
      </c>
      <c r="V88" s="123">
        <f t="shared" si="4"/>
        <v>-0.31019205656760107</v>
      </c>
    </row>
    <row r="89" spans="1:22" customFormat="1" x14ac:dyDescent="0.3">
      <c r="A89" s="165">
        <v>795000000</v>
      </c>
      <c r="B89" s="116">
        <v>-67.734373770000005</v>
      </c>
      <c r="C89" s="116">
        <v>-122.46505019999999</v>
      </c>
      <c r="D89" s="165">
        <v>795000000</v>
      </c>
      <c r="E89" s="116">
        <v>-67.669583430000003</v>
      </c>
      <c r="F89" s="116">
        <v>-121.4668636</v>
      </c>
      <c r="G89" s="165">
        <v>795000000</v>
      </c>
      <c r="H89" s="116">
        <v>-61.12789093</v>
      </c>
      <c r="I89" s="116">
        <v>-120.3851203</v>
      </c>
      <c r="J89" s="165">
        <v>795000000</v>
      </c>
      <c r="K89" s="116">
        <v>-60.900243879999998</v>
      </c>
      <c r="L89" s="116">
        <v>-119.1272646</v>
      </c>
      <c r="M89" s="165">
        <v>795000000</v>
      </c>
      <c r="N89" s="116">
        <v>-61.166260639999997</v>
      </c>
      <c r="O89" s="116">
        <v>-124.3663069</v>
      </c>
      <c r="P89" s="165">
        <v>795000000</v>
      </c>
      <c r="Q89" s="116">
        <v>-60.919380033968302</v>
      </c>
      <c r="R89" s="116">
        <v>-123.23741551117099</v>
      </c>
      <c r="S89" s="120">
        <f t="shared" si="5"/>
        <v>795</v>
      </c>
      <c r="T89" s="121">
        <f t="shared" si="2"/>
        <v>-6.4790340000001834E-2</v>
      </c>
      <c r="U89" s="122">
        <f t="shared" si="3"/>
        <v>-0.22764705000000163</v>
      </c>
      <c r="V89" s="123">
        <f t="shared" si="4"/>
        <v>-0.24688060603169504</v>
      </c>
    </row>
    <row r="90" spans="1:22" customFormat="1" x14ac:dyDescent="0.3">
      <c r="A90" s="165">
        <v>802000000</v>
      </c>
      <c r="B90" s="116">
        <v>-67.732425500000005</v>
      </c>
      <c r="C90" s="116">
        <v>-171.94532190000001</v>
      </c>
      <c r="D90" s="165">
        <v>802000000</v>
      </c>
      <c r="E90" s="116">
        <v>-67.655285120000002</v>
      </c>
      <c r="F90" s="116">
        <v>-170.43625750000001</v>
      </c>
      <c r="G90" s="165">
        <v>802000000</v>
      </c>
      <c r="H90" s="116">
        <v>-61.10984268</v>
      </c>
      <c r="I90" s="116">
        <v>-169.37298240000001</v>
      </c>
      <c r="J90" s="165">
        <v>802000000</v>
      </c>
      <c r="K90" s="116">
        <v>-60.949408849999998</v>
      </c>
      <c r="L90" s="116">
        <v>-168.27312019999999</v>
      </c>
      <c r="M90" s="165">
        <v>802000000</v>
      </c>
      <c r="N90" s="116">
        <v>-61.065319250000002</v>
      </c>
      <c r="O90" s="116">
        <v>-173.2187634</v>
      </c>
      <c r="P90" s="165">
        <v>802000000</v>
      </c>
      <c r="Q90" s="116">
        <v>-60.912784406144603</v>
      </c>
      <c r="R90" s="116">
        <v>-172.205190791761</v>
      </c>
      <c r="S90" s="120">
        <f t="shared" si="5"/>
        <v>802</v>
      </c>
      <c r="T90" s="121">
        <f t="shared" si="2"/>
        <v>-7.7140380000003006E-2</v>
      </c>
      <c r="U90" s="122">
        <f t="shared" si="3"/>
        <v>-0.16043383000000233</v>
      </c>
      <c r="V90" s="123">
        <f t="shared" si="4"/>
        <v>-0.15253484385539906</v>
      </c>
    </row>
    <row r="91" spans="1:22" customFormat="1" x14ac:dyDescent="0.3">
      <c r="A91" s="165">
        <v>809000000</v>
      </c>
      <c r="B91" s="116">
        <v>-67.636179380000002</v>
      </c>
      <c r="C91" s="116">
        <v>138.46283320000001</v>
      </c>
      <c r="D91" s="165">
        <v>809000000</v>
      </c>
      <c r="E91" s="116">
        <v>-67.548779339999996</v>
      </c>
      <c r="F91" s="116">
        <v>140.29834009999999</v>
      </c>
      <c r="G91" s="165">
        <v>809000000</v>
      </c>
      <c r="H91" s="116">
        <v>-61.03378799</v>
      </c>
      <c r="I91" s="116">
        <v>141.3637396</v>
      </c>
      <c r="J91" s="165">
        <v>809000000</v>
      </c>
      <c r="K91" s="116">
        <v>-60.956877769999998</v>
      </c>
      <c r="L91" s="116">
        <v>142.5528664</v>
      </c>
      <c r="M91" s="165">
        <v>809000000</v>
      </c>
      <c r="N91" s="116">
        <v>-60.908342429999998</v>
      </c>
      <c r="O91" s="116">
        <v>137.24393090000001</v>
      </c>
      <c r="P91" s="165">
        <v>809000000</v>
      </c>
      <c r="Q91" s="116">
        <v>-60.843975583634702</v>
      </c>
      <c r="R91" s="116">
        <v>138.40712654678501</v>
      </c>
      <c r="S91" s="120">
        <f t="shared" si="5"/>
        <v>809</v>
      </c>
      <c r="T91" s="121">
        <f t="shared" si="2"/>
        <v>-8.7400040000005674E-2</v>
      </c>
      <c r="U91" s="122">
        <f t="shared" si="3"/>
        <v>-7.6910220000002028E-2</v>
      </c>
      <c r="V91" s="123">
        <f t="shared" si="4"/>
        <v>-6.4366846365295771E-2</v>
      </c>
    </row>
    <row r="92" spans="1:22" customFormat="1" x14ac:dyDescent="0.3">
      <c r="A92" s="165">
        <v>816000000</v>
      </c>
      <c r="B92" s="116">
        <v>-67.568538279999999</v>
      </c>
      <c r="C92" s="116">
        <v>89.174567260000003</v>
      </c>
      <c r="D92" s="165">
        <v>816000000</v>
      </c>
      <c r="E92" s="116">
        <v>-67.416844249999997</v>
      </c>
      <c r="F92" s="116">
        <v>91.512596099999996</v>
      </c>
      <c r="G92" s="165">
        <v>816000000</v>
      </c>
      <c r="H92" s="116">
        <v>-60.981481889999998</v>
      </c>
      <c r="I92" s="116">
        <v>91.957086090000004</v>
      </c>
      <c r="J92" s="165">
        <v>816000000</v>
      </c>
      <c r="K92" s="116">
        <v>-60.944502700000001</v>
      </c>
      <c r="L92" s="116">
        <v>93.655598560000001</v>
      </c>
      <c r="M92" s="165">
        <v>816000000</v>
      </c>
      <c r="N92" s="116">
        <v>-60.76165709</v>
      </c>
      <c r="O92" s="116">
        <v>87.65057856</v>
      </c>
      <c r="P92" s="165">
        <v>816000000</v>
      </c>
      <c r="Q92" s="116">
        <v>-60.795146002832503</v>
      </c>
      <c r="R92" s="116">
        <v>88.945127746414101</v>
      </c>
      <c r="S92" s="120">
        <f t="shared" si="5"/>
        <v>816</v>
      </c>
      <c r="T92" s="121">
        <f t="shared" si="2"/>
        <v>-0.15169403000000159</v>
      </c>
      <c r="U92" s="122">
        <f t="shared" si="3"/>
        <v>-3.697918999999672E-2</v>
      </c>
      <c r="V92" s="123">
        <f t="shared" si="4"/>
        <v>3.3488912832503104E-2</v>
      </c>
    </row>
    <row r="93" spans="1:22" customFormat="1" x14ac:dyDescent="0.3">
      <c r="A93" s="165">
        <v>823000000</v>
      </c>
      <c r="B93" s="116">
        <v>-67.537406300000001</v>
      </c>
      <c r="C93" s="116">
        <v>39.925302049999999</v>
      </c>
      <c r="D93" s="165">
        <v>823000000</v>
      </c>
      <c r="E93" s="116">
        <v>-67.333726979999994</v>
      </c>
      <c r="F93" s="116">
        <v>42.718616369999999</v>
      </c>
      <c r="G93" s="165">
        <v>823000000</v>
      </c>
      <c r="H93" s="116">
        <v>-60.9633684</v>
      </c>
      <c r="I93" s="116">
        <v>42.920144290000003</v>
      </c>
      <c r="J93" s="165">
        <v>823000000</v>
      </c>
      <c r="K93" s="116">
        <v>-60.926465589999999</v>
      </c>
      <c r="L93" s="116">
        <v>44.739118939999997</v>
      </c>
      <c r="M93" s="165">
        <v>823000000</v>
      </c>
      <c r="N93" s="116">
        <v>-60.700941610000001</v>
      </c>
      <c r="O93" s="116">
        <v>37.998602130000002</v>
      </c>
      <c r="P93" s="165">
        <v>823000000</v>
      </c>
      <c r="Q93" s="116">
        <v>-60.756886206624699</v>
      </c>
      <c r="R93" s="116">
        <v>39.6187472929089</v>
      </c>
      <c r="S93" s="120">
        <f t="shared" si="5"/>
        <v>823</v>
      </c>
      <c r="T93" s="121">
        <f t="shared" si="2"/>
        <v>-0.20367932000000621</v>
      </c>
      <c r="U93" s="122">
        <f t="shared" si="3"/>
        <v>-3.6902810000000841E-2</v>
      </c>
      <c r="V93" s="123">
        <f t="shared" si="4"/>
        <v>5.5944596624698306E-2</v>
      </c>
    </row>
    <row r="94" spans="1:22" customFormat="1" x14ac:dyDescent="0.3">
      <c r="A94" s="165">
        <v>830000000</v>
      </c>
      <c r="B94" s="116">
        <v>-67.473179830000007</v>
      </c>
      <c r="C94" s="116">
        <v>-9.7788575239999993</v>
      </c>
      <c r="D94" s="165">
        <v>830000000</v>
      </c>
      <c r="E94" s="116">
        <v>-67.191785949999996</v>
      </c>
      <c r="F94" s="116">
        <v>-6.5726706300000002</v>
      </c>
      <c r="G94" s="165">
        <v>830000000</v>
      </c>
      <c r="H94" s="116">
        <v>-60.87747873</v>
      </c>
      <c r="I94" s="116">
        <v>-6.465966699</v>
      </c>
      <c r="J94" s="165">
        <v>830000000</v>
      </c>
      <c r="K94" s="116">
        <v>-60.839836460000001</v>
      </c>
      <c r="L94" s="116">
        <v>-4.2839448820000001</v>
      </c>
      <c r="M94" s="165">
        <v>830000000</v>
      </c>
      <c r="N94" s="116">
        <v>-60.647787430000001</v>
      </c>
      <c r="O94" s="116">
        <v>-11.769179299999999</v>
      </c>
      <c r="P94" s="165">
        <v>830000000</v>
      </c>
      <c r="Q94" s="116">
        <v>-60.684456297350302</v>
      </c>
      <c r="R94" s="116">
        <v>-9.9119939773944505</v>
      </c>
      <c r="S94" s="120">
        <f t="shared" si="5"/>
        <v>830</v>
      </c>
      <c r="T94" s="121">
        <f t="shared" si="2"/>
        <v>-0.2813938800000102</v>
      </c>
      <c r="U94" s="122">
        <f t="shared" si="3"/>
        <v>-3.7642269999999201E-2</v>
      </c>
      <c r="V94" s="123">
        <f t="shared" si="4"/>
        <v>3.6668867350300616E-2</v>
      </c>
    </row>
    <row r="95" spans="1:22" customFormat="1" x14ac:dyDescent="0.3">
      <c r="A95" s="165">
        <v>837000000</v>
      </c>
      <c r="B95" s="116">
        <v>-67.42453879</v>
      </c>
      <c r="C95" s="116">
        <v>-59.123915220000001</v>
      </c>
      <c r="D95" s="165">
        <v>837000000</v>
      </c>
      <c r="E95" s="116">
        <v>-67.050257540000004</v>
      </c>
      <c r="F95" s="116">
        <v>-56.322268260000001</v>
      </c>
      <c r="G95" s="165">
        <v>837000000</v>
      </c>
      <c r="H95" s="116">
        <v>-60.800042990000001</v>
      </c>
      <c r="I95" s="116">
        <v>-55.97380338</v>
      </c>
      <c r="J95" s="165">
        <v>837000000</v>
      </c>
      <c r="K95" s="116">
        <v>-60.770464050000001</v>
      </c>
      <c r="L95" s="116">
        <v>-53.867260129999998</v>
      </c>
      <c r="M95" s="165">
        <v>837000000</v>
      </c>
      <c r="N95" s="116">
        <v>-60.617473609999998</v>
      </c>
      <c r="O95" s="116">
        <v>-61.744154909999999</v>
      </c>
      <c r="P95" s="165">
        <v>837000000</v>
      </c>
      <c r="Q95" s="116">
        <v>-60.635686488090101</v>
      </c>
      <c r="R95" s="116">
        <v>-59.759210608363198</v>
      </c>
      <c r="S95" s="120">
        <f t="shared" si="5"/>
        <v>837</v>
      </c>
      <c r="T95" s="121">
        <f t="shared" si="2"/>
        <v>-0.37428124999999568</v>
      </c>
      <c r="U95" s="122">
        <f t="shared" si="3"/>
        <v>-2.9578940000000387E-2</v>
      </c>
      <c r="V95" s="123">
        <f t="shared" si="4"/>
        <v>1.8212878090103857E-2</v>
      </c>
    </row>
    <row r="96" spans="1:22" customFormat="1" x14ac:dyDescent="0.3">
      <c r="A96" s="165">
        <v>844000000</v>
      </c>
      <c r="B96" s="116">
        <v>-67.440785480000002</v>
      </c>
      <c r="C96" s="116">
        <v>-108.1557346</v>
      </c>
      <c r="D96" s="165">
        <v>844000000</v>
      </c>
      <c r="E96" s="116">
        <v>-67.022165959999995</v>
      </c>
      <c r="F96" s="116">
        <v>-105.7271384</v>
      </c>
      <c r="G96" s="165">
        <v>844000000</v>
      </c>
      <c r="H96" s="116">
        <v>-60.783937729999998</v>
      </c>
      <c r="I96" s="116">
        <v>-105.3000523</v>
      </c>
      <c r="J96" s="165">
        <v>844000000</v>
      </c>
      <c r="K96" s="116">
        <v>-60.751387450000003</v>
      </c>
      <c r="L96" s="116">
        <v>-103.22066510000001</v>
      </c>
      <c r="M96" s="165">
        <v>844000000</v>
      </c>
      <c r="N96" s="116">
        <v>-60.665731970000003</v>
      </c>
      <c r="O96" s="116">
        <v>-111.4484789</v>
      </c>
      <c r="P96" s="165">
        <v>844000000</v>
      </c>
      <c r="Q96" s="116">
        <v>-60.674798197326602</v>
      </c>
      <c r="R96" s="116">
        <v>-109.252698408328</v>
      </c>
      <c r="S96" s="120">
        <f t="shared" si="5"/>
        <v>844</v>
      </c>
      <c r="T96" s="121">
        <f t="shared" si="2"/>
        <v>-0.41861952000000713</v>
      </c>
      <c r="U96" s="122">
        <f t="shared" si="3"/>
        <v>-3.2550279999995269E-2</v>
      </c>
      <c r="V96" s="123">
        <f t="shared" si="4"/>
        <v>9.0662273265991189E-3</v>
      </c>
    </row>
    <row r="97" spans="1:22" customFormat="1" x14ac:dyDescent="0.3">
      <c r="A97" s="165">
        <v>851000000</v>
      </c>
      <c r="B97" s="116">
        <v>-67.479816</v>
      </c>
      <c r="C97" s="116">
        <v>-157.08107509999999</v>
      </c>
      <c r="D97" s="165">
        <v>851000000</v>
      </c>
      <c r="E97" s="116">
        <v>-66.972838809999999</v>
      </c>
      <c r="F97" s="116">
        <v>-154.99243150000001</v>
      </c>
      <c r="G97" s="165">
        <v>851000000</v>
      </c>
      <c r="H97" s="116">
        <v>-60.752953810000001</v>
      </c>
      <c r="I97" s="116">
        <v>-154.36199719999999</v>
      </c>
      <c r="J97" s="165">
        <v>851000000</v>
      </c>
      <c r="K97" s="116">
        <v>-60.759526360000002</v>
      </c>
      <c r="L97" s="116">
        <v>-152.38003929999999</v>
      </c>
      <c r="M97" s="165">
        <v>851000000</v>
      </c>
      <c r="N97" s="116">
        <v>-60.706391119999999</v>
      </c>
      <c r="O97" s="116">
        <v>-160.60502260000001</v>
      </c>
      <c r="P97" s="165">
        <v>851000000</v>
      </c>
      <c r="Q97" s="116">
        <v>-60.751167329525899</v>
      </c>
      <c r="R97" s="116">
        <v>-158.468435210629</v>
      </c>
      <c r="S97" s="120">
        <f t="shared" si="5"/>
        <v>851</v>
      </c>
      <c r="T97" s="121">
        <f t="shared" si="2"/>
        <v>-0.50697719000000063</v>
      </c>
      <c r="U97" s="122">
        <f t="shared" si="3"/>
        <v>6.5725500000013426E-3</v>
      </c>
      <c r="V97" s="123">
        <f t="shared" si="4"/>
        <v>4.4776209525899446E-2</v>
      </c>
    </row>
    <row r="98" spans="1:22" customFormat="1" x14ac:dyDescent="0.3">
      <c r="A98" s="165">
        <v>858000000</v>
      </c>
      <c r="B98" s="116">
        <v>-67.436283399999994</v>
      </c>
      <c r="C98" s="116">
        <v>154.1351521</v>
      </c>
      <c r="D98" s="165">
        <v>858000000</v>
      </c>
      <c r="E98" s="116">
        <v>-66.901250880000006</v>
      </c>
      <c r="F98" s="116">
        <v>155.78460770000001</v>
      </c>
      <c r="G98" s="165">
        <v>858000000</v>
      </c>
      <c r="H98" s="116">
        <v>-60.693221209999997</v>
      </c>
      <c r="I98" s="116">
        <v>156.39704169999999</v>
      </c>
      <c r="J98" s="165">
        <v>858000000</v>
      </c>
      <c r="K98" s="116">
        <v>-60.715390579999998</v>
      </c>
      <c r="L98" s="116">
        <v>158.4408431</v>
      </c>
      <c r="M98" s="165">
        <v>858000000</v>
      </c>
      <c r="N98" s="116">
        <v>-60.67206418</v>
      </c>
      <c r="O98" s="116">
        <v>150.45635659999999</v>
      </c>
      <c r="P98" s="165">
        <v>858000000</v>
      </c>
      <c r="Q98" s="116">
        <v>-60.747454316351003</v>
      </c>
      <c r="R98" s="116">
        <v>152.536257369705</v>
      </c>
      <c r="S98" s="120">
        <f t="shared" si="5"/>
        <v>858</v>
      </c>
      <c r="T98" s="121">
        <f t="shared" si="2"/>
        <v>-0.53503251999998724</v>
      </c>
      <c r="U98" s="122">
        <f t="shared" si="3"/>
        <v>2.2169370000000299E-2</v>
      </c>
      <c r="V98" s="123">
        <f t="shared" si="4"/>
        <v>7.5390136351003889E-2</v>
      </c>
    </row>
    <row r="99" spans="1:22" customFormat="1" x14ac:dyDescent="0.3">
      <c r="A99" s="165">
        <v>865000000</v>
      </c>
      <c r="B99" s="116">
        <v>-67.328006939999995</v>
      </c>
      <c r="C99" s="116">
        <v>105.1474705</v>
      </c>
      <c r="D99" s="165">
        <v>865000000</v>
      </c>
      <c r="E99" s="116">
        <v>-66.79377839</v>
      </c>
      <c r="F99" s="116">
        <v>106.4038424</v>
      </c>
      <c r="G99" s="165">
        <v>865000000</v>
      </c>
      <c r="H99" s="116">
        <v>-60.590571949999998</v>
      </c>
      <c r="I99" s="116">
        <v>107.0991159</v>
      </c>
      <c r="J99" s="165">
        <v>865000000</v>
      </c>
      <c r="K99" s="116">
        <v>-60.684009430000003</v>
      </c>
      <c r="L99" s="116">
        <v>109.24269870000001</v>
      </c>
      <c r="M99" s="165">
        <v>865000000</v>
      </c>
      <c r="N99" s="116">
        <v>-60.6096103</v>
      </c>
      <c r="O99" s="116">
        <v>101.41377780000001</v>
      </c>
      <c r="P99" s="165">
        <v>865000000</v>
      </c>
      <c r="Q99" s="116">
        <v>-60.720940181039701</v>
      </c>
      <c r="R99" s="116">
        <v>103.546481691333</v>
      </c>
      <c r="S99" s="120">
        <f t="shared" si="5"/>
        <v>865</v>
      </c>
      <c r="T99" s="121">
        <f t="shared" si="2"/>
        <v>-0.53422854999999458</v>
      </c>
      <c r="U99" s="122">
        <f t="shared" si="3"/>
        <v>9.3437480000005735E-2</v>
      </c>
      <c r="V99" s="123">
        <f t="shared" si="4"/>
        <v>0.11132988103970121</v>
      </c>
    </row>
    <row r="100" spans="1:22" customFormat="1" x14ac:dyDescent="0.3">
      <c r="A100" s="165">
        <v>872000000</v>
      </c>
      <c r="B100" s="116">
        <v>-67.285899000000001</v>
      </c>
      <c r="C100" s="116">
        <v>56.485472000000001</v>
      </c>
      <c r="D100" s="165">
        <v>872000000</v>
      </c>
      <c r="E100" s="116">
        <v>-66.75824077</v>
      </c>
      <c r="F100" s="116">
        <v>57.287031480000003</v>
      </c>
      <c r="G100" s="165">
        <v>872000000</v>
      </c>
      <c r="H100" s="116">
        <v>-60.514549029999998</v>
      </c>
      <c r="I100" s="116">
        <v>57.68361033</v>
      </c>
      <c r="J100" s="165">
        <v>872000000</v>
      </c>
      <c r="K100" s="116">
        <v>-60.692051759999998</v>
      </c>
      <c r="L100" s="116">
        <v>60.347589679999999</v>
      </c>
      <c r="M100" s="165">
        <v>872000000</v>
      </c>
      <c r="N100" s="116">
        <v>-60.526826110000002</v>
      </c>
      <c r="O100" s="116">
        <v>52.265619630000003</v>
      </c>
      <c r="P100" s="165">
        <v>872000000</v>
      </c>
      <c r="Q100" s="116">
        <v>-60.695708917602303</v>
      </c>
      <c r="R100" s="116">
        <v>54.719540606353</v>
      </c>
      <c r="S100" s="120">
        <f t="shared" si="5"/>
        <v>872</v>
      </c>
      <c r="T100" s="121">
        <f t="shared" si="2"/>
        <v>-0.52765823000000012</v>
      </c>
      <c r="U100" s="122">
        <f t="shared" si="3"/>
        <v>0.1775027300000005</v>
      </c>
      <c r="V100" s="123">
        <f t="shared" si="4"/>
        <v>0.16888280760230145</v>
      </c>
    </row>
    <row r="101" spans="1:22" customFormat="1" x14ac:dyDescent="0.3">
      <c r="A101" s="165">
        <v>879000000</v>
      </c>
      <c r="B101" s="116">
        <v>-67.238394060000005</v>
      </c>
      <c r="C101" s="116">
        <v>7.3015147640000002</v>
      </c>
      <c r="D101" s="165">
        <v>879000000</v>
      </c>
      <c r="E101" s="116">
        <v>-66.667414390000005</v>
      </c>
      <c r="F101" s="116">
        <v>7.6581520830000001</v>
      </c>
      <c r="G101" s="165">
        <v>879000000</v>
      </c>
      <c r="H101" s="116">
        <v>-60.446452919999999</v>
      </c>
      <c r="I101" s="116">
        <v>8.1355285169999991</v>
      </c>
      <c r="J101" s="165">
        <v>879000000</v>
      </c>
      <c r="K101" s="116">
        <v>-60.678350430000002</v>
      </c>
      <c r="L101" s="116">
        <v>11.30235096</v>
      </c>
      <c r="M101" s="165">
        <v>879000000</v>
      </c>
      <c r="N101" s="116">
        <v>-60.439417059999997</v>
      </c>
      <c r="O101" s="116">
        <v>2.7466939880000001</v>
      </c>
      <c r="P101" s="165">
        <v>879000000</v>
      </c>
      <c r="Q101" s="116">
        <v>-60.660091001051299</v>
      </c>
      <c r="R101" s="116">
        <v>5.8910918798997596</v>
      </c>
      <c r="S101" s="120">
        <f t="shared" si="5"/>
        <v>879</v>
      </c>
      <c r="T101" s="121">
        <f t="shared" si="2"/>
        <v>-0.57097966999999983</v>
      </c>
      <c r="U101" s="122">
        <f t="shared" si="3"/>
        <v>0.23189751000000314</v>
      </c>
      <c r="V101" s="123">
        <f t="shared" si="4"/>
        <v>0.22067394105130234</v>
      </c>
    </row>
    <row r="102" spans="1:22" customFormat="1" x14ac:dyDescent="0.3">
      <c r="A102" s="165">
        <v>886000000</v>
      </c>
      <c r="B102" s="116">
        <v>-67.109671719999994</v>
      </c>
      <c r="C102" s="116">
        <v>-42.107924160000003</v>
      </c>
      <c r="D102" s="165">
        <v>886000000</v>
      </c>
      <c r="E102" s="116">
        <v>-66.559114059999999</v>
      </c>
      <c r="F102" s="116">
        <v>-41.829304749999999</v>
      </c>
      <c r="G102" s="165">
        <v>886000000</v>
      </c>
      <c r="H102" s="116">
        <v>-60.406624180000001</v>
      </c>
      <c r="I102" s="116">
        <v>-41.553850109999999</v>
      </c>
      <c r="J102" s="165">
        <v>886000000</v>
      </c>
      <c r="K102" s="116">
        <v>-60.62586563</v>
      </c>
      <c r="L102" s="116">
        <v>-37.766819699999999</v>
      </c>
      <c r="M102" s="165">
        <v>886000000</v>
      </c>
      <c r="N102" s="116">
        <v>-60.375561189999999</v>
      </c>
      <c r="O102" s="116">
        <v>-47.085436350000002</v>
      </c>
      <c r="P102" s="165">
        <v>886000000</v>
      </c>
      <c r="Q102" s="116">
        <v>-60.579791354435102</v>
      </c>
      <c r="R102" s="116">
        <v>-43.300624847545301</v>
      </c>
      <c r="S102" s="120">
        <f t="shared" si="5"/>
        <v>886</v>
      </c>
      <c r="T102" s="121">
        <f t="shared" si="2"/>
        <v>-0.55055765999999551</v>
      </c>
      <c r="U102" s="122">
        <f t="shared" si="3"/>
        <v>0.21924144999999839</v>
      </c>
      <c r="V102" s="123">
        <f t="shared" si="4"/>
        <v>0.20423016443510278</v>
      </c>
    </row>
    <row r="103" spans="1:22" customFormat="1" x14ac:dyDescent="0.3">
      <c r="A103" s="165">
        <v>893000000</v>
      </c>
      <c r="B103" s="116">
        <v>-67.039102499999998</v>
      </c>
      <c r="C103" s="116">
        <v>-91.137431829999997</v>
      </c>
      <c r="D103" s="165">
        <v>893000000</v>
      </c>
      <c r="E103" s="116">
        <v>-66.502627340000004</v>
      </c>
      <c r="F103" s="116">
        <v>-91.239135869999998</v>
      </c>
      <c r="G103" s="165">
        <v>893000000</v>
      </c>
      <c r="H103" s="116">
        <v>-60.442491560000001</v>
      </c>
      <c r="I103" s="116">
        <v>-91.005625280000004</v>
      </c>
      <c r="J103" s="165">
        <v>893000000</v>
      </c>
      <c r="K103" s="116">
        <v>-60.602886699999999</v>
      </c>
      <c r="L103" s="116">
        <v>-86.718218910000004</v>
      </c>
      <c r="M103" s="165">
        <v>893000000</v>
      </c>
      <c r="N103" s="116">
        <v>-60.360668220000001</v>
      </c>
      <c r="O103" s="116">
        <v>-96.600829840000003</v>
      </c>
      <c r="P103" s="165">
        <v>893000000</v>
      </c>
      <c r="Q103" s="116">
        <v>-60.5247051149762</v>
      </c>
      <c r="R103" s="116">
        <v>-92.469415999479494</v>
      </c>
      <c r="S103" s="120">
        <f t="shared" si="5"/>
        <v>893</v>
      </c>
      <c r="T103" s="121">
        <f t="shared" si="2"/>
        <v>-0.53647515999999484</v>
      </c>
      <c r="U103" s="122">
        <f t="shared" si="3"/>
        <v>0.16039513999999855</v>
      </c>
      <c r="V103" s="123">
        <f t="shared" si="4"/>
        <v>0.16403689497619922</v>
      </c>
    </row>
    <row r="104" spans="1:22" customFormat="1" x14ac:dyDescent="0.3">
      <c r="A104" s="165">
        <v>900000000</v>
      </c>
      <c r="B104" s="116">
        <v>-67.012889240000007</v>
      </c>
      <c r="C104" s="116">
        <v>-139.86848860000001</v>
      </c>
      <c r="D104" s="165">
        <v>900000000</v>
      </c>
      <c r="E104" s="116">
        <v>-66.499394179999996</v>
      </c>
      <c r="F104" s="116">
        <v>-140.33242179999999</v>
      </c>
      <c r="G104" s="165">
        <v>900000000</v>
      </c>
      <c r="H104" s="116">
        <v>-60.477758559999998</v>
      </c>
      <c r="I104" s="116">
        <v>-140.0254722</v>
      </c>
      <c r="J104" s="165">
        <v>900000000</v>
      </c>
      <c r="K104" s="116">
        <v>-60.573773029999998</v>
      </c>
      <c r="L104" s="116">
        <v>-135.32013079999999</v>
      </c>
      <c r="M104" s="165">
        <v>900000000</v>
      </c>
      <c r="N104" s="116">
        <v>-60.378732640000003</v>
      </c>
      <c r="O104" s="116">
        <v>-145.9886478</v>
      </c>
      <c r="P104" s="165">
        <v>900000000</v>
      </c>
      <c r="Q104" s="116">
        <v>-60.459683196304603</v>
      </c>
      <c r="R104" s="116">
        <v>-141.346285629232</v>
      </c>
      <c r="S104" s="120">
        <f t="shared" si="5"/>
        <v>900</v>
      </c>
      <c r="T104" s="121">
        <f t="shared" si="2"/>
        <v>-0.51349506000001099</v>
      </c>
      <c r="U104" s="122">
        <f t="shared" si="3"/>
        <v>9.6014470000000074E-2</v>
      </c>
      <c r="V104" s="123">
        <f t="shared" si="4"/>
        <v>8.0950556304600241E-2</v>
      </c>
    </row>
    <row r="105" spans="1:22" customFormat="1" x14ac:dyDescent="0.3">
      <c r="A105" s="165">
        <v>907000000</v>
      </c>
      <c r="B105" s="116">
        <v>-66.885603189999998</v>
      </c>
      <c r="C105" s="116">
        <v>170.92992649999999</v>
      </c>
      <c r="D105" s="165">
        <v>907000000</v>
      </c>
      <c r="E105" s="116">
        <v>-66.406821199999996</v>
      </c>
      <c r="F105" s="116">
        <v>170.34269190000001</v>
      </c>
      <c r="G105" s="165">
        <v>907000000</v>
      </c>
      <c r="H105" s="116">
        <v>-60.422642260000003</v>
      </c>
      <c r="I105" s="116">
        <v>170.99319800000001</v>
      </c>
      <c r="J105" s="165">
        <v>907000000</v>
      </c>
      <c r="K105" s="116">
        <v>-60.463649439999998</v>
      </c>
      <c r="L105" s="116">
        <v>175.85439869999999</v>
      </c>
      <c r="M105" s="165">
        <v>907000000</v>
      </c>
      <c r="N105" s="116">
        <v>-60.360275809999997</v>
      </c>
      <c r="O105" s="116">
        <v>164.61775990000001</v>
      </c>
      <c r="P105" s="165">
        <v>907000000</v>
      </c>
      <c r="Q105" s="116">
        <v>-60.376841342027802</v>
      </c>
      <c r="R105" s="116">
        <v>169.52498942988001</v>
      </c>
      <c r="S105" s="120">
        <f t="shared" si="5"/>
        <v>907</v>
      </c>
      <c r="T105" s="121">
        <f t="shared" si="2"/>
        <v>-0.47878199000000166</v>
      </c>
      <c r="U105" s="122">
        <f t="shared" si="3"/>
        <v>4.1007179999994037E-2</v>
      </c>
      <c r="V105" s="123">
        <f t="shared" si="4"/>
        <v>1.6565532027804863E-2</v>
      </c>
    </row>
    <row r="106" spans="1:22" customFormat="1" x14ac:dyDescent="0.3">
      <c r="A106" s="165">
        <v>914000000</v>
      </c>
      <c r="B106" s="116">
        <v>-66.746563320000007</v>
      </c>
      <c r="C106" s="116">
        <v>121.9558164</v>
      </c>
      <c r="D106" s="165">
        <v>914000000</v>
      </c>
      <c r="E106" s="116">
        <v>-66.292813899999999</v>
      </c>
      <c r="F106" s="116">
        <v>120.9317638</v>
      </c>
      <c r="G106" s="165">
        <v>914000000</v>
      </c>
      <c r="H106" s="116">
        <v>-60.377639180000003</v>
      </c>
      <c r="I106" s="116">
        <v>121.6975412</v>
      </c>
      <c r="J106" s="165">
        <v>914000000</v>
      </c>
      <c r="K106" s="116">
        <v>-60.332140930000001</v>
      </c>
      <c r="L106" s="116">
        <v>126.5421391</v>
      </c>
      <c r="M106" s="165">
        <v>914000000</v>
      </c>
      <c r="N106" s="116">
        <v>-60.34150717</v>
      </c>
      <c r="O106" s="116">
        <v>115.2102543</v>
      </c>
      <c r="P106" s="165">
        <v>914000000</v>
      </c>
      <c r="Q106" s="116">
        <v>-60.298180942469997</v>
      </c>
      <c r="R106" s="116">
        <v>120.079108968792</v>
      </c>
      <c r="S106" s="120">
        <f t="shared" si="5"/>
        <v>914</v>
      </c>
      <c r="T106" s="121">
        <f t="shared" si="2"/>
        <v>-0.45374942000000829</v>
      </c>
      <c r="U106" s="122">
        <f t="shared" si="3"/>
        <v>-4.5498250000001406E-2</v>
      </c>
      <c r="V106" s="123">
        <f t="shared" si="4"/>
        <v>-4.332622753000237E-2</v>
      </c>
    </row>
    <row r="107" spans="1:22" customFormat="1" x14ac:dyDescent="0.3">
      <c r="A107" s="165">
        <v>921000000</v>
      </c>
      <c r="B107" s="116">
        <v>-66.664158220000004</v>
      </c>
      <c r="C107" s="116">
        <v>72.774362389999993</v>
      </c>
      <c r="D107" s="165">
        <v>921000000</v>
      </c>
      <c r="E107" s="116">
        <v>-66.233594729999993</v>
      </c>
      <c r="F107" s="116">
        <v>71.598750449999997</v>
      </c>
      <c r="G107" s="165">
        <v>921000000</v>
      </c>
      <c r="H107" s="116">
        <v>-60.374474980000002</v>
      </c>
      <c r="I107" s="116">
        <v>72.650101840000005</v>
      </c>
      <c r="J107" s="165">
        <v>921000000</v>
      </c>
      <c r="K107" s="116">
        <v>-60.248348309999997</v>
      </c>
      <c r="L107" s="116">
        <v>77.304936780000006</v>
      </c>
      <c r="M107" s="165">
        <v>921000000</v>
      </c>
      <c r="N107" s="116">
        <v>-60.407816750000002</v>
      </c>
      <c r="O107" s="116">
        <v>66.201164809999995</v>
      </c>
      <c r="P107" s="165">
        <v>921000000</v>
      </c>
      <c r="Q107" s="116">
        <v>-60.268132141345497</v>
      </c>
      <c r="R107" s="116">
        <v>70.650590668415404</v>
      </c>
      <c r="S107" s="120">
        <f t="shared" si="5"/>
        <v>921</v>
      </c>
      <c r="T107" s="121">
        <f t="shared" si="2"/>
        <v>-0.43056349000001148</v>
      </c>
      <c r="U107" s="122">
        <f t="shared" si="3"/>
        <v>-0.12612667000000499</v>
      </c>
      <c r="V107" s="123">
        <f t="shared" si="4"/>
        <v>-0.13968460865450538</v>
      </c>
    </row>
    <row r="108" spans="1:22" customFormat="1" x14ac:dyDescent="0.3">
      <c r="A108" s="165">
        <v>928000000</v>
      </c>
      <c r="B108" s="116">
        <v>-66.591702159999997</v>
      </c>
      <c r="C108" s="116">
        <v>23.671584769999999</v>
      </c>
      <c r="D108" s="165">
        <v>928000000</v>
      </c>
      <c r="E108" s="116">
        <v>-66.216929039999997</v>
      </c>
      <c r="F108" s="116">
        <v>22.528755390000001</v>
      </c>
      <c r="G108" s="165">
        <v>928000000</v>
      </c>
      <c r="H108" s="116">
        <v>-60.332617569999996</v>
      </c>
      <c r="I108" s="116">
        <v>23.755248770000001</v>
      </c>
      <c r="J108" s="165">
        <v>928000000</v>
      </c>
      <c r="K108" s="116">
        <v>-60.168068650000002</v>
      </c>
      <c r="L108" s="116">
        <v>28.10706755</v>
      </c>
      <c r="M108" s="165">
        <v>928000000</v>
      </c>
      <c r="N108" s="116">
        <v>-60.388562550000003</v>
      </c>
      <c r="O108" s="116">
        <v>17.489688820000001</v>
      </c>
      <c r="P108" s="165">
        <v>928000000</v>
      </c>
      <c r="Q108" s="116">
        <v>-60.211440346171599</v>
      </c>
      <c r="R108" s="116">
        <v>21.504019707507801</v>
      </c>
      <c r="S108" s="120">
        <f t="shared" si="5"/>
        <v>928</v>
      </c>
      <c r="T108" s="121">
        <f t="shared" si="2"/>
        <v>-0.3747731200000004</v>
      </c>
      <c r="U108" s="122">
        <f t="shared" si="3"/>
        <v>-0.16454891999999433</v>
      </c>
      <c r="V108" s="123">
        <f t="shared" si="4"/>
        <v>-0.17712220382840371</v>
      </c>
    </row>
    <row r="109" spans="1:22" customFormat="1" x14ac:dyDescent="0.3">
      <c r="A109" s="165">
        <v>935000000</v>
      </c>
      <c r="B109" s="116">
        <v>-66.470083410000001</v>
      </c>
      <c r="C109" s="116">
        <v>-25.830095249999999</v>
      </c>
      <c r="D109" s="165">
        <v>935000000</v>
      </c>
      <c r="E109" s="116">
        <v>-66.119484990000004</v>
      </c>
      <c r="F109" s="116">
        <v>-26.925730260000002</v>
      </c>
      <c r="G109" s="165">
        <v>935000000</v>
      </c>
      <c r="H109" s="116">
        <v>-60.209034940000002</v>
      </c>
      <c r="I109" s="116">
        <v>-25.618816389999999</v>
      </c>
      <c r="J109" s="165">
        <v>935000000</v>
      </c>
      <c r="K109" s="116">
        <v>-60.06604565</v>
      </c>
      <c r="L109" s="116">
        <v>-21.37753004</v>
      </c>
      <c r="M109" s="165">
        <v>935000000</v>
      </c>
      <c r="N109" s="116">
        <v>-60.280653860000001</v>
      </c>
      <c r="O109" s="116">
        <v>-31.602508530000001</v>
      </c>
      <c r="P109" s="165">
        <v>935000000</v>
      </c>
      <c r="Q109" s="116">
        <v>-60.121351842590201</v>
      </c>
      <c r="R109" s="116">
        <v>-27.7137249864486</v>
      </c>
      <c r="S109" s="120">
        <f t="shared" si="5"/>
        <v>935</v>
      </c>
      <c r="T109" s="121">
        <f t="shared" si="2"/>
        <v>-0.35059841999999719</v>
      </c>
      <c r="U109" s="122">
        <f t="shared" si="3"/>
        <v>-0.14298929000000271</v>
      </c>
      <c r="V109" s="123">
        <f t="shared" si="4"/>
        <v>-0.1593020174098001</v>
      </c>
    </row>
    <row r="110" spans="1:22" customFormat="1" x14ac:dyDescent="0.3">
      <c r="A110" s="165">
        <v>942000000</v>
      </c>
      <c r="B110" s="116">
        <v>-66.343301199999999</v>
      </c>
      <c r="C110" s="116">
        <v>-75.307353550000002</v>
      </c>
      <c r="D110" s="165">
        <v>942000000</v>
      </c>
      <c r="E110" s="116">
        <v>-66.058180500000006</v>
      </c>
      <c r="F110" s="116">
        <v>-76.140181859999998</v>
      </c>
      <c r="G110" s="165">
        <v>942000000</v>
      </c>
      <c r="H110" s="116">
        <v>-60.13724465</v>
      </c>
      <c r="I110" s="116">
        <v>-75.19820473</v>
      </c>
      <c r="J110" s="165">
        <v>942000000</v>
      </c>
      <c r="K110" s="116">
        <v>-60.023537300000001</v>
      </c>
      <c r="L110" s="116">
        <v>-70.997680990000006</v>
      </c>
      <c r="M110" s="165">
        <v>942000000</v>
      </c>
      <c r="N110" s="116">
        <v>-60.21078894</v>
      </c>
      <c r="O110" s="116">
        <v>-80.978675550000006</v>
      </c>
      <c r="P110" s="165">
        <v>942000000</v>
      </c>
      <c r="Q110" s="116">
        <v>-60.050850604190998</v>
      </c>
      <c r="R110" s="116">
        <v>-77.073503279818794</v>
      </c>
      <c r="S110" s="120">
        <f t="shared" si="5"/>
        <v>942</v>
      </c>
      <c r="T110" s="121">
        <f t="shared" si="2"/>
        <v>-0.28512069999999312</v>
      </c>
      <c r="U110" s="122">
        <f t="shared" si="3"/>
        <v>-0.11370734999999854</v>
      </c>
      <c r="V110" s="123">
        <f t="shared" si="4"/>
        <v>-0.1599383358090023</v>
      </c>
    </row>
    <row r="111" spans="1:22" customFormat="1" x14ac:dyDescent="0.3">
      <c r="A111" s="165">
        <v>949000000</v>
      </c>
      <c r="B111" s="116">
        <v>-66.256644170000001</v>
      </c>
      <c r="C111" s="116">
        <v>-124.6964548</v>
      </c>
      <c r="D111" s="165">
        <v>949000000</v>
      </c>
      <c r="E111" s="116">
        <v>-66.061994060000004</v>
      </c>
      <c r="F111" s="116">
        <v>-125.2775747</v>
      </c>
      <c r="G111" s="165">
        <v>949000000</v>
      </c>
      <c r="H111" s="116">
        <v>-60.159959229999998</v>
      </c>
      <c r="I111" s="116">
        <v>-124.5412013</v>
      </c>
      <c r="J111" s="165">
        <v>949000000</v>
      </c>
      <c r="K111" s="116">
        <v>-60.043392339999997</v>
      </c>
      <c r="L111" s="116">
        <v>-120.25641090000001</v>
      </c>
      <c r="M111" s="165">
        <v>949000000</v>
      </c>
      <c r="N111" s="116">
        <v>-60.187522870000002</v>
      </c>
      <c r="O111" s="116">
        <v>-130.06183110000001</v>
      </c>
      <c r="P111" s="165">
        <v>949000000</v>
      </c>
      <c r="Q111" s="116">
        <v>-60.031222874545698</v>
      </c>
      <c r="R111" s="116">
        <v>-126.199391842186</v>
      </c>
      <c r="S111" s="120">
        <f t="shared" si="5"/>
        <v>949</v>
      </c>
      <c r="T111" s="121">
        <f t="shared" si="2"/>
        <v>-0.19465010999999777</v>
      </c>
      <c r="U111" s="122">
        <f t="shared" si="3"/>
        <v>-0.11656689000000142</v>
      </c>
      <c r="V111" s="123">
        <f t="shared" si="4"/>
        <v>-0.15629999545430451</v>
      </c>
    </row>
    <row r="112" spans="1:22" customFormat="1" x14ac:dyDescent="0.3">
      <c r="A112" s="165">
        <v>956000000</v>
      </c>
      <c r="B112" s="116">
        <v>-66.160587739999997</v>
      </c>
      <c r="C112" s="116">
        <v>-173.7014921</v>
      </c>
      <c r="D112" s="165">
        <v>956000000</v>
      </c>
      <c r="E112" s="116">
        <v>-66.034673639999994</v>
      </c>
      <c r="F112" s="116">
        <v>-174.20609759999999</v>
      </c>
      <c r="G112" s="165">
        <v>956000000</v>
      </c>
      <c r="H112" s="116">
        <v>-60.144038620000003</v>
      </c>
      <c r="I112" s="116">
        <v>-173.57188830000001</v>
      </c>
      <c r="J112" s="165">
        <v>956000000</v>
      </c>
      <c r="K112" s="116">
        <v>-60.015025710000003</v>
      </c>
      <c r="L112" s="116">
        <v>-169.04324489999999</v>
      </c>
      <c r="M112" s="165">
        <v>956000000</v>
      </c>
      <c r="N112" s="116">
        <v>-60.111497929999999</v>
      </c>
      <c r="O112" s="116">
        <v>-179.2178691</v>
      </c>
      <c r="P112" s="165">
        <v>956000000</v>
      </c>
      <c r="Q112" s="116">
        <v>-59.921208684484803</v>
      </c>
      <c r="R112" s="116">
        <v>-175.14355457070999</v>
      </c>
      <c r="S112" s="120">
        <f t="shared" si="5"/>
        <v>956</v>
      </c>
      <c r="T112" s="121">
        <f t="shared" ref="T112:T175" si="6">B112-E112</f>
        <v>-0.1259141000000028</v>
      </c>
      <c r="U112" s="122">
        <f t="shared" ref="U112:U175" si="7">H112-K112</f>
        <v>-0.12901291000000015</v>
      </c>
      <c r="V112" s="123">
        <f t="shared" ref="V112:V175" si="8">N112-Q112</f>
        <v>-0.19028924551519566</v>
      </c>
    </row>
    <row r="113" spans="1:22" customFormat="1" x14ac:dyDescent="0.3">
      <c r="A113" s="165">
        <v>963000000</v>
      </c>
      <c r="B113" s="116">
        <v>-65.97220016</v>
      </c>
      <c r="C113" s="116">
        <v>136.76377869999999</v>
      </c>
      <c r="D113" s="165">
        <v>963000000</v>
      </c>
      <c r="E113" s="116">
        <v>-65.885685980000005</v>
      </c>
      <c r="F113" s="116">
        <v>136.6488799</v>
      </c>
      <c r="G113" s="165">
        <v>963000000</v>
      </c>
      <c r="H113" s="116">
        <v>-60.064058709999998</v>
      </c>
      <c r="I113" s="116">
        <v>137.2839998</v>
      </c>
      <c r="J113" s="165">
        <v>963000000</v>
      </c>
      <c r="K113" s="116">
        <v>-59.892805670000001</v>
      </c>
      <c r="L113" s="116">
        <v>141.88846319999999</v>
      </c>
      <c r="M113" s="165">
        <v>963000000</v>
      </c>
      <c r="N113" s="116">
        <v>-60.001854029999997</v>
      </c>
      <c r="O113" s="116">
        <v>131.23662999999999</v>
      </c>
      <c r="P113" s="165">
        <v>963000000</v>
      </c>
      <c r="Q113" s="116">
        <v>-59.762425302459398</v>
      </c>
      <c r="R113" s="116">
        <v>135.56377443765001</v>
      </c>
      <c r="S113" s="120">
        <f t="shared" si="5"/>
        <v>963</v>
      </c>
      <c r="T113" s="121">
        <f t="shared" si="6"/>
        <v>-8.6514179999994667E-2</v>
      </c>
      <c r="U113" s="122">
        <f t="shared" si="7"/>
        <v>-0.1712530399999963</v>
      </c>
      <c r="V113" s="123">
        <f t="shared" si="8"/>
        <v>-0.23942872754059863</v>
      </c>
    </row>
    <row r="114" spans="1:22" customFormat="1" x14ac:dyDescent="0.3">
      <c r="A114" s="165">
        <v>970000000</v>
      </c>
      <c r="B114" s="116">
        <v>-65.823604020000005</v>
      </c>
      <c r="C114" s="116">
        <v>87.270807950000005</v>
      </c>
      <c r="D114" s="165">
        <v>970000000</v>
      </c>
      <c r="E114" s="116">
        <v>-65.778657839999994</v>
      </c>
      <c r="F114" s="116">
        <v>87.453053150000002</v>
      </c>
      <c r="G114" s="165">
        <v>970000000</v>
      </c>
      <c r="H114" s="116">
        <v>-60.017807359999999</v>
      </c>
      <c r="I114" s="116">
        <v>87.998889090000006</v>
      </c>
      <c r="J114" s="165">
        <v>970000000</v>
      </c>
      <c r="K114" s="116">
        <v>-59.79540162</v>
      </c>
      <c r="L114" s="116">
        <v>92.534074570000001</v>
      </c>
      <c r="M114" s="165">
        <v>970000000</v>
      </c>
      <c r="N114" s="116">
        <v>-59.939672629999997</v>
      </c>
      <c r="O114" s="116">
        <v>81.511794030000004</v>
      </c>
      <c r="P114" s="165">
        <v>970000000</v>
      </c>
      <c r="Q114" s="116">
        <v>-59.653757516691797</v>
      </c>
      <c r="R114" s="116">
        <v>85.913627847520303</v>
      </c>
      <c r="S114" s="120">
        <f t="shared" si="5"/>
        <v>970</v>
      </c>
      <c r="T114" s="121">
        <f t="shared" si="6"/>
        <v>-4.4946180000010827E-2</v>
      </c>
      <c r="U114" s="122">
        <f t="shared" si="7"/>
        <v>-0.22240573999999924</v>
      </c>
      <c r="V114" s="123">
        <f t="shared" si="8"/>
        <v>-0.28591511330819941</v>
      </c>
    </row>
    <row r="115" spans="1:22" customFormat="1" x14ac:dyDescent="0.3">
      <c r="A115" s="165">
        <v>977000000</v>
      </c>
      <c r="B115" s="116">
        <v>-65.739627429999999</v>
      </c>
      <c r="C115" s="116">
        <v>38.082045649999998</v>
      </c>
      <c r="D115" s="165">
        <v>977000000</v>
      </c>
      <c r="E115" s="116">
        <v>-65.716698800000003</v>
      </c>
      <c r="F115" s="116">
        <v>38.401337779999999</v>
      </c>
      <c r="G115" s="165">
        <v>977000000</v>
      </c>
      <c r="H115" s="116">
        <v>-60.004065799999999</v>
      </c>
      <c r="I115" s="116">
        <v>39.009195560000002</v>
      </c>
      <c r="J115" s="165">
        <v>977000000</v>
      </c>
      <c r="K115" s="116">
        <v>-59.711596999999998</v>
      </c>
      <c r="L115" s="116">
        <v>43.253500379999998</v>
      </c>
      <c r="M115" s="165">
        <v>977000000</v>
      </c>
      <c r="N115" s="116">
        <v>-59.952564610000003</v>
      </c>
      <c r="O115" s="116">
        <v>32.05488115</v>
      </c>
      <c r="P115" s="165">
        <v>977000000</v>
      </c>
      <c r="Q115" s="116">
        <v>-59.607167593938598</v>
      </c>
      <c r="R115" s="116">
        <v>36.260291259416597</v>
      </c>
      <c r="S115" s="120">
        <f t="shared" si="5"/>
        <v>977</v>
      </c>
      <c r="T115" s="121">
        <f t="shared" si="6"/>
        <v>-2.2928629999995565E-2</v>
      </c>
      <c r="U115" s="122">
        <f t="shared" si="7"/>
        <v>-0.29246880000000175</v>
      </c>
      <c r="V115" s="123">
        <f t="shared" si="8"/>
        <v>-0.34539701606140483</v>
      </c>
    </row>
    <row r="116" spans="1:22" customFormat="1" x14ac:dyDescent="0.3">
      <c r="A116" s="165">
        <v>984000000</v>
      </c>
      <c r="B116" s="116">
        <v>-65.641512359999993</v>
      </c>
      <c r="C116" s="116">
        <v>-11.19475628</v>
      </c>
      <c r="D116" s="165">
        <v>984000000</v>
      </c>
      <c r="E116" s="116">
        <v>-65.571513010000004</v>
      </c>
      <c r="F116" s="116">
        <v>-10.930558209999999</v>
      </c>
      <c r="G116" s="165">
        <v>984000000</v>
      </c>
      <c r="H116" s="116">
        <v>-59.946420760000002</v>
      </c>
      <c r="I116" s="116">
        <v>-10.014960670000001</v>
      </c>
      <c r="J116" s="165">
        <v>984000000</v>
      </c>
      <c r="K116" s="116">
        <v>-59.576629269999998</v>
      </c>
      <c r="L116" s="116">
        <v>-6.3032497679999997</v>
      </c>
      <c r="M116" s="165">
        <v>984000000</v>
      </c>
      <c r="N116" s="116">
        <v>-59.913668729999998</v>
      </c>
      <c r="O116" s="116">
        <v>-17.098587559999999</v>
      </c>
      <c r="P116" s="165">
        <v>984000000</v>
      </c>
      <c r="Q116" s="116">
        <v>-59.545733204639603</v>
      </c>
      <c r="R116" s="116">
        <v>-13.4385810592029</v>
      </c>
      <c r="S116" s="120">
        <f t="shared" si="5"/>
        <v>984</v>
      </c>
      <c r="T116" s="121">
        <f t="shared" si="6"/>
        <v>-6.9999349999989136E-2</v>
      </c>
      <c r="U116" s="122">
        <f t="shared" si="7"/>
        <v>-0.36979149000000433</v>
      </c>
      <c r="V116" s="123">
        <f t="shared" si="8"/>
        <v>-0.36793552536039442</v>
      </c>
    </row>
    <row r="117" spans="1:22" customFormat="1" x14ac:dyDescent="0.3">
      <c r="A117" s="165">
        <v>991000000</v>
      </c>
      <c r="B117" s="116">
        <v>-65.537938999999994</v>
      </c>
      <c r="C117" s="116">
        <v>-60.786518950000001</v>
      </c>
      <c r="D117" s="165">
        <v>991000000</v>
      </c>
      <c r="E117" s="116">
        <v>-65.438747109999994</v>
      </c>
      <c r="F117" s="116">
        <v>-60.666105600000002</v>
      </c>
      <c r="G117" s="165">
        <v>991000000</v>
      </c>
      <c r="H117" s="116">
        <v>-59.842027160000001</v>
      </c>
      <c r="I117" s="116">
        <v>-59.401471360000002</v>
      </c>
      <c r="J117" s="165">
        <v>991000000</v>
      </c>
      <c r="K117" s="116">
        <v>-59.445398580000003</v>
      </c>
      <c r="L117" s="116">
        <v>-56.103267629999998</v>
      </c>
      <c r="M117" s="165">
        <v>991000000</v>
      </c>
      <c r="N117" s="116">
        <v>-59.856747810000002</v>
      </c>
      <c r="O117" s="116">
        <v>-66.366321170000006</v>
      </c>
      <c r="P117" s="165">
        <v>991000000</v>
      </c>
      <c r="Q117" s="116">
        <v>-59.497766913053297</v>
      </c>
      <c r="R117" s="116">
        <v>-63.323337795189403</v>
      </c>
      <c r="S117" s="120">
        <f t="shared" si="5"/>
        <v>991</v>
      </c>
      <c r="T117" s="121">
        <f t="shared" si="6"/>
        <v>-9.9191890000000171E-2</v>
      </c>
      <c r="U117" s="122">
        <f t="shared" si="7"/>
        <v>-0.39662857999999801</v>
      </c>
      <c r="V117" s="123">
        <f t="shared" si="8"/>
        <v>-0.35898089694670432</v>
      </c>
    </row>
    <row r="118" spans="1:22" customFormat="1" x14ac:dyDescent="0.3">
      <c r="A118" s="165">
        <v>998000000</v>
      </c>
      <c r="B118" s="116">
        <v>-65.480746170000003</v>
      </c>
      <c r="C118" s="116">
        <v>-110.31723390000001</v>
      </c>
      <c r="D118" s="165">
        <v>998000000</v>
      </c>
      <c r="E118" s="116">
        <v>-65.379086959999995</v>
      </c>
      <c r="F118" s="116">
        <v>-110.0311744</v>
      </c>
      <c r="G118" s="165">
        <v>998000000</v>
      </c>
      <c r="H118" s="116">
        <v>-59.79573706</v>
      </c>
      <c r="I118" s="116">
        <v>-108.7136002</v>
      </c>
      <c r="J118" s="165">
        <v>998000000</v>
      </c>
      <c r="K118" s="116">
        <v>-59.436344060000003</v>
      </c>
      <c r="L118" s="116">
        <v>-106.0487906</v>
      </c>
      <c r="M118" s="165">
        <v>998000000</v>
      </c>
      <c r="N118" s="116">
        <v>-59.847385520000003</v>
      </c>
      <c r="O118" s="116">
        <v>-115.6739232</v>
      </c>
      <c r="P118" s="165">
        <v>998000000</v>
      </c>
      <c r="Q118" s="116">
        <v>-59.508375515055803</v>
      </c>
      <c r="R118" s="116">
        <v>-113.066131961325</v>
      </c>
      <c r="S118" s="120">
        <f t="shared" si="5"/>
        <v>998</v>
      </c>
      <c r="T118" s="121">
        <f t="shared" si="6"/>
        <v>-0.10165921000000822</v>
      </c>
      <c r="U118" s="122">
        <f t="shared" si="7"/>
        <v>-0.35939299999999719</v>
      </c>
      <c r="V118" s="123">
        <f t="shared" si="8"/>
        <v>-0.33901000494419975</v>
      </c>
    </row>
    <row r="119" spans="1:22" customFormat="1" x14ac:dyDescent="0.3">
      <c r="A119" s="165">
        <v>1005000000</v>
      </c>
      <c r="B119" s="116">
        <v>-65.451477659999995</v>
      </c>
      <c r="C119" s="116">
        <v>-159.75716919999999</v>
      </c>
      <c r="D119" s="165">
        <v>1005000000</v>
      </c>
      <c r="E119" s="116">
        <v>-65.329214039999997</v>
      </c>
      <c r="F119" s="116">
        <v>-159.19584860000001</v>
      </c>
      <c r="G119" s="165">
        <v>1005000000</v>
      </c>
      <c r="H119" s="116">
        <v>-59.749578130000003</v>
      </c>
      <c r="I119" s="116">
        <v>-157.79003900000001</v>
      </c>
      <c r="J119" s="165">
        <v>1005000000</v>
      </c>
      <c r="K119" s="116">
        <v>-59.46023194</v>
      </c>
      <c r="L119" s="116">
        <v>-155.63439969999999</v>
      </c>
      <c r="M119" s="165">
        <v>1005000000</v>
      </c>
      <c r="N119" s="116">
        <v>-59.82533952</v>
      </c>
      <c r="O119" s="116">
        <v>-164.38023609999999</v>
      </c>
      <c r="P119" s="165">
        <v>1005000000</v>
      </c>
      <c r="Q119" s="116">
        <v>-59.5505865265255</v>
      </c>
      <c r="R119" s="116">
        <v>-162.36304601808399</v>
      </c>
      <c r="S119" s="120">
        <f t="shared" si="5"/>
        <v>1005</v>
      </c>
      <c r="T119" s="121">
        <f t="shared" si="6"/>
        <v>-0.12226361999999824</v>
      </c>
      <c r="U119" s="122">
        <f t="shared" si="7"/>
        <v>-0.28934619000000339</v>
      </c>
      <c r="V119" s="123">
        <f t="shared" si="8"/>
        <v>-0.27475299347450033</v>
      </c>
    </row>
    <row r="120" spans="1:22" customFormat="1" x14ac:dyDescent="0.3">
      <c r="A120" s="165">
        <v>1012000000</v>
      </c>
      <c r="B120" s="116">
        <v>-65.349742719999995</v>
      </c>
      <c r="C120" s="116">
        <v>150.92779920000001</v>
      </c>
      <c r="D120" s="165">
        <v>1012000000</v>
      </c>
      <c r="E120" s="116">
        <v>-65.22730258</v>
      </c>
      <c r="F120" s="116">
        <v>151.5803319</v>
      </c>
      <c r="G120" s="165">
        <v>1012000000</v>
      </c>
      <c r="H120" s="116">
        <v>-59.618125859999999</v>
      </c>
      <c r="I120" s="116">
        <v>153.0485697</v>
      </c>
      <c r="J120" s="165">
        <v>1012000000</v>
      </c>
      <c r="K120" s="116">
        <v>-59.423437790000001</v>
      </c>
      <c r="L120" s="116">
        <v>155.0124989</v>
      </c>
      <c r="M120" s="165">
        <v>1012000000</v>
      </c>
      <c r="N120" s="116">
        <v>-59.66908608</v>
      </c>
      <c r="O120" s="116">
        <v>146.5947199</v>
      </c>
      <c r="P120" s="165">
        <v>1012000000</v>
      </c>
      <c r="Q120" s="116">
        <v>-59.502179279862901</v>
      </c>
      <c r="R120" s="116">
        <v>148.52374597361799</v>
      </c>
      <c r="S120" s="120">
        <f t="shared" si="5"/>
        <v>1012</v>
      </c>
      <c r="T120" s="121">
        <f t="shared" si="6"/>
        <v>-0.12244013999999481</v>
      </c>
      <c r="U120" s="122">
        <f t="shared" si="7"/>
        <v>-0.19468806999999799</v>
      </c>
      <c r="V120" s="123">
        <f t="shared" si="8"/>
        <v>-0.1669068001370988</v>
      </c>
    </row>
    <row r="121" spans="1:22" customFormat="1" x14ac:dyDescent="0.3">
      <c r="A121" s="165">
        <v>1019000000</v>
      </c>
      <c r="B121" s="116">
        <v>-65.239292210000002</v>
      </c>
      <c r="C121" s="116">
        <v>101.2729617</v>
      </c>
      <c r="D121" s="165">
        <v>1019000000</v>
      </c>
      <c r="E121" s="116">
        <v>-65.090996329999996</v>
      </c>
      <c r="F121" s="116">
        <v>102.19529009999999</v>
      </c>
      <c r="G121" s="165">
        <v>1019000000</v>
      </c>
      <c r="H121" s="116">
        <v>-59.513985429999998</v>
      </c>
      <c r="I121" s="116">
        <v>103.5133996</v>
      </c>
      <c r="J121" s="165">
        <v>1019000000</v>
      </c>
      <c r="K121" s="116">
        <v>-59.382485150000001</v>
      </c>
      <c r="L121" s="116">
        <v>105.4768639</v>
      </c>
      <c r="M121" s="165">
        <v>1019000000</v>
      </c>
      <c r="N121" s="116">
        <v>-59.522692149999997</v>
      </c>
      <c r="O121" s="116">
        <v>97.037874770000002</v>
      </c>
      <c r="P121" s="165">
        <v>1019000000</v>
      </c>
      <c r="Q121" s="116">
        <v>-59.452807182350298</v>
      </c>
      <c r="R121" s="116">
        <v>99.136510402147806</v>
      </c>
      <c r="S121" s="120">
        <f t="shared" si="5"/>
        <v>1019</v>
      </c>
      <c r="T121" s="121">
        <f t="shared" si="6"/>
        <v>-0.14829588000000626</v>
      </c>
      <c r="U121" s="122">
        <f t="shared" si="7"/>
        <v>-0.13150027999999736</v>
      </c>
      <c r="V121" s="123">
        <f t="shared" si="8"/>
        <v>-6.9884967649699092E-2</v>
      </c>
    </row>
    <row r="122" spans="1:22" customFormat="1" x14ac:dyDescent="0.3">
      <c r="A122" s="165">
        <v>1026000000</v>
      </c>
      <c r="B122" s="116">
        <v>-65.216851689999999</v>
      </c>
      <c r="C122" s="116">
        <v>51.353069259999998</v>
      </c>
      <c r="D122" s="165">
        <v>1026000000</v>
      </c>
      <c r="E122" s="116">
        <v>-65.026233230000003</v>
      </c>
      <c r="F122" s="116">
        <v>52.56249442</v>
      </c>
      <c r="G122" s="165">
        <v>1026000000</v>
      </c>
      <c r="H122" s="116">
        <v>-59.487674460000001</v>
      </c>
      <c r="I122" s="116">
        <v>53.819145720000002</v>
      </c>
      <c r="J122" s="165">
        <v>1026000000</v>
      </c>
      <c r="K122" s="116">
        <v>-59.419023680000002</v>
      </c>
      <c r="L122" s="116">
        <v>56.073265540000001</v>
      </c>
      <c r="M122" s="165">
        <v>1026000000</v>
      </c>
      <c r="N122" s="116">
        <v>-59.460585330000001</v>
      </c>
      <c r="O122" s="116">
        <v>47.299423220000001</v>
      </c>
      <c r="P122" s="165">
        <v>1026000000</v>
      </c>
      <c r="Q122" s="116">
        <v>-59.457474773633201</v>
      </c>
      <c r="R122" s="116">
        <v>49.657228524746699</v>
      </c>
      <c r="S122" s="120">
        <f t="shared" si="5"/>
        <v>1026</v>
      </c>
      <c r="T122" s="121">
        <f t="shared" si="6"/>
        <v>-0.19061845999999605</v>
      </c>
      <c r="U122" s="122">
        <f t="shared" si="7"/>
        <v>-6.865077999999869E-2</v>
      </c>
      <c r="V122" s="123">
        <f t="shared" si="8"/>
        <v>-3.1105563667992442E-3</v>
      </c>
    </row>
    <row r="123" spans="1:22" customFormat="1" x14ac:dyDescent="0.3">
      <c r="A123" s="165">
        <v>1033000000</v>
      </c>
      <c r="B123" s="116">
        <v>-65.149989619999999</v>
      </c>
      <c r="C123" s="116">
        <v>1.842967534</v>
      </c>
      <c r="D123" s="165">
        <v>1033000000</v>
      </c>
      <c r="E123" s="116">
        <v>-64.97064159</v>
      </c>
      <c r="F123" s="116">
        <v>3.068741057</v>
      </c>
      <c r="G123" s="165">
        <v>1033000000</v>
      </c>
      <c r="H123" s="116">
        <v>-59.446827210000002</v>
      </c>
      <c r="I123" s="116">
        <v>4.3125397620000001</v>
      </c>
      <c r="J123" s="165">
        <v>1033000000</v>
      </c>
      <c r="K123" s="116">
        <v>-59.418920759999999</v>
      </c>
      <c r="L123" s="116">
        <v>6.9696500590000001</v>
      </c>
      <c r="M123" s="165">
        <v>1033000000</v>
      </c>
      <c r="N123" s="116">
        <v>-59.413010280000002</v>
      </c>
      <c r="O123" s="116">
        <v>-2.3731900339999998</v>
      </c>
      <c r="P123" s="165">
        <v>1033000000</v>
      </c>
      <c r="Q123" s="116">
        <v>-59.418278095037898</v>
      </c>
      <c r="R123" s="116">
        <v>0.225432417711602</v>
      </c>
      <c r="S123" s="120">
        <f t="shared" si="5"/>
        <v>1033</v>
      </c>
      <c r="T123" s="121">
        <f t="shared" si="6"/>
        <v>-0.17934802999999988</v>
      </c>
      <c r="U123" s="122">
        <f t="shared" si="7"/>
        <v>-2.7906450000003247E-2</v>
      </c>
      <c r="V123" s="123">
        <f t="shared" si="8"/>
        <v>5.2678150378966393E-3</v>
      </c>
    </row>
    <row r="124" spans="1:22" customFormat="1" x14ac:dyDescent="0.3">
      <c r="A124" s="165">
        <v>1040000000</v>
      </c>
      <c r="B124" s="116">
        <v>-65.053499270000003</v>
      </c>
      <c r="C124" s="116">
        <v>-47.860397800000001</v>
      </c>
      <c r="D124" s="165">
        <v>1040000000</v>
      </c>
      <c r="E124" s="116">
        <v>-64.837244830000003</v>
      </c>
      <c r="F124" s="116">
        <v>-46.373608670000003</v>
      </c>
      <c r="G124" s="165">
        <v>1040000000</v>
      </c>
      <c r="H124" s="116">
        <v>-59.381779369999997</v>
      </c>
      <c r="I124" s="116">
        <v>-45.284247290000003</v>
      </c>
      <c r="J124" s="165">
        <v>1040000000</v>
      </c>
      <c r="K124" s="116">
        <v>-59.36128282</v>
      </c>
      <c r="L124" s="116">
        <v>-42.276506240000003</v>
      </c>
      <c r="M124" s="165">
        <v>1040000000</v>
      </c>
      <c r="N124" s="116">
        <v>-59.347630119999998</v>
      </c>
      <c r="O124" s="116">
        <v>-52.251240680000002</v>
      </c>
      <c r="P124" s="165">
        <v>1040000000</v>
      </c>
      <c r="Q124" s="116">
        <v>-59.361629852512998</v>
      </c>
      <c r="R124" s="116">
        <v>-49.304231830487304</v>
      </c>
      <c r="S124" s="120">
        <f t="shared" si="5"/>
        <v>1040</v>
      </c>
      <c r="T124" s="121">
        <f t="shared" si="6"/>
        <v>-0.21625444000000016</v>
      </c>
      <c r="U124" s="122">
        <f t="shared" si="7"/>
        <v>-2.0496549999997171E-2</v>
      </c>
      <c r="V124" s="123">
        <f t="shared" si="8"/>
        <v>1.3999732512999685E-2</v>
      </c>
    </row>
    <row r="125" spans="1:22" customFormat="1" x14ac:dyDescent="0.3">
      <c r="A125" s="165">
        <v>1047000000</v>
      </c>
      <c r="B125" s="116">
        <v>-65.05160515</v>
      </c>
      <c r="C125" s="116">
        <v>-97.441419280000005</v>
      </c>
      <c r="D125" s="165">
        <v>1047000000</v>
      </c>
      <c r="E125" s="116">
        <v>-64.803777879999998</v>
      </c>
      <c r="F125" s="116">
        <v>-96.032961580000006</v>
      </c>
      <c r="G125" s="165">
        <v>1047000000</v>
      </c>
      <c r="H125" s="116">
        <v>-59.38301886</v>
      </c>
      <c r="I125" s="116">
        <v>-94.9717524</v>
      </c>
      <c r="J125" s="165">
        <v>1047000000</v>
      </c>
      <c r="K125" s="116">
        <v>-59.345287800000001</v>
      </c>
      <c r="L125" s="116">
        <v>-91.721645229999993</v>
      </c>
      <c r="M125" s="165">
        <v>1047000000</v>
      </c>
      <c r="N125" s="116">
        <v>-59.385885889999997</v>
      </c>
      <c r="O125" s="116">
        <v>-102.0012112</v>
      </c>
      <c r="P125" s="165">
        <v>1047000000</v>
      </c>
      <c r="Q125" s="116">
        <v>-59.3915177000802</v>
      </c>
      <c r="R125" s="116">
        <v>-98.983728220921805</v>
      </c>
      <c r="S125" s="120">
        <f t="shared" si="5"/>
        <v>1047</v>
      </c>
      <c r="T125" s="121">
        <f t="shared" si="6"/>
        <v>-0.24782727000000193</v>
      </c>
      <c r="U125" s="122">
        <f t="shared" si="7"/>
        <v>-3.7731059999998706E-2</v>
      </c>
      <c r="V125" s="123">
        <f t="shared" si="8"/>
        <v>5.6318100802030813E-3</v>
      </c>
    </row>
    <row r="126" spans="1:22" customFormat="1" x14ac:dyDescent="0.3">
      <c r="A126" s="165">
        <v>1054000000</v>
      </c>
      <c r="B126" s="116">
        <v>-65.096507029999998</v>
      </c>
      <c r="C126" s="116">
        <v>-146.9726512</v>
      </c>
      <c r="D126" s="165">
        <v>1054000000</v>
      </c>
      <c r="E126" s="116">
        <v>-64.814816890000003</v>
      </c>
      <c r="F126" s="116">
        <v>-145.4552965</v>
      </c>
      <c r="G126" s="165">
        <v>1054000000</v>
      </c>
      <c r="H126" s="116">
        <v>-59.445663320000001</v>
      </c>
      <c r="I126" s="116">
        <v>-144.22070249999999</v>
      </c>
      <c r="J126" s="165">
        <v>1054000000</v>
      </c>
      <c r="K126" s="116">
        <v>-59.368079129999998</v>
      </c>
      <c r="L126" s="116">
        <v>-141.03300590000001</v>
      </c>
      <c r="M126" s="165">
        <v>1054000000</v>
      </c>
      <c r="N126" s="116">
        <v>-59.469538249999999</v>
      </c>
      <c r="O126" s="116">
        <v>-151.5787468</v>
      </c>
      <c r="P126" s="165">
        <v>1054000000</v>
      </c>
      <c r="Q126" s="116">
        <v>-59.475440761362002</v>
      </c>
      <c r="R126" s="116">
        <v>-148.45692557395299</v>
      </c>
      <c r="S126" s="120">
        <f t="shared" si="5"/>
        <v>1054</v>
      </c>
      <c r="T126" s="121">
        <f t="shared" si="6"/>
        <v>-0.28169013999999493</v>
      </c>
      <c r="U126" s="122">
        <f t="shared" si="7"/>
        <v>-7.7584190000003161E-2</v>
      </c>
      <c r="V126" s="123">
        <f t="shared" si="8"/>
        <v>5.9025113620023717E-3</v>
      </c>
    </row>
    <row r="127" spans="1:22" customFormat="1" x14ac:dyDescent="0.3">
      <c r="A127" s="165">
        <v>1061000000</v>
      </c>
      <c r="B127" s="116">
        <v>-65.049484109999995</v>
      </c>
      <c r="C127" s="116">
        <v>164.0229641</v>
      </c>
      <c r="D127" s="165">
        <v>1061000000</v>
      </c>
      <c r="E127" s="116">
        <v>-64.741263020000005</v>
      </c>
      <c r="F127" s="116">
        <v>165.4501491</v>
      </c>
      <c r="G127" s="165">
        <v>1061000000</v>
      </c>
      <c r="H127" s="116">
        <v>-59.41530221</v>
      </c>
      <c r="I127" s="116">
        <v>166.6873525</v>
      </c>
      <c r="J127" s="165">
        <v>1061000000</v>
      </c>
      <c r="K127" s="116">
        <v>-59.331726609999997</v>
      </c>
      <c r="L127" s="116">
        <v>169.83227650000001</v>
      </c>
      <c r="M127" s="165">
        <v>1061000000</v>
      </c>
      <c r="N127" s="116">
        <v>-59.494979659999998</v>
      </c>
      <c r="O127" s="116">
        <v>159.48549199999999</v>
      </c>
      <c r="P127" s="165">
        <v>1061000000</v>
      </c>
      <c r="Q127" s="116">
        <v>-59.475144757439999</v>
      </c>
      <c r="R127" s="116">
        <v>162.41530961384501</v>
      </c>
      <c r="S127" s="120">
        <f t="shared" si="5"/>
        <v>1061</v>
      </c>
      <c r="T127" s="121">
        <f t="shared" si="6"/>
        <v>-0.30822108999998932</v>
      </c>
      <c r="U127" s="122">
        <f t="shared" si="7"/>
        <v>-8.3575600000003192E-2</v>
      </c>
      <c r="V127" s="123">
        <f t="shared" si="8"/>
        <v>-1.9834902559999534E-2</v>
      </c>
    </row>
    <row r="128" spans="1:22" customFormat="1" x14ac:dyDescent="0.3">
      <c r="A128" s="165">
        <v>1068000000</v>
      </c>
      <c r="B128" s="116">
        <v>-64.962414240000001</v>
      </c>
      <c r="C128" s="116">
        <v>115.01181510000001</v>
      </c>
      <c r="D128" s="165">
        <v>1068000000</v>
      </c>
      <c r="E128" s="116">
        <v>-64.664722990000001</v>
      </c>
      <c r="F128" s="116">
        <v>116.3223498</v>
      </c>
      <c r="G128" s="165">
        <v>1068000000</v>
      </c>
      <c r="H128" s="116">
        <v>-59.341281760000001</v>
      </c>
      <c r="I128" s="116">
        <v>117.3516075</v>
      </c>
      <c r="J128" s="165">
        <v>1068000000</v>
      </c>
      <c r="K128" s="116">
        <v>-59.290168850000001</v>
      </c>
      <c r="L128" s="116">
        <v>120.3456667</v>
      </c>
      <c r="M128" s="165">
        <v>1068000000</v>
      </c>
      <c r="N128" s="116">
        <v>-59.45840389</v>
      </c>
      <c r="O128" s="116">
        <v>110.4048586</v>
      </c>
      <c r="P128" s="165">
        <v>1068000000</v>
      </c>
      <c r="Q128" s="116">
        <v>-59.462838082382902</v>
      </c>
      <c r="R128" s="116">
        <v>113.146089704358</v>
      </c>
      <c r="S128" s="120">
        <f t="shared" si="5"/>
        <v>1068</v>
      </c>
      <c r="T128" s="121">
        <f t="shared" si="6"/>
        <v>-0.29769124999999974</v>
      </c>
      <c r="U128" s="122">
        <f t="shared" si="7"/>
        <v>-5.1112910000000511E-2</v>
      </c>
      <c r="V128" s="123">
        <f t="shared" si="8"/>
        <v>4.4341923829023244E-3</v>
      </c>
    </row>
    <row r="129" spans="1:22" customFormat="1" x14ac:dyDescent="0.3">
      <c r="A129" s="165">
        <v>1075000000</v>
      </c>
      <c r="B129" s="116">
        <v>-64.920825300000004</v>
      </c>
      <c r="C129" s="116">
        <v>65.907667000000004</v>
      </c>
      <c r="D129" s="165">
        <v>1075000000</v>
      </c>
      <c r="E129" s="116">
        <v>-64.658792020000007</v>
      </c>
      <c r="F129" s="116">
        <v>66.776985780000004</v>
      </c>
      <c r="G129" s="165">
        <v>1075000000</v>
      </c>
      <c r="H129" s="116">
        <v>-59.333426979999999</v>
      </c>
      <c r="I129" s="116">
        <v>67.880577360000004</v>
      </c>
      <c r="J129" s="165">
        <v>1075000000</v>
      </c>
      <c r="K129" s="116">
        <v>-59.314247969999997</v>
      </c>
      <c r="L129" s="116">
        <v>70.769379880000002</v>
      </c>
      <c r="M129" s="165">
        <v>1075000000</v>
      </c>
      <c r="N129" s="116">
        <v>-59.464963939999997</v>
      </c>
      <c r="O129" s="116">
        <v>61.15674585</v>
      </c>
      <c r="P129" s="165">
        <v>1075000000</v>
      </c>
      <c r="Q129" s="116">
        <v>-59.501867355421403</v>
      </c>
      <c r="R129" s="116">
        <v>63.9046313313235</v>
      </c>
      <c r="S129" s="120">
        <f t="shared" si="5"/>
        <v>1075</v>
      </c>
      <c r="T129" s="121">
        <f t="shared" si="6"/>
        <v>-0.26203327999999715</v>
      </c>
      <c r="U129" s="122">
        <f t="shared" si="7"/>
        <v>-1.9179010000001995E-2</v>
      </c>
      <c r="V129" s="123">
        <f t="shared" si="8"/>
        <v>3.6903415421406294E-2</v>
      </c>
    </row>
    <row r="130" spans="1:22" customFormat="1" x14ac:dyDescent="0.3">
      <c r="A130" s="165">
        <v>1082000000</v>
      </c>
      <c r="B130" s="116">
        <v>-64.895273200000005</v>
      </c>
      <c r="C130" s="116">
        <v>16.701791920000002</v>
      </c>
      <c r="D130" s="165">
        <v>1082000000</v>
      </c>
      <c r="E130" s="116">
        <v>-64.644520510000007</v>
      </c>
      <c r="F130" s="116">
        <v>17.525617709999999</v>
      </c>
      <c r="G130" s="165">
        <v>1082000000</v>
      </c>
      <c r="H130" s="116">
        <v>-59.31064113</v>
      </c>
      <c r="I130" s="116">
        <v>18.560103609999999</v>
      </c>
      <c r="J130" s="165">
        <v>1082000000</v>
      </c>
      <c r="K130" s="116">
        <v>-59.390705109999999</v>
      </c>
      <c r="L130" s="116">
        <v>21.478425900000001</v>
      </c>
      <c r="M130" s="165">
        <v>1082000000</v>
      </c>
      <c r="N130" s="116">
        <v>-59.463583759999999</v>
      </c>
      <c r="O130" s="116">
        <v>12.12716438</v>
      </c>
      <c r="P130" s="165">
        <v>1082000000</v>
      </c>
      <c r="Q130" s="116">
        <v>-59.545220195154698</v>
      </c>
      <c r="R130" s="116">
        <v>14.958936216372701</v>
      </c>
      <c r="S130" s="120">
        <f t="shared" si="5"/>
        <v>1082</v>
      </c>
      <c r="T130" s="121">
        <f t="shared" si="6"/>
        <v>-0.25075268999999878</v>
      </c>
      <c r="U130" s="122">
        <f t="shared" si="7"/>
        <v>8.006397999999848E-2</v>
      </c>
      <c r="V130" s="123">
        <f t="shared" si="8"/>
        <v>8.1636435154699427E-2</v>
      </c>
    </row>
    <row r="131" spans="1:22" customFormat="1" x14ac:dyDescent="0.3">
      <c r="A131" s="165">
        <v>1089000000</v>
      </c>
      <c r="B131" s="116">
        <v>-64.792299369999995</v>
      </c>
      <c r="C131" s="116">
        <v>-32.27056193</v>
      </c>
      <c r="D131" s="165">
        <v>1089000000</v>
      </c>
      <c r="E131" s="116">
        <v>-64.569967239999997</v>
      </c>
      <c r="F131" s="116">
        <v>-31.54388775</v>
      </c>
      <c r="G131" s="165">
        <v>1089000000</v>
      </c>
      <c r="H131" s="116">
        <v>-59.27402867</v>
      </c>
      <c r="I131" s="116">
        <v>-30.995452090000001</v>
      </c>
      <c r="J131" s="165">
        <v>1089000000</v>
      </c>
      <c r="K131" s="116">
        <v>-59.393223239999998</v>
      </c>
      <c r="L131" s="116">
        <v>-27.692028059999998</v>
      </c>
      <c r="M131" s="165">
        <v>1089000000</v>
      </c>
      <c r="N131" s="116">
        <v>-59.403414869999999</v>
      </c>
      <c r="O131" s="116">
        <v>-37.091517230000001</v>
      </c>
      <c r="P131" s="165">
        <v>1089000000</v>
      </c>
      <c r="Q131" s="116">
        <v>-59.4874816859571</v>
      </c>
      <c r="R131" s="116">
        <v>-33.963355885044002</v>
      </c>
      <c r="S131" s="120">
        <f t="shared" si="5"/>
        <v>1089</v>
      </c>
      <c r="T131" s="121">
        <f t="shared" si="6"/>
        <v>-0.22233212999999807</v>
      </c>
      <c r="U131" s="122">
        <f t="shared" si="7"/>
        <v>0.11919456999999767</v>
      </c>
      <c r="V131" s="123">
        <f t="shared" si="8"/>
        <v>8.4066815957100971E-2</v>
      </c>
    </row>
    <row r="132" spans="1:22" customFormat="1" x14ac:dyDescent="0.3">
      <c r="A132" s="165">
        <v>1096000000</v>
      </c>
      <c r="B132" s="116">
        <v>-64.729412830000001</v>
      </c>
      <c r="C132" s="116">
        <v>-81.299976150000006</v>
      </c>
      <c r="D132" s="165">
        <v>1096000000</v>
      </c>
      <c r="E132" s="116">
        <v>-64.52458489</v>
      </c>
      <c r="F132" s="116">
        <v>-80.6381406</v>
      </c>
      <c r="G132" s="165">
        <v>1096000000</v>
      </c>
      <c r="H132" s="116">
        <v>-59.289620929999998</v>
      </c>
      <c r="I132" s="116">
        <v>-80.610323519999994</v>
      </c>
      <c r="J132" s="165">
        <v>1096000000</v>
      </c>
      <c r="K132" s="116">
        <v>-59.403430419999999</v>
      </c>
      <c r="L132" s="116">
        <v>-76.900843949999995</v>
      </c>
      <c r="M132" s="165">
        <v>1096000000</v>
      </c>
      <c r="N132" s="116">
        <v>-59.360869119999997</v>
      </c>
      <c r="O132" s="116">
        <v>-86.558665869999999</v>
      </c>
      <c r="P132" s="165">
        <v>1096000000</v>
      </c>
      <c r="Q132" s="116">
        <v>-59.437398052885399</v>
      </c>
      <c r="R132" s="116">
        <v>-83.083617637557694</v>
      </c>
      <c r="S132" s="120">
        <f t="shared" si="5"/>
        <v>1096</v>
      </c>
      <c r="T132" s="121">
        <f t="shared" si="6"/>
        <v>-0.20482794000000126</v>
      </c>
      <c r="U132" s="122">
        <f t="shared" si="7"/>
        <v>0.11380949000000129</v>
      </c>
      <c r="V132" s="123">
        <f t="shared" si="8"/>
        <v>7.6528932885402412E-2</v>
      </c>
    </row>
    <row r="133" spans="1:22" customFormat="1" x14ac:dyDescent="0.3">
      <c r="A133" s="165">
        <v>1103000000</v>
      </c>
      <c r="B133" s="116">
        <v>-64.750047679999994</v>
      </c>
      <c r="C133" s="116">
        <v>-130.4782127</v>
      </c>
      <c r="D133" s="165">
        <v>1103000000</v>
      </c>
      <c r="E133" s="116">
        <v>-64.560601140000003</v>
      </c>
      <c r="F133" s="116">
        <v>-130.02077320000001</v>
      </c>
      <c r="G133" s="165">
        <v>1103000000</v>
      </c>
      <c r="H133" s="116">
        <v>-59.373201899999998</v>
      </c>
      <c r="I133" s="116">
        <v>-130.10130580000001</v>
      </c>
      <c r="J133" s="165">
        <v>1103000000</v>
      </c>
      <c r="K133" s="116">
        <v>-59.488946419999998</v>
      </c>
      <c r="L133" s="116">
        <v>-125.9516331</v>
      </c>
      <c r="M133" s="165">
        <v>1103000000</v>
      </c>
      <c r="N133" s="116">
        <v>-59.392156989999997</v>
      </c>
      <c r="O133" s="116">
        <v>-136.0290014</v>
      </c>
      <c r="P133" s="165">
        <v>1103000000</v>
      </c>
      <c r="Q133" s="116">
        <v>-59.453854065746498</v>
      </c>
      <c r="R133" s="116">
        <v>-132.20824896604799</v>
      </c>
      <c r="S133" s="120">
        <f t="shared" ref="S133:S196" si="9">A133/1000000</f>
        <v>1103</v>
      </c>
      <c r="T133" s="121">
        <f t="shared" si="6"/>
        <v>-0.18944653999999161</v>
      </c>
      <c r="U133" s="122">
        <f t="shared" si="7"/>
        <v>0.1157445199999998</v>
      </c>
      <c r="V133" s="123">
        <f t="shared" si="8"/>
        <v>6.1697075746501184E-2</v>
      </c>
    </row>
    <row r="134" spans="1:22" customFormat="1" x14ac:dyDescent="0.3">
      <c r="A134" s="165">
        <v>1110000000</v>
      </c>
      <c r="B134" s="116">
        <v>-64.758831169999993</v>
      </c>
      <c r="C134" s="116">
        <v>-179.4782204</v>
      </c>
      <c r="D134" s="165">
        <v>1110000000</v>
      </c>
      <c r="E134" s="116">
        <v>-64.578737200000006</v>
      </c>
      <c r="F134" s="116">
        <v>-178.88100180000001</v>
      </c>
      <c r="G134" s="165">
        <v>1110000000</v>
      </c>
      <c r="H134" s="116">
        <v>-59.441810930000003</v>
      </c>
      <c r="I134" s="116">
        <v>-179.11806910000001</v>
      </c>
      <c r="J134" s="165">
        <v>1110000000</v>
      </c>
      <c r="K134" s="116">
        <v>-59.517795970000002</v>
      </c>
      <c r="L134" s="116">
        <v>-174.4943265</v>
      </c>
      <c r="M134" s="165">
        <v>1110000000</v>
      </c>
      <c r="N134" s="116">
        <v>-59.424930230000001</v>
      </c>
      <c r="O134" s="116">
        <v>174.7903738</v>
      </c>
      <c r="P134" s="165">
        <v>1110000000</v>
      </c>
      <c r="Q134" s="116">
        <v>-59.438877153986702</v>
      </c>
      <c r="R134" s="116">
        <v>178.97331572987699</v>
      </c>
      <c r="S134" s="120">
        <f t="shared" si="9"/>
        <v>1110</v>
      </c>
      <c r="T134" s="121">
        <f t="shared" si="6"/>
        <v>-0.18009396999998728</v>
      </c>
      <c r="U134" s="122">
        <f t="shared" si="7"/>
        <v>7.598503999999906E-2</v>
      </c>
      <c r="V134" s="123">
        <f t="shared" si="8"/>
        <v>1.3946923986701165E-2</v>
      </c>
    </row>
    <row r="135" spans="1:22" customFormat="1" x14ac:dyDescent="0.3">
      <c r="A135" s="165">
        <v>1117000000</v>
      </c>
      <c r="B135" s="116">
        <v>-64.660187809999996</v>
      </c>
      <c r="C135" s="116">
        <v>131.69925040000001</v>
      </c>
      <c r="D135" s="165">
        <v>1117000000</v>
      </c>
      <c r="E135" s="116">
        <v>-64.468688369999995</v>
      </c>
      <c r="F135" s="116">
        <v>132.08930899999999</v>
      </c>
      <c r="G135" s="165">
        <v>1117000000</v>
      </c>
      <c r="H135" s="116">
        <v>-59.43379959</v>
      </c>
      <c r="I135" s="116">
        <v>132.08879809999999</v>
      </c>
      <c r="J135" s="165">
        <v>1117000000</v>
      </c>
      <c r="K135" s="116">
        <v>-59.427075430000002</v>
      </c>
      <c r="L135" s="116">
        <v>137.04603739999999</v>
      </c>
      <c r="M135" s="165">
        <v>1117000000</v>
      </c>
      <c r="N135" s="116">
        <v>-59.391232080000002</v>
      </c>
      <c r="O135" s="116">
        <v>125.7189047</v>
      </c>
      <c r="P135" s="165">
        <v>1117000000</v>
      </c>
      <c r="Q135" s="116">
        <v>-59.338676161674499</v>
      </c>
      <c r="R135" s="116">
        <v>130.109355277801</v>
      </c>
      <c r="S135" s="120">
        <f t="shared" si="9"/>
        <v>1117</v>
      </c>
      <c r="T135" s="121">
        <f t="shared" si="6"/>
        <v>-0.19149944000000119</v>
      </c>
      <c r="U135" s="122">
        <f t="shared" si="7"/>
        <v>-6.7241599999974255E-3</v>
      </c>
      <c r="V135" s="123">
        <f t="shared" si="8"/>
        <v>-5.255591832550266E-2</v>
      </c>
    </row>
    <row r="136" spans="1:22" customFormat="1" x14ac:dyDescent="0.3">
      <c r="A136" s="165">
        <v>1124000000</v>
      </c>
      <c r="B136" s="116">
        <v>-64.606868579999997</v>
      </c>
      <c r="C136" s="116">
        <v>82.545595419999998</v>
      </c>
      <c r="D136" s="165">
        <v>1124000000</v>
      </c>
      <c r="E136" s="116">
        <v>-64.397285299999993</v>
      </c>
      <c r="F136" s="116">
        <v>83.212851729999997</v>
      </c>
      <c r="G136" s="165">
        <v>1124000000</v>
      </c>
      <c r="H136" s="116">
        <v>-59.436330939999998</v>
      </c>
      <c r="I136" s="116">
        <v>83.08098468</v>
      </c>
      <c r="J136" s="165">
        <v>1124000000</v>
      </c>
      <c r="K136" s="116">
        <v>-59.376355510000003</v>
      </c>
      <c r="L136" s="116">
        <v>87.950299330000007</v>
      </c>
      <c r="M136" s="165">
        <v>1124000000</v>
      </c>
      <c r="N136" s="116">
        <v>-59.413793409999997</v>
      </c>
      <c r="O136" s="116">
        <v>76.542759189999998</v>
      </c>
      <c r="P136" s="165">
        <v>1124000000</v>
      </c>
      <c r="Q136" s="116">
        <v>-59.299892764933396</v>
      </c>
      <c r="R136" s="116">
        <v>80.743498390220694</v>
      </c>
      <c r="S136" s="120">
        <f t="shared" si="9"/>
        <v>1124</v>
      </c>
      <c r="T136" s="121">
        <f t="shared" si="6"/>
        <v>-0.20958328000000392</v>
      </c>
      <c r="U136" s="122">
        <f t="shared" si="7"/>
        <v>-5.997542999999439E-2</v>
      </c>
      <c r="V136" s="123">
        <f t="shared" si="8"/>
        <v>-0.11390064506660025</v>
      </c>
    </row>
    <row r="137" spans="1:22" customFormat="1" x14ac:dyDescent="0.3">
      <c r="A137" s="165">
        <v>1131000000</v>
      </c>
      <c r="B137" s="116">
        <v>-64.599872689999998</v>
      </c>
      <c r="C137" s="116">
        <v>33.369000739999997</v>
      </c>
      <c r="D137" s="165">
        <v>1131000000</v>
      </c>
      <c r="E137" s="116">
        <v>-64.389658019999999</v>
      </c>
      <c r="F137" s="116">
        <v>34.083694000000001</v>
      </c>
      <c r="G137" s="165">
        <v>1131000000</v>
      </c>
      <c r="H137" s="116">
        <v>-59.475595980000001</v>
      </c>
      <c r="I137" s="116">
        <v>34.082523479999999</v>
      </c>
      <c r="J137" s="165">
        <v>1131000000</v>
      </c>
      <c r="K137" s="116">
        <v>-59.344472930000002</v>
      </c>
      <c r="L137" s="116">
        <v>38.850762639999999</v>
      </c>
      <c r="M137" s="165">
        <v>1131000000</v>
      </c>
      <c r="N137" s="116">
        <v>-59.458059550000002</v>
      </c>
      <c r="O137" s="116">
        <v>27.509901880000001</v>
      </c>
      <c r="P137" s="165">
        <v>1131000000</v>
      </c>
      <c r="Q137" s="116">
        <v>-59.316560023597098</v>
      </c>
      <c r="R137" s="116">
        <v>31.5303252893112</v>
      </c>
      <c r="S137" s="120">
        <f t="shared" si="9"/>
        <v>1131</v>
      </c>
      <c r="T137" s="121">
        <f t="shared" si="6"/>
        <v>-0.21021466999999916</v>
      </c>
      <c r="U137" s="122">
        <f t="shared" si="7"/>
        <v>-0.13112304999999935</v>
      </c>
      <c r="V137" s="123">
        <f t="shared" si="8"/>
        <v>-0.14149952640290309</v>
      </c>
    </row>
    <row r="138" spans="1:22" customFormat="1" x14ac:dyDescent="0.3">
      <c r="A138" s="165">
        <v>1138000000</v>
      </c>
      <c r="B138" s="116">
        <v>-64.527294359999999</v>
      </c>
      <c r="C138" s="116">
        <v>-15.618533530000001</v>
      </c>
      <c r="D138" s="165">
        <v>1138000000</v>
      </c>
      <c r="E138" s="116">
        <v>-64.269128600000002</v>
      </c>
      <c r="F138" s="116">
        <v>-14.869708490000001</v>
      </c>
      <c r="G138" s="165">
        <v>1138000000</v>
      </c>
      <c r="H138" s="116">
        <v>-59.420300599999997</v>
      </c>
      <c r="I138" s="116">
        <v>-14.5035711</v>
      </c>
      <c r="J138" s="165">
        <v>1138000000</v>
      </c>
      <c r="K138" s="116">
        <v>-59.275509130000003</v>
      </c>
      <c r="L138" s="116">
        <v>-10.08937302</v>
      </c>
      <c r="M138" s="165">
        <v>1138000000</v>
      </c>
      <c r="N138" s="116">
        <v>-59.419924139999999</v>
      </c>
      <c r="O138" s="116">
        <v>-21.142557929999999</v>
      </c>
      <c r="P138" s="165">
        <v>1138000000</v>
      </c>
      <c r="Q138" s="116">
        <v>-59.286667442116602</v>
      </c>
      <c r="R138" s="116">
        <v>-17.369676000416899</v>
      </c>
      <c r="S138" s="120">
        <f t="shared" si="9"/>
        <v>1138</v>
      </c>
      <c r="T138" s="121">
        <f t="shared" si="6"/>
        <v>-0.25816575999999714</v>
      </c>
      <c r="U138" s="122">
        <f t="shared" si="7"/>
        <v>-0.14479146999999415</v>
      </c>
      <c r="V138" s="123">
        <f t="shared" si="8"/>
        <v>-0.13325669788339667</v>
      </c>
    </row>
    <row r="139" spans="1:22" customFormat="1" x14ac:dyDescent="0.3">
      <c r="A139" s="165">
        <v>1145000000</v>
      </c>
      <c r="B139" s="116">
        <v>-64.41688929</v>
      </c>
      <c r="C139" s="116">
        <v>-64.401150490000006</v>
      </c>
      <c r="D139" s="165">
        <v>1145000000</v>
      </c>
      <c r="E139" s="116">
        <v>-64.170191689999996</v>
      </c>
      <c r="F139" s="116">
        <v>-63.887376179999997</v>
      </c>
      <c r="G139" s="165">
        <v>1145000000</v>
      </c>
      <c r="H139" s="116">
        <v>-59.321843000000001</v>
      </c>
      <c r="I139" s="116">
        <v>-63.543894889999997</v>
      </c>
      <c r="J139" s="165">
        <v>1145000000</v>
      </c>
      <c r="K139" s="116">
        <v>-59.189169669999998</v>
      </c>
      <c r="L139" s="116">
        <v>-59.341433590000001</v>
      </c>
      <c r="M139" s="165">
        <v>1145000000</v>
      </c>
      <c r="N139" s="116">
        <v>-59.350984709999999</v>
      </c>
      <c r="O139" s="116">
        <v>-70.115657859999999</v>
      </c>
      <c r="P139" s="165">
        <v>1145000000</v>
      </c>
      <c r="Q139" s="116">
        <v>-59.226930900741898</v>
      </c>
      <c r="R139" s="116">
        <v>-66.2564037814046</v>
      </c>
      <c r="S139" s="120">
        <f t="shared" si="9"/>
        <v>1145</v>
      </c>
      <c r="T139" s="121">
        <f t="shared" si="6"/>
        <v>-0.24669760000000451</v>
      </c>
      <c r="U139" s="122">
        <f t="shared" si="7"/>
        <v>-0.13267333000000292</v>
      </c>
      <c r="V139" s="123">
        <f t="shared" si="8"/>
        <v>-0.1240538092581005</v>
      </c>
    </row>
    <row r="140" spans="1:22" customFormat="1" x14ac:dyDescent="0.3">
      <c r="A140" s="165">
        <v>1152000000</v>
      </c>
      <c r="B140" s="116">
        <v>-64.304999339999995</v>
      </c>
      <c r="C140" s="116">
        <v>-113.520213</v>
      </c>
      <c r="D140" s="165">
        <v>1152000000</v>
      </c>
      <c r="E140" s="116">
        <v>-64.141892519999999</v>
      </c>
      <c r="F140" s="116">
        <v>-113.1094832</v>
      </c>
      <c r="G140" s="165">
        <v>1152000000</v>
      </c>
      <c r="H140" s="116">
        <v>-59.303685590000001</v>
      </c>
      <c r="I140" s="116">
        <v>-112.92702850000001</v>
      </c>
      <c r="J140" s="165">
        <v>1152000000</v>
      </c>
      <c r="K140" s="116">
        <v>-59.191712959999997</v>
      </c>
      <c r="L140" s="116">
        <v>-108.6975403</v>
      </c>
      <c r="M140" s="165">
        <v>1152000000</v>
      </c>
      <c r="N140" s="116">
        <v>-59.318107320000003</v>
      </c>
      <c r="O140" s="116">
        <v>-119.1383233</v>
      </c>
      <c r="P140" s="165">
        <v>1152000000</v>
      </c>
      <c r="Q140" s="116">
        <v>-59.217255569015101</v>
      </c>
      <c r="R140" s="116">
        <v>-115.304444626012</v>
      </c>
      <c r="S140" s="120">
        <f t="shared" si="9"/>
        <v>1152</v>
      </c>
      <c r="T140" s="121">
        <f t="shared" si="6"/>
        <v>-0.16310681999999588</v>
      </c>
      <c r="U140" s="122">
        <f t="shared" si="7"/>
        <v>-0.1119726300000039</v>
      </c>
      <c r="V140" s="123">
        <f t="shared" si="8"/>
        <v>-0.1008517509849014</v>
      </c>
    </row>
    <row r="141" spans="1:22" customFormat="1" x14ac:dyDescent="0.3">
      <c r="A141" s="165">
        <v>1159000000</v>
      </c>
      <c r="B141" s="116">
        <v>-64.224948139999995</v>
      </c>
      <c r="C141" s="116">
        <v>-162.3645569</v>
      </c>
      <c r="D141" s="165">
        <v>1159000000</v>
      </c>
      <c r="E141" s="116">
        <v>-64.103149650000006</v>
      </c>
      <c r="F141" s="116">
        <v>-162.11341580000001</v>
      </c>
      <c r="G141" s="165">
        <v>1159000000</v>
      </c>
      <c r="H141" s="116">
        <v>-59.315092579999998</v>
      </c>
      <c r="I141" s="116">
        <v>-161.7615151</v>
      </c>
      <c r="J141" s="165">
        <v>1159000000</v>
      </c>
      <c r="K141" s="116">
        <v>-59.247048159999999</v>
      </c>
      <c r="L141" s="116">
        <v>-157.76186709999999</v>
      </c>
      <c r="M141" s="165">
        <v>1159000000</v>
      </c>
      <c r="N141" s="116">
        <v>-59.27313565</v>
      </c>
      <c r="O141" s="116">
        <v>-168.00637459999999</v>
      </c>
      <c r="P141" s="165">
        <v>1159000000</v>
      </c>
      <c r="Q141" s="116">
        <v>-59.208631580729097</v>
      </c>
      <c r="R141" s="116">
        <v>-164.12307518653799</v>
      </c>
      <c r="S141" s="120">
        <f t="shared" si="9"/>
        <v>1159</v>
      </c>
      <c r="T141" s="121">
        <f t="shared" si="6"/>
        <v>-0.1217984899999891</v>
      </c>
      <c r="U141" s="122">
        <f t="shared" si="7"/>
        <v>-6.8044419999999661E-2</v>
      </c>
      <c r="V141" s="123">
        <f t="shared" si="8"/>
        <v>-6.450406927090313E-2</v>
      </c>
    </row>
    <row r="142" spans="1:22" customFormat="1" x14ac:dyDescent="0.3">
      <c r="A142" s="165">
        <v>1166000000</v>
      </c>
      <c r="B142" s="116">
        <v>-64.082192430000006</v>
      </c>
      <c r="C142" s="116">
        <v>148.68245769999999</v>
      </c>
      <c r="D142" s="165">
        <v>1166000000</v>
      </c>
      <c r="E142" s="116">
        <v>-63.989824089999999</v>
      </c>
      <c r="F142" s="116">
        <v>149.27542550000001</v>
      </c>
      <c r="G142" s="165">
        <v>1166000000</v>
      </c>
      <c r="H142" s="116">
        <v>-59.24234105</v>
      </c>
      <c r="I142" s="116">
        <v>149.50227849999999</v>
      </c>
      <c r="J142" s="165">
        <v>1166000000</v>
      </c>
      <c r="K142" s="116">
        <v>-59.218361610000002</v>
      </c>
      <c r="L142" s="116">
        <v>153.6894787</v>
      </c>
      <c r="M142" s="165">
        <v>1166000000</v>
      </c>
      <c r="N142" s="116">
        <v>-59.146010930000003</v>
      </c>
      <c r="O142" s="116">
        <v>142.97489849999999</v>
      </c>
      <c r="P142" s="165">
        <v>1166000000</v>
      </c>
      <c r="Q142" s="116">
        <v>-59.110660898848501</v>
      </c>
      <c r="R142" s="116">
        <v>147.24779776408101</v>
      </c>
      <c r="S142" s="120">
        <f t="shared" si="9"/>
        <v>1166</v>
      </c>
      <c r="T142" s="121">
        <f t="shared" si="6"/>
        <v>-9.2368340000007265E-2</v>
      </c>
      <c r="U142" s="122">
        <f t="shared" si="7"/>
        <v>-2.3979439999997965E-2</v>
      </c>
      <c r="V142" s="123">
        <f t="shared" si="8"/>
        <v>-3.5350031151502037E-2</v>
      </c>
    </row>
    <row r="143" spans="1:22" customFormat="1" x14ac:dyDescent="0.3">
      <c r="A143" s="165">
        <v>1173000000</v>
      </c>
      <c r="B143" s="116">
        <v>-63.937819599999997</v>
      </c>
      <c r="C143" s="116">
        <v>99.573785310000005</v>
      </c>
      <c r="D143" s="165">
        <v>1173000000</v>
      </c>
      <c r="E143" s="116">
        <v>-63.834646130000003</v>
      </c>
      <c r="F143" s="116">
        <v>100.45629479999999</v>
      </c>
      <c r="G143" s="165">
        <v>1173000000</v>
      </c>
      <c r="H143" s="116">
        <v>-59.188426370000002</v>
      </c>
      <c r="I143" s="116">
        <v>100.46448549999999</v>
      </c>
      <c r="J143" s="165">
        <v>1173000000</v>
      </c>
      <c r="K143" s="116">
        <v>-59.141931810000003</v>
      </c>
      <c r="L143" s="116">
        <v>105.00312049999999</v>
      </c>
      <c r="M143" s="165">
        <v>1173000000</v>
      </c>
      <c r="N143" s="116">
        <v>-59.012060249999998</v>
      </c>
      <c r="O143" s="116">
        <v>93.450260929999999</v>
      </c>
      <c r="P143" s="165">
        <v>1173000000</v>
      </c>
      <c r="Q143" s="116">
        <v>-58.975194207841596</v>
      </c>
      <c r="R143" s="116">
        <v>98.256818263266297</v>
      </c>
      <c r="S143" s="120">
        <f t="shared" si="9"/>
        <v>1173</v>
      </c>
      <c r="T143" s="121">
        <f t="shared" si="6"/>
        <v>-0.10317346999999444</v>
      </c>
      <c r="U143" s="122">
        <f t="shared" si="7"/>
        <v>-4.6494559999999296E-2</v>
      </c>
      <c r="V143" s="123">
        <f t="shared" si="8"/>
        <v>-3.6866042158401058E-2</v>
      </c>
    </row>
    <row r="144" spans="1:22" customFormat="1" x14ac:dyDescent="0.3">
      <c r="A144" s="165">
        <v>1180000000</v>
      </c>
      <c r="B144" s="116">
        <v>-63.833420500000003</v>
      </c>
      <c r="C144" s="116">
        <v>50.239524199999998</v>
      </c>
      <c r="D144" s="165">
        <v>1180000000</v>
      </c>
      <c r="E144" s="116">
        <v>-63.750041469999999</v>
      </c>
      <c r="F144" s="116">
        <v>51.296180079999999</v>
      </c>
      <c r="G144" s="165">
        <v>1180000000</v>
      </c>
      <c r="H144" s="116">
        <v>-59.177466260000003</v>
      </c>
      <c r="I144" s="116">
        <v>51.354506190000002</v>
      </c>
      <c r="J144" s="165">
        <v>1180000000</v>
      </c>
      <c r="K144" s="116">
        <v>-59.109059330000001</v>
      </c>
      <c r="L144" s="116">
        <v>56.090492470000001</v>
      </c>
      <c r="M144" s="165">
        <v>1180000000</v>
      </c>
      <c r="N144" s="116">
        <v>-58.959914210000001</v>
      </c>
      <c r="O144" s="116">
        <v>43.840070939999997</v>
      </c>
      <c r="P144" s="165">
        <v>1180000000</v>
      </c>
      <c r="Q144" s="116">
        <v>-58.882737124165502</v>
      </c>
      <c r="R144" s="116">
        <v>48.8245682627227</v>
      </c>
      <c r="S144" s="120">
        <f t="shared" si="9"/>
        <v>1180</v>
      </c>
      <c r="T144" s="121">
        <f t="shared" si="6"/>
        <v>-8.337903000000324E-2</v>
      </c>
      <c r="U144" s="122">
        <f t="shared" si="7"/>
        <v>-6.8406930000001864E-2</v>
      </c>
      <c r="V144" s="123">
        <f t="shared" si="8"/>
        <v>-7.7177085834499337E-2</v>
      </c>
    </row>
    <row r="145" spans="1:22" customFormat="1" x14ac:dyDescent="0.3">
      <c r="A145" s="165">
        <v>1187000000</v>
      </c>
      <c r="B145" s="116">
        <v>-63.734803450000001</v>
      </c>
      <c r="C145" s="116">
        <v>0.87612380599999995</v>
      </c>
      <c r="D145" s="165">
        <v>1187000000</v>
      </c>
      <c r="E145" s="116">
        <v>-63.671971409999998</v>
      </c>
      <c r="F145" s="116">
        <v>2.226228168</v>
      </c>
      <c r="G145" s="165">
        <v>1187000000</v>
      </c>
      <c r="H145" s="116">
        <v>-59.15188611</v>
      </c>
      <c r="I145" s="116">
        <v>2.4615543030000002</v>
      </c>
      <c r="J145" s="165">
        <v>1187000000</v>
      </c>
      <c r="K145" s="116">
        <v>-59.064966400000003</v>
      </c>
      <c r="L145" s="116">
        <v>7.3097763340000004</v>
      </c>
      <c r="M145" s="165">
        <v>1187000000</v>
      </c>
      <c r="N145" s="116">
        <v>-58.928959900000002</v>
      </c>
      <c r="O145" s="116">
        <v>-5.5727392589999996</v>
      </c>
      <c r="P145" s="165">
        <v>1187000000</v>
      </c>
      <c r="Q145" s="116">
        <v>-58.8232478827017</v>
      </c>
      <c r="R145" s="116">
        <v>-0.43540685358169601</v>
      </c>
      <c r="S145" s="120">
        <f t="shared" si="9"/>
        <v>1187</v>
      </c>
      <c r="T145" s="121">
        <f t="shared" si="6"/>
        <v>-6.2832040000003531E-2</v>
      </c>
      <c r="U145" s="122">
        <f t="shared" si="7"/>
        <v>-8.6919709999996542E-2</v>
      </c>
      <c r="V145" s="123">
        <f t="shared" si="8"/>
        <v>-0.10571201729830193</v>
      </c>
    </row>
    <row r="146" spans="1:22" customFormat="1" x14ac:dyDescent="0.3">
      <c r="A146" s="165">
        <v>1194000000</v>
      </c>
      <c r="B146" s="116">
        <v>-63.614575170000002</v>
      </c>
      <c r="C146" s="116">
        <v>-48.633023809999997</v>
      </c>
      <c r="D146" s="165">
        <v>1194000000</v>
      </c>
      <c r="E146" s="116">
        <v>-63.476004349999997</v>
      </c>
      <c r="F146" s="116">
        <v>-47.027742680000003</v>
      </c>
      <c r="G146" s="165">
        <v>1194000000</v>
      </c>
      <c r="H146" s="116">
        <v>-59.053298589999997</v>
      </c>
      <c r="I146" s="116">
        <v>-46.420156239999997</v>
      </c>
      <c r="J146" s="165">
        <v>1194000000</v>
      </c>
      <c r="K146" s="116">
        <v>-58.939681960000001</v>
      </c>
      <c r="L146" s="116">
        <v>-41.673106750000002</v>
      </c>
      <c r="M146" s="165">
        <v>1194000000</v>
      </c>
      <c r="N146" s="116">
        <v>-58.858977709999998</v>
      </c>
      <c r="O146" s="116">
        <v>-54.753113370000001</v>
      </c>
      <c r="P146" s="165">
        <v>1194000000</v>
      </c>
      <c r="Q146" s="116">
        <v>-58.727935878697103</v>
      </c>
      <c r="R146" s="116">
        <v>-49.931336245291199</v>
      </c>
      <c r="S146" s="120">
        <f t="shared" si="9"/>
        <v>1194</v>
      </c>
      <c r="T146" s="121">
        <f t="shared" si="6"/>
        <v>-0.13857082000000531</v>
      </c>
      <c r="U146" s="122">
        <f t="shared" si="7"/>
        <v>-0.11361662999999567</v>
      </c>
      <c r="V146" s="123">
        <f t="shared" si="8"/>
        <v>-0.13104183130289471</v>
      </c>
    </row>
    <row r="147" spans="1:22" customFormat="1" x14ac:dyDescent="0.3">
      <c r="A147" s="165">
        <v>1201000000</v>
      </c>
      <c r="B147" s="116">
        <v>-63.552538380000001</v>
      </c>
      <c r="C147" s="116">
        <v>-97.763759210000003</v>
      </c>
      <c r="D147" s="165">
        <v>1201000000</v>
      </c>
      <c r="E147" s="116">
        <v>-63.33953202</v>
      </c>
      <c r="F147" s="116">
        <v>-96.150399829999998</v>
      </c>
      <c r="G147" s="165">
        <v>1201000000</v>
      </c>
      <c r="H147" s="116">
        <v>-58.992615720000003</v>
      </c>
      <c r="I147" s="116">
        <v>-95.482793920000006</v>
      </c>
      <c r="J147" s="165">
        <v>1201000000</v>
      </c>
      <c r="K147" s="116">
        <v>-58.851424610000002</v>
      </c>
      <c r="L147" s="116">
        <v>-90.998057610000004</v>
      </c>
      <c r="M147" s="165">
        <v>1201000000</v>
      </c>
      <c r="N147" s="116">
        <v>-58.841161210000003</v>
      </c>
      <c r="O147" s="116">
        <v>-104.1952915</v>
      </c>
      <c r="P147" s="165">
        <v>1201000000</v>
      </c>
      <c r="Q147" s="116">
        <v>-58.673574804594402</v>
      </c>
      <c r="R147" s="116">
        <v>-99.5926124379653</v>
      </c>
      <c r="S147" s="120">
        <f t="shared" si="9"/>
        <v>1201</v>
      </c>
      <c r="T147" s="121">
        <f t="shared" si="6"/>
        <v>-0.21300636000000139</v>
      </c>
      <c r="U147" s="122">
        <f t="shared" si="7"/>
        <v>-0.14119111000000117</v>
      </c>
      <c r="V147" s="123">
        <f t="shared" si="8"/>
        <v>-0.16758640540560066</v>
      </c>
    </row>
    <row r="148" spans="1:22" customFormat="1" x14ac:dyDescent="0.3">
      <c r="A148" s="165">
        <v>1208000000</v>
      </c>
      <c r="B148" s="116">
        <v>-63.505910479999997</v>
      </c>
      <c r="C148" s="116">
        <v>-147.1923448</v>
      </c>
      <c r="D148" s="165">
        <v>1208000000</v>
      </c>
      <c r="E148" s="116">
        <v>-63.28669103</v>
      </c>
      <c r="F148" s="116">
        <v>-145.53376170000001</v>
      </c>
      <c r="G148" s="165">
        <v>1208000000</v>
      </c>
      <c r="H148" s="116">
        <v>-58.968935020000004</v>
      </c>
      <c r="I148" s="116">
        <v>-144.55046569999999</v>
      </c>
      <c r="J148" s="165">
        <v>1208000000</v>
      </c>
      <c r="K148" s="116">
        <v>-58.826521049999997</v>
      </c>
      <c r="L148" s="116">
        <v>-140.31155670000001</v>
      </c>
      <c r="M148" s="165">
        <v>1208000000</v>
      </c>
      <c r="N148" s="116">
        <v>-58.844353560000002</v>
      </c>
      <c r="O148" s="116">
        <v>-153.46893399999999</v>
      </c>
      <c r="P148" s="165">
        <v>1208000000</v>
      </c>
      <c r="Q148" s="116">
        <v>-58.677304049430198</v>
      </c>
      <c r="R148" s="116">
        <v>-149.10759212898401</v>
      </c>
      <c r="S148" s="120">
        <f t="shared" si="9"/>
        <v>1208</v>
      </c>
      <c r="T148" s="121">
        <f t="shared" si="6"/>
        <v>-0.2192194499999971</v>
      </c>
      <c r="U148" s="122">
        <f t="shared" si="7"/>
        <v>-0.14241397000000688</v>
      </c>
      <c r="V148" s="123">
        <f t="shared" si="8"/>
        <v>-0.16704951056980377</v>
      </c>
    </row>
    <row r="149" spans="1:22" customFormat="1" x14ac:dyDescent="0.3">
      <c r="A149" s="165">
        <v>1215000000</v>
      </c>
      <c r="B149" s="116">
        <v>-63.39067841</v>
      </c>
      <c r="C149" s="116">
        <v>163.94529130000001</v>
      </c>
      <c r="D149" s="165">
        <v>1215000000</v>
      </c>
      <c r="E149" s="116">
        <v>-63.15293509</v>
      </c>
      <c r="F149" s="116">
        <v>165.41452939999999</v>
      </c>
      <c r="G149" s="165">
        <v>1215000000</v>
      </c>
      <c r="H149" s="116">
        <v>-58.868584120000001</v>
      </c>
      <c r="I149" s="116">
        <v>166.63117310000001</v>
      </c>
      <c r="J149" s="165">
        <v>1215000000</v>
      </c>
      <c r="K149" s="116">
        <v>-58.769970520000001</v>
      </c>
      <c r="L149" s="116">
        <v>170.5642857</v>
      </c>
      <c r="M149" s="165">
        <v>1215000000</v>
      </c>
      <c r="N149" s="116">
        <v>-58.767732150000001</v>
      </c>
      <c r="O149" s="116">
        <v>157.74703460000001</v>
      </c>
      <c r="P149" s="165">
        <v>1215000000</v>
      </c>
      <c r="Q149" s="116">
        <v>-58.6296450566334</v>
      </c>
      <c r="R149" s="116">
        <v>161.725946407061</v>
      </c>
      <c r="S149" s="120">
        <f t="shared" si="9"/>
        <v>1215</v>
      </c>
      <c r="T149" s="121">
        <f t="shared" si="6"/>
        <v>-0.23774331999999987</v>
      </c>
      <c r="U149" s="122">
        <f t="shared" si="7"/>
        <v>-9.861360000000019E-2</v>
      </c>
      <c r="V149" s="123">
        <f t="shared" si="8"/>
        <v>-0.1380870933666003</v>
      </c>
    </row>
    <row r="150" spans="1:22" customFormat="1" x14ac:dyDescent="0.3">
      <c r="A150" s="165">
        <v>1222000000</v>
      </c>
      <c r="B150" s="116">
        <v>-63.209478850000004</v>
      </c>
      <c r="C150" s="116">
        <v>114.8395026</v>
      </c>
      <c r="D150" s="165">
        <v>1222000000</v>
      </c>
      <c r="E150" s="116">
        <v>-63.000523710000003</v>
      </c>
      <c r="F150" s="116">
        <v>116.0704319</v>
      </c>
      <c r="G150" s="165">
        <v>1222000000</v>
      </c>
      <c r="H150" s="116">
        <v>-58.705727600000003</v>
      </c>
      <c r="I150" s="116">
        <v>117.361948</v>
      </c>
      <c r="J150" s="165">
        <v>1222000000</v>
      </c>
      <c r="K150" s="116">
        <v>-58.646077079999998</v>
      </c>
      <c r="L150" s="116">
        <v>121.3817178</v>
      </c>
      <c r="M150" s="165">
        <v>1222000000</v>
      </c>
      <c r="N150" s="116">
        <v>-58.646589650000003</v>
      </c>
      <c r="O150" s="116">
        <v>108.50473599999999</v>
      </c>
      <c r="P150" s="165">
        <v>1222000000</v>
      </c>
      <c r="Q150" s="116">
        <v>-58.541438187852201</v>
      </c>
      <c r="R150" s="116">
        <v>112.41192483775799</v>
      </c>
      <c r="S150" s="120">
        <f t="shared" si="9"/>
        <v>1222</v>
      </c>
      <c r="T150" s="121">
        <f t="shared" si="6"/>
        <v>-0.20895514000000048</v>
      </c>
      <c r="U150" s="122">
        <f t="shared" si="7"/>
        <v>-5.9650520000005258E-2</v>
      </c>
      <c r="V150" s="123">
        <f t="shared" si="8"/>
        <v>-0.10515146214780202</v>
      </c>
    </row>
    <row r="151" spans="1:22" customFormat="1" x14ac:dyDescent="0.3">
      <c r="A151" s="165">
        <v>1229000000</v>
      </c>
      <c r="B151" s="116">
        <v>-63.103940160000001</v>
      </c>
      <c r="C151" s="116">
        <v>65.189792969999999</v>
      </c>
      <c r="D151" s="165">
        <v>1229000000</v>
      </c>
      <c r="E151" s="116">
        <v>-62.891606459999998</v>
      </c>
      <c r="F151" s="116">
        <v>66.43191204</v>
      </c>
      <c r="G151" s="165">
        <v>1229000000</v>
      </c>
      <c r="H151" s="116">
        <v>-58.620164440000003</v>
      </c>
      <c r="I151" s="116">
        <v>67.632972980000005</v>
      </c>
      <c r="J151" s="165">
        <v>1229000000</v>
      </c>
      <c r="K151" s="116">
        <v>-58.613345459999998</v>
      </c>
      <c r="L151" s="116">
        <v>71.804281709999998</v>
      </c>
      <c r="M151" s="165">
        <v>1229000000</v>
      </c>
      <c r="N151" s="116">
        <v>-58.598032490000001</v>
      </c>
      <c r="O151" s="116">
        <v>58.811342699999997</v>
      </c>
      <c r="P151" s="165">
        <v>1229000000</v>
      </c>
      <c r="Q151" s="116">
        <v>-58.527394825354598</v>
      </c>
      <c r="R151" s="116">
        <v>62.855781039647603</v>
      </c>
      <c r="S151" s="120">
        <f t="shared" si="9"/>
        <v>1229</v>
      </c>
      <c r="T151" s="121">
        <f t="shared" si="6"/>
        <v>-0.21233370000000207</v>
      </c>
      <c r="U151" s="122">
        <f t="shared" si="7"/>
        <v>-6.8189800000055811E-3</v>
      </c>
      <c r="V151" s="123">
        <f t="shared" si="8"/>
        <v>-7.063766464540322E-2</v>
      </c>
    </row>
    <row r="152" spans="1:22" customFormat="1" x14ac:dyDescent="0.3">
      <c r="A152" s="165">
        <v>1236000000</v>
      </c>
      <c r="B152" s="116">
        <v>-63.037863289999997</v>
      </c>
      <c r="C152" s="116">
        <v>15.583300469999999</v>
      </c>
      <c r="D152" s="165">
        <v>1236000000</v>
      </c>
      <c r="E152" s="116">
        <v>-62.841177780000002</v>
      </c>
      <c r="F152" s="116">
        <v>16.78763378</v>
      </c>
      <c r="G152" s="165">
        <v>1236000000</v>
      </c>
      <c r="H152" s="116">
        <v>-58.593905339999999</v>
      </c>
      <c r="I152" s="116">
        <v>18.073737319999999</v>
      </c>
      <c r="J152" s="165">
        <v>1236000000</v>
      </c>
      <c r="K152" s="116">
        <v>-58.602551079999998</v>
      </c>
      <c r="L152" s="116">
        <v>22.380838969999999</v>
      </c>
      <c r="M152" s="165">
        <v>1236000000</v>
      </c>
      <c r="N152" s="116">
        <v>-58.565494200000003</v>
      </c>
      <c r="O152" s="116">
        <v>9.2047849690000003</v>
      </c>
      <c r="P152" s="165">
        <v>1236000000</v>
      </c>
      <c r="Q152" s="116">
        <v>-58.534682513091497</v>
      </c>
      <c r="R152" s="116">
        <v>13.3352036742703</v>
      </c>
      <c r="S152" s="120">
        <f t="shared" si="9"/>
        <v>1236</v>
      </c>
      <c r="T152" s="121">
        <f t="shared" si="6"/>
        <v>-0.19668550999999468</v>
      </c>
      <c r="U152" s="122">
        <f t="shared" si="7"/>
        <v>8.6457399999986251E-3</v>
      </c>
      <c r="V152" s="123">
        <f t="shared" si="8"/>
        <v>-3.0811686908506886E-2</v>
      </c>
    </row>
    <row r="153" spans="1:22" customFormat="1" x14ac:dyDescent="0.3">
      <c r="A153" s="165">
        <v>1243000000</v>
      </c>
      <c r="B153" s="116">
        <v>-62.912538179999999</v>
      </c>
      <c r="C153" s="116">
        <v>-33.714118970000001</v>
      </c>
      <c r="D153" s="165">
        <v>1243000000</v>
      </c>
      <c r="E153" s="116">
        <v>-62.748931759999998</v>
      </c>
      <c r="F153" s="116">
        <v>-32.4580056</v>
      </c>
      <c r="G153" s="165">
        <v>1243000000</v>
      </c>
      <c r="H153" s="116">
        <v>-58.54281177</v>
      </c>
      <c r="I153" s="116">
        <v>-31.28964109</v>
      </c>
      <c r="J153" s="165">
        <v>1243000000</v>
      </c>
      <c r="K153" s="116">
        <v>-58.543159080000002</v>
      </c>
      <c r="L153" s="116">
        <v>-26.529832580000001</v>
      </c>
      <c r="M153" s="165">
        <v>1243000000</v>
      </c>
      <c r="N153" s="116">
        <v>-58.511553450000001</v>
      </c>
      <c r="O153" s="116">
        <v>-40.344512459999997</v>
      </c>
      <c r="P153" s="165">
        <v>1243000000</v>
      </c>
      <c r="Q153" s="116">
        <v>-58.480818467529197</v>
      </c>
      <c r="R153" s="116">
        <v>-35.803197420130601</v>
      </c>
      <c r="S153" s="120">
        <f t="shared" si="9"/>
        <v>1243</v>
      </c>
      <c r="T153" s="121">
        <f t="shared" si="6"/>
        <v>-0.1636064200000007</v>
      </c>
      <c r="U153" s="122">
        <f t="shared" si="7"/>
        <v>3.4731000000221002E-4</v>
      </c>
      <c r="V153" s="123">
        <f t="shared" si="8"/>
        <v>-3.0734982470804084E-2</v>
      </c>
    </row>
    <row r="154" spans="1:22" customFormat="1" x14ac:dyDescent="0.3">
      <c r="A154" s="165">
        <v>1250000000</v>
      </c>
      <c r="B154" s="116">
        <v>-62.833046469999999</v>
      </c>
      <c r="C154" s="116">
        <v>-83.346855149999996</v>
      </c>
      <c r="D154" s="165">
        <v>1250000000</v>
      </c>
      <c r="E154" s="116">
        <v>-62.640747560000001</v>
      </c>
      <c r="F154" s="116">
        <v>-81.869198490000002</v>
      </c>
      <c r="G154" s="165">
        <v>1250000000</v>
      </c>
      <c r="H154" s="116">
        <v>-58.484747050000003</v>
      </c>
      <c r="I154" s="116">
        <v>-80.804591149999993</v>
      </c>
      <c r="J154" s="165">
        <v>1250000000</v>
      </c>
      <c r="K154" s="116">
        <v>-58.466601879999999</v>
      </c>
      <c r="L154" s="116">
        <v>-75.819920379999999</v>
      </c>
      <c r="M154" s="165">
        <v>1250000000</v>
      </c>
      <c r="N154" s="116">
        <v>-58.492812880000002</v>
      </c>
      <c r="O154" s="116">
        <v>-90.101218889999998</v>
      </c>
      <c r="P154" s="165">
        <v>1250000000</v>
      </c>
      <c r="Q154" s="116">
        <v>-58.420580095435199</v>
      </c>
      <c r="R154" s="116">
        <v>-85.145786771488503</v>
      </c>
      <c r="S154" s="120">
        <f t="shared" si="9"/>
        <v>1250</v>
      </c>
      <c r="T154" s="121">
        <f t="shared" si="6"/>
        <v>-0.1922989099999981</v>
      </c>
      <c r="U154" s="122">
        <f t="shared" si="7"/>
        <v>-1.814517000000393E-2</v>
      </c>
      <c r="V154" s="123">
        <f t="shared" si="8"/>
        <v>-7.2232784564803865E-2</v>
      </c>
    </row>
    <row r="155" spans="1:22" customFormat="1" x14ac:dyDescent="0.3">
      <c r="A155" s="165">
        <v>1257000000</v>
      </c>
      <c r="B155" s="116">
        <v>-62.828015100000002</v>
      </c>
      <c r="C155" s="116">
        <v>-132.88852610000001</v>
      </c>
      <c r="D155" s="165">
        <v>1257000000</v>
      </c>
      <c r="E155" s="116">
        <v>-62.606949929999999</v>
      </c>
      <c r="F155" s="116">
        <v>-131.40984320000001</v>
      </c>
      <c r="G155" s="165">
        <v>1257000000</v>
      </c>
      <c r="H155" s="116">
        <v>-58.516169179999999</v>
      </c>
      <c r="I155" s="116">
        <v>-130.43392990000001</v>
      </c>
      <c r="J155" s="165">
        <v>1257000000</v>
      </c>
      <c r="K155" s="116">
        <v>-58.453283149999997</v>
      </c>
      <c r="L155" s="116">
        <v>-125.2726061</v>
      </c>
      <c r="M155" s="165">
        <v>1257000000</v>
      </c>
      <c r="N155" s="116">
        <v>-58.534955269999998</v>
      </c>
      <c r="O155" s="116">
        <v>-139.80456369999999</v>
      </c>
      <c r="P155" s="165">
        <v>1257000000</v>
      </c>
      <c r="Q155" s="116">
        <v>-58.4352324848576</v>
      </c>
      <c r="R155" s="116">
        <v>-134.62515939420501</v>
      </c>
      <c r="S155" s="120">
        <f t="shared" si="9"/>
        <v>1257</v>
      </c>
      <c r="T155" s="121">
        <f t="shared" si="6"/>
        <v>-0.22106517000000281</v>
      </c>
      <c r="U155" s="122">
        <f t="shared" si="7"/>
        <v>-6.2886030000001369E-2</v>
      </c>
      <c r="V155" s="123">
        <f t="shared" si="8"/>
        <v>-9.9722785142397186E-2</v>
      </c>
    </row>
    <row r="156" spans="1:22" customFormat="1" x14ac:dyDescent="0.3">
      <c r="A156" s="165">
        <v>1264000000</v>
      </c>
      <c r="B156" s="116">
        <v>-62.794354329999997</v>
      </c>
      <c r="C156" s="116">
        <v>177.74221639999999</v>
      </c>
      <c r="D156" s="165">
        <v>1264000000</v>
      </c>
      <c r="E156" s="116">
        <v>-62.578095500000003</v>
      </c>
      <c r="F156" s="116">
        <v>179.53981110000001</v>
      </c>
      <c r="G156" s="165">
        <v>1264000000</v>
      </c>
      <c r="H156" s="116">
        <v>-58.541745259999999</v>
      </c>
      <c r="I156" s="116">
        <v>-179.62966929999999</v>
      </c>
      <c r="J156" s="165">
        <v>1264000000</v>
      </c>
      <c r="K156" s="116">
        <v>-58.426919419999997</v>
      </c>
      <c r="L156" s="116">
        <v>-174.4247642</v>
      </c>
      <c r="M156" s="165">
        <v>1264000000</v>
      </c>
      <c r="N156" s="116">
        <v>-58.617825500000002</v>
      </c>
      <c r="O156" s="116">
        <v>171.02689380000001</v>
      </c>
      <c r="P156" s="165">
        <v>1264000000</v>
      </c>
      <c r="Q156" s="116">
        <v>-58.457200549420598</v>
      </c>
      <c r="R156" s="116">
        <v>176.07243023673001</v>
      </c>
      <c r="S156" s="120">
        <f t="shared" si="9"/>
        <v>1264</v>
      </c>
      <c r="T156" s="121">
        <f t="shared" si="6"/>
        <v>-0.21625882999999391</v>
      </c>
      <c r="U156" s="122">
        <f t="shared" si="7"/>
        <v>-0.11482584000000173</v>
      </c>
      <c r="V156" s="123">
        <f t="shared" si="8"/>
        <v>-0.16062495057940396</v>
      </c>
    </row>
    <row r="157" spans="1:22" customFormat="1" x14ac:dyDescent="0.3">
      <c r="A157" s="165">
        <v>1271000000</v>
      </c>
      <c r="B157" s="116">
        <v>-62.710532100000002</v>
      </c>
      <c r="C157" s="116">
        <v>128.8186862</v>
      </c>
      <c r="D157" s="165">
        <v>1271000000</v>
      </c>
      <c r="E157" s="116">
        <v>-62.462125120000003</v>
      </c>
      <c r="F157" s="116">
        <v>130.51318749999999</v>
      </c>
      <c r="G157" s="165">
        <v>1271000000</v>
      </c>
      <c r="H157" s="116">
        <v>-58.486921299999999</v>
      </c>
      <c r="I157" s="116">
        <v>131.62340409999999</v>
      </c>
      <c r="J157" s="165">
        <v>1271000000</v>
      </c>
      <c r="K157" s="116">
        <v>-58.349511749999998</v>
      </c>
      <c r="L157" s="116">
        <v>136.4378552</v>
      </c>
      <c r="M157" s="165">
        <v>1271000000</v>
      </c>
      <c r="N157" s="116">
        <v>-58.615177029999998</v>
      </c>
      <c r="O157" s="116">
        <v>122.2219668</v>
      </c>
      <c r="P157" s="165">
        <v>1271000000</v>
      </c>
      <c r="Q157" s="116">
        <v>-58.426799974368599</v>
      </c>
      <c r="R157" s="116">
        <v>126.976960946074</v>
      </c>
      <c r="S157" s="120">
        <f t="shared" si="9"/>
        <v>1271</v>
      </c>
      <c r="T157" s="121">
        <f t="shared" si="6"/>
        <v>-0.24840697999999861</v>
      </c>
      <c r="U157" s="122">
        <f t="shared" si="7"/>
        <v>-0.13740955000000099</v>
      </c>
      <c r="V157" s="123">
        <f t="shared" si="8"/>
        <v>-0.18837705563139906</v>
      </c>
    </row>
    <row r="158" spans="1:22" customFormat="1" x14ac:dyDescent="0.3">
      <c r="A158" s="165">
        <v>1278000000</v>
      </c>
      <c r="B158" s="116">
        <v>-62.682012110000002</v>
      </c>
      <c r="C158" s="116">
        <v>79.659474450000005</v>
      </c>
      <c r="D158" s="165">
        <v>1278000000</v>
      </c>
      <c r="E158" s="116">
        <v>-62.415886639999997</v>
      </c>
      <c r="F158" s="116">
        <v>81.248886999999996</v>
      </c>
      <c r="G158" s="165">
        <v>1278000000</v>
      </c>
      <c r="H158" s="116">
        <v>-58.442574380000003</v>
      </c>
      <c r="I158" s="116">
        <v>82.454321109999995</v>
      </c>
      <c r="J158" s="165">
        <v>1278000000</v>
      </c>
      <c r="K158" s="116">
        <v>-58.272671389999999</v>
      </c>
      <c r="L158" s="116">
        <v>87.162798309999999</v>
      </c>
      <c r="M158" s="165">
        <v>1278000000</v>
      </c>
      <c r="N158" s="116">
        <v>-58.614751550000001</v>
      </c>
      <c r="O158" s="116">
        <v>73.034305590000002</v>
      </c>
      <c r="P158" s="165">
        <v>1278000000</v>
      </c>
      <c r="Q158" s="116">
        <v>-58.428133171481299</v>
      </c>
      <c r="R158" s="116">
        <v>77.540346358345005</v>
      </c>
      <c r="S158" s="120">
        <f t="shared" si="9"/>
        <v>1278</v>
      </c>
      <c r="T158" s="121">
        <f t="shared" si="6"/>
        <v>-0.26612547000000575</v>
      </c>
      <c r="U158" s="122">
        <f t="shared" si="7"/>
        <v>-0.16990299000000419</v>
      </c>
      <c r="V158" s="123">
        <f t="shared" si="8"/>
        <v>-0.18661837851870189</v>
      </c>
    </row>
    <row r="159" spans="1:22" customFormat="1" x14ac:dyDescent="0.3">
      <c r="A159" s="165">
        <v>1285000000</v>
      </c>
      <c r="B159" s="116">
        <v>-62.652028629999997</v>
      </c>
      <c r="C159" s="116">
        <v>30.41840354</v>
      </c>
      <c r="D159" s="165">
        <v>1285000000</v>
      </c>
      <c r="E159" s="116">
        <v>-62.382321670000003</v>
      </c>
      <c r="F159" s="116">
        <v>31.821799760000001</v>
      </c>
      <c r="G159" s="165">
        <v>1285000000</v>
      </c>
      <c r="H159" s="116">
        <v>-58.41900665</v>
      </c>
      <c r="I159" s="116">
        <v>33.164520680000003</v>
      </c>
      <c r="J159" s="165">
        <v>1285000000</v>
      </c>
      <c r="K159" s="116">
        <v>-58.261317079999998</v>
      </c>
      <c r="L159" s="116">
        <v>37.675160529999999</v>
      </c>
      <c r="M159" s="165">
        <v>1285000000</v>
      </c>
      <c r="N159" s="116">
        <v>-58.637454290000001</v>
      </c>
      <c r="O159" s="116">
        <v>23.952299780000001</v>
      </c>
      <c r="P159" s="165">
        <v>1285000000</v>
      </c>
      <c r="Q159" s="116">
        <v>-58.445812284362802</v>
      </c>
      <c r="R159" s="116">
        <v>28.347969897507301</v>
      </c>
      <c r="S159" s="120">
        <f t="shared" si="9"/>
        <v>1285</v>
      </c>
      <c r="T159" s="121">
        <f t="shared" si="6"/>
        <v>-0.2697069599999935</v>
      </c>
      <c r="U159" s="122">
        <f t="shared" si="7"/>
        <v>-0.15768957000000228</v>
      </c>
      <c r="V159" s="123">
        <f t="shared" si="8"/>
        <v>-0.19164200563719902</v>
      </c>
    </row>
    <row r="160" spans="1:22" customFormat="1" ht="15" thickBot="1" x14ac:dyDescent="0.35">
      <c r="A160" s="165">
        <v>1292000000</v>
      </c>
      <c r="B160" s="116">
        <v>-62.562473179999998</v>
      </c>
      <c r="C160" s="116">
        <v>-18.480892820000001</v>
      </c>
      <c r="D160" s="165">
        <v>1292000000</v>
      </c>
      <c r="E160" s="116">
        <v>-62.283557430000002</v>
      </c>
      <c r="F160" s="116">
        <v>-17.303678269999999</v>
      </c>
      <c r="G160" s="165">
        <v>1292000000</v>
      </c>
      <c r="H160" s="116">
        <v>-58.347072789999999</v>
      </c>
      <c r="I160" s="116">
        <v>-15.88946028</v>
      </c>
      <c r="J160" s="165">
        <v>1292000000</v>
      </c>
      <c r="K160" s="116">
        <v>-58.242834479999999</v>
      </c>
      <c r="L160" s="116">
        <v>-11.55653916</v>
      </c>
      <c r="M160" s="165">
        <v>1292000000</v>
      </c>
      <c r="N160" s="116">
        <v>-58.599722040000003</v>
      </c>
      <c r="O160" s="116">
        <v>-24.90813047</v>
      </c>
      <c r="P160" s="165">
        <v>1292000000</v>
      </c>
      <c r="Q160" s="116">
        <v>-58.449269696511799</v>
      </c>
      <c r="R160" s="116">
        <v>-20.5329985692068</v>
      </c>
      <c r="S160" s="120">
        <f t="shared" si="9"/>
        <v>1292</v>
      </c>
      <c r="T160" s="121">
        <f t="shared" si="6"/>
        <v>-0.27891574999999591</v>
      </c>
      <c r="U160" s="122">
        <f t="shared" si="7"/>
        <v>-0.1042383099999995</v>
      </c>
      <c r="V160" s="123">
        <f t="shared" si="8"/>
        <v>-0.15045234348820458</v>
      </c>
    </row>
    <row r="161" spans="1:22" customFormat="1" ht="18.600000000000001" thickBot="1" x14ac:dyDescent="0.4">
      <c r="A161" s="165">
        <v>1299000000</v>
      </c>
      <c r="B161" s="116">
        <v>-62.431403809999999</v>
      </c>
      <c r="C161" s="116">
        <v>-67.445841200000004</v>
      </c>
      <c r="D161" s="165">
        <v>1299000000</v>
      </c>
      <c r="E161" s="116">
        <v>-62.206358719999997</v>
      </c>
      <c r="F161" s="116">
        <v>-66.373636079999997</v>
      </c>
      <c r="G161" s="165">
        <v>1299000000</v>
      </c>
      <c r="H161" s="116">
        <v>-58.27572077</v>
      </c>
      <c r="I161" s="116">
        <v>-65.313918409999999</v>
      </c>
      <c r="J161" s="165">
        <v>1299000000</v>
      </c>
      <c r="K161" s="116">
        <v>-58.197709430000003</v>
      </c>
      <c r="L161" s="116">
        <v>-60.865800030000003</v>
      </c>
      <c r="M161" s="165">
        <v>1299000000</v>
      </c>
      <c r="N161" s="116">
        <v>-58.535534849999998</v>
      </c>
      <c r="O161" s="116">
        <v>-73.911583590000006</v>
      </c>
      <c r="P161" s="165">
        <v>1299000000</v>
      </c>
      <c r="Q161" s="116">
        <v>-58.404318751645597</v>
      </c>
      <c r="R161" s="116">
        <v>-69.521553036694499</v>
      </c>
      <c r="S161" s="124">
        <f t="shared" si="9"/>
        <v>1299</v>
      </c>
      <c r="T161" s="121">
        <f t="shared" si="6"/>
        <v>-0.22504509000000184</v>
      </c>
      <c r="U161" s="122">
        <f t="shared" si="7"/>
        <v>-7.801133999999621E-2</v>
      </c>
      <c r="V161" s="123">
        <f t="shared" si="8"/>
        <v>-0.1312160983544004</v>
      </c>
    </row>
    <row r="162" spans="1:22" customFormat="1" x14ac:dyDescent="0.3">
      <c r="A162" s="165">
        <v>1306000000</v>
      </c>
      <c r="B162" s="116">
        <v>-62.353845589999999</v>
      </c>
      <c r="C162" s="116">
        <v>-116.9747299</v>
      </c>
      <c r="D162" s="165">
        <v>1306000000</v>
      </c>
      <c r="E162" s="116">
        <v>-62.18395451</v>
      </c>
      <c r="F162" s="116">
        <v>-116.1112018</v>
      </c>
      <c r="G162" s="165">
        <v>1306000000</v>
      </c>
      <c r="H162" s="116">
        <v>-58.283321950000001</v>
      </c>
      <c r="I162" s="116">
        <v>-115.0792103</v>
      </c>
      <c r="J162" s="165">
        <v>1306000000</v>
      </c>
      <c r="K162" s="116">
        <v>-58.196766490000002</v>
      </c>
      <c r="L162" s="116">
        <v>-110.43466119999999</v>
      </c>
      <c r="M162" s="165">
        <v>1306000000</v>
      </c>
      <c r="N162" s="116">
        <v>-58.552419999999998</v>
      </c>
      <c r="O162" s="116">
        <v>-123.2759444</v>
      </c>
      <c r="P162" s="165">
        <v>1306000000</v>
      </c>
      <c r="Q162" s="116">
        <v>-58.425392181034098</v>
      </c>
      <c r="R162" s="116">
        <v>-118.89025018945</v>
      </c>
      <c r="S162" s="120">
        <f t="shared" si="9"/>
        <v>1306</v>
      </c>
      <c r="T162" s="121">
        <f t="shared" si="6"/>
        <v>-0.16989107999999931</v>
      </c>
      <c r="U162" s="122">
        <f t="shared" si="7"/>
        <v>-8.6555459999999584E-2</v>
      </c>
      <c r="V162" s="123">
        <f t="shared" si="8"/>
        <v>-0.12702781896589954</v>
      </c>
    </row>
    <row r="163" spans="1:22" customFormat="1" x14ac:dyDescent="0.3">
      <c r="A163" s="165">
        <v>1313000000</v>
      </c>
      <c r="B163" s="116">
        <v>-62.314127059999997</v>
      </c>
      <c r="C163" s="116">
        <v>-166.14556379999999</v>
      </c>
      <c r="D163" s="165">
        <v>1313000000</v>
      </c>
      <c r="E163" s="116">
        <v>-62.188200250000001</v>
      </c>
      <c r="F163" s="116">
        <v>-165.37974679999999</v>
      </c>
      <c r="G163" s="165">
        <v>1313000000</v>
      </c>
      <c r="H163" s="116">
        <v>-58.347732100000002</v>
      </c>
      <c r="I163" s="116">
        <v>-164.35389040000001</v>
      </c>
      <c r="J163" s="165">
        <v>1313000000</v>
      </c>
      <c r="K163" s="116">
        <v>-58.274521350000001</v>
      </c>
      <c r="L163" s="116">
        <v>-159.6698403</v>
      </c>
      <c r="M163" s="165">
        <v>1313000000</v>
      </c>
      <c r="N163" s="116">
        <v>-58.559494340000001</v>
      </c>
      <c r="O163" s="116">
        <v>-172.41120169999999</v>
      </c>
      <c r="P163" s="165">
        <v>1313000000</v>
      </c>
      <c r="Q163" s="116">
        <v>-58.435468091633602</v>
      </c>
      <c r="R163" s="116">
        <v>-167.705037099848</v>
      </c>
      <c r="S163" s="120">
        <f t="shared" si="9"/>
        <v>1313</v>
      </c>
      <c r="T163" s="121">
        <f t="shared" si="6"/>
        <v>-0.12592680999999573</v>
      </c>
      <c r="U163" s="122">
        <f t="shared" si="7"/>
        <v>-7.3210750000001212E-2</v>
      </c>
      <c r="V163" s="123">
        <f t="shared" si="8"/>
        <v>-0.12402624836639831</v>
      </c>
    </row>
    <row r="164" spans="1:22" customFormat="1" x14ac:dyDescent="0.3">
      <c r="A164" s="165">
        <v>1320000000</v>
      </c>
      <c r="B164" s="116">
        <v>-62.20176326</v>
      </c>
      <c r="C164" s="116">
        <v>144.95986479999999</v>
      </c>
      <c r="D164" s="165">
        <v>1320000000</v>
      </c>
      <c r="E164" s="116">
        <v>-62.117365700000001</v>
      </c>
      <c r="F164" s="116">
        <v>146.0488694</v>
      </c>
      <c r="G164" s="165">
        <v>1320000000</v>
      </c>
      <c r="H164" s="116">
        <v>-58.355146230000003</v>
      </c>
      <c r="I164" s="116">
        <v>146.7303167</v>
      </c>
      <c r="J164" s="165">
        <v>1320000000</v>
      </c>
      <c r="K164" s="116">
        <v>-58.264295830000002</v>
      </c>
      <c r="L164" s="116">
        <v>151.64552929999999</v>
      </c>
      <c r="M164" s="165">
        <v>1320000000</v>
      </c>
      <c r="N164" s="116">
        <v>-58.508630779999997</v>
      </c>
      <c r="O164" s="116">
        <v>138.6816177</v>
      </c>
      <c r="P164" s="165">
        <v>1320000000</v>
      </c>
      <c r="Q164" s="116">
        <v>-58.365368407865503</v>
      </c>
      <c r="R164" s="116">
        <v>143.56500295492199</v>
      </c>
      <c r="S164" s="120">
        <f t="shared" si="9"/>
        <v>1320</v>
      </c>
      <c r="T164" s="121">
        <f t="shared" si="6"/>
        <v>-8.4397559999999316E-2</v>
      </c>
      <c r="U164" s="122">
        <f t="shared" si="7"/>
        <v>-9.0850400000000775E-2</v>
      </c>
      <c r="V164" s="123">
        <f t="shared" si="8"/>
        <v>-0.14326237213449389</v>
      </c>
    </row>
    <row r="165" spans="1:22" customFormat="1" x14ac:dyDescent="0.3">
      <c r="A165" s="165">
        <v>1327000000</v>
      </c>
      <c r="B165" s="116">
        <v>-62.077973249999999</v>
      </c>
      <c r="C165" s="116">
        <v>95.767898669999994</v>
      </c>
      <c r="D165" s="165">
        <v>1327000000</v>
      </c>
      <c r="E165" s="116">
        <v>-61.99704826</v>
      </c>
      <c r="F165" s="116">
        <v>97.173023279999995</v>
      </c>
      <c r="G165" s="165">
        <v>1327000000</v>
      </c>
      <c r="H165" s="116">
        <v>-58.337943840000001</v>
      </c>
      <c r="I165" s="116">
        <v>97.682016919999995</v>
      </c>
      <c r="J165" s="165">
        <v>1327000000</v>
      </c>
      <c r="K165" s="116">
        <v>-58.224382140000003</v>
      </c>
      <c r="L165" s="116">
        <v>102.4596264</v>
      </c>
      <c r="M165" s="165">
        <v>1327000000</v>
      </c>
      <c r="N165" s="116">
        <v>-58.461921879999998</v>
      </c>
      <c r="O165" s="116">
        <v>89.397185210000004</v>
      </c>
      <c r="P165" s="165">
        <v>1327000000</v>
      </c>
      <c r="Q165" s="116">
        <v>-58.279934740020401</v>
      </c>
      <c r="R165" s="116">
        <v>94.477042828055303</v>
      </c>
      <c r="S165" s="120">
        <f t="shared" si="9"/>
        <v>1327</v>
      </c>
      <c r="T165" s="121">
        <f t="shared" si="6"/>
        <v>-8.0924989999999752E-2</v>
      </c>
      <c r="U165" s="122">
        <f t="shared" si="7"/>
        <v>-0.11356169999999821</v>
      </c>
      <c r="V165" s="123">
        <f t="shared" si="8"/>
        <v>-0.18198713997959715</v>
      </c>
    </row>
    <row r="166" spans="1:22" customFormat="1" x14ac:dyDescent="0.3">
      <c r="A166" s="165">
        <v>1334000000</v>
      </c>
      <c r="B166" s="116">
        <v>-62.05815475</v>
      </c>
      <c r="C166" s="116">
        <v>46.291136010000002</v>
      </c>
      <c r="D166" s="165">
        <v>1334000000</v>
      </c>
      <c r="E166" s="116">
        <v>-61.93059401</v>
      </c>
      <c r="F166" s="116">
        <v>47.925411930000003</v>
      </c>
      <c r="G166" s="165">
        <v>1334000000</v>
      </c>
      <c r="H166" s="116">
        <v>-58.358165759999999</v>
      </c>
      <c r="I166" s="116">
        <v>48.432610859999997</v>
      </c>
      <c r="J166" s="165">
        <v>1334000000</v>
      </c>
      <c r="K166" s="116">
        <v>-58.218498349999997</v>
      </c>
      <c r="L166" s="116">
        <v>53.114322360000003</v>
      </c>
      <c r="M166" s="165">
        <v>1334000000</v>
      </c>
      <c r="N166" s="116">
        <v>-58.48603198</v>
      </c>
      <c r="O166" s="116">
        <v>40.041425269999998</v>
      </c>
      <c r="P166" s="165">
        <v>1334000000</v>
      </c>
      <c r="Q166" s="116">
        <v>-58.265570207973802</v>
      </c>
      <c r="R166" s="116">
        <v>45.073866335296003</v>
      </c>
      <c r="S166" s="120">
        <f t="shared" si="9"/>
        <v>1334</v>
      </c>
      <c r="T166" s="121">
        <f t="shared" si="6"/>
        <v>-0.12756073999999984</v>
      </c>
      <c r="U166" s="122">
        <f t="shared" si="7"/>
        <v>-0.13966741000000127</v>
      </c>
      <c r="V166" s="123">
        <f t="shared" si="8"/>
        <v>-0.22046177202619788</v>
      </c>
    </row>
    <row r="167" spans="1:22" customFormat="1" x14ac:dyDescent="0.3">
      <c r="A167" s="165">
        <v>1341000000</v>
      </c>
      <c r="B167" s="116">
        <v>-62.013330940000003</v>
      </c>
      <c r="C167" s="116">
        <v>-2.9023492809999998</v>
      </c>
      <c r="D167" s="165">
        <v>1341000000</v>
      </c>
      <c r="E167" s="116">
        <v>-61.861286790000001</v>
      </c>
      <c r="F167" s="116">
        <v>-1.0857372300000001</v>
      </c>
      <c r="G167" s="165">
        <v>1341000000</v>
      </c>
      <c r="H167" s="116">
        <v>-58.388877669999999</v>
      </c>
      <c r="I167" s="116">
        <v>-0.34146299299999999</v>
      </c>
      <c r="J167" s="165">
        <v>1341000000</v>
      </c>
      <c r="K167" s="116">
        <v>-58.207944130000001</v>
      </c>
      <c r="L167" s="116">
        <v>4.0294276309999999</v>
      </c>
      <c r="M167" s="165">
        <v>1341000000</v>
      </c>
      <c r="N167" s="116">
        <v>-58.491412699999998</v>
      </c>
      <c r="O167" s="116">
        <v>-8.7058529030000003</v>
      </c>
      <c r="P167" s="165">
        <v>1341000000</v>
      </c>
      <c r="Q167" s="116">
        <v>-58.259639291852899</v>
      </c>
      <c r="R167" s="116">
        <v>-3.9965965871720601</v>
      </c>
      <c r="S167" s="120">
        <f t="shared" si="9"/>
        <v>1341</v>
      </c>
      <c r="T167" s="121">
        <f t="shared" si="6"/>
        <v>-0.15204415000000182</v>
      </c>
      <c r="U167" s="122">
        <f t="shared" si="7"/>
        <v>-0.18093353999999806</v>
      </c>
      <c r="V167" s="123">
        <f t="shared" si="8"/>
        <v>-0.23177340814709879</v>
      </c>
    </row>
    <row r="168" spans="1:22" customFormat="1" x14ac:dyDescent="0.3">
      <c r="A168" s="165">
        <v>1348000000</v>
      </c>
      <c r="B168" s="116">
        <v>-61.934096590000003</v>
      </c>
      <c r="C168" s="116">
        <v>-51.769001439999997</v>
      </c>
      <c r="D168" s="165">
        <v>1348000000</v>
      </c>
      <c r="E168" s="116">
        <v>-61.726544539999999</v>
      </c>
      <c r="F168" s="116">
        <v>-49.919862719999998</v>
      </c>
      <c r="G168" s="165">
        <v>1348000000</v>
      </c>
      <c r="H168" s="116">
        <v>-58.32396945</v>
      </c>
      <c r="I168" s="116">
        <v>-48.964230800000003</v>
      </c>
      <c r="J168" s="165">
        <v>1348000000</v>
      </c>
      <c r="K168" s="116">
        <v>-58.159777419999998</v>
      </c>
      <c r="L168" s="116">
        <v>-44.898756689999999</v>
      </c>
      <c r="M168" s="165">
        <v>1348000000</v>
      </c>
      <c r="N168" s="116">
        <v>-58.428313930000002</v>
      </c>
      <c r="O168" s="116">
        <v>-57.294848739999999</v>
      </c>
      <c r="P168" s="165">
        <v>1348000000</v>
      </c>
      <c r="Q168" s="116">
        <v>-58.226627334803503</v>
      </c>
      <c r="R168" s="116">
        <v>-52.960805873557902</v>
      </c>
      <c r="S168" s="120">
        <f t="shared" si="9"/>
        <v>1348</v>
      </c>
      <c r="T168" s="121">
        <f t="shared" si="6"/>
        <v>-0.20755205000000387</v>
      </c>
      <c r="U168" s="122">
        <f t="shared" si="7"/>
        <v>-0.16419203000000238</v>
      </c>
      <c r="V168" s="123">
        <f t="shared" si="8"/>
        <v>-0.20168659519649879</v>
      </c>
    </row>
    <row r="169" spans="1:22" customFormat="1" x14ac:dyDescent="0.3">
      <c r="A169" s="165">
        <v>1355000000</v>
      </c>
      <c r="B169" s="116">
        <v>-61.864923040000001</v>
      </c>
      <c r="C169" s="116">
        <v>-100.73076759999999</v>
      </c>
      <c r="D169" s="165">
        <v>1355000000</v>
      </c>
      <c r="E169" s="116">
        <v>-61.610118999999997</v>
      </c>
      <c r="F169" s="116">
        <v>-98.824570170000001</v>
      </c>
      <c r="G169" s="165">
        <v>1355000000</v>
      </c>
      <c r="H169" s="116">
        <v>-58.255725730000002</v>
      </c>
      <c r="I169" s="116">
        <v>-98.116849529999996</v>
      </c>
      <c r="J169" s="165">
        <v>1355000000</v>
      </c>
      <c r="K169" s="116">
        <v>-58.150964119999998</v>
      </c>
      <c r="L169" s="116">
        <v>-94.147365089999994</v>
      </c>
      <c r="M169" s="165">
        <v>1355000000</v>
      </c>
      <c r="N169" s="116">
        <v>-58.354590049999999</v>
      </c>
      <c r="O169" s="116">
        <v>-106.21242100000001</v>
      </c>
      <c r="P169" s="165">
        <v>1355000000</v>
      </c>
      <c r="Q169" s="116">
        <v>-58.181647560117199</v>
      </c>
      <c r="R169" s="116">
        <v>-102.17934628771</v>
      </c>
      <c r="S169" s="120">
        <f t="shared" si="9"/>
        <v>1355</v>
      </c>
      <c r="T169" s="121">
        <f t="shared" si="6"/>
        <v>-0.25480404000000334</v>
      </c>
      <c r="U169" s="122">
        <f t="shared" si="7"/>
        <v>-0.10476161000000417</v>
      </c>
      <c r="V169" s="123">
        <f t="shared" si="8"/>
        <v>-0.17294248988280003</v>
      </c>
    </row>
    <row r="170" spans="1:22" customFormat="1" x14ac:dyDescent="0.3">
      <c r="A170" s="165">
        <v>1362000000</v>
      </c>
      <c r="B170" s="116">
        <v>-61.82876211</v>
      </c>
      <c r="C170" s="116">
        <v>-149.80876810000001</v>
      </c>
      <c r="D170" s="165">
        <v>1362000000</v>
      </c>
      <c r="E170" s="116">
        <v>-61.549185829999999</v>
      </c>
      <c r="F170" s="116">
        <v>-148.21268509999999</v>
      </c>
      <c r="G170" s="165">
        <v>1362000000</v>
      </c>
      <c r="H170" s="116">
        <v>-58.242320079999999</v>
      </c>
      <c r="I170" s="116">
        <v>-147.4515371</v>
      </c>
      <c r="J170" s="165">
        <v>1362000000</v>
      </c>
      <c r="K170" s="116">
        <v>-58.174810440000002</v>
      </c>
      <c r="L170" s="116">
        <v>-143.44012040000001</v>
      </c>
      <c r="M170" s="165">
        <v>1362000000</v>
      </c>
      <c r="N170" s="116">
        <v>-58.301176810000001</v>
      </c>
      <c r="O170" s="116">
        <v>-155.1852548</v>
      </c>
      <c r="P170" s="165">
        <v>1362000000</v>
      </c>
      <c r="Q170" s="116">
        <v>-58.185640698500798</v>
      </c>
      <c r="R170" s="116">
        <v>-151.38480254149499</v>
      </c>
      <c r="S170" s="120">
        <f t="shared" si="9"/>
        <v>1362</v>
      </c>
      <c r="T170" s="121">
        <f t="shared" si="6"/>
        <v>-0.27957628000000057</v>
      </c>
      <c r="U170" s="122">
        <f t="shared" si="7"/>
        <v>-6.7509639999997262E-2</v>
      </c>
      <c r="V170" s="123">
        <f t="shared" si="8"/>
        <v>-0.11553611149920329</v>
      </c>
    </row>
    <row r="171" spans="1:22" customFormat="1" x14ac:dyDescent="0.3">
      <c r="A171" s="165">
        <v>1369000000</v>
      </c>
      <c r="B171" s="116">
        <v>-61.711923140000003</v>
      </c>
      <c r="C171" s="116">
        <v>161.3765238</v>
      </c>
      <c r="D171" s="165">
        <v>1369000000</v>
      </c>
      <c r="E171" s="116">
        <v>-61.463047080000003</v>
      </c>
      <c r="F171" s="116">
        <v>163.00886320000001</v>
      </c>
      <c r="G171" s="165">
        <v>1369000000</v>
      </c>
      <c r="H171" s="116">
        <v>-58.175464730000002</v>
      </c>
      <c r="I171" s="116">
        <v>163.60840909999999</v>
      </c>
      <c r="J171" s="165">
        <v>1369000000</v>
      </c>
      <c r="K171" s="116">
        <v>-58.186120899999999</v>
      </c>
      <c r="L171" s="116">
        <v>167.69874759999999</v>
      </c>
      <c r="M171" s="165">
        <v>1369000000</v>
      </c>
      <c r="N171" s="116">
        <v>-58.213519089999998</v>
      </c>
      <c r="O171" s="116">
        <v>156.14284319999999</v>
      </c>
      <c r="P171" s="165">
        <v>1369000000</v>
      </c>
      <c r="Q171" s="116">
        <v>-58.152072639256197</v>
      </c>
      <c r="R171" s="116">
        <v>159.93123586015599</v>
      </c>
      <c r="S171" s="120">
        <f t="shared" si="9"/>
        <v>1369</v>
      </c>
      <c r="T171" s="121">
        <f t="shared" si="6"/>
        <v>-0.24887606000000062</v>
      </c>
      <c r="U171" s="122">
        <f t="shared" si="7"/>
        <v>1.0656169999997189E-2</v>
      </c>
      <c r="V171" s="123">
        <f t="shared" si="8"/>
        <v>-6.1446450743801506E-2</v>
      </c>
    </row>
    <row r="172" spans="1:22" customFormat="1" x14ac:dyDescent="0.3">
      <c r="A172" s="165">
        <v>1376000000</v>
      </c>
      <c r="B172" s="116">
        <v>-61.548537719999999</v>
      </c>
      <c r="C172" s="116">
        <v>112.6353684</v>
      </c>
      <c r="D172" s="165">
        <v>1376000000</v>
      </c>
      <c r="E172" s="116">
        <v>-61.336031470000002</v>
      </c>
      <c r="F172" s="116">
        <v>113.9274118</v>
      </c>
      <c r="G172" s="165">
        <v>1376000000</v>
      </c>
      <c r="H172" s="116">
        <v>-58.10113226</v>
      </c>
      <c r="I172" s="116">
        <v>114.47143939999999</v>
      </c>
      <c r="J172" s="165">
        <v>1376000000</v>
      </c>
      <c r="K172" s="116">
        <v>-58.140747519999998</v>
      </c>
      <c r="L172" s="116">
        <v>118.8449766</v>
      </c>
      <c r="M172" s="165">
        <v>1376000000</v>
      </c>
      <c r="N172" s="116">
        <v>-58.080789590000002</v>
      </c>
      <c r="O172" s="116">
        <v>107.1417153</v>
      </c>
      <c r="P172" s="165">
        <v>1376000000</v>
      </c>
      <c r="Q172" s="116">
        <v>-58.044737192495397</v>
      </c>
      <c r="R172" s="116">
        <v>111.0498142445</v>
      </c>
      <c r="S172" s="120">
        <f t="shared" si="9"/>
        <v>1376</v>
      </c>
      <c r="T172" s="121">
        <f t="shared" si="6"/>
        <v>-0.21250624999999701</v>
      </c>
      <c r="U172" s="122">
        <f t="shared" si="7"/>
        <v>3.9615259999997932E-2</v>
      </c>
      <c r="V172" s="123">
        <f t="shared" si="8"/>
        <v>-3.6052397504604983E-2</v>
      </c>
    </row>
    <row r="173" spans="1:22" customFormat="1" x14ac:dyDescent="0.3">
      <c r="A173" s="165">
        <v>1383000000</v>
      </c>
      <c r="B173" s="116">
        <v>-61.425711790000001</v>
      </c>
      <c r="C173" s="116">
        <v>63.342233630000003</v>
      </c>
      <c r="D173" s="165">
        <v>1383000000</v>
      </c>
      <c r="E173" s="116">
        <v>-61.261206659999999</v>
      </c>
      <c r="F173" s="116">
        <v>64.602107500000002</v>
      </c>
      <c r="G173" s="165">
        <v>1383000000</v>
      </c>
      <c r="H173" s="116">
        <v>-58.098311279999997</v>
      </c>
      <c r="I173" s="116">
        <v>65.152811639999996</v>
      </c>
      <c r="J173" s="165">
        <v>1383000000</v>
      </c>
      <c r="K173" s="116">
        <v>-58.153345199999997</v>
      </c>
      <c r="L173" s="116">
        <v>69.659571209999996</v>
      </c>
      <c r="M173" s="165">
        <v>1383000000</v>
      </c>
      <c r="N173" s="116">
        <v>-58.009887509999999</v>
      </c>
      <c r="O173" s="116">
        <v>57.58296713</v>
      </c>
      <c r="P173" s="165">
        <v>1383000000</v>
      </c>
      <c r="Q173" s="116">
        <v>-57.998034981828503</v>
      </c>
      <c r="R173" s="116">
        <v>61.661819378368399</v>
      </c>
      <c r="S173" s="120">
        <f t="shared" si="9"/>
        <v>1383</v>
      </c>
      <c r="T173" s="121">
        <f t="shared" si="6"/>
        <v>-0.164505130000002</v>
      </c>
      <c r="U173" s="122">
        <f t="shared" si="7"/>
        <v>5.5033919999999625E-2</v>
      </c>
      <c r="V173" s="123">
        <f t="shared" si="8"/>
        <v>-1.185252817149518E-2</v>
      </c>
    </row>
    <row r="174" spans="1:22" customFormat="1" x14ac:dyDescent="0.3">
      <c r="A174" s="165">
        <v>1390000000</v>
      </c>
      <c r="B174" s="116">
        <v>-61.358363490000002</v>
      </c>
      <c r="C174" s="116">
        <v>14.093174879999999</v>
      </c>
      <c r="D174" s="165">
        <v>1390000000</v>
      </c>
      <c r="E174" s="116">
        <v>-61.208726830000003</v>
      </c>
      <c r="F174" s="116">
        <v>15.61012111</v>
      </c>
      <c r="G174" s="165">
        <v>1390000000</v>
      </c>
      <c r="H174" s="116">
        <v>-58.094801330000003</v>
      </c>
      <c r="I174" s="116">
        <v>15.980699489999999</v>
      </c>
      <c r="J174" s="165">
        <v>1390000000</v>
      </c>
      <c r="K174" s="116">
        <v>-58.190888260000001</v>
      </c>
      <c r="L174" s="116">
        <v>20.903025280000001</v>
      </c>
      <c r="M174" s="165">
        <v>1390000000</v>
      </c>
      <c r="N174" s="116">
        <v>-57.978181999999997</v>
      </c>
      <c r="O174" s="116">
        <v>8.1320370910000008</v>
      </c>
      <c r="P174" s="165">
        <v>1390000000</v>
      </c>
      <c r="Q174" s="116">
        <v>-57.965206248379999</v>
      </c>
      <c r="R174" s="116">
        <v>12.5034875558437</v>
      </c>
      <c r="S174" s="120">
        <f t="shared" si="9"/>
        <v>1390</v>
      </c>
      <c r="T174" s="121">
        <f t="shared" si="6"/>
        <v>-0.14963665999999876</v>
      </c>
      <c r="U174" s="122">
        <f t="shared" si="7"/>
        <v>9.6086929999998461E-2</v>
      </c>
      <c r="V174" s="123">
        <f t="shared" si="8"/>
        <v>-1.2975751619997311E-2</v>
      </c>
    </row>
    <row r="175" spans="1:22" customFormat="1" x14ac:dyDescent="0.3">
      <c r="A175" s="165">
        <v>1397000000</v>
      </c>
      <c r="B175" s="116">
        <v>-61.221367489999999</v>
      </c>
      <c r="C175" s="116">
        <v>-34.92336014</v>
      </c>
      <c r="D175" s="165">
        <v>1397000000</v>
      </c>
      <c r="E175" s="116">
        <v>-61.073114410000002</v>
      </c>
      <c r="F175" s="116">
        <v>-33.168932580000003</v>
      </c>
      <c r="G175" s="165">
        <v>1397000000</v>
      </c>
      <c r="H175" s="116">
        <v>-58.039036690000003</v>
      </c>
      <c r="I175" s="116">
        <v>-32.914898319999999</v>
      </c>
      <c r="J175" s="165">
        <v>1397000000</v>
      </c>
      <c r="K175" s="116">
        <v>-58.133525110000001</v>
      </c>
      <c r="L175" s="116">
        <v>-27.62374526</v>
      </c>
      <c r="M175" s="165">
        <v>1397000000</v>
      </c>
      <c r="N175" s="116">
        <v>-57.88575574</v>
      </c>
      <c r="O175" s="116">
        <v>-41.05016148</v>
      </c>
      <c r="P175" s="165">
        <v>1397000000</v>
      </c>
      <c r="Q175" s="116">
        <v>-57.883457270675798</v>
      </c>
      <c r="R175" s="116">
        <v>-36.435632878175298</v>
      </c>
      <c r="S175" s="120">
        <f t="shared" si="9"/>
        <v>1397</v>
      </c>
      <c r="T175" s="121">
        <f t="shared" si="6"/>
        <v>-0.14825307999999637</v>
      </c>
      <c r="U175" s="122">
        <f t="shared" si="7"/>
        <v>9.4488419999997575E-2</v>
      </c>
      <c r="V175" s="123">
        <f t="shared" si="8"/>
        <v>-2.2984693242023013E-3</v>
      </c>
    </row>
    <row r="176" spans="1:22" customFormat="1" x14ac:dyDescent="0.3">
      <c r="A176" s="165">
        <v>1404000000</v>
      </c>
      <c r="B176" s="116">
        <v>-61.098985120000002</v>
      </c>
      <c r="C176" s="116">
        <v>-84.385994589999996</v>
      </c>
      <c r="D176" s="165">
        <v>1404000000</v>
      </c>
      <c r="E176" s="116">
        <v>-60.930044629999998</v>
      </c>
      <c r="F176" s="116">
        <v>-82.413010639999996</v>
      </c>
      <c r="G176" s="165">
        <v>1404000000</v>
      </c>
      <c r="H176" s="116">
        <v>-57.963068790000001</v>
      </c>
      <c r="I176" s="116">
        <v>-82.081655569999995</v>
      </c>
      <c r="J176" s="165">
        <v>1404000000</v>
      </c>
      <c r="K176" s="116">
        <v>-58.04613398</v>
      </c>
      <c r="L176" s="116">
        <v>-76.651324299999999</v>
      </c>
      <c r="M176" s="165">
        <v>1404000000</v>
      </c>
      <c r="N176" s="116">
        <v>-57.823244840000001</v>
      </c>
      <c r="O176" s="116">
        <v>-90.743010429999998</v>
      </c>
      <c r="P176" s="165">
        <v>1404000000</v>
      </c>
      <c r="Q176" s="116">
        <v>-57.789616091748996</v>
      </c>
      <c r="R176" s="116">
        <v>-85.723321371009206</v>
      </c>
      <c r="S176" s="120">
        <f t="shared" si="9"/>
        <v>1404</v>
      </c>
      <c r="T176" s="121">
        <f t="shared" ref="T176:T239" si="10">B176-E176</f>
        <v>-0.16894049000000422</v>
      </c>
      <c r="U176" s="122">
        <f t="shared" ref="U176:U239" si="11">H176-K176</f>
        <v>8.3065189999999234E-2</v>
      </c>
      <c r="V176" s="123">
        <f t="shared" ref="V176:V239" si="12">N176-Q176</f>
        <v>-3.3628748251004481E-2</v>
      </c>
    </row>
    <row r="177" spans="1:22" customFormat="1" x14ac:dyDescent="0.3">
      <c r="A177" s="165">
        <v>1411000000</v>
      </c>
      <c r="B177" s="116">
        <v>-61.054592919999997</v>
      </c>
      <c r="C177" s="116">
        <v>-133.98515750000001</v>
      </c>
      <c r="D177" s="165">
        <v>1411000000</v>
      </c>
      <c r="E177" s="116">
        <v>-60.845047710000003</v>
      </c>
      <c r="F177" s="116">
        <v>-131.76852579999999</v>
      </c>
      <c r="G177" s="165">
        <v>1411000000</v>
      </c>
      <c r="H177" s="116">
        <v>-57.981804670000002</v>
      </c>
      <c r="I177" s="116">
        <v>-131.4308552</v>
      </c>
      <c r="J177" s="165">
        <v>1411000000</v>
      </c>
      <c r="K177" s="116">
        <v>-58.038264699999999</v>
      </c>
      <c r="L177" s="116">
        <v>-126.0198953</v>
      </c>
      <c r="M177" s="165">
        <v>1411000000</v>
      </c>
      <c r="N177" s="116">
        <v>-57.858064769999999</v>
      </c>
      <c r="O177" s="116">
        <v>-140.46510230000001</v>
      </c>
      <c r="P177" s="165">
        <v>1411000000</v>
      </c>
      <c r="Q177" s="116">
        <v>-57.777608257085397</v>
      </c>
      <c r="R177" s="116">
        <v>-135.18160945078401</v>
      </c>
      <c r="S177" s="120">
        <f t="shared" si="9"/>
        <v>1411</v>
      </c>
      <c r="T177" s="121">
        <f t="shared" si="10"/>
        <v>-0.2095452099999946</v>
      </c>
      <c r="U177" s="122">
        <f t="shared" si="11"/>
        <v>5.6460029999996664E-2</v>
      </c>
      <c r="V177" s="123">
        <f t="shared" si="12"/>
        <v>-8.0456512914601319E-2</v>
      </c>
    </row>
    <row r="178" spans="1:22" customFormat="1" x14ac:dyDescent="0.3">
      <c r="A178" s="165">
        <v>1418000000</v>
      </c>
      <c r="B178" s="116">
        <v>-61.048616160000002</v>
      </c>
      <c r="C178" s="116">
        <v>177.17362650000001</v>
      </c>
      <c r="D178" s="165">
        <v>1418000000</v>
      </c>
      <c r="E178" s="116">
        <v>-60.777684469999997</v>
      </c>
      <c r="F178" s="116">
        <v>179.2272121</v>
      </c>
      <c r="G178" s="165">
        <v>1418000000</v>
      </c>
      <c r="H178" s="116">
        <v>-57.986453939999997</v>
      </c>
      <c r="I178" s="116">
        <v>179.81745979999999</v>
      </c>
      <c r="J178" s="165">
        <v>1418000000</v>
      </c>
      <c r="K178" s="116">
        <v>-58.04778606</v>
      </c>
      <c r="L178" s="116">
        <v>-174.65476749999999</v>
      </c>
      <c r="M178" s="165">
        <v>1418000000</v>
      </c>
      <c r="N178" s="116">
        <v>-57.854687599999998</v>
      </c>
      <c r="O178" s="116">
        <v>170.54496570000001</v>
      </c>
      <c r="P178" s="165">
        <v>1418000000</v>
      </c>
      <c r="Q178" s="116">
        <v>-57.771312818540601</v>
      </c>
      <c r="R178" s="116">
        <v>175.89952799413899</v>
      </c>
      <c r="S178" s="120">
        <f t="shared" si="9"/>
        <v>1418</v>
      </c>
      <c r="T178" s="121">
        <f t="shared" si="10"/>
        <v>-0.27093169000000472</v>
      </c>
      <c r="U178" s="122">
        <f t="shared" si="11"/>
        <v>6.1332120000002988E-2</v>
      </c>
      <c r="V178" s="123">
        <f t="shared" si="12"/>
        <v>-8.3374781459397695E-2</v>
      </c>
    </row>
    <row r="179" spans="1:22" customFormat="1" x14ac:dyDescent="0.3">
      <c r="A179" s="165">
        <v>1425000000</v>
      </c>
      <c r="B179" s="116">
        <v>-60.917569120000003</v>
      </c>
      <c r="C179" s="116">
        <v>128.4317088</v>
      </c>
      <c r="D179" s="165">
        <v>1425000000</v>
      </c>
      <c r="E179" s="116">
        <v>-60.59953471</v>
      </c>
      <c r="F179" s="116">
        <v>130.64610060000001</v>
      </c>
      <c r="G179" s="165">
        <v>1425000000</v>
      </c>
      <c r="H179" s="116">
        <v>-57.888288410000001</v>
      </c>
      <c r="I179" s="116">
        <v>131.30843659999999</v>
      </c>
      <c r="J179" s="165">
        <v>1425000000</v>
      </c>
      <c r="K179" s="116">
        <v>-57.960333460000001</v>
      </c>
      <c r="L179" s="116">
        <v>136.84736219999999</v>
      </c>
      <c r="M179" s="165">
        <v>1425000000</v>
      </c>
      <c r="N179" s="116">
        <v>-57.761504360000004</v>
      </c>
      <c r="O179" s="116">
        <v>121.71610769999999</v>
      </c>
      <c r="P179" s="165">
        <v>1425000000</v>
      </c>
      <c r="Q179" s="116">
        <v>-57.678493999463598</v>
      </c>
      <c r="R179" s="116">
        <v>127.19815326570399</v>
      </c>
      <c r="S179" s="120">
        <f t="shared" si="9"/>
        <v>1425</v>
      </c>
      <c r="T179" s="121">
        <f t="shared" si="10"/>
        <v>-0.31803441000000277</v>
      </c>
      <c r="U179" s="122">
        <f t="shared" si="11"/>
        <v>7.2045049999999833E-2</v>
      </c>
      <c r="V179" s="123">
        <f t="shared" si="12"/>
        <v>-8.3010360536405869E-2</v>
      </c>
    </row>
    <row r="180" spans="1:22" customFormat="1" x14ac:dyDescent="0.3">
      <c r="A180" s="165">
        <v>1432000000</v>
      </c>
      <c r="B180" s="116">
        <v>-60.782226119999997</v>
      </c>
      <c r="C180" s="116">
        <v>79.049543249999999</v>
      </c>
      <c r="D180" s="165">
        <v>1432000000</v>
      </c>
      <c r="E180" s="116">
        <v>-60.433341079999998</v>
      </c>
      <c r="F180" s="116">
        <v>81.159788570000003</v>
      </c>
      <c r="G180" s="165">
        <v>1432000000</v>
      </c>
      <c r="H180" s="116">
        <v>-57.792647549999998</v>
      </c>
      <c r="I180" s="116">
        <v>81.927648259999998</v>
      </c>
      <c r="J180" s="165">
        <v>1432000000</v>
      </c>
      <c r="K180" s="116">
        <v>-57.830452999999999</v>
      </c>
      <c r="L180" s="116">
        <v>87.589832979999997</v>
      </c>
      <c r="M180" s="165">
        <v>1432000000</v>
      </c>
      <c r="N180" s="116">
        <v>-57.676606390000003</v>
      </c>
      <c r="O180" s="116">
        <v>72.097294469999994</v>
      </c>
      <c r="P180" s="165">
        <v>1432000000</v>
      </c>
      <c r="Q180" s="116">
        <v>-57.597307298804097</v>
      </c>
      <c r="R180" s="116">
        <v>77.684838571381405</v>
      </c>
      <c r="S180" s="120">
        <f t="shared" si="9"/>
        <v>1432</v>
      </c>
      <c r="T180" s="121">
        <f t="shared" si="10"/>
        <v>-0.34888503999999898</v>
      </c>
      <c r="U180" s="122">
        <f t="shared" si="11"/>
        <v>3.7805450000000462E-2</v>
      </c>
      <c r="V180" s="123">
        <f t="shared" si="12"/>
        <v>-7.9299091195906612E-2</v>
      </c>
    </row>
    <row r="181" spans="1:22" customFormat="1" x14ac:dyDescent="0.3">
      <c r="A181" s="165">
        <v>1439000000</v>
      </c>
      <c r="B181" s="116">
        <v>-60.68938224</v>
      </c>
      <c r="C181" s="116">
        <v>29.628574539999999</v>
      </c>
      <c r="D181" s="165">
        <v>1439000000</v>
      </c>
      <c r="E181" s="116">
        <v>-60.370414230000002</v>
      </c>
      <c r="F181" s="116">
        <v>31.49563543</v>
      </c>
      <c r="G181" s="165">
        <v>1439000000</v>
      </c>
      <c r="H181" s="116">
        <v>-57.76923034</v>
      </c>
      <c r="I181" s="116">
        <v>32.327745399999998</v>
      </c>
      <c r="J181" s="165">
        <v>1439000000</v>
      </c>
      <c r="K181" s="116">
        <v>-57.781725649999998</v>
      </c>
      <c r="L181" s="116">
        <v>38.097057630000002</v>
      </c>
      <c r="M181" s="165">
        <v>1439000000</v>
      </c>
      <c r="N181" s="116">
        <v>-57.66903258</v>
      </c>
      <c r="O181" s="116">
        <v>22.463194189999999</v>
      </c>
      <c r="P181" s="165">
        <v>1439000000</v>
      </c>
      <c r="Q181" s="116">
        <v>-57.603686586406297</v>
      </c>
      <c r="R181" s="116">
        <v>27.986804488008499</v>
      </c>
      <c r="S181" s="120">
        <f t="shared" si="9"/>
        <v>1439</v>
      </c>
      <c r="T181" s="121">
        <f t="shared" si="10"/>
        <v>-0.31896800999999897</v>
      </c>
      <c r="U181" s="122">
        <f t="shared" si="11"/>
        <v>1.2495309999998483E-2</v>
      </c>
      <c r="V181" s="123">
        <f t="shared" si="12"/>
        <v>-6.534599359370219E-2</v>
      </c>
    </row>
    <row r="182" spans="1:22" customFormat="1" x14ac:dyDescent="0.3">
      <c r="A182" s="165">
        <v>1446000000</v>
      </c>
      <c r="B182" s="116">
        <v>-60.611334960000001</v>
      </c>
      <c r="C182" s="116">
        <v>-19.390508619999999</v>
      </c>
      <c r="D182" s="165">
        <v>1446000000</v>
      </c>
      <c r="E182" s="116">
        <v>-60.286418740000002</v>
      </c>
      <c r="F182" s="116">
        <v>-17.542943950000002</v>
      </c>
      <c r="G182" s="165">
        <v>1446000000</v>
      </c>
      <c r="H182" s="116">
        <v>-57.755032229999998</v>
      </c>
      <c r="I182" s="116">
        <v>-16.56761375</v>
      </c>
      <c r="J182" s="165">
        <v>1446000000</v>
      </c>
      <c r="K182" s="116">
        <v>-57.763055180000002</v>
      </c>
      <c r="L182" s="116">
        <v>-10.6194442</v>
      </c>
      <c r="M182" s="165">
        <v>1446000000</v>
      </c>
      <c r="N182" s="116">
        <v>-57.66373462</v>
      </c>
      <c r="O182" s="116">
        <v>-26.609906240000001</v>
      </c>
      <c r="P182" s="165">
        <v>1446000000</v>
      </c>
      <c r="Q182" s="116">
        <v>-57.611610239772403</v>
      </c>
      <c r="R182" s="116">
        <v>-20.820735166321601</v>
      </c>
      <c r="S182" s="120">
        <f t="shared" si="9"/>
        <v>1446</v>
      </c>
      <c r="T182" s="121">
        <f t="shared" si="10"/>
        <v>-0.32491621999999865</v>
      </c>
      <c r="U182" s="122">
        <f t="shared" si="11"/>
        <v>8.0229500000044141E-3</v>
      </c>
      <c r="V182" s="123">
        <f t="shared" si="12"/>
        <v>-5.2124380227596134E-2</v>
      </c>
    </row>
    <row r="183" spans="1:22" customFormat="1" x14ac:dyDescent="0.3">
      <c r="A183" s="165">
        <v>1453000000</v>
      </c>
      <c r="B183" s="116">
        <v>-60.482014020000001</v>
      </c>
      <c r="C183" s="116">
        <v>-68.227717209999994</v>
      </c>
      <c r="D183" s="165">
        <v>1453000000</v>
      </c>
      <c r="E183" s="116">
        <v>-60.165380030000001</v>
      </c>
      <c r="F183" s="116">
        <v>-66.362940559999998</v>
      </c>
      <c r="G183" s="165">
        <v>1453000000</v>
      </c>
      <c r="H183" s="116">
        <v>-57.698197399999998</v>
      </c>
      <c r="I183" s="116">
        <v>-65.591332730000005</v>
      </c>
      <c r="J183" s="165">
        <v>1453000000</v>
      </c>
      <c r="K183" s="116">
        <v>-57.666798319999998</v>
      </c>
      <c r="L183" s="116">
        <v>-59.329861479999998</v>
      </c>
      <c r="M183" s="165">
        <v>1453000000</v>
      </c>
      <c r="N183" s="116">
        <v>-57.615815359999999</v>
      </c>
      <c r="O183" s="116">
        <v>-75.816349529999997</v>
      </c>
      <c r="P183" s="165">
        <v>1453000000</v>
      </c>
      <c r="Q183" s="116">
        <v>-57.556083307392697</v>
      </c>
      <c r="R183" s="116">
        <v>-69.670155588112806</v>
      </c>
      <c r="S183" s="120">
        <f t="shared" si="9"/>
        <v>1453</v>
      </c>
      <c r="T183" s="121">
        <f t="shared" si="10"/>
        <v>-0.3166339899999997</v>
      </c>
      <c r="U183" s="122">
        <f t="shared" si="11"/>
        <v>-3.1399079999999913E-2</v>
      </c>
      <c r="V183" s="123">
        <f t="shared" si="12"/>
        <v>-5.9732052607301966E-2</v>
      </c>
    </row>
    <row r="184" spans="1:22" customFormat="1" x14ac:dyDescent="0.3">
      <c r="A184" s="165">
        <v>1460000000</v>
      </c>
      <c r="B184" s="116">
        <v>-60.363227899999998</v>
      </c>
      <c r="C184" s="116">
        <v>-117.74058909999999</v>
      </c>
      <c r="D184" s="165">
        <v>1460000000</v>
      </c>
      <c r="E184" s="116">
        <v>-60.079932300000003</v>
      </c>
      <c r="F184" s="116">
        <v>-115.97128840000001</v>
      </c>
      <c r="G184" s="165">
        <v>1460000000</v>
      </c>
      <c r="H184" s="116">
        <v>-57.660482010000003</v>
      </c>
      <c r="I184" s="116">
        <v>-115.09165710000001</v>
      </c>
      <c r="J184" s="165">
        <v>1460000000</v>
      </c>
      <c r="K184" s="116">
        <v>-57.573457550000001</v>
      </c>
      <c r="L184" s="116">
        <v>-108.59956939999999</v>
      </c>
      <c r="M184" s="165">
        <v>1460000000</v>
      </c>
      <c r="N184" s="116">
        <v>-57.604231050000003</v>
      </c>
      <c r="O184" s="116">
        <v>-125.5198785</v>
      </c>
      <c r="P184" s="165">
        <v>1460000000</v>
      </c>
      <c r="Q184" s="116">
        <v>-57.525736900113699</v>
      </c>
      <c r="R184" s="116">
        <v>-119.263231631235</v>
      </c>
      <c r="S184" s="120">
        <f t="shared" si="9"/>
        <v>1460</v>
      </c>
      <c r="T184" s="121">
        <f t="shared" si="10"/>
        <v>-0.28329559999999532</v>
      </c>
      <c r="U184" s="122">
        <f t="shared" si="11"/>
        <v>-8.702446000000208E-2</v>
      </c>
      <c r="V184" s="123">
        <f t="shared" si="12"/>
        <v>-7.8494149886303433E-2</v>
      </c>
    </row>
    <row r="185" spans="1:22" customFormat="1" x14ac:dyDescent="0.3">
      <c r="A185" s="165">
        <v>1467000000</v>
      </c>
      <c r="B185" s="116">
        <v>-60.303639420000003</v>
      </c>
      <c r="C185" s="116">
        <v>-167.18228529999999</v>
      </c>
      <c r="D185" s="165">
        <v>1467000000</v>
      </c>
      <c r="E185" s="116">
        <v>-60.037540839999998</v>
      </c>
      <c r="F185" s="116">
        <v>-165.3513552</v>
      </c>
      <c r="G185" s="165">
        <v>1467000000</v>
      </c>
      <c r="H185" s="116">
        <v>-57.720419130000003</v>
      </c>
      <c r="I185" s="116">
        <v>-164.27058460000001</v>
      </c>
      <c r="J185" s="165">
        <v>1467000000</v>
      </c>
      <c r="K185" s="116">
        <v>-57.550664349999998</v>
      </c>
      <c r="L185" s="116">
        <v>-157.939426</v>
      </c>
      <c r="M185" s="165">
        <v>1467000000</v>
      </c>
      <c r="N185" s="116">
        <v>-57.672536860000001</v>
      </c>
      <c r="O185" s="116">
        <v>-174.78191630000001</v>
      </c>
      <c r="P185" s="165">
        <v>1467000000</v>
      </c>
      <c r="Q185" s="116">
        <v>-57.544538462551699</v>
      </c>
      <c r="R185" s="116">
        <v>-168.54334898279399</v>
      </c>
      <c r="S185" s="120">
        <f t="shared" si="9"/>
        <v>1467</v>
      </c>
      <c r="T185" s="121">
        <f t="shared" si="10"/>
        <v>-0.26609858000000486</v>
      </c>
      <c r="U185" s="122">
        <f t="shared" si="11"/>
        <v>-0.16975478000000521</v>
      </c>
      <c r="V185" s="123">
        <f t="shared" si="12"/>
        <v>-0.12799839744830166</v>
      </c>
    </row>
    <row r="186" spans="1:22" customFormat="1" x14ac:dyDescent="0.3">
      <c r="A186" s="165">
        <v>1474000000</v>
      </c>
      <c r="B186" s="116">
        <v>-60.214145119999998</v>
      </c>
      <c r="C186" s="116">
        <v>144.11667539999999</v>
      </c>
      <c r="D186" s="165">
        <v>1474000000</v>
      </c>
      <c r="E186" s="116">
        <v>-59.955385800000002</v>
      </c>
      <c r="F186" s="116">
        <v>146.13007870000001</v>
      </c>
      <c r="G186" s="165">
        <v>1474000000</v>
      </c>
      <c r="H186" s="116">
        <v>-57.693418600000001</v>
      </c>
      <c r="I186" s="116">
        <v>147.21907049999999</v>
      </c>
      <c r="J186" s="165">
        <v>1474000000</v>
      </c>
      <c r="K186" s="116">
        <v>-57.484434120000003</v>
      </c>
      <c r="L186" s="116">
        <v>153.4629037</v>
      </c>
      <c r="M186" s="165">
        <v>1474000000</v>
      </c>
      <c r="N186" s="116">
        <v>-57.68399144</v>
      </c>
      <c r="O186" s="116">
        <v>136.53289340000001</v>
      </c>
      <c r="P186" s="165">
        <v>1474000000</v>
      </c>
      <c r="Q186" s="116">
        <v>-57.514355779533801</v>
      </c>
      <c r="R186" s="116">
        <v>142.74316548743201</v>
      </c>
      <c r="S186" s="120">
        <f t="shared" si="9"/>
        <v>1474</v>
      </c>
      <c r="T186" s="121">
        <f t="shared" si="10"/>
        <v>-0.2587593199999958</v>
      </c>
      <c r="U186" s="122">
        <f t="shared" si="11"/>
        <v>-0.20898447999999803</v>
      </c>
      <c r="V186" s="123">
        <f t="shared" si="12"/>
        <v>-0.1696356604661986</v>
      </c>
    </row>
    <row r="187" spans="1:22" customFormat="1" x14ac:dyDescent="0.3">
      <c r="A187" s="165">
        <v>1481000000</v>
      </c>
      <c r="B187" s="116">
        <v>-60.063082029999997</v>
      </c>
      <c r="C187" s="116">
        <v>95.076774439999994</v>
      </c>
      <c r="D187" s="165">
        <v>1481000000</v>
      </c>
      <c r="E187" s="116">
        <v>-59.816764689999999</v>
      </c>
      <c r="F187" s="116">
        <v>97.202633750000004</v>
      </c>
      <c r="G187" s="165">
        <v>1481000000</v>
      </c>
      <c r="H187" s="116">
        <v>-57.594549360000002</v>
      </c>
      <c r="I187" s="116">
        <v>98.165334759999993</v>
      </c>
      <c r="J187" s="165">
        <v>1481000000</v>
      </c>
      <c r="K187" s="116">
        <v>-57.38911212</v>
      </c>
      <c r="L187" s="116">
        <v>104.46851770000001</v>
      </c>
      <c r="M187" s="165">
        <v>1481000000</v>
      </c>
      <c r="N187" s="116">
        <v>-57.630441519999998</v>
      </c>
      <c r="O187" s="116">
        <v>87.541995779999993</v>
      </c>
      <c r="P187" s="165">
        <v>1481000000</v>
      </c>
      <c r="Q187" s="116">
        <v>-57.413615580411502</v>
      </c>
      <c r="R187" s="116">
        <v>93.589201692383099</v>
      </c>
      <c r="S187" s="120">
        <f t="shared" si="9"/>
        <v>1481</v>
      </c>
      <c r="T187" s="121">
        <f t="shared" si="10"/>
        <v>-0.24631733999999739</v>
      </c>
      <c r="U187" s="122">
        <f t="shared" si="11"/>
        <v>-0.20543724000000196</v>
      </c>
      <c r="V187" s="123">
        <f t="shared" si="12"/>
        <v>-0.21682593958849594</v>
      </c>
    </row>
    <row r="188" spans="1:22" customFormat="1" x14ac:dyDescent="0.3">
      <c r="A188" s="165">
        <v>1488000000</v>
      </c>
      <c r="B188" s="116">
        <v>-59.969918200000002</v>
      </c>
      <c r="C188" s="116">
        <v>45.523749960000004</v>
      </c>
      <c r="D188" s="165">
        <v>1488000000</v>
      </c>
      <c r="E188" s="116">
        <v>-59.697132699999997</v>
      </c>
      <c r="F188" s="116">
        <v>47.639421210000002</v>
      </c>
      <c r="G188" s="165">
        <v>1488000000</v>
      </c>
      <c r="H188" s="116">
        <v>-57.556053769999998</v>
      </c>
      <c r="I188" s="116">
        <v>48.72037452</v>
      </c>
      <c r="J188" s="165">
        <v>1488000000</v>
      </c>
      <c r="K188" s="116">
        <v>-57.326984439999997</v>
      </c>
      <c r="L188" s="116">
        <v>54.838459620000002</v>
      </c>
      <c r="M188" s="165">
        <v>1488000000</v>
      </c>
      <c r="N188" s="116">
        <v>-57.62779364</v>
      </c>
      <c r="O188" s="116">
        <v>38.085525480000001</v>
      </c>
      <c r="P188" s="165">
        <v>1488000000</v>
      </c>
      <c r="Q188" s="116">
        <v>-57.368635772745201</v>
      </c>
      <c r="R188" s="116">
        <v>44.016980968080098</v>
      </c>
      <c r="S188" s="120">
        <f t="shared" si="9"/>
        <v>1488</v>
      </c>
      <c r="T188" s="121">
        <f t="shared" si="10"/>
        <v>-0.27278550000000479</v>
      </c>
      <c r="U188" s="122">
        <f t="shared" si="11"/>
        <v>-0.22906933000000151</v>
      </c>
      <c r="V188" s="123">
        <f t="shared" si="12"/>
        <v>-0.25915786725479961</v>
      </c>
    </row>
    <row r="189" spans="1:22" customFormat="1" x14ac:dyDescent="0.3">
      <c r="A189" s="165">
        <v>1495000000</v>
      </c>
      <c r="B189" s="116">
        <v>-59.923534289999999</v>
      </c>
      <c r="C189" s="116">
        <v>-3.330650254</v>
      </c>
      <c r="D189" s="165">
        <v>1495000000</v>
      </c>
      <c r="E189" s="116">
        <v>-59.64461086</v>
      </c>
      <c r="F189" s="116">
        <v>-1.5264126360000001</v>
      </c>
      <c r="G189" s="165">
        <v>1495000000</v>
      </c>
      <c r="H189" s="116">
        <v>-57.551048610000002</v>
      </c>
      <c r="I189" s="116">
        <v>-0.22937090299999999</v>
      </c>
      <c r="J189" s="165">
        <v>1495000000</v>
      </c>
      <c r="K189" s="116">
        <v>-57.299076820000003</v>
      </c>
      <c r="L189" s="116">
        <v>5.6076023199999998</v>
      </c>
      <c r="M189" s="165">
        <v>1495000000</v>
      </c>
      <c r="N189" s="116">
        <v>-57.658121790000003</v>
      </c>
      <c r="O189" s="116">
        <v>-10.865765440000001</v>
      </c>
      <c r="P189" s="165">
        <v>1495000000</v>
      </c>
      <c r="Q189" s="116">
        <v>-57.377222281771303</v>
      </c>
      <c r="R189" s="116">
        <v>-5.2119203327762298</v>
      </c>
      <c r="S189" s="120">
        <f t="shared" si="9"/>
        <v>1495</v>
      </c>
      <c r="T189" s="121">
        <f t="shared" si="10"/>
        <v>-0.27892342999999897</v>
      </c>
      <c r="U189" s="122">
        <f t="shared" si="11"/>
        <v>-0.25197178999999892</v>
      </c>
      <c r="V189" s="123">
        <f t="shared" si="12"/>
        <v>-0.2808995082286998</v>
      </c>
    </row>
    <row r="190" spans="1:22" customFormat="1" x14ac:dyDescent="0.3">
      <c r="A190" s="165">
        <v>1502000000</v>
      </c>
      <c r="B190" s="116">
        <v>-59.809381610000003</v>
      </c>
      <c r="C190" s="116">
        <v>-51.806182550000003</v>
      </c>
      <c r="D190" s="165">
        <v>1502000000</v>
      </c>
      <c r="E190" s="116">
        <v>-59.517635859999999</v>
      </c>
      <c r="F190" s="116">
        <v>-50.209566969999997</v>
      </c>
      <c r="G190" s="165">
        <v>1502000000</v>
      </c>
      <c r="H190" s="116">
        <v>-57.466260409999997</v>
      </c>
      <c r="I190" s="116">
        <v>-48.73236309</v>
      </c>
      <c r="J190" s="165">
        <v>1502000000</v>
      </c>
      <c r="K190" s="116">
        <v>-57.213639260000001</v>
      </c>
      <c r="L190" s="116">
        <v>-43.085983540000001</v>
      </c>
      <c r="M190" s="165">
        <v>1502000000</v>
      </c>
      <c r="N190" s="116">
        <v>-57.598770639999998</v>
      </c>
      <c r="O190" s="116">
        <v>-59.156433710000002</v>
      </c>
      <c r="P190" s="165">
        <v>1502000000</v>
      </c>
      <c r="Q190" s="116">
        <v>-57.337950582209899</v>
      </c>
      <c r="R190" s="116">
        <v>-53.829015896745602</v>
      </c>
      <c r="S190" s="120">
        <f t="shared" si="9"/>
        <v>1502</v>
      </c>
      <c r="T190" s="121">
        <f t="shared" si="10"/>
        <v>-0.29174575000000402</v>
      </c>
      <c r="U190" s="122">
        <f t="shared" si="11"/>
        <v>-0.25262114999999596</v>
      </c>
      <c r="V190" s="123">
        <f t="shared" si="12"/>
        <v>-0.26082005779009876</v>
      </c>
    </row>
    <row r="191" spans="1:22" customFormat="1" x14ac:dyDescent="0.3">
      <c r="A191" s="165">
        <v>1509000000</v>
      </c>
      <c r="B191" s="116">
        <v>-59.64383831</v>
      </c>
      <c r="C191" s="116">
        <v>-101.1640776</v>
      </c>
      <c r="D191" s="165">
        <v>1509000000</v>
      </c>
      <c r="E191" s="116">
        <v>-59.349464789999999</v>
      </c>
      <c r="F191" s="116">
        <v>-99.469499729999995</v>
      </c>
      <c r="G191" s="165">
        <v>1509000000</v>
      </c>
      <c r="H191" s="116">
        <v>-57.330767430000002</v>
      </c>
      <c r="I191" s="116">
        <v>-98.176322889999994</v>
      </c>
      <c r="J191" s="165">
        <v>1509000000</v>
      </c>
      <c r="K191" s="116">
        <v>-57.103277890000001</v>
      </c>
      <c r="L191" s="116">
        <v>-92.596697570000003</v>
      </c>
      <c r="M191" s="165">
        <v>1509000000</v>
      </c>
      <c r="N191" s="116">
        <v>-57.504810640000002</v>
      </c>
      <c r="O191" s="116">
        <v>-108.39620429999999</v>
      </c>
      <c r="P191" s="165">
        <v>1509000000</v>
      </c>
      <c r="Q191" s="116">
        <v>-57.240621265365299</v>
      </c>
      <c r="R191" s="116">
        <v>-103.09481245670599</v>
      </c>
      <c r="S191" s="120">
        <f t="shared" si="9"/>
        <v>1509</v>
      </c>
      <c r="T191" s="121">
        <f t="shared" si="10"/>
        <v>-0.29437352000000061</v>
      </c>
      <c r="U191" s="122">
        <f t="shared" si="11"/>
        <v>-0.22748954000000055</v>
      </c>
      <c r="V191" s="123">
        <f t="shared" si="12"/>
        <v>-0.26418937463470371</v>
      </c>
    </row>
    <row r="192" spans="1:22" customFormat="1" x14ac:dyDescent="0.3">
      <c r="A192" s="165">
        <v>1516000000</v>
      </c>
      <c r="B192" s="116">
        <v>-59.527844880000004</v>
      </c>
      <c r="C192" s="116">
        <v>-150.51954699999999</v>
      </c>
      <c r="D192" s="165">
        <v>1516000000</v>
      </c>
      <c r="E192" s="116">
        <v>-59.249345419999997</v>
      </c>
      <c r="F192" s="116">
        <v>-149.12159389999999</v>
      </c>
      <c r="G192" s="165">
        <v>1516000000</v>
      </c>
      <c r="H192" s="116">
        <v>-57.288234019999997</v>
      </c>
      <c r="I192" s="116">
        <v>-147.9035859</v>
      </c>
      <c r="J192" s="165">
        <v>1516000000</v>
      </c>
      <c r="K192" s="116">
        <v>-57.083079779999998</v>
      </c>
      <c r="L192" s="116">
        <v>-142.2811097</v>
      </c>
      <c r="M192" s="165">
        <v>1516000000</v>
      </c>
      <c r="N192" s="116">
        <v>-57.471924510000001</v>
      </c>
      <c r="O192" s="116">
        <v>-157.84173369999999</v>
      </c>
      <c r="P192" s="165">
        <v>1516000000</v>
      </c>
      <c r="Q192" s="116">
        <v>-57.214309872565103</v>
      </c>
      <c r="R192" s="116">
        <v>-152.68854676604801</v>
      </c>
      <c r="S192" s="120">
        <f t="shared" si="9"/>
        <v>1516</v>
      </c>
      <c r="T192" s="121">
        <f t="shared" si="10"/>
        <v>-0.27849946000000614</v>
      </c>
      <c r="U192" s="122">
        <f t="shared" si="11"/>
        <v>-0.20515423999999882</v>
      </c>
      <c r="V192" s="123">
        <f t="shared" si="12"/>
        <v>-0.25761463743489799</v>
      </c>
    </row>
    <row r="193" spans="1:22" customFormat="1" x14ac:dyDescent="0.3">
      <c r="A193" s="165">
        <v>1523000000</v>
      </c>
      <c r="B193" s="116">
        <v>-59.446714440000001</v>
      </c>
      <c r="C193" s="116">
        <v>160.6710161</v>
      </c>
      <c r="D193" s="165">
        <v>1523000000</v>
      </c>
      <c r="E193" s="116">
        <v>-59.194525830000003</v>
      </c>
      <c r="F193" s="116">
        <v>161.99816490000001</v>
      </c>
      <c r="G193" s="165">
        <v>1523000000</v>
      </c>
      <c r="H193" s="116">
        <v>-57.290374579999998</v>
      </c>
      <c r="I193" s="116">
        <v>163.24467559999999</v>
      </c>
      <c r="J193" s="165">
        <v>1523000000</v>
      </c>
      <c r="K193" s="116">
        <v>-57.101594820000003</v>
      </c>
      <c r="L193" s="116">
        <v>168.7890122</v>
      </c>
      <c r="M193" s="165">
        <v>1523000000</v>
      </c>
      <c r="N193" s="116">
        <v>-57.45081193</v>
      </c>
      <c r="O193" s="116">
        <v>153.51084779999999</v>
      </c>
      <c r="P193" s="165">
        <v>1523000000</v>
      </c>
      <c r="Q193" s="116">
        <v>-57.214151005623897</v>
      </c>
      <c r="R193" s="116">
        <v>158.48771092566</v>
      </c>
      <c r="S193" s="120">
        <f t="shared" si="9"/>
        <v>1523</v>
      </c>
      <c r="T193" s="121">
        <f t="shared" si="10"/>
        <v>-0.25218860999999748</v>
      </c>
      <c r="U193" s="122">
        <f t="shared" si="11"/>
        <v>-0.18877975999999563</v>
      </c>
      <c r="V193" s="123">
        <f t="shared" si="12"/>
        <v>-0.23666092437610331</v>
      </c>
    </row>
    <row r="194" spans="1:22" customFormat="1" x14ac:dyDescent="0.3">
      <c r="A194" s="165">
        <v>1530000000</v>
      </c>
      <c r="B194" s="116">
        <v>-59.276507170000002</v>
      </c>
      <c r="C194" s="116">
        <v>112.034881</v>
      </c>
      <c r="D194" s="165">
        <v>1530000000</v>
      </c>
      <c r="E194" s="116">
        <v>-59.035789459999997</v>
      </c>
      <c r="F194" s="116">
        <v>113.2828928</v>
      </c>
      <c r="G194" s="165">
        <v>1530000000</v>
      </c>
      <c r="H194" s="116">
        <v>-57.198818369999998</v>
      </c>
      <c r="I194" s="116">
        <v>114.55508709999999</v>
      </c>
      <c r="J194" s="165">
        <v>1530000000</v>
      </c>
      <c r="K194" s="116">
        <v>-57.026656879999997</v>
      </c>
      <c r="L194" s="116">
        <v>119.9640502</v>
      </c>
      <c r="M194" s="165">
        <v>1530000000</v>
      </c>
      <c r="N194" s="116">
        <v>-57.346280919999998</v>
      </c>
      <c r="O194" s="116">
        <v>104.7862074</v>
      </c>
      <c r="P194" s="165">
        <v>1530000000</v>
      </c>
      <c r="Q194" s="116">
        <v>-57.114651950539198</v>
      </c>
      <c r="R194" s="116">
        <v>109.815368969085</v>
      </c>
      <c r="S194" s="120">
        <f t="shared" si="9"/>
        <v>1530</v>
      </c>
      <c r="T194" s="121">
        <f t="shared" si="10"/>
        <v>-0.24071771000000552</v>
      </c>
      <c r="U194" s="122">
        <f t="shared" si="11"/>
        <v>-0.17216149000000058</v>
      </c>
      <c r="V194" s="123">
        <f t="shared" si="12"/>
        <v>-0.23162896946080025</v>
      </c>
    </row>
    <row r="195" spans="1:22" customFormat="1" x14ac:dyDescent="0.3">
      <c r="A195" s="165">
        <v>1537000000</v>
      </c>
      <c r="B195" s="116">
        <v>-59.125020990000003</v>
      </c>
      <c r="C195" s="116">
        <v>62.322505700000001</v>
      </c>
      <c r="D195" s="165">
        <v>1537000000</v>
      </c>
      <c r="E195" s="116">
        <v>-58.870926240000003</v>
      </c>
      <c r="F195" s="116">
        <v>63.929971289999997</v>
      </c>
      <c r="G195" s="165">
        <v>1537000000</v>
      </c>
      <c r="H195" s="116">
        <v>-57.114366089999997</v>
      </c>
      <c r="I195" s="116">
        <v>65.099225129999994</v>
      </c>
      <c r="J195" s="165">
        <v>1537000000</v>
      </c>
      <c r="K195" s="116">
        <v>-56.931279320000002</v>
      </c>
      <c r="L195" s="116">
        <v>70.437682940000002</v>
      </c>
      <c r="M195" s="165">
        <v>1537000000</v>
      </c>
      <c r="N195" s="116">
        <v>-57.243026860000001</v>
      </c>
      <c r="O195" s="116">
        <v>55.172218600000001</v>
      </c>
      <c r="P195" s="165">
        <v>1537000000</v>
      </c>
      <c r="Q195" s="116">
        <v>-57.031912286090297</v>
      </c>
      <c r="R195" s="116">
        <v>60.228920644067699</v>
      </c>
      <c r="S195" s="120">
        <f t="shared" si="9"/>
        <v>1537</v>
      </c>
      <c r="T195" s="121">
        <f t="shared" si="10"/>
        <v>-0.25409475000000015</v>
      </c>
      <c r="U195" s="122">
        <f t="shared" si="11"/>
        <v>-0.18308676999999562</v>
      </c>
      <c r="V195" s="123">
        <f t="shared" si="12"/>
        <v>-0.21111457390970401</v>
      </c>
    </row>
    <row r="196" spans="1:22" customFormat="1" x14ac:dyDescent="0.3">
      <c r="A196" s="165">
        <v>1544000000</v>
      </c>
      <c r="B196" s="116">
        <v>-59.037146970000002</v>
      </c>
      <c r="C196" s="116">
        <v>12.47039597</v>
      </c>
      <c r="D196" s="165">
        <v>1544000000</v>
      </c>
      <c r="E196" s="116">
        <v>-58.784776309999998</v>
      </c>
      <c r="F196" s="116">
        <v>14.40661002</v>
      </c>
      <c r="G196" s="165">
        <v>1544000000</v>
      </c>
      <c r="H196" s="116">
        <v>-57.105286339999999</v>
      </c>
      <c r="I196" s="116">
        <v>15.57782044</v>
      </c>
      <c r="J196" s="165">
        <v>1544000000</v>
      </c>
      <c r="K196" s="116">
        <v>-56.928415800000003</v>
      </c>
      <c r="L196" s="116">
        <v>20.809697239999998</v>
      </c>
      <c r="M196" s="165">
        <v>1544000000</v>
      </c>
      <c r="N196" s="116">
        <v>-57.240505079999998</v>
      </c>
      <c r="O196" s="116">
        <v>5.7540691190000004</v>
      </c>
      <c r="P196" s="165">
        <v>1544000000</v>
      </c>
      <c r="Q196" s="116">
        <v>-57.037734655868498</v>
      </c>
      <c r="R196" s="116">
        <v>10.62464163706</v>
      </c>
      <c r="S196" s="120">
        <f t="shared" si="9"/>
        <v>1544</v>
      </c>
      <c r="T196" s="121">
        <f t="shared" si="10"/>
        <v>-0.25237066000000397</v>
      </c>
      <c r="U196" s="122">
        <f t="shared" si="11"/>
        <v>-0.17687053999999591</v>
      </c>
      <c r="V196" s="123">
        <f t="shared" si="12"/>
        <v>-0.2027704241315007</v>
      </c>
    </row>
    <row r="197" spans="1:22" customFormat="1" x14ac:dyDescent="0.3">
      <c r="A197" s="165">
        <v>1551000000</v>
      </c>
      <c r="B197" s="116">
        <v>-58.962699809999997</v>
      </c>
      <c r="C197" s="116">
        <v>-36.456578350000001</v>
      </c>
      <c r="D197" s="165">
        <v>1551000000</v>
      </c>
      <c r="E197" s="116">
        <v>-58.711685439999997</v>
      </c>
      <c r="F197" s="116">
        <v>-34.282739120000002</v>
      </c>
      <c r="G197" s="165">
        <v>1551000000</v>
      </c>
      <c r="H197" s="116">
        <v>-57.075996750000002</v>
      </c>
      <c r="I197" s="116">
        <v>-33.07943367</v>
      </c>
      <c r="J197" s="165">
        <v>1551000000</v>
      </c>
      <c r="K197" s="116">
        <v>-56.957182009999997</v>
      </c>
      <c r="L197" s="116">
        <v>-28.012068679999999</v>
      </c>
      <c r="M197" s="165">
        <v>1551000000</v>
      </c>
      <c r="N197" s="116">
        <v>-57.227105100000003</v>
      </c>
      <c r="O197" s="116">
        <v>-42.94910488</v>
      </c>
      <c r="P197" s="165">
        <v>1551000000</v>
      </c>
      <c r="Q197" s="116">
        <v>-57.041293133728097</v>
      </c>
      <c r="R197" s="116">
        <v>-38.205662641076799</v>
      </c>
      <c r="S197" s="120">
        <f t="shared" ref="S197:S260" si="13">A197/1000000</f>
        <v>1551</v>
      </c>
      <c r="T197" s="121">
        <f t="shared" si="10"/>
        <v>-0.25101437000000004</v>
      </c>
      <c r="U197" s="122">
        <f t="shared" si="11"/>
        <v>-0.1188147400000048</v>
      </c>
      <c r="V197" s="123">
        <f t="shared" si="12"/>
        <v>-0.18581196627190621</v>
      </c>
    </row>
    <row r="198" spans="1:22" customFormat="1" x14ac:dyDescent="0.3">
      <c r="A198" s="165">
        <v>1558000000</v>
      </c>
      <c r="B198" s="116">
        <v>-58.811104540000002</v>
      </c>
      <c r="C198" s="116">
        <v>-85.105938069999993</v>
      </c>
      <c r="D198" s="165">
        <v>1558000000</v>
      </c>
      <c r="E198" s="116">
        <v>-58.538159219999997</v>
      </c>
      <c r="F198" s="116">
        <v>-83.126497850000007</v>
      </c>
      <c r="G198" s="165">
        <v>1558000000</v>
      </c>
      <c r="H198" s="116">
        <v>-56.961096329999997</v>
      </c>
      <c r="I198" s="116">
        <v>-81.887724349999999</v>
      </c>
      <c r="J198" s="165">
        <v>1558000000</v>
      </c>
      <c r="K198" s="116">
        <v>-56.87146662</v>
      </c>
      <c r="L198" s="116">
        <v>-76.826868480000002</v>
      </c>
      <c r="M198" s="165">
        <v>1558000000</v>
      </c>
      <c r="N198" s="116">
        <v>-57.119367939999997</v>
      </c>
      <c r="O198" s="116">
        <v>-91.728635830000002</v>
      </c>
      <c r="P198" s="165">
        <v>1558000000</v>
      </c>
      <c r="Q198" s="116">
        <v>-56.961064563425097</v>
      </c>
      <c r="R198" s="116">
        <v>-86.990478024257001</v>
      </c>
      <c r="S198" s="120">
        <f t="shared" si="13"/>
        <v>1558</v>
      </c>
      <c r="T198" s="121">
        <f t="shared" si="10"/>
        <v>-0.27294532000000515</v>
      </c>
      <c r="U198" s="122">
        <f t="shared" si="11"/>
        <v>-8.9629709999996976E-2</v>
      </c>
      <c r="V198" s="123">
        <f t="shared" si="12"/>
        <v>-0.15830337657489935</v>
      </c>
    </row>
    <row r="199" spans="1:22" customFormat="1" x14ac:dyDescent="0.3">
      <c r="A199" s="165">
        <v>1565000000</v>
      </c>
      <c r="B199" s="116">
        <v>-58.664824170000003</v>
      </c>
      <c r="C199" s="116">
        <v>-134.8408125</v>
      </c>
      <c r="D199" s="165">
        <v>1565000000</v>
      </c>
      <c r="E199" s="116">
        <v>-58.388094469999999</v>
      </c>
      <c r="F199" s="116">
        <v>-132.7042586</v>
      </c>
      <c r="G199" s="165">
        <v>1565000000</v>
      </c>
      <c r="H199" s="116">
        <v>-56.859809060000003</v>
      </c>
      <c r="I199" s="116">
        <v>-131.6005778</v>
      </c>
      <c r="J199" s="165">
        <v>1565000000</v>
      </c>
      <c r="K199" s="116">
        <v>-56.806664390000002</v>
      </c>
      <c r="L199" s="116">
        <v>-126.5026469</v>
      </c>
      <c r="M199" s="165">
        <v>1565000000</v>
      </c>
      <c r="N199" s="116">
        <v>-57.041632679999999</v>
      </c>
      <c r="O199" s="116">
        <v>-141.37148239999999</v>
      </c>
      <c r="P199" s="165">
        <v>1565000000</v>
      </c>
      <c r="Q199" s="116">
        <v>-56.882750254332301</v>
      </c>
      <c r="R199" s="116">
        <v>-136.47772292365599</v>
      </c>
      <c r="S199" s="120">
        <f t="shared" si="13"/>
        <v>1565</v>
      </c>
      <c r="T199" s="121">
        <f t="shared" si="10"/>
        <v>-0.27672970000000419</v>
      </c>
      <c r="U199" s="122">
        <f t="shared" si="11"/>
        <v>-5.3144670000001781E-2</v>
      </c>
      <c r="V199" s="123">
        <f t="shared" si="12"/>
        <v>-0.15888242566769861</v>
      </c>
    </row>
    <row r="200" spans="1:22" customFormat="1" x14ac:dyDescent="0.3">
      <c r="A200" s="165">
        <v>1572000000</v>
      </c>
      <c r="B200" s="116">
        <v>-58.580887750000002</v>
      </c>
      <c r="C200" s="116">
        <v>175.6971657</v>
      </c>
      <c r="D200" s="165">
        <v>1572000000</v>
      </c>
      <c r="E200" s="116">
        <v>-58.29544654</v>
      </c>
      <c r="F200" s="116">
        <v>177.84033239999999</v>
      </c>
      <c r="G200" s="165">
        <v>1572000000</v>
      </c>
      <c r="H200" s="116">
        <v>-56.876125969999997</v>
      </c>
      <c r="I200" s="116">
        <v>178.91600629999999</v>
      </c>
      <c r="J200" s="165">
        <v>1572000000</v>
      </c>
      <c r="K200" s="116">
        <v>-56.830888960000003</v>
      </c>
      <c r="L200" s="116">
        <v>-175.98868870000001</v>
      </c>
      <c r="M200" s="165">
        <v>1572000000</v>
      </c>
      <c r="N200" s="116">
        <v>-57.024927079999998</v>
      </c>
      <c r="O200" s="116">
        <v>169.32189389999999</v>
      </c>
      <c r="P200" s="165">
        <v>1572000000</v>
      </c>
      <c r="Q200" s="116">
        <v>-56.891076880281702</v>
      </c>
      <c r="R200" s="116">
        <v>174.29162542579701</v>
      </c>
      <c r="S200" s="120">
        <f t="shared" si="13"/>
        <v>1572</v>
      </c>
      <c r="T200" s="121">
        <f t="shared" si="10"/>
        <v>-0.28544121000000189</v>
      </c>
      <c r="U200" s="122">
        <f t="shared" si="11"/>
        <v>-4.5237009999993916E-2</v>
      </c>
      <c r="V200" s="123">
        <f t="shared" si="12"/>
        <v>-0.13385019971829593</v>
      </c>
    </row>
    <row r="201" spans="1:22" customFormat="1" x14ac:dyDescent="0.3">
      <c r="A201" s="165">
        <v>1579000000</v>
      </c>
      <c r="B201" s="116">
        <v>-58.469338559999997</v>
      </c>
      <c r="C201" s="116">
        <v>126.93023890000001</v>
      </c>
      <c r="D201" s="165">
        <v>1579000000</v>
      </c>
      <c r="E201" s="116">
        <v>-58.199418569999999</v>
      </c>
      <c r="F201" s="116">
        <v>129.15985480000001</v>
      </c>
      <c r="G201" s="165">
        <v>1579000000</v>
      </c>
      <c r="H201" s="116">
        <v>-56.839514919999999</v>
      </c>
      <c r="I201" s="116">
        <v>130.16517020000001</v>
      </c>
      <c r="J201" s="165">
        <v>1579000000</v>
      </c>
      <c r="K201" s="116">
        <v>-56.815704949999997</v>
      </c>
      <c r="L201" s="116">
        <v>135.43876499999999</v>
      </c>
      <c r="M201" s="165">
        <v>1579000000</v>
      </c>
      <c r="N201" s="116">
        <v>-56.949544930000002</v>
      </c>
      <c r="O201" s="116">
        <v>120.61204960000001</v>
      </c>
      <c r="P201" s="165">
        <v>1579000000</v>
      </c>
      <c r="Q201" s="116">
        <v>-56.858114309601703</v>
      </c>
      <c r="R201" s="116">
        <v>125.727902833575</v>
      </c>
      <c r="S201" s="120">
        <f t="shared" si="13"/>
        <v>1579</v>
      </c>
      <c r="T201" s="121">
        <f t="shared" si="10"/>
        <v>-0.26991998999999822</v>
      </c>
      <c r="U201" s="122">
        <f t="shared" si="11"/>
        <v>-2.3809970000002068E-2</v>
      </c>
      <c r="V201" s="123">
        <f t="shared" si="12"/>
        <v>-9.1430620398298856E-2</v>
      </c>
    </row>
    <row r="202" spans="1:22" customFormat="1" x14ac:dyDescent="0.3">
      <c r="A202" s="165">
        <v>1586000000</v>
      </c>
      <c r="B202" s="116">
        <v>-58.270639070000001</v>
      </c>
      <c r="C202" s="116">
        <v>77.795180939999995</v>
      </c>
      <c r="D202" s="165">
        <v>1586000000</v>
      </c>
      <c r="E202" s="116">
        <v>-58.038138979999999</v>
      </c>
      <c r="F202" s="116">
        <v>79.850428269999995</v>
      </c>
      <c r="G202" s="165">
        <v>1586000000</v>
      </c>
      <c r="H202" s="116">
        <v>-56.749890299999997</v>
      </c>
      <c r="I202" s="116">
        <v>80.857814169999997</v>
      </c>
      <c r="J202" s="165">
        <v>1586000000</v>
      </c>
      <c r="K202" s="116">
        <v>-56.740968770000002</v>
      </c>
      <c r="L202" s="116">
        <v>86.322219149999995</v>
      </c>
      <c r="M202" s="165">
        <v>1586000000</v>
      </c>
      <c r="N202" s="116">
        <v>-56.831084330000003</v>
      </c>
      <c r="O202" s="116">
        <v>71.270157940000004</v>
      </c>
      <c r="P202" s="165">
        <v>1586000000</v>
      </c>
      <c r="Q202" s="116">
        <v>-56.730417969469698</v>
      </c>
      <c r="R202" s="116">
        <v>76.547765268144801</v>
      </c>
      <c r="S202" s="120">
        <f t="shared" si="13"/>
        <v>1586</v>
      </c>
      <c r="T202" s="121">
        <f t="shared" si="10"/>
        <v>-0.23250009000000205</v>
      </c>
      <c r="U202" s="122">
        <f t="shared" si="11"/>
        <v>-8.9215299999949593E-3</v>
      </c>
      <c r="V202" s="123">
        <f t="shared" si="12"/>
        <v>-0.10066636053030464</v>
      </c>
    </row>
    <row r="203" spans="1:22" customFormat="1" x14ac:dyDescent="0.3">
      <c r="A203" s="165">
        <v>1593000000</v>
      </c>
      <c r="B203" s="116">
        <v>-58.148512760000003</v>
      </c>
      <c r="C203" s="116">
        <v>28.015482850000001</v>
      </c>
      <c r="D203" s="165">
        <v>1593000000</v>
      </c>
      <c r="E203" s="116">
        <v>-57.943213819999997</v>
      </c>
      <c r="F203" s="116">
        <v>30.172342319999998</v>
      </c>
      <c r="G203" s="165">
        <v>1593000000</v>
      </c>
      <c r="H203" s="116">
        <v>-56.727547280000003</v>
      </c>
      <c r="I203" s="116">
        <v>31.036551110000001</v>
      </c>
      <c r="J203" s="165">
        <v>1593000000</v>
      </c>
      <c r="K203" s="116">
        <v>-56.730503179999999</v>
      </c>
      <c r="L203" s="116">
        <v>36.630446679999999</v>
      </c>
      <c r="M203" s="165">
        <v>1593000000</v>
      </c>
      <c r="N203" s="116">
        <v>-56.787039550000003</v>
      </c>
      <c r="O203" s="116">
        <v>21.327379659999998</v>
      </c>
      <c r="P203" s="165">
        <v>1593000000</v>
      </c>
      <c r="Q203" s="116">
        <v>-56.674939031968101</v>
      </c>
      <c r="R203" s="116">
        <v>26.773831746691702</v>
      </c>
      <c r="S203" s="120">
        <f t="shared" si="13"/>
        <v>1593</v>
      </c>
      <c r="T203" s="121">
        <f t="shared" si="10"/>
        <v>-0.20529894000000581</v>
      </c>
      <c r="U203" s="122">
        <f t="shared" si="11"/>
        <v>2.9558999999963476E-3</v>
      </c>
      <c r="V203" s="123">
        <f t="shared" si="12"/>
        <v>-0.11210051803190169</v>
      </c>
    </row>
    <row r="204" spans="1:22" customFormat="1" x14ac:dyDescent="0.3">
      <c r="A204" s="165">
        <v>1600000000</v>
      </c>
      <c r="B204" s="116">
        <v>-58.095754479999997</v>
      </c>
      <c r="C204" s="116">
        <v>-21.29461079</v>
      </c>
      <c r="D204" s="165">
        <v>1600000000</v>
      </c>
      <c r="E204" s="116">
        <v>-57.888587649999998</v>
      </c>
      <c r="F204" s="116">
        <v>-19.147904610000001</v>
      </c>
      <c r="G204" s="165">
        <v>1600000000</v>
      </c>
      <c r="H204" s="116">
        <v>-56.782740760000003</v>
      </c>
      <c r="I204" s="116">
        <v>-18.251016709999998</v>
      </c>
      <c r="J204" s="165">
        <v>1600000000</v>
      </c>
      <c r="K204" s="116">
        <v>-56.769175449999999</v>
      </c>
      <c r="L204" s="116">
        <v>-12.5714369</v>
      </c>
      <c r="M204" s="165">
        <v>1600000000</v>
      </c>
      <c r="N204" s="116">
        <v>-56.826002250000002</v>
      </c>
      <c r="O204" s="116">
        <v>-28.059665169999999</v>
      </c>
      <c r="P204" s="165">
        <v>1600000000</v>
      </c>
      <c r="Q204" s="116">
        <v>-56.703895461421602</v>
      </c>
      <c r="R204" s="116">
        <v>-22.4985434790688</v>
      </c>
      <c r="S204" s="120">
        <f t="shared" si="13"/>
        <v>1600</v>
      </c>
      <c r="T204" s="121">
        <f t="shared" si="10"/>
        <v>-0.20716682999999847</v>
      </c>
      <c r="U204" s="122">
        <f t="shared" si="11"/>
        <v>-1.356531000000416E-2</v>
      </c>
      <c r="V204" s="123">
        <f t="shared" si="12"/>
        <v>-0.12210678857839952</v>
      </c>
    </row>
    <row r="205" spans="1:22" customFormat="1" x14ac:dyDescent="0.3">
      <c r="A205" s="165">
        <v>1607000000</v>
      </c>
      <c r="B205" s="116">
        <v>-57.991885600000003</v>
      </c>
      <c r="C205" s="116">
        <v>-69.985707210000001</v>
      </c>
      <c r="D205" s="165">
        <v>1607000000</v>
      </c>
      <c r="E205" s="116">
        <v>-57.778610030000003</v>
      </c>
      <c r="F205" s="116">
        <v>-67.668624620000003</v>
      </c>
      <c r="G205" s="165">
        <v>1607000000</v>
      </c>
      <c r="H205" s="116">
        <v>-56.769614689999997</v>
      </c>
      <c r="I205" s="116">
        <v>-66.891054550000007</v>
      </c>
      <c r="J205" s="165">
        <v>1607000000</v>
      </c>
      <c r="K205" s="116">
        <v>-56.742291799999997</v>
      </c>
      <c r="L205" s="116">
        <v>-61.034734</v>
      </c>
      <c r="M205" s="165">
        <v>1607000000</v>
      </c>
      <c r="N205" s="116">
        <v>-56.78215127</v>
      </c>
      <c r="O205" s="116">
        <v>-76.716185139999993</v>
      </c>
      <c r="P205" s="165">
        <v>1607000000</v>
      </c>
      <c r="Q205" s="116">
        <v>-56.656805623428298</v>
      </c>
      <c r="R205" s="116">
        <v>-71.124043536418895</v>
      </c>
      <c r="S205" s="120">
        <f t="shared" si="13"/>
        <v>1607</v>
      </c>
      <c r="T205" s="121">
        <f t="shared" si="10"/>
        <v>-0.21327557000000041</v>
      </c>
      <c r="U205" s="122">
        <f t="shared" si="11"/>
        <v>-2.7322890000000655E-2</v>
      </c>
      <c r="V205" s="123">
        <f t="shared" si="12"/>
        <v>-0.12534564657170222</v>
      </c>
    </row>
    <row r="206" spans="1:22" customFormat="1" x14ac:dyDescent="0.3">
      <c r="A206" s="165">
        <v>1614000000</v>
      </c>
      <c r="B206" s="116">
        <v>-57.84478386</v>
      </c>
      <c r="C206" s="116">
        <v>-119.2377388</v>
      </c>
      <c r="D206" s="165">
        <v>1614000000</v>
      </c>
      <c r="E206" s="116">
        <v>-57.606132440000003</v>
      </c>
      <c r="F206" s="116">
        <v>-116.9169306</v>
      </c>
      <c r="G206" s="165">
        <v>1614000000</v>
      </c>
      <c r="H206" s="116">
        <v>-56.714153349999997</v>
      </c>
      <c r="I206" s="116">
        <v>-116.131638</v>
      </c>
      <c r="J206" s="165">
        <v>1614000000</v>
      </c>
      <c r="K206" s="116">
        <v>-56.641656599999997</v>
      </c>
      <c r="L206" s="116">
        <v>-110.2599134</v>
      </c>
      <c r="M206" s="165">
        <v>1614000000</v>
      </c>
      <c r="N206" s="116">
        <v>-56.68941367</v>
      </c>
      <c r="O206" s="116">
        <v>-126.12016730000001</v>
      </c>
      <c r="P206" s="165">
        <v>1614000000</v>
      </c>
      <c r="Q206" s="116">
        <v>-56.5672378193686</v>
      </c>
      <c r="R206" s="116">
        <v>-120.40950783567401</v>
      </c>
      <c r="S206" s="120">
        <f t="shared" si="13"/>
        <v>1614</v>
      </c>
      <c r="T206" s="121">
        <f t="shared" si="10"/>
        <v>-0.23865141999999651</v>
      </c>
      <c r="U206" s="122">
        <f t="shared" si="11"/>
        <v>-7.2496749999999111E-2</v>
      </c>
      <c r="V206" s="123">
        <f t="shared" si="12"/>
        <v>-0.12217585063140035</v>
      </c>
    </row>
    <row r="207" spans="1:22" customFormat="1" x14ac:dyDescent="0.3">
      <c r="A207" s="165">
        <v>1621000000</v>
      </c>
      <c r="B207" s="116">
        <v>-57.758615390000003</v>
      </c>
      <c r="C207" s="116">
        <v>-168.82562540000001</v>
      </c>
      <c r="D207" s="165">
        <v>1621000000</v>
      </c>
      <c r="E207" s="116">
        <v>-57.514268629999997</v>
      </c>
      <c r="F207" s="116">
        <v>-166.5486755</v>
      </c>
      <c r="G207" s="165">
        <v>1621000000</v>
      </c>
      <c r="H207" s="116">
        <v>-56.700964550000002</v>
      </c>
      <c r="I207" s="116">
        <v>-165.658143</v>
      </c>
      <c r="J207" s="165">
        <v>1621000000</v>
      </c>
      <c r="K207" s="116">
        <v>-56.618476860000001</v>
      </c>
      <c r="L207" s="116">
        <v>-159.82827130000001</v>
      </c>
      <c r="M207" s="165">
        <v>1621000000</v>
      </c>
      <c r="N207" s="116">
        <v>-56.688398630000002</v>
      </c>
      <c r="O207" s="116">
        <v>-175.77466029999999</v>
      </c>
      <c r="P207" s="165">
        <v>1621000000</v>
      </c>
      <c r="Q207" s="116">
        <v>-56.531991007029397</v>
      </c>
      <c r="R207" s="116">
        <v>-170.04741951685699</v>
      </c>
      <c r="S207" s="120">
        <f t="shared" si="13"/>
        <v>1621</v>
      </c>
      <c r="T207" s="121">
        <f t="shared" si="10"/>
        <v>-0.24434676000000621</v>
      </c>
      <c r="U207" s="122">
        <f t="shared" si="11"/>
        <v>-8.2487690000000669E-2</v>
      </c>
      <c r="V207" s="123">
        <f t="shared" si="12"/>
        <v>-0.15640762297060462</v>
      </c>
    </row>
    <row r="208" spans="1:22" customFormat="1" x14ac:dyDescent="0.3">
      <c r="A208" s="165">
        <v>1628000000</v>
      </c>
      <c r="B208" s="116">
        <v>-57.712411860000003</v>
      </c>
      <c r="C208" s="116">
        <v>142.36020429999999</v>
      </c>
      <c r="D208" s="165">
        <v>1628000000</v>
      </c>
      <c r="E208" s="116">
        <v>-57.451787250000002</v>
      </c>
      <c r="F208" s="116">
        <v>144.64185019999999</v>
      </c>
      <c r="G208" s="165">
        <v>1628000000</v>
      </c>
      <c r="H208" s="116">
        <v>-56.726493349999998</v>
      </c>
      <c r="I208" s="116">
        <v>145.51536730000001</v>
      </c>
      <c r="J208" s="165">
        <v>1628000000</v>
      </c>
      <c r="K208" s="116">
        <v>-56.658793609999996</v>
      </c>
      <c r="L208" s="116">
        <v>151.3763787</v>
      </c>
      <c r="M208" s="165">
        <v>1628000000</v>
      </c>
      <c r="N208" s="116">
        <v>-56.706751019999999</v>
      </c>
      <c r="O208" s="116">
        <v>135.3329559</v>
      </c>
      <c r="P208" s="165">
        <v>1628000000</v>
      </c>
      <c r="Q208" s="116">
        <v>-56.543628333534599</v>
      </c>
      <c r="R208" s="116">
        <v>141.00706431166199</v>
      </c>
      <c r="S208" s="120">
        <f t="shared" si="13"/>
        <v>1628</v>
      </c>
      <c r="T208" s="121">
        <f t="shared" si="10"/>
        <v>-0.2606246100000007</v>
      </c>
      <c r="U208" s="122">
        <f t="shared" si="11"/>
        <v>-6.7699740000001896E-2</v>
      </c>
      <c r="V208" s="123">
        <f t="shared" si="12"/>
        <v>-0.16312268646539962</v>
      </c>
    </row>
    <row r="209" spans="1:22" customFormat="1" x14ac:dyDescent="0.3">
      <c r="A209" s="165">
        <v>1635000000</v>
      </c>
      <c r="B209" s="116">
        <v>-57.561603949999999</v>
      </c>
      <c r="C209" s="116">
        <v>93.624474539999994</v>
      </c>
      <c r="D209" s="165">
        <v>1635000000</v>
      </c>
      <c r="E209" s="116">
        <v>-57.29205829</v>
      </c>
      <c r="F209" s="116">
        <v>96.04714027</v>
      </c>
      <c r="G209" s="165">
        <v>1635000000</v>
      </c>
      <c r="H209" s="116">
        <v>-56.648762619999999</v>
      </c>
      <c r="I209" s="116">
        <v>96.87059386</v>
      </c>
      <c r="J209" s="165">
        <v>1635000000</v>
      </c>
      <c r="K209" s="116">
        <v>-56.599506529999999</v>
      </c>
      <c r="L209" s="116">
        <v>102.8810096</v>
      </c>
      <c r="M209" s="165">
        <v>1635000000</v>
      </c>
      <c r="N209" s="116">
        <v>-56.621152889999998</v>
      </c>
      <c r="O209" s="116">
        <v>86.422049450000003</v>
      </c>
      <c r="P209" s="165">
        <v>1635000000</v>
      </c>
      <c r="Q209" s="116">
        <v>-56.461082285168303</v>
      </c>
      <c r="R209" s="116">
        <v>92.171862843754397</v>
      </c>
      <c r="S209" s="120">
        <f t="shared" si="13"/>
        <v>1635</v>
      </c>
      <c r="T209" s="121">
        <f t="shared" si="10"/>
        <v>-0.26954565999999858</v>
      </c>
      <c r="U209" s="122">
        <f t="shared" si="11"/>
        <v>-4.9256090000000086E-2</v>
      </c>
      <c r="V209" s="123">
        <f t="shared" si="12"/>
        <v>-0.16007060483169511</v>
      </c>
    </row>
    <row r="210" spans="1:22" customFormat="1" x14ac:dyDescent="0.3">
      <c r="A210" s="165">
        <v>1642000000</v>
      </c>
      <c r="B210" s="116">
        <v>-57.385732019999999</v>
      </c>
      <c r="C210" s="116">
        <v>44.09077362</v>
      </c>
      <c r="D210" s="165">
        <v>1642000000</v>
      </c>
      <c r="E210" s="116">
        <v>-57.110742209999998</v>
      </c>
      <c r="F210" s="116">
        <v>46.561340639999997</v>
      </c>
      <c r="G210" s="165">
        <v>1642000000</v>
      </c>
      <c r="H210" s="116">
        <v>-56.564572140000003</v>
      </c>
      <c r="I210" s="116">
        <v>47.455580320000003</v>
      </c>
      <c r="J210" s="165">
        <v>1642000000</v>
      </c>
      <c r="K210" s="116">
        <v>-56.492498169999998</v>
      </c>
      <c r="L210" s="116">
        <v>53.523276629999998</v>
      </c>
      <c r="M210" s="165">
        <v>1642000000</v>
      </c>
      <c r="N210" s="116">
        <v>-56.538253560000001</v>
      </c>
      <c r="O210" s="116">
        <v>36.718284420000003</v>
      </c>
      <c r="P210" s="165">
        <v>1642000000</v>
      </c>
      <c r="Q210" s="116">
        <v>-56.359027305452798</v>
      </c>
      <c r="R210" s="116">
        <v>42.563311091627803</v>
      </c>
      <c r="S210" s="120">
        <f t="shared" si="13"/>
        <v>1642</v>
      </c>
      <c r="T210" s="121">
        <f t="shared" si="10"/>
        <v>-0.274989810000001</v>
      </c>
      <c r="U210" s="122">
        <f t="shared" si="11"/>
        <v>-7.2073970000005261E-2</v>
      </c>
      <c r="V210" s="123">
        <f t="shared" si="12"/>
        <v>-0.17922625454720276</v>
      </c>
    </row>
    <row r="211" spans="1:22" customFormat="1" x14ac:dyDescent="0.3">
      <c r="A211" s="165">
        <v>1649000000</v>
      </c>
      <c r="B211" s="116">
        <v>-57.315199679999999</v>
      </c>
      <c r="C211" s="116">
        <v>-5.480375542</v>
      </c>
      <c r="D211" s="165">
        <v>1649000000</v>
      </c>
      <c r="E211" s="116">
        <v>-57.025313580000002</v>
      </c>
      <c r="F211" s="116">
        <v>-2.88459596</v>
      </c>
      <c r="G211" s="165">
        <v>1649000000</v>
      </c>
      <c r="H211" s="116">
        <v>-56.579478000000002</v>
      </c>
      <c r="I211" s="116">
        <v>-1.9589265870000001</v>
      </c>
      <c r="J211" s="165">
        <v>1649000000</v>
      </c>
      <c r="K211" s="116">
        <v>-56.484675299999999</v>
      </c>
      <c r="L211" s="116">
        <v>4.1662544889999999</v>
      </c>
      <c r="M211" s="165">
        <v>1649000000</v>
      </c>
      <c r="N211" s="116">
        <v>-56.558931469999997</v>
      </c>
      <c r="O211" s="116">
        <v>-12.81898361</v>
      </c>
      <c r="P211" s="165">
        <v>1649000000</v>
      </c>
      <c r="Q211" s="116">
        <v>-56.361185437643798</v>
      </c>
      <c r="R211" s="116">
        <v>-7.01214068753728</v>
      </c>
      <c r="S211" s="120">
        <f t="shared" si="13"/>
        <v>1649</v>
      </c>
      <c r="T211" s="121">
        <f t="shared" si="10"/>
        <v>-0.28988609999999682</v>
      </c>
      <c r="U211" s="122">
        <f t="shared" si="11"/>
        <v>-9.480270000000246E-2</v>
      </c>
      <c r="V211" s="123">
        <f t="shared" si="12"/>
        <v>-0.19774603235619992</v>
      </c>
    </row>
    <row r="212" spans="1:22" customFormat="1" x14ac:dyDescent="0.3">
      <c r="A212" s="165">
        <v>1656000000</v>
      </c>
      <c r="B212" s="116">
        <v>-57.294067140000003</v>
      </c>
      <c r="C212" s="116">
        <v>-54.268256559999998</v>
      </c>
      <c r="D212" s="165">
        <v>1656000000</v>
      </c>
      <c r="E212" s="116">
        <v>-56.987109770000004</v>
      </c>
      <c r="F212" s="116">
        <v>-51.461568939999999</v>
      </c>
      <c r="G212" s="165">
        <v>1656000000</v>
      </c>
      <c r="H212" s="116">
        <v>-56.601392169999997</v>
      </c>
      <c r="I212" s="116">
        <v>-50.525378809999999</v>
      </c>
      <c r="J212" s="165">
        <v>1656000000</v>
      </c>
      <c r="K212" s="116">
        <v>-56.514797829999999</v>
      </c>
      <c r="L212" s="116">
        <v>-44.424930420000003</v>
      </c>
      <c r="M212" s="165">
        <v>1656000000</v>
      </c>
      <c r="N212" s="116">
        <v>-56.604343499999999</v>
      </c>
      <c r="O212" s="116">
        <v>-61.664423509999999</v>
      </c>
      <c r="P212" s="165">
        <v>1656000000</v>
      </c>
      <c r="Q212" s="116">
        <v>-56.4108860675125</v>
      </c>
      <c r="R212" s="116">
        <v>-55.731975773130998</v>
      </c>
      <c r="S212" s="120">
        <f t="shared" si="13"/>
        <v>1656</v>
      </c>
      <c r="T212" s="121">
        <f t="shared" si="10"/>
        <v>-0.30695736999999923</v>
      </c>
      <c r="U212" s="122">
        <f t="shared" si="11"/>
        <v>-8.6594339999997771E-2</v>
      </c>
      <c r="V212" s="123">
        <f t="shared" si="12"/>
        <v>-0.19345743248749869</v>
      </c>
    </row>
    <row r="213" spans="1:22" customFormat="1" x14ac:dyDescent="0.3">
      <c r="A213" s="165">
        <v>1663000000</v>
      </c>
      <c r="B213" s="116">
        <v>-57.134844110000003</v>
      </c>
      <c r="C213" s="116">
        <v>-103.06940470000001</v>
      </c>
      <c r="D213" s="165">
        <v>1663000000</v>
      </c>
      <c r="E213" s="116">
        <v>-56.815476140000001</v>
      </c>
      <c r="F213" s="116">
        <v>-100.1073864</v>
      </c>
      <c r="G213" s="165">
        <v>1663000000</v>
      </c>
      <c r="H213" s="116">
        <v>-56.506219469999998</v>
      </c>
      <c r="I213" s="116">
        <v>-99.326792260000005</v>
      </c>
      <c r="J213" s="165">
        <v>1663000000</v>
      </c>
      <c r="K213" s="116">
        <v>-56.422400469999999</v>
      </c>
      <c r="L213" s="116">
        <v>-93.019857520000002</v>
      </c>
      <c r="M213" s="165">
        <v>1663000000</v>
      </c>
      <c r="N213" s="116">
        <v>-56.53796732</v>
      </c>
      <c r="O213" s="116">
        <v>-110.6607595</v>
      </c>
      <c r="P213" s="165">
        <v>1663000000</v>
      </c>
      <c r="Q213" s="116">
        <v>-56.336455161580403</v>
      </c>
      <c r="R213" s="116">
        <v>-104.547790130967</v>
      </c>
      <c r="S213" s="120">
        <f t="shared" si="13"/>
        <v>1663</v>
      </c>
      <c r="T213" s="121">
        <f t="shared" si="10"/>
        <v>-0.31936797000000183</v>
      </c>
      <c r="U213" s="122">
        <f t="shared" si="11"/>
        <v>-8.3818999999998312E-2</v>
      </c>
      <c r="V213" s="123">
        <f t="shared" si="12"/>
        <v>-0.20151215841959669</v>
      </c>
    </row>
    <row r="214" spans="1:22" customFormat="1" x14ac:dyDescent="0.3">
      <c r="A214" s="165">
        <v>1670000000</v>
      </c>
      <c r="B214" s="116">
        <v>-56.97139499</v>
      </c>
      <c r="C214" s="116">
        <v>-152.49145179999999</v>
      </c>
      <c r="D214" s="165">
        <v>1670000000</v>
      </c>
      <c r="E214" s="116">
        <v>-56.643284080000001</v>
      </c>
      <c r="F214" s="116">
        <v>-149.53732919999999</v>
      </c>
      <c r="G214" s="165">
        <v>1670000000</v>
      </c>
      <c r="H214" s="116">
        <v>-56.420795939999998</v>
      </c>
      <c r="I214" s="116">
        <v>-148.81195439999999</v>
      </c>
      <c r="J214" s="165">
        <v>1670000000</v>
      </c>
      <c r="K214" s="116">
        <v>-56.32400123</v>
      </c>
      <c r="L214" s="116">
        <v>-142.42305870000001</v>
      </c>
      <c r="M214" s="165">
        <v>1670000000</v>
      </c>
      <c r="N214" s="116">
        <v>-56.482613800000003</v>
      </c>
      <c r="O214" s="116">
        <v>-160.11576339999999</v>
      </c>
      <c r="P214" s="165">
        <v>1670000000</v>
      </c>
      <c r="Q214" s="116">
        <v>-56.258863318417099</v>
      </c>
      <c r="R214" s="116">
        <v>-154.07691424049699</v>
      </c>
      <c r="S214" s="120">
        <f t="shared" si="13"/>
        <v>1670</v>
      </c>
      <c r="T214" s="121">
        <f t="shared" si="10"/>
        <v>-0.32811090999999948</v>
      </c>
      <c r="U214" s="122">
        <f t="shared" si="11"/>
        <v>-9.6794709999997508E-2</v>
      </c>
      <c r="V214" s="123">
        <f t="shared" si="12"/>
        <v>-0.22375048158290411</v>
      </c>
    </row>
    <row r="215" spans="1:22" customFormat="1" x14ac:dyDescent="0.3">
      <c r="A215" s="165">
        <v>1677000000</v>
      </c>
      <c r="B215" s="116">
        <v>-56.893756799999998</v>
      </c>
      <c r="C215" s="116">
        <v>158.2958472</v>
      </c>
      <c r="D215" s="165">
        <v>1677000000</v>
      </c>
      <c r="E215" s="116">
        <v>-56.554585090000003</v>
      </c>
      <c r="F215" s="116">
        <v>161.21123660000001</v>
      </c>
      <c r="G215" s="165">
        <v>1677000000</v>
      </c>
      <c r="H215" s="116">
        <v>-56.443701969999999</v>
      </c>
      <c r="I215" s="116">
        <v>162.11139069999999</v>
      </c>
      <c r="J215" s="165">
        <v>1677000000</v>
      </c>
      <c r="K215" s="116">
        <v>-56.318660100000002</v>
      </c>
      <c r="L215" s="116">
        <v>168.332323</v>
      </c>
      <c r="M215" s="165">
        <v>1677000000</v>
      </c>
      <c r="N215" s="116">
        <v>-56.526155359999997</v>
      </c>
      <c r="O215" s="116">
        <v>150.7480602</v>
      </c>
      <c r="P215" s="165">
        <v>1677000000</v>
      </c>
      <c r="Q215" s="116">
        <v>-56.281539826517601</v>
      </c>
      <c r="R215" s="116">
        <v>156.67805025946799</v>
      </c>
      <c r="S215" s="120">
        <f t="shared" si="13"/>
        <v>1677</v>
      </c>
      <c r="T215" s="121">
        <f t="shared" si="10"/>
        <v>-0.33917170999999513</v>
      </c>
      <c r="U215" s="122">
        <f t="shared" si="11"/>
        <v>-0.12504186999999689</v>
      </c>
      <c r="V215" s="123">
        <f t="shared" si="12"/>
        <v>-0.24461553348239562</v>
      </c>
    </row>
    <row r="216" spans="1:22" customFormat="1" x14ac:dyDescent="0.3">
      <c r="A216" s="165">
        <v>1684000000</v>
      </c>
      <c r="B216" s="116">
        <v>-56.808813450000002</v>
      </c>
      <c r="C216" s="116">
        <v>109.8051511</v>
      </c>
      <c r="D216" s="165">
        <v>1684000000</v>
      </c>
      <c r="E216" s="116">
        <v>-56.443144089999997</v>
      </c>
      <c r="F216" s="116">
        <v>112.684911</v>
      </c>
      <c r="G216" s="165">
        <v>1684000000</v>
      </c>
      <c r="H216" s="116">
        <v>-56.420264019999998</v>
      </c>
      <c r="I216" s="116">
        <v>113.7072443</v>
      </c>
      <c r="J216" s="165">
        <v>1684000000</v>
      </c>
      <c r="K216" s="116">
        <v>-56.293065290000001</v>
      </c>
      <c r="L216" s="116">
        <v>119.76622759999999</v>
      </c>
      <c r="M216" s="165">
        <v>1684000000</v>
      </c>
      <c r="N216" s="116">
        <v>-56.507764129999998</v>
      </c>
      <c r="O216" s="116">
        <v>102.31443659999999</v>
      </c>
      <c r="P216" s="165">
        <v>1684000000</v>
      </c>
      <c r="Q216" s="116">
        <v>-56.266325274839303</v>
      </c>
      <c r="R216" s="116">
        <v>108.114747568936</v>
      </c>
      <c r="S216" s="120">
        <f t="shared" si="13"/>
        <v>1684</v>
      </c>
      <c r="T216" s="121">
        <f t="shared" si="10"/>
        <v>-0.36566936000000538</v>
      </c>
      <c r="U216" s="122">
        <f t="shared" si="11"/>
        <v>-0.12719872999999637</v>
      </c>
      <c r="V216" s="123">
        <f t="shared" si="12"/>
        <v>-0.24143885516069474</v>
      </c>
    </row>
    <row r="217" spans="1:22" customFormat="1" x14ac:dyDescent="0.3">
      <c r="A217" s="165">
        <v>1691000000</v>
      </c>
      <c r="B217" s="116">
        <v>-56.597915960000002</v>
      </c>
      <c r="C217" s="116">
        <v>60.866495389999997</v>
      </c>
      <c r="D217" s="165">
        <v>1691000000</v>
      </c>
      <c r="E217" s="116">
        <v>-56.211145449999997</v>
      </c>
      <c r="F217" s="116">
        <v>63.648158260000002</v>
      </c>
      <c r="G217" s="165">
        <v>1691000000</v>
      </c>
      <c r="H217" s="116">
        <v>-56.267037979999998</v>
      </c>
      <c r="I217" s="116">
        <v>64.752223909999998</v>
      </c>
      <c r="J217" s="165">
        <v>1691000000</v>
      </c>
      <c r="K217" s="116">
        <v>-56.159149880000001</v>
      </c>
      <c r="L217" s="116">
        <v>70.915720280000002</v>
      </c>
      <c r="M217" s="165">
        <v>1691000000</v>
      </c>
      <c r="N217" s="116">
        <v>-56.367930870000002</v>
      </c>
      <c r="O217" s="116">
        <v>53.266209539999998</v>
      </c>
      <c r="P217" s="165">
        <v>1691000000</v>
      </c>
      <c r="Q217" s="116">
        <v>-56.136726899621898</v>
      </c>
      <c r="R217" s="116">
        <v>59.053202290424501</v>
      </c>
      <c r="S217" s="120">
        <f t="shared" si="13"/>
        <v>1691</v>
      </c>
      <c r="T217" s="121">
        <f t="shared" si="10"/>
        <v>-0.38677051000000517</v>
      </c>
      <c r="U217" s="122">
        <f t="shared" si="11"/>
        <v>-0.10788809999999671</v>
      </c>
      <c r="V217" s="123">
        <f t="shared" si="12"/>
        <v>-0.23120397037810392</v>
      </c>
    </row>
    <row r="218" spans="1:22" customFormat="1" x14ac:dyDescent="0.3">
      <c r="A218" s="165">
        <v>1698000000</v>
      </c>
      <c r="B218" s="116">
        <v>-56.423294589999998</v>
      </c>
      <c r="C218" s="116">
        <v>11.33368596</v>
      </c>
      <c r="D218" s="165">
        <v>1698000000</v>
      </c>
      <c r="E218" s="116">
        <v>-56.027122349999999</v>
      </c>
      <c r="F218" s="116">
        <v>14.0419173</v>
      </c>
      <c r="G218" s="165">
        <v>1698000000</v>
      </c>
      <c r="H218" s="116">
        <v>-56.171924259999997</v>
      </c>
      <c r="I218" s="116">
        <v>15.24306136</v>
      </c>
      <c r="J218" s="165">
        <v>1698000000</v>
      </c>
      <c r="K218" s="116">
        <v>-56.068439910000002</v>
      </c>
      <c r="L218" s="116">
        <v>21.302745479999999</v>
      </c>
      <c r="M218" s="165">
        <v>1698000000</v>
      </c>
      <c r="N218" s="116">
        <v>-56.294468809999998</v>
      </c>
      <c r="O218" s="116">
        <v>3.6715842869999999</v>
      </c>
      <c r="P218" s="165">
        <v>1698000000</v>
      </c>
      <c r="Q218" s="116">
        <v>-56.062847747503298</v>
      </c>
      <c r="R218" s="116">
        <v>9.4205655343574808</v>
      </c>
      <c r="S218" s="120">
        <f t="shared" si="13"/>
        <v>1698</v>
      </c>
      <c r="T218" s="121">
        <f t="shared" si="10"/>
        <v>-0.39617223999999851</v>
      </c>
      <c r="U218" s="122">
        <f t="shared" si="11"/>
        <v>-0.10348434999999512</v>
      </c>
      <c r="V218" s="123">
        <f t="shared" si="12"/>
        <v>-0.23162106249669989</v>
      </c>
    </row>
    <row r="219" spans="1:22" customFormat="1" x14ac:dyDescent="0.3">
      <c r="A219" s="165">
        <v>1705000000</v>
      </c>
      <c r="B219" s="116">
        <v>-56.352309859999998</v>
      </c>
      <c r="C219" s="116">
        <v>-37.804645399999998</v>
      </c>
      <c r="D219" s="165">
        <v>1705000000</v>
      </c>
      <c r="E219" s="116">
        <v>-55.941722810000002</v>
      </c>
      <c r="F219" s="116">
        <v>-35.266223500000002</v>
      </c>
      <c r="G219" s="165">
        <v>1705000000</v>
      </c>
      <c r="H219" s="116">
        <v>-56.179732819999998</v>
      </c>
      <c r="I219" s="116">
        <v>-33.892389770000001</v>
      </c>
      <c r="J219" s="165">
        <v>1705000000</v>
      </c>
      <c r="K219" s="116">
        <v>-56.081496389999998</v>
      </c>
      <c r="L219" s="116">
        <v>-27.807787439999998</v>
      </c>
      <c r="M219" s="165">
        <v>1705000000</v>
      </c>
      <c r="N219" s="116">
        <v>-56.32165226</v>
      </c>
      <c r="O219" s="116">
        <v>-45.39325857</v>
      </c>
      <c r="P219" s="165">
        <v>1705000000</v>
      </c>
      <c r="Q219" s="116">
        <v>-56.099879477588999</v>
      </c>
      <c r="R219" s="116">
        <v>-39.802618765541702</v>
      </c>
      <c r="S219" s="120">
        <f t="shared" si="13"/>
        <v>1705</v>
      </c>
      <c r="T219" s="121">
        <f t="shared" si="10"/>
        <v>-0.41058704999999662</v>
      </c>
      <c r="U219" s="122">
        <f t="shared" si="11"/>
        <v>-9.8236430000000041E-2</v>
      </c>
      <c r="V219" s="123">
        <f t="shared" si="12"/>
        <v>-0.2217727824110014</v>
      </c>
    </row>
    <row r="220" spans="1:22" customFormat="1" x14ac:dyDescent="0.3">
      <c r="A220" s="165">
        <v>1712000000</v>
      </c>
      <c r="B220" s="116">
        <v>-56.22197225</v>
      </c>
      <c r="C220" s="116">
        <v>-86.321929339999997</v>
      </c>
      <c r="D220" s="165">
        <v>1712000000</v>
      </c>
      <c r="E220" s="116">
        <v>-55.802891279999997</v>
      </c>
      <c r="F220" s="116">
        <v>-83.983716369999996</v>
      </c>
      <c r="G220" s="165">
        <v>1712000000</v>
      </c>
      <c r="H220" s="116">
        <v>-56.11386006</v>
      </c>
      <c r="I220" s="116">
        <v>-82.485587870000003</v>
      </c>
      <c r="J220" s="165">
        <v>1712000000</v>
      </c>
      <c r="K220" s="116">
        <v>-56.032091209999997</v>
      </c>
      <c r="L220" s="116">
        <v>-76.431142589999993</v>
      </c>
      <c r="M220" s="165">
        <v>1712000000</v>
      </c>
      <c r="N220" s="116">
        <v>-56.268868949999998</v>
      </c>
      <c r="O220" s="116">
        <v>-93.899115690000002</v>
      </c>
      <c r="P220" s="165">
        <v>1712000000</v>
      </c>
      <c r="Q220" s="116">
        <v>-56.052865987617601</v>
      </c>
      <c r="R220" s="116">
        <v>-88.391711658581798</v>
      </c>
      <c r="S220" s="120">
        <f t="shared" si="13"/>
        <v>1712</v>
      </c>
      <c r="T220" s="121">
        <f t="shared" si="10"/>
        <v>-0.41908097000000311</v>
      </c>
      <c r="U220" s="122">
        <f t="shared" si="11"/>
        <v>-8.1768850000003113E-2</v>
      </c>
      <c r="V220" s="123">
        <f t="shared" si="12"/>
        <v>-0.21600296238239736</v>
      </c>
    </row>
    <row r="221" spans="1:22" customFormat="1" x14ac:dyDescent="0.3">
      <c r="A221" s="165">
        <v>1719000000</v>
      </c>
      <c r="B221" s="116">
        <v>-56.003032920000003</v>
      </c>
      <c r="C221" s="116">
        <v>-135.420706</v>
      </c>
      <c r="D221" s="165">
        <v>1719000000</v>
      </c>
      <c r="E221" s="116">
        <v>-55.56905673</v>
      </c>
      <c r="F221" s="116">
        <v>-133.1214233</v>
      </c>
      <c r="G221" s="165">
        <v>1719000000</v>
      </c>
      <c r="H221" s="116">
        <v>-55.990729680000001</v>
      </c>
      <c r="I221" s="116">
        <v>-131.79053250000001</v>
      </c>
      <c r="J221" s="165">
        <v>1719000000</v>
      </c>
      <c r="K221" s="116">
        <v>-55.90106411</v>
      </c>
      <c r="L221" s="116">
        <v>-125.61672</v>
      </c>
      <c r="M221" s="165">
        <v>1719000000</v>
      </c>
      <c r="N221" s="116">
        <v>-56.140851619999999</v>
      </c>
      <c r="O221" s="116">
        <v>-143.1579787</v>
      </c>
      <c r="P221" s="165">
        <v>1719000000</v>
      </c>
      <c r="Q221" s="116">
        <v>-55.928180424606097</v>
      </c>
      <c r="R221" s="116">
        <v>-137.457910989667</v>
      </c>
      <c r="S221" s="120">
        <f t="shared" si="13"/>
        <v>1719</v>
      </c>
      <c r="T221" s="121">
        <f t="shared" si="10"/>
        <v>-0.43397619000000276</v>
      </c>
      <c r="U221" s="122">
        <f t="shared" si="11"/>
        <v>-8.9665570000001082E-2</v>
      </c>
      <c r="V221" s="123">
        <f t="shared" si="12"/>
        <v>-0.21267119539390222</v>
      </c>
    </row>
    <row r="222" spans="1:22" customFormat="1" x14ac:dyDescent="0.3">
      <c r="A222" s="165">
        <v>1726000000</v>
      </c>
      <c r="B222" s="116">
        <v>-55.844728279999998</v>
      </c>
      <c r="C222" s="116">
        <v>175.09205660000001</v>
      </c>
      <c r="D222" s="165">
        <v>1726000000</v>
      </c>
      <c r="E222" s="116">
        <v>-55.404165710000001</v>
      </c>
      <c r="F222" s="116">
        <v>177.3897087</v>
      </c>
      <c r="G222" s="165">
        <v>1726000000</v>
      </c>
      <c r="H222" s="116">
        <v>-55.933345770000003</v>
      </c>
      <c r="I222" s="116">
        <v>178.59416529999999</v>
      </c>
      <c r="J222" s="165">
        <v>1726000000</v>
      </c>
      <c r="K222" s="116">
        <v>-55.83785013</v>
      </c>
      <c r="L222" s="116">
        <v>-175.14186090000001</v>
      </c>
      <c r="M222" s="165">
        <v>1726000000</v>
      </c>
      <c r="N222" s="116">
        <v>-56.08390223</v>
      </c>
      <c r="O222" s="116">
        <v>167.44398889999999</v>
      </c>
      <c r="P222" s="165">
        <v>1726000000</v>
      </c>
      <c r="Q222" s="116">
        <v>-55.842582636264503</v>
      </c>
      <c r="R222" s="116">
        <v>173.17496256784599</v>
      </c>
      <c r="S222" s="120">
        <f t="shared" si="13"/>
        <v>1726</v>
      </c>
      <c r="T222" s="121">
        <f t="shared" si="10"/>
        <v>-0.44056256999999732</v>
      </c>
      <c r="U222" s="122">
        <f t="shared" si="11"/>
        <v>-9.5495640000002879E-2</v>
      </c>
      <c r="V222" s="123">
        <f t="shared" si="12"/>
        <v>-0.24131959373549705</v>
      </c>
    </row>
    <row r="223" spans="1:22" customFormat="1" x14ac:dyDescent="0.3">
      <c r="A223" s="165">
        <v>1733000000</v>
      </c>
      <c r="B223" s="116">
        <v>-55.744915890000001</v>
      </c>
      <c r="C223" s="116">
        <v>126.0824216</v>
      </c>
      <c r="D223" s="165">
        <v>1733000000</v>
      </c>
      <c r="E223" s="116">
        <v>-55.287934329999999</v>
      </c>
      <c r="F223" s="116">
        <v>128.27012450000001</v>
      </c>
      <c r="G223" s="165">
        <v>1733000000</v>
      </c>
      <c r="H223" s="116">
        <v>-55.931910530000003</v>
      </c>
      <c r="I223" s="116">
        <v>129.5693832</v>
      </c>
      <c r="J223" s="165">
        <v>1733000000</v>
      </c>
      <c r="K223" s="116">
        <v>-55.836757949999999</v>
      </c>
      <c r="L223" s="116">
        <v>135.8184923</v>
      </c>
      <c r="M223" s="165">
        <v>1733000000</v>
      </c>
      <c r="N223" s="116">
        <v>-56.079419960000003</v>
      </c>
      <c r="O223" s="116">
        <v>118.4498553</v>
      </c>
      <c r="P223" s="165">
        <v>1733000000</v>
      </c>
      <c r="Q223" s="116">
        <v>-55.827330181602498</v>
      </c>
      <c r="R223" s="116">
        <v>124.250744136503</v>
      </c>
      <c r="S223" s="120">
        <f t="shared" si="13"/>
        <v>1733</v>
      </c>
      <c r="T223" s="121">
        <f t="shared" si="10"/>
        <v>-0.45698156000000267</v>
      </c>
      <c r="U223" s="122">
        <f t="shared" si="11"/>
        <v>-9.515258000000415E-2</v>
      </c>
      <c r="V223" s="123">
        <f t="shared" si="12"/>
        <v>-0.25208977839750446</v>
      </c>
    </row>
    <row r="224" spans="1:22" customFormat="1" x14ac:dyDescent="0.3">
      <c r="A224" s="165">
        <v>1740000000</v>
      </c>
      <c r="B224" s="116">
        <v>-55.558840920000002</v>
      </c>
      <c r="C224" s="116">
        <v>77.326236489999999</v>
      </c>
      <c r="D224" s="165">
        <v>1740000000</v>
      </c>
      <c r="E224" s="116">
        <v>-55.099448529999997</v>
      </c>
      <c r="F224" s="116">
        <v>79.388868959999996</v>
      </c>
      <c r="G224" s="165">
        <v>1740000000</v>
      </c>
      <c r="H224" s="116">
        <v>-55.856916320000003</v>
      </c>
      <c r="I224" s="116">
        <v>80.709310779999996</v>
      </c>
      <c r="J224" s="165">
        <v>1740000000</v>
      </c>
      <c r="K224" s="116">
        <v>-55.757480170000001</v>
      </c>
      <c r="L224" s="116">
        <v>86.9825807</v>
      </c>
      <c r="M224" s="165">
        <v>1740000000</v>
      </c>
      <c r="N224" s="116">
        <v>-55.980902870000001</v>
      </c>
      <c r="O224" s="116">
        <v>69.555643559999993</v>
      </c>
      <c r="P224" s="165">
        <v>1740000000</v>
      </c>
      <c r="Q224" s="116">
        <v>-55.733710734494402</v>
      </c>
      <c r="R224" s="116">
        <v>75.386701380122005</v>
      </c>
      <c r="S224" s="120">
        <f t="shared" si="13"/>
        <v>1740</v>
      </c>
      <c r="T224" s="121">
        <f t="shared" si="10"/>
        <v>-0.45939239000000498</v>
      </c>
      <c r="U224" s="122">
        <f t="shared" si="11"/>
        <v>-9.9436150000002499E-2</v>
      </c>
      <c r="V224" s="123">
        <f t="shared" si="12"/>
        <v>-0.24719213550559971</v>
      </c>
    </row>
    <row r="225" spans="1:22" customFormat="1" x14ac:dyDescent="0.3">
      <c r="A225" s="165">
        <v>1747000000</v>
      </c>
      <c r="B225" s="116">
        <v>-55.340278179999999</v>
      </c>
      <c r="C225" s="116">
        <v>27.94004988</v>
      </c>
      <c r="D225" s="165">
        <v>1747000000</v>
      </c>
      <c r="E225" s="116">
        <v>-54.878009179999999</v>
      </c>
      <c r="F225" s="116">
        <v>29.84621886</v>
      </c>
      <c r="G225" s="165">
        <v>1747000000</v>
      </c>
      <c r="H225" s="116">
        <v>-55.736951750000003</v>
      </c>
      <c r="I225" s="116">
        <v>31.327495949999999</v>
      </c>
      <c r="J225" s="165">
        <v>1747000000</v>
      </c>
      <c r="K225" s="116">
        <v>-55.62952516</v>
      </c>
      <c r="L225" s="116">
        <v>37.584247810000001</v>
      </c>
      <c r="M225" s="165">
        <v>1747000000</v>
      </c>
      <c r="N225" s="116">
        <v>-55.865423380000003</v>
      </c>
      <c r="O225" s="116">
        <v>20.009241410000001</v>
      </c>
      <c r="P225" s="165">
        <v>1747000000</v>
      </c>
      <c r="Q225" s="116">
        <v>-55.606992626310898</v>
      </c>
      <c r="R225" s="116">
        <v>25.856522406081101</v>
      </c>
      <c r="S225" s="120">
        <f t="shared" si="13"/>
        <v>1747</v>
      </c>
      <c r="T225" s="121">
        <f t="shared" si="10"/>
        <v>-0.46226899999999915</v>
      </c>
      <c r="U225" s="122">
        <f t="shared" si="11"/>
        <v>-0.10742659000000288</v>
      </c>
      <c r="V225" s="123">
        <f t="shared" si="12"/>
        <v>-0.25843075368910462</v>
      </c>
    </row>
    <row r="226" spans="1:22" customFormat="1" x14ac:dyDescent="0.3">
      <c r="A226" s="165">
        <v>1754000000</v>
      </c>
      <c r="B226" s="116">
        <v>-55.19130621</v>
      </c>
      <c r="C226" s="116">
        <v>-21.504440079999998</v>
      </c>
      <c r="D226" s="165">
        <v>1754000000</v>
      </c>
      <c r="E226" s="116">
        <v>-54.735713699999998</v>
      </c>
      <c r="F226" s="116">
        <v>-19.766552109999999</v>
      </c>
      <c r="G226" s="165">
        <v>1754000000</v>
      </c>
      <c r="H226" s="116">
        <v>-55.69308916</v>
      </c>
      <c r="I226" s="116">
        <v>-18.135900199999998</v>
      </c>
      <c r="J226" s="165">
        <v>1754000000</v>
      </c>
      <c r="K226" s="116">
        <v>-55.584930319999998</v>
      </c>
      <c r="L226" s="116">
        <v>-12.05234332</v>
      </c>
      <c r="M226" s="165">
        <v>1754000000</v>
      </c>
      <c r="N226" s="116">
        <v>-55.833520810000003</v>
      </c>
      <c r="O226" s="116">
        <v>-29.585208040000001</v>
      </c>
      <c r="P226" s="165">
        <v>1754000000</v>
      </c>
      <c r="Q226" s="116">
        <v>-55.5674333233002</v>
      </c>
      <c r="R226" s="116">
        <v>-23.791363379952799</v>
      </c>
      <c r="S226" s="120">
        <f t="shared" si="13"/>
        <v>1754</v>
      </c>
      <c r="T226" s="121">
        <f t="shared" si="10"/>
        <v>-0.45559251000000245</v>
      </c>
      <c r="U226" s="122">
        <f t="shared" si="11"/>
        <v>-0.10815884000000153</v>
      </c>
      <c r="V226" s="123">
        <f t="shared" si="12"/>
        <v>-0.26608748669980287</v>
      </c>
    </row>
    <row r="227" spans="1:22" customFormat="1" x14ac:dyDescent="0.3">
      <c r="A227" s="165">
        <v>1761000000</v>
      </c>
      <c r="B227" s="116">
        <v>-55.07350572</v>
      </c>
      <c r="C227" s="116">
        <v>-70.534174160000006</v>
      </c>
      <c r="D227" s="165">
        <v>1761000000</v>
      </c>
      <c r="E227" s="116">
        <v>-54.627158620000003</v>
      </c>
      <c r="F227" s="116">
        <v>-68.90667904</v>
      </c>
      <c r="G227" s="165">
        <v>1761000000</v>
      </c>
      <c r="H227" s="116">
        <v>-55.665832330000001</v>
      </c>
      <c r="I227" s="116">
        <v>-67.116139200000006</v>
      </c>
      <c r="J227" s="165">
        <v>1761000000</v>
      </c>
      <c r="K227" s="116">
        <v>-55.580632940000001</v>
      </c>
      <c r="L227" s="116">
        <v>-61.084979570000002</v>
      </c>
      <c r="M227" s="165">
        <v>1761000000</v>
      </c>
      <c r="N227" s="116">
        <v>-55.811935609999999</v>
      </c>
      <c r="O227" s="116">
        <v>-78.595249629999998</v>
      </c>
      <c r="P227" s="165">
        <v>1761000000</v>
      </c>
      <c r="Q227" s="116">
        <v>-55.569931333685197</v>
      </c>
      <c r="R227" s="116">
        <v>-72.788630845134193</v>
      </c>
      <c r="S227" s="120">
        <f t="shared" si="13"/>
        <v>1761</v>
      </c>
      <c r="T227" s="121">
        <f t="shared" si="10"/>
        <v>-0.446347099999997</v>
      </c>
      <c r="U227" s="122">
        <f t="shared" si="11"/>
        <v>-8.5199389999999653E-2</v>
      </c>
      <c r="V227" s="123">
        <f t="shared" si="12"/>
        <v>-0.24200427631480181</v>
      </c>
    </row>
    <row r="228" spans="1:22" customFormat="1" x14ac:dyDescent="0.3">
      <c r="A228" s="165">
        <v>1768000000</v>
      </c>
      <c r="B228" s="116">
        <v>-54.86086959</v>
      </c>
      <c r="C228" s="116">
        <v>-119.5229307</v>
      </c>
      <c r="D228" s="165">
        <v>1768000000</v>
      </c>
      <c r="E228" s="116">
        <v>-54.448727910000002</v>
      </c>
      <c r="F228" s="116">
        <v>-118.1837056</v>
      </c>
      <c r="G228" s="165">
        <v>1768000000</v>
      </c>
      <c r="H228" s="116">
        <v>-55.557477939999998</v>
      </c>
      <c r="I228" s="116">
        <v>-116.28192009999999</v>
      </c>
      <c r="J228" s="165">
        <v>1768000000</v>
      </c>
      <c r="K228" s="116">
        <v>-55.48046806</v>
      </c>
      <c r="L228" s="116">
        <v>-110.1483339</v>
      </c>
      <c r="M228" s="165">
        <v>1768000000</v>
      </c>
      <c r="N228" s="116">
        <v>-55.710978519999998</v>
      </c>
      <c r="O228" s="116">
        <v>-127.71568600000001</v>
      </c>
      <c r="P228" s="165">
        <v>1768000000</v>
      </c>
      <c r="Q228" s="116">
        <v>-55.4806879348493</v>
      </c>
      <c r="R228" s="116">
        <v>-121.86755997824</v>
      </c>
      <c r="S228" s="120">
        <f t="shared" si="13"/>
        <v>1768</v>
      </c>
      <c r="T228" s="121">
        <f t="shared" si="10"/>
        <v>-0.41214167999999773</v>
      </c>
      <c r="U228" s="122">
        <f t="shared" si="11"/>
        <v>-7.7009879999998532E-2</v>
      </c>
      <c r="V228" s="123">
        <f t="shared" si="12"/>
        <v>-0.23029058515069778</v>
      </c>
    </row>
    <row r="229" spans="1:22" customFormat="1" x14ac:dyDescent="0.3">
      <c r="A229" s="165">
        <v>1775000000</v>
      </c>
      <c r="B229" s="116">
        <v>-54.649994159999999</v>
      </c>
      <c r="C229" s="116">
        <v>-169.04198410000001</v>
      </c>
      <c r="D229" s="165">
        <v>1775000000</v>
      </c>
      <c r="E229" s="116">
        <v>-54.278579579999999</v>
      </c>
      <c r="F229" s="116">
        <v>-167.8880911</v>
      </c>
      <c r="G229" s="165">
        <v>1775000000</v>
      </c>
      <c r="H229" s="116">
        <v>-55.466808370000003</v>
      </c>
      <c r="I229" s="116">
        <v>-165.89443489999999</v>
      </c>
      <c r="J229" s="165">
        <v>1775000000</v>
      </c>
      <c r="K229" s="116">
        <v>-55.389634059999999</v>
      </c>
      <c r="L229" s="116">
        <v>-159.72779</v>
      </c>
      <c r="M229" s="165">
        <v>1775000000</v>
      </c>
      <c r="N229" s="116">
        <v>-55.625059479999997</v>
      </c>
      <c r="O229" s="116">
        <v>-177.24803470000001</v>
      </c>
      <c r="P229" s="165">
        <v>1775000000</v>
      </c>
      <c r="Q229" s="116">
        <v>-55.407730685256901</v>
      </c>
      <c r="R229" s="116">
        <v>-171.39131615165101</v>
      </c>
      <c r="S229" s="120">
        <f t="shared" si="13"/>
        <v>1775</v>
      </c>
      <c r="T229" s="121">
        <f t="shared" si="10"/>
        <v>-0.37141457999999972</v>
      </c>
      <c r="U229" s="122">
        <f t="shared" si="11"/>
        <v>-7.7174310000003743E-2</v>
      </c>
      <c r="V229" s="123">
        <f t="shared" si="12"/>
        <v>-0.21732879474309641</v>
      </c>
    </row>
    <row r="230" spans="1:22" customFormat="1" x14ac:dyDescent="0.3">
      <c r="A230" s="165">
        <v>1782000000</v>
      </c>
      <c r="B230" s="116">
        <v>-54.491871039999999</v>
      </c>
      <c r="C230" s="116">
        <v>141.56840700000001</v>
      </c>
      <c r="D230" s="165">
        <v>1782000000</v>
      </c>
      <c r="E230" s="116">
        <v>-54.191261930000003</v>
      </c>
      <c r="F230" s="116">
        <v>142.69347629999999</v>
      </c>
      <c r="G230" s="165">
        <v>1782000000</v>
      </c>
      <c r="H230" s="116">
        <v>-55.455121220000002</v>
      </c>
      <c r="I230" s="116">
        <v>144.67489979999999</v>
      </c>
      <c r="J230" s="165">
        <v>1782000000</v>
      </c>
      <c r="K230" s="116">
        <v>-55.384766749999997</v>
      </c>
      <c r="L230" s="116">
        <v>150.81702680000001</v>
      </c>
      <c r="M230" s="165">
        <v>1782000000</v>
      </c>
      <c r="N230" s="116">
        <v>-55.61293921</v>
      </c>
      <c r="O230" s="116">
        <v>133.39543620000001</v>
      </c>
      <c r="P230" s="165">
        <v>1782000000</v>
      </c>
      <c r="Q230" s="116">
        <v>-55.393428456760901</v>
      </c>
      <c r="R230" s="116">
        <v>139.25780999430299</v>
      </c>
      <c r="S230" s="120">
        <f t="shared" si="13"/>
        <v>1782</v>
      </c>
      <c r="T230" s="121">
        <f t="shared" si="10"/>
        <v>-0.30060910999999635</v>
      </c>
      <c r="U230" s="122">
        <f t="shared" si="11"/>
        <v>-7.0354470000005165E-2</v>
      </c>
      <c r="V230" s="123">
        <f t="shared" si="12"/>
        <v>-0.21951075323909919</v>
      </c>
    </row>
    <row r="231" spans="1:22" customFormat="1" x14ac:dyDescent="0.3">
      <c r="A231" s="165">
        <v>1789000000</v>
      </c>
      <c r="B231" s="116">
        <v>-54.323282540000001</v>
      </c>
      <c r="C231" s="116">
        <v>92.433583040000002</v>
      </c>
      <c r="D231" s="165">
        <v>1789000000</v>
      </c>
      <c r="E231" s="116">
        <v>-54.073351359999997</v>
      </c>
      <c r="F231" s="116">
        <v>93.761175140000006</v>
      </c>
      <c r="G231" s="165">
        <v>1789000000</v>
      </c>
      <c r="H231" s="116">
        <v>-55.423828559999997</v>
      </c>
      <c r="I231" s="116">
        <v>95.584717499999996</v>
      </c>
      <c r="J231" s="165">
        <v>1789000000</v>
      </c>
      <c r="K231" s="116">
        <v>-55.359118760000001</v>
      </c>
      <c r="L231" s="116">
        <v>101.78530929999999</v>
      </c>
      <c r="M231" s="165">
        <v>1789000000</v>
      </c>
      <c r="N231" s="116">
        <v>-55.565752369999998</v>
      </c>
      <c r="O231" s="116">
        <v>84.266886510000006</v>
      </c>
      <c r="P231" s="165">
        <v>1789000000</v>
      </c>
      <c r="Q231" s="116">
        <v>-55.3413214556901</v>
      </c>
      <c r="R231" s="116">
        <v>90.206961764368998</v>
      </c>
      <c r="S231" s="120">
        <f t="shared" si="13"/>
        <v>1789</v>
      </c>
      <c r="T231" s="121">
        <f t="shared" si="10"/>
        <v>-0.24993118000000436</v>
      </c>
      <c r="U231" s="122">
        <f t="shared" si="11"/>
        <v>-6.470979999999571E-2</v>
      </c>
      <c r="V231" s="123">
        <f t="shared" si="12"/>
        <v>-0.22443091430989881</v>
      </c>
    </row>
    <row r="232" spans="1:22" customFormat="1" x14ac:dyDescent="0.3">
      <c r="A232" s="165">
        <v>1796000000</v>
      </c>
      <c r="B232" s="116">
        <v>-54.091552749999998</v>
      </c>
      <c r="C232" s="116">
        <v>42.830298999999997</v>
      </c>
      <c r="D232" s="165">
        <v>1796000000</v>
      </c>
      <c r="E232" s="116">
        <v>-53.889403000000001</v>
      </c>
      <c r="F232" s="116">
        <v>44.508840450000001</v>
      </c>
      <c r="G232" s="165">
        <v>1796000000</v>
      </c>
      <c r="H232" s="116">
        <v>-55.331140789999999</v>
      </c>
      <c r="I232" s="116">
        <v>46.079072009999997</v>
      </c>
      <c r="J232" s="165">
        <v>1796000000</v>
      </c>
      <c r="K232" s="116">
        <v>-55.269734</v>
      </c>
      <c r="L232" s="116">
        <v>52.455952330000002</v>
      </c>
      <c r="M232" s="165">
        <v>1796000000</v>
      </c>
      <c r="N232" s="116">
        <v>-55.461974929999997</v>
      </c>
      <c r="O232" s="116">
        <v>34.731782440000003</v>
      </c>
      <c r="P232" s="165">
        <v>1796000000</v>
      </c>
      <c r="Q232" s="116">
        <v>-55.237093923408899</v>
      </c>
      <c r="R232" s="116">
        <v>40.732742671483201</v>
      </c>
      <c r="S232" s="120">
        <f t="shared" si="13"/>
        <v>1796</v>
      </c>
      <c r="T232" s="121">
        <f t="shared" si="10"/>
        <v>-0.20214974999999669</v>
      </c>
      <c r="U232" s="122">
        <f t="shared" si="11"/>
        <v>-6.1406789999999489E-2</v>
      </c>
      <c r="V232" s="123">
        <f t="shared" si="12"/>
        <v>-0.22488100659109733</v>
      </c>
    </row>
    <row r="233" spans="1:22" customFormat="1" x14ac:dyDescent="0.3">
      <c r="A233" s="165">
        <v>1803000000</v>
      </c>
      <c r="B233" s="116">
        <v>-53.935249659999997</v>
      </c>
      <c r="C233" s="116">
        <v>-7.1328569059999998</v>
      </c>
      <c r="D233" s="165">
        <v>1803000000</v>
      </c>
      <c r="E233" s="116">
        <v>-53.751770579999999</v>
      </c>
      <c r="F233" s="116">
        <v>-5.0685867919999996</v>
      </c>
      <c r="G233" s="165">
        <v>1803000000</v>
      </c>
      <c r="H233" s="116">
        <v>-55.320187570000002</v>
      </c>
      <c r="I233" s="116">
        <v>-3.583995415</v>
      </c>
      <c r="J233" s="165">
        <v>1803000000</v>
      </c>
      <c r="K233" s="116">
        <v>-55.240084590000002</v>
      </c>
      <c r="L233" s="116">
        <v>2.7804926719999998</v>
      </c>
      <c r="M233" s="165">
        <v>1803000000</v>
      </c>
      <c r="N233" s="116">
        <v>-55.444732940000002</v>
      </c>
      <c r="O233" s="116">
        <v>-14.995502800000001</v>
      </c>
      <c r="P233" s="165">
        <v>1803000000</v>
      </c>
      <c r="Q233" s="116">
        <v>-55.197775011046197</v>
      </c>
      <c r="R233" s="116">
        <v>-8.9974678270141304</v>
      </c>
      <c r="S233" s="120">
        <f t="shared" si="13"/>
        <v>1803</v>
      </c>
      <c r="T233" s="121">
        <f t="shared" si="10"/>
        <v>-0.18347907999999791</v>
      </c>
      <c r="U233" s="122">
        <f t="shared" si="11"/>
        <v>-8.0102979999999491E-2</v>
      </c>
      <c r="V233" s="123">
        <f t="shared" si="12"/>
        <v>-0.24695792895380464</v>
      </c>
    </row>
    <row r="234" spans="1:22" customFormat="1" x14ac:dyDescent="0.3">
      <c r="A234" s="165">
        <v>1810000000</v>
      </c>
      <c r="B234" s="116">
        <v>-53.866833470000003</v>
      </c>
      <c r="C234" s="116">
        <v>-56.538274469999998</v>
      </c>
      <c r="D234" s="165">
        <v>1810000000</v>
      </c>
      <c r="E234" s="116">
        <v>-53.678741279999997</v>
      </c>
      <c r="F234" s="116">
        <v>-54.097214970000003</v>
      </c>
      <c r="G234" s="165">
        <v>1810000000</v>
      </c>
      <c r="H234" s="116">
        <v>-55.369887419999998</v>
      </c>
      <c r="I234" s="116">
        <v>-52.694299149999999</v>
      </c>
      <c r="J234" s="165">
        <v>1810000000</v>
      </c>
      <c r="K234" s="116">
        <v>-55.272466919999999</v>
      </c>
      <c r="L234" s="116">
        <v>-46.452752089999997</v>
      </c>
      <c r="M234" s="165">
        <v>1810000000</v>
      </c>
      <c r="N234" s="116">
        <v>-55.513026199999999</v>
      </c>
      <c r="O234" s="116">
        <v>-64.048135590000001</v>
      </c>
      <c r="P234" s="165">
        <v>1810000000</v>
      </c>
      <c r="Q234" s="116">
        <v>-55.233858557684101</v>
      </c>
      <c r="R234" s="116">
        <v>-58.252780093139897</v>
      </c>
      <c r="S234" s="120">
        <f t="shared" si="13"/>
        <v>1810</v>
      </c>
      <c r="T234" s="121">
        <f t="shared" si="10"/>
        <v>-0.1880921900000061</v>
      </c>
      <c r="U234" s="122">
        <f t="shared" si="11"/>
        <v>-9.7420499999998356E-2</v>
      </c>
      <c r="V234" s="123">
        <f t="shared" si="12"/>
        <v>-0.27916764231589752</v>
      </c>
    </row>
    <row r="235" spans="1:22" customFormat="1" x14ac:dyDescent="0.3">
      <c r="A235" s="165">
        <v>1817000000</v>
      </c>
      <c r="B235" s="116">
        <v>-53.736511909999997</v>
      </c>
      <c r="C235" s="116">
        <v>-105.5441433</v>
      </c>
      <c r="D235" s="165">
        <v>1817000000</v>
      </c>
      <c r="E235" s="116">
        <v>-53.515267850000001</v>
      </c>
      <c r="F235" s="116">
        <v>-102.74578510000001</v>
      </c>
      <c r="G235" s="165">
        <v>1817000000</v>
      </c>
      <c r="H235" s="116">
        <v>-55.321382380000003</v>
      </c>
      <c r="I235" s="116">
        <v>-101.5112465</v>
      </c>
      <c r="J235" s="165">
        <v>1817000000</v>
      </c>
      <c r="K235" s="116">
        <v>-55.238411859999999</v>
      </c>
      <c r="L235" s="116">
        <v>-95.368704559999998</v>
      </c>
      <c r="M235" s="165">
        <v>1817000000</v>
      </c>
      <c r="N235" s="116">
        <v>-55.469369409999999</v>
      </c>
      <c r="O235" s="116">
        <v>-112.8907459</v>
      </c>
      <c r="P235" s="165">
        <v>1817000000</v>
      </c>
      <c r="Q235" s="116">
        <v>-55.196081330765502</v>
      </c>
      <c r="R235" s="116">
        <v>-107.15868117826101</v>
      </c>
      <c r="S235" s="120">
        <f t="shared" si="13"/>
        <v>1817</v>
      </c>
      <c r="T235" s="121">
        <f t="shared" si="10"/>
        <v>-0.22124405999999652</v>
      </c>
      <c r="U235" s="122">
        <f t="shared" si="11"/>
        <v>-8.2970520000003489E-2</v>
      </c>
      <c r="V235" s="123">
        <f t="shared" si="12"/>
        <v>-0.27328807923449716</v>
      </c>
    </row>
    <row r="236" spans="1:22" customFormat="1" x14ac:dyDescent="0.3">
      <c r="A236" s="165">
        <v>1824000000</v>
      </c>
      <c r="B236" s="116">
        <v>-53.541202560000002</v>
      </c>
      <c r="C236" s="116">
        <v>-154.85313650000001</v>
      </c>
      <c r="D236" s="165">
        <v>1824000000</v>
      </c>
      <c r="E236" s="116">
        <v>-53.297193579999998</v>
      </c>
      <c r="F236" s="116">
        <v>-151.93916290000001</v>
      </c>
      <c r="G236" s="165">
        <v>1824000000</v>
      </c>
      <c r="H236" s="116">
        <v>-55.237528400000002</v>
      </c>
      <c r="I236" s="116">
        <v>-150.80589330000001</v>
      </c>
      <c r="J236" s="165">
        <v>1824000000</v>
      </c>
      <c r="K236" s="116">
        <v>-55.14288183</v>
      </c>
      <c r="L236" s="116">
        <v>-144.738969</v>
      </c>
      <c r="M236" s="165">
        <v>1824000000</v>
      </c>
      <c r="N236" s="116">
        <v>-55.38178911</v>
      </c>
      <c r="O236" s="116">
        <v>-162.24371859999999</v>
      </c>
      <c r="P236" s="165">
        <v>1824000000</v>
      </c>
      <c r="Q236" s="116">
        <v>-55.100468253593696</v>
      </c>
      <c r="R236" s="116">
        <v>-156.50029366323599</v>
      </c>
      <c r="S236" s="120">
        <f t="shared" si="13"/>
        <v>1824</v>
      </c>
      <c r="T236" s="121">
        <f t="shared" si="10"/>
        <v>-0.24400898000000382</v>
      </c>
      <c r="U236" s="122">
        <f t="shared" si="11"/>
        <v>-9.4646570000001873E-2</v>
      </c>
      <c r="V236" s="123">
        <f t="shared" si="12"/>
        <v>-0.28132085640630322</v>
      </c>
    </row>
    <row r="237" spans="1:22" customFormat="1" x14ac:dyDescent="0.3">
      <c r="A237" s="165">
        <v>1831000000</v>
      </c>
      <c r="B237" s="116">
        <v>-53.420618949999998</v>
      </c>
      <c r="C237" s="116">
        <v>155.68423440000001</v>
      </c>
      <c r="D237" s="165">
        <v>1831000000</v>
      </c>
      <c r="E237" s="116">
        <v>-53.158014700000003</v>
      </c>
      <c r="F237" s="116">
        <v>158.61767639999999</v>
      </c>
      <c r="G237" s="165">
        <v>1831000000</v>
      </c>
      <c r="H237" s="116">
        <v>-55.231698950000002</v>
      </c>
      <c r="I237" s="116">
        <v>159.8224218</v>
      </c>
      <c r="J237" s="165">
        <v>1831000000</v>
      </c>
      <c r="K237" s="116">
        <v>-55.134098379999998</v>
      </c>
      <c r="L237" s="116">
        <v>165.7474173</v>
      </c>
      <c r="M237" s="165">
        <v>1831000000</v>
      </c>
      <c r="N237" s="116">
        <v>-55.370391069999997</v>
      </c>
      <c r="O237" s="116">
        <v>148.41968499999999</v>
      </c>
      <c r="P237" s="165">
        <v>1831000000</v>
      </c>
      <c r="Q237" s="116">
        <v>-55.083691671543903</v>
      </c>
      <c r="R237" s="116">
        <v>153.96945954827501</v>
      </c>
      <c r="S237" s="120">
        <f t="shared" si="13"/>
        <v>1831</v>
      </c>
      <c r="T237" s="121">
        <f t="shared" si="10"/>
        <v>-0.26260424999999543</v>
      </c>
      <c r="U237" s="122">
        <f t="shared" si="11"/>
        <v>-9.7600570000004438E-2</v>
      </c>
      <c r="V237" s="123">
        <f t="shared" si="12"/>
        <v>-0.28669939845609349</v>
      </c>
    </row>
    <row r="238" spans="1:22" customFormat="1" x14ac:dyDescent="0.3">
      <c r="A238" s="165">
        <v>1838000000</v>
      </c>
      <c r="B238" s="116">
        <v>-53.322016040000001</v>
      </c>
      <c r="C238" s="116">
        <v>106.6673594</v>
      </c>
      <c r="D238" s="165">
        <v>1838000000</v>
      </c>
      <c r="E238" s="116">
        <v>-53.048026030000003</v>
      </c>
      <c r="F238" s="116">
        <v>109.56857309999999</v>
      </c>
      <c r="G238" s="165">
        <v>1838000000</v>
      </c>
      <c r="H238" s="116">
        <v>-55.242755389999999</v>
      </c>
      <c r="I238" s="116">
        <v>110.9364707</v>
      </c>
      <c r="J238" s="165">
        <v>1838000000</v>
      </c>
      <c r="K238" s="116">
        <v>-55.176272670000003</v>
      </c>
      <c r="L238" s="116">
        <v>116.7009779</v>
      </c>
      <c r="M238" s="165">
        <v>1838000000</v>
      </c>
      <c r="N238" s="116">
        <v>-55.366122900000001</v>
      </c>
      <c r="O238" s="116">
        <v>99.538629700000001</v>
      </c>
      <c r="P238" s="165">
        <v>1838000000</v>
      </c>
      <c r="Q238" s="116">
        <v>-55.098878961530303</v>
      </c>
      <c r="R238" s="116">
        <v>104.92246966534</v>
      </c>
      <c r="S238" s="120">
        <f t="shared" si="13"/>
        <v>1838</v>
      </c>
      <c r="T238" s="121">
        <f t="shared" si="10"/>
        <v>-0.27399000999999856</v>
      </c>
      <c r="U238" s="122">
        <f t="shared" si="11"/>
        <v>-6.648271999999622E-2</v>
      </c>
      <c r="V238" s="123">
        <f t="shared" si="12"/>
        <v>-0.26724393846969718</v>
      </c>
    </row>
    <row r="239" spans="1:22" customFormat="1" x14ac:dyDescent="0.3">
      <c r="A239" s="165">
        <v>1845000000</v>
      </c>
      <c r="B239" s="116">
        <v>-53.124552309999999</v>
      </c>
      <c r="C239" s="116">
        <v>57.725324200000003</v>
      </c>
      <c r="D239" s="165">
        <v>1845000000</v>
      </c>
      <c r="E239" s="116">
        <v>-52.852199679999998</v>
      </c>
      <c r="F239" s="116">
        <v>60.604069119999998</v>
      </c>
      <c r="G239" s="165">
        <v>1845000000</v>
      </c>
      <c r="H239" s="116">
        <v>-55.16161512</v>
      </c>
      <c r="I239" s="116">
        <v>61.993442260000002</v>
      </c>
      <c r="J239" s="165">
        <v>1845000000</v>
      </c>
      <c r="K239" s="116">
        <v>-55.116955740000002</v>
      </c>
      <c r="L239" s="116">
        <v>67.744147960000006</v>
      </c>
      <c r="M239" s="165">
        <v>1845000000</v>
      </c>
      <c r="N239" s="116">
        <v>-55.268030099999997</v>
      </c>
      <c r="O239" s="116">
        <v>50.465519880000002</v>
      </c>
      <c r="P239" s="165">
        <v>1845000000</v>
      </c>
      <c r="Q239" s="116">
        <v>-55.021021248467498</v>
      </c>
      <c r="R239" s="116">
        <v>55.926203603237902</v>
      </c>
      <c r="S239" s="120">
        <f t="shared" si="13"/>
        <v>1845</v>
      </c>
      <c r="T239" s="121">
        <f t="shared" si="10"/>
        <v>-0.27235263000000032</v>
      </c>
      <c r="U239" s="122">
        <f t="shared" si="11"/>
        <v>-4.4659379999998805E-2</v>
      </c>
      <c r="V239" s="123">
        <f t="shared" si="12"/>
        <v>-0.24700885153249885</v>
      </c>
    </row>
    <row r="240" spans="1:22" customFormat="1" x14ac:dyDescent="0.3">
      <c r="A240" s="165">
        <v>1852000000</v>
      </c>
      <c r="B240" s="116">
        <v>-52.913741790000003</v>
      </c>
      <c r="C240" s="116">
        <v>8.1926739410000007</v>
      </c>
      <c r="D240" s="165">
        <v>1852000000</v>
      </c>
      <c r="E240" s="116">
        <v>-52.654422590000003</v>
      </c>
      <c r="F240" s="116">
        <v>11.22956802</v>
      </c>
      <c r="G240" s="165">
        <v>1852000000</v>
      </c>
      <c r="H240" s="116">
        <v>-55.076210369999998</v>
      </c>
      <c r="I240" s="116">
        <v>12.574906459999999</v>
      </c>
      <c r="J240" s="165">
        <v>1852000000</v>
      </c>
      <c r="K240" s="116">
        <v>-55.039989759999997</v>
      </c>
      <c r="L240" s="116">
        <v>18.42930102</v>
      </c>
      <c r="M240" s="165">
        <v>1852000000</v>
      </c>
      <c r="N240" s="116">
        <v>-55.184013700000001</v>
      </c>
      <c r="O240" s="116">
        <v>0.83032585599999997</v>
      </c>
      <c r="P240" s="165">
        <v>1852000000</v>
      </c>
      <c r="Q240" s="116">
        <v>-54.940602371009</v>
      </c>
      <c r="R240" s="116">
        <v>6.4526219806869598</v>
      </c>
      <c r="S240" s="120">
        <f t="shared" si="13"/>
        <v>1852</v>
      </c>
      <c r="T240" s="121">
        <f t="shared" ref="T240:T275" si="14">B240-E240</f>
        <v>-0.25931920000000019</v>
      </c>
      <c r="U240" s="122">
        <f t="shared" ref="U240:U275" si="15">H240-K240</f>
        <v>-3.6220610000000875E-2</v>
      </c>
      <c r="V240" s="123">
        <f t="shared" ref="V240:V275" si="16">N240-Q240</f>
        <v>-0.2434113289910016</v>
      </c>
    </row>
    <row r="241" spans="1:22" customFormat="1" x14ac:dyDescent="0.3">
      <c r="A241" s="165">
        <v>1859000000</v>
      </c>
      <c r="B241" s="116">
        <v>-52.803778350000002</v>
      </c>
      <c r="C241" s="116">
        <v>-41.253494920000001</v>
      </c>
      <c r="D241" s="165">
        <v>1859000000</v>
      </c>
      <c r="E241" s="116">
        <v>-52.552218609999997</v>
      </c>
      <c r="F241" s="116">
        <v>-38.046387080000002</v>
      </c>
      <c r="G241" s="165">
        <v>1859000000</v>
      </c>
      <c r="H241" s="116">
        <v>-55.089887779999998</v>
      </c>
      <c r="I241" s="116">
        <v>-36.831151329999997</v>
      </c>
      <c r="J241" s="165">
        <v>1859000000</v>
      </c>
      <c r="K241" s="116">
        <v>-55.057599799999998</v>
      </c>
      <c r="L241" s="116">
        <v>-30.787213829999999</v>
      </c>
      <c r="M241" s="165">
        <v>1859000000</v>
      </c>
      <c r="N241" s="116">
        <v>-55.217911460000003</v>
      </c>
      <c r="O241" s="116">
        <v>-48.690098140000003</v>
      </c>
      <c r="P241" s="165">
        <v>1859000000</v>
      </c>
      <c r="Q241" s="116">
        <v>-54.984865895551202</v>
      </c>
      <c r="R241" s="116">
        <v>-42.928109947120802</v>
      </c>
      <c r="S241" s="120">
        <f t="shared" si="13"/>
        <v>1859</v>
      </c>
      <c r="T241" s="121">
        <f t="shared" si="14"/>
        <v>-0.25155974000000469</v>
      </c>
      <c r="U241" s="122">
        <f t="shared" si="15"/>
        <v>-3.228797999999955E-2</v>
      </c>
      <c r="V241" s="123">
        <f t="shared" si="16"/>
        <v>-0.2330455644488012</v>
      </c>
    </row>
    <row r="242" spans="1:22" customFormat="1" x14ac:dyDescent="0.3">
      <c r="A242" s="165">
        <v>1866000000</v>
      </c>
      <c r="B242" s="116">
        <v>-52.693430319999997</v>
      </c>
      <c r="C242" s="116">
        <v>-90.284822320000004</v>
      </c>
      <c r="D242" s="165">
        <v>1866000000</v>
      </c>
      <c r="E242" s="116">
        <v>-52.430433749999999</v>
      </c>
      <c r="F242" s="116">
        <v>-86.716448909999997</v>
      </c>
      <c r="G242" s="165">
        <v>1866000000</v>
      </c>
      <c r="H242" s="116">
        <v>-55.093349809999999</v>
      </c>
      <c r="I242" s="116">
        <v>-85.683163660000005</v>
      </c>
      <c r="J242" s="165">
        <v>1866000000</v>
      </c>
      <c r="K242" s="116">
        <v>-55.078162900000002</v>
      </c>
      <c r="L242" s="116">
        <v>-79.529819419999995</v>
      </c>
      <c r="M242" s="165">
        <v>1866000000</v>
      </c>
      <c r="N242" s="116">
        <v>-55.216005289999998</v>
      </c>
      <c r="O242" s="116">
        <v>-97.608105690000002</v>
      </c>
      <c r="P242" s="165">
        <v>1866000000</v>
      </c>
      <c r="Q242" s="116">
        <v>-54.999387765706302</v>
      </c>
      <c r="R242" s="116">
        <v>-91.760467478874105</v>
      </c>
      <c r="S242" s="120">
        <f t="shared" si="13"/>
        <v>1866</v>
      </c>
      <c r="T242" s="121">
        <f t="shared" si="14"/>
        <v>-0.26299656999999854</v>
      </c>
      <c r="U242" s="122">
        <f t="shared" si="15"/>
        <v>-1.5186909999997056E-2</v>
      </c>
      <c r="V242" s="123">
        <f t="shared" si="16"/>
        <v>-0.21661752429369585</v>
      </c>
    </row>
    <row r="243" spans="1:22" customFormat="1" x14ac:dyDescent="0.3">
      <c r="A243" s="165">
        <v>1873000000</v>
      </c>
      <c r="B243" s="116">
        <v>-52.50387491</v>
      </c>
      <c r="C243" s="116">
        <v>-139.43832320000001</v>
      </c>
      <c r="D243" s="165">
        <v>1873000000</v>
      </c>
      <c r="E243" s="116">
        <v>-52.193457819999999</v>
      </c>
      <c r="F243" s="116">
        <v>-135.44839279999999</v>
      </c>
      <c r="G243" s="165">
        <v>1873000000</v>
      </c>
      <c r="H243" s="116">
        <v>-54.995230849999999</v>
      </c>
      <c r="I243" s="116">
        <v>-134.63272319999999</v>
      </c>
      <c r="J243" s="165">
        <v>1873000000</v>
      </c>
      <c r="K243" s="116">
        <v>-54.991655379999997</v>
      </c>
      <c r="L243" s="116">
        <v>-128.35042480000001</v>
      </c>
      <c r="M243" s="165">
        <v>1873000000</v>
      </c>
      <c r="N243" s="116">
        <v>-55.136220940000001</v>
      </c>
      <c r="O243" s="116">
        <v>-146.6697719</v>
      </c>
      <c r="P243" s="165">
        <v>1873000000</v>
      </c>
      <c r="Q243" s="116">
        <v>-54.913073906619204</v>
      </c>
      <c r="R243" s="116">
        <v>-140.674892772948</v>
      </c>
      <c r="S243" s="120">
        <f t="shared" si="13"/>
        <v>1873</v>
      </c>
      <c r="T243" s="121">
        <f t="shared" si="14"/>
        <v>-0.31041709000000139</v>
      </c>
      <c r="U243" s="122">
        <f t="shared" si="15"/>
        <v>-3.5754700000012463E-3</v>
      </c>
      <c r="V243" s="123">
        <f t="shared" si="16"/>
        <v>-0.22314703338079767</v>
      </c>
    </row>
    <row r="244" spans="1:22" customFormat="1" x14ac:dyDescent="0.3">
      <c r="A244" s="165">
        <v>1880000000</v>
      </c>
      <c r="B244" s="116">
        <v>-52.344963280000002</v>
      </c>
      <c r="C244" s="116">
        <v>171.16095050000001</v>
      </c>
      <c r="D244" s="165">
        <v>1880000000</v>
      </c>
      <c r="E244" s="116">
        <v>-51.956737699999998</v>
      </c>
      <c r="F244" s="116">
        <v>175.3498749</v>
      </c>
      <c r="G244" s="165">
        <v>1880000000</v>
      </c>
      <c r="H244" s="116">
        <v>-54.934848430000002</v>
      </c>
      <c r="I244" s="116">
        <v>176.0173508</v>
      </c>
      <c r="J244" s="165">
        <v>1880000000</v>
      </c>
      <c r="K244" s="116">
        <v>-54.915202659999999</v>
      </c>
      <c r="L244" s="116">
        <v>-177.61489900000001</v>
      </c>
      <c r="M244" s="165">
        <v>1880000000</v>
      </c>
      <c r="N244" s="116">
        <v>-55.078286579999997</v>
      </c>
      <c r="O244" s="116">
        <v>164.0107764</v>
      </c>
      <c r="P244" s="165">
        <v>1880000000</v>
      </c>
      <c r="Q244" s="116">
        <v>-54.839997329773396</v>
      </c>
      <c r="R244" s="116">
        <v>170.05627088430799</v>
      </c>
      <c r="S244" s="120">
        <f t="shared" si="13"/>
        <v>1880</v>
      </c>
      <c r="T244" s="121">
        <f t="shared" si="14"/>
        <v>-0.38822558000000384</v>
      </c>
      <c r="U244" s="122">
        <f t="shared" si="15"/>
        <v>-1.9645770000003893E-2</v>
      </c>
      <c r="V244" s="123">
        <f t="shared" si="16"/>
        <v>-0.2382892502266003</v>
      </c>
    </row>
    <row r="245" spans="1:22" customFormat="1" x14ac:dyDescent="0.3">
      <c r="A245" s="165">
        <v>1887000000</v>
      </c>
      <c r="B245" s="116">
        <v>-52.243673170000001</v>
      </c>
      <c r="C245" s="116">
        <v>122.0536328</v>
      </c>
      <c r="D245" s="165">
        <v>1887000000</v>
      </c>
      <c r="E245" s="116">
        <v>-51.780922390000001</v>
      </c>
      <c r="F245" s="116">
        <v>126.2449534</v>
      </c>
      <c r="G245" s="165">
        <v>1887000000</v>
      </c>
      <c r="H245" s="116">
        <v>-54.928213200000002</v>
      </c>
      <c r="I245" s="116">
        <v>126.9416693</v>
      </c>
      <c r="J245" s="165">
        <v>1887000000</v>
      </c>
      <c r="K245" s="116">
        <v>-54.909616489999998</v>
      </c>
      <c r="L245" s="116">
        <v>133.21913129999999</v>
      </c>
      <c r="M245" s="165">
        <v>1887000000</v>
      </c>
      <c r="N245" s="116">
        <v>-55.07877225</v>
      </c>
      <c r="O245" s="116">
        <v>114.9622368</v>
      </c>
      <c r="P245" s="165">
        <v>1887000000</v>
      </c>
      <c r="Q245" s="116">
        <v>-54.8330762019418</v>
      </c>
      <c r="R245" s="116">
        <v>120.919452233562</v>
      </c>
      <c r="S245" s="120">
        <f t="shared" si="13"/>
        <v>1887</v>
      </c>
      <c r="T245" s="121">
        <f t="shared" si="14"/>
        <v>-0.46275078000000036</v>
      </c>
      <c r="U245" s="122">
        <f t="shared" si="15"/>
        <v>-1.859671000000418E-2</v>
      </c>
      <c r="V245" s="123">
        <f t="shared" si="16"/>
        <v>-0.24569604805819978</v>
      </c>
    </row>
    <row r="246" spans="1:22" customFormat="1" x14ac:dyDescent="0.3">
      <c r="A246" s="165">
        <v>1894000000</v>
      </c>
      <c r="B246" s="116">
        <v>-52.083935789999998</v>
      </c>
      <c r="C246" s="116">
        <v>73.312393220000004</v>
      </c>
      <c r="D246" s="165">
        <v>1894000000</v>
      </c>
      <c r="E246" s="116">
        <v>-51.545646480000002</v>
      </c>
      <c r="F246" s="116">
        <v>77.323932850000006</v>
      </c>
      <c r="G246" s="165">
        <v>1894000000</v>
      </c>
      <c r="H246" s="116">
        <v>-54.86925548</v>
      </c>
      <c r="I246" s="116">
        <v>78.147279240000003</v>
      </c>
      <c r="J246" s="165">
        <v>1894000000</v>
      </c>
      <c r="K246" s="116">
        <v>-54.873100880000003</v>
      </c>
      <c r="L246" s="116">
        <v>84.455415779999996</v>
      </c>
      <c r="M246" s="165">
        <v>1894000000</v>
      </c>
      <c r="N246" s="116">
        <v>-54.996892379999998</v>
      </c>
      <c r="O246" s="116">
        <v>66.14523269</v>
      </c>
      <c r="P246" s="165">
        <v>1894000000</v>
      </c>
      <c r="Q246" s="116">
        <v>-54.762960894277697</v>
      </c>
      <c r="R246" s="116">
        <v>72.066872349137796</v>
      </c>
      <c r="S246" s="120">
        <f t="shared" si="13"/>
        <v>1894</v>
      </c>
      <c r="T246" s="121">
        <f t="shared" si="14"/>
        <v>-0.53828930999999614</v>
      </c>
      <c r="U246" s="122">
        <f t="shared" si="15"/>
        <v>3.8454000000029964E-3</v>
      </c>
      <c r="V246" s="123">
        <f t="shared" si="16"/>
        <v>-0.2339314857223016</v>
      </c>
    </row>
    <row r="247" spans="1:22" customFormat="1" x14ac:dyDescent="0.3">
      <c r="A247" s="165">
        <v>1901000000</v>
      </c>
      <c r="B247" s="116">
        <v>-51.85670391</v>
      </c>
      <c r="C247" s="116">
        <v>24.30332567</v>
      </c>
      <c r="D247" s="165">
        <v>1901000000</v>
      </c>
      <c r="E247" s="116">
        <v>-51.261423479999998</v>
      </c>
      <c r="F247" s="116">
        <v>27.922020419999999</v>
      </c>
      <c r="G247" s="165">
        <v>1901000000</v>
      </c>
      <c r="H247" s="116">
        <v>-54.742915519999997</v>
      </c>
      <c r="I247" s="116">
        <v>28.949966920000001</v>
      </c>
      <c r="J247" s="165">
        <v>1901000000</v>
      </c>
      <c r="K247" s="116">
        <v>-54.778286569999999</v>
      </c>
      <c r="L247" s="116">
        <v>35.325032489999998</v>
      </c>
      <c r="M247" s="165">
        <v>1901000000</v>
      </c>
      <c r="N247" s="116">
        <v>-54.870805660000002</v>
      </c>
      <c r="O247" s="116">
        <v>16.974637359999999</v>
      </c>
      <c r="P247" s="165">
        <v>1901000000</v>
      </c>
      <c r="Q247" s="116">
        <v>-54.654713121879901</v>
      </c>
      <c r="R247" s="116">
        <v>22.835609874212299</v>
      </c>
      <c r="S247" s="120">
        <f t="shared" si="13"/>
        <v>1901</v>
      </c>
      <c r="T247" s="121">
        <f t="shared" si="14"/>
        <v>-0.59528043000000253</v>
      </c>
      <c r="U247" s="122">
        <f t="shared" si="15"/>
        <v>3.5371050000001958E-2</v>
      </c>
      <c r="V247" s="123">
        <f t="shared" si="16"/>
        <v>-0.2160925381201011</v>
      </c>
    </row>
    <row r="248" spans="1:22" customFormat="1" x14ac:dyDescent="0.3">
      <c r="A248" s="165">
        <v>1908000000</v>
      </c>
      <c r="B248" s="116">
        <v>-51.678942110000001</v>
      </c>
      <c r="C248" s="116">
        <v>-24.985057380000001</v>
      </c>
      <c r="D248" s="165">
        <v>1908000000</v>
      </c>
      <c r="E248" s="116">
        <v>-51.044837289999997</v>
      </c>
      <c r="F248" s="116">
        <v>-21.753888409999998</v>
      </c>
      <c r="G248" s="165">
        <v>1908000000</v>
      </c>
      <c r="H248" s="116">
        <v>-54.679885159999998</v>
      </c>
      <c r="I248" s="116">
        <v>-20.353414749999999</v>
      </c>
      <c r="J248" s="165">
        <v>1908000000</v>
      </c>
      <c r="K248" s="116">
        <v>-54.753314279999998</v>
      </c>
      <c r="L248" s="116">
        <v>-13.95094961</v>
      </c>
      <c r="M248" s="165">
        <v>1908000000</v>
      </c>
      <c r="N248" s="116">
        <v>-54.798283179999999</v>
      </c>
      <c r="O248" s="116">
        <v>-32.587565120000001</v>
      </c>
      <c r="P248" s="165">
        <v>1908000000</v>
      </c>
      <c r="Q248" s="116">
        <v>-54.613999463478599</v>
      </c>
      <c r="R248" s="116">
        <v>-26.595033744063699</v>
      </c>
      <c r="S248" s="120">
        <f t="shared" si="13"/>
        <v>1908</v>
      </c>
      <c r="T248" s="121">
        <f t="shared" si="14"/>
        <v>-0.63410482000000457</v>
      </c>
      <c r="U248" s="122">
        <f t="shared" si="15"/>
        <v>7.3429120000000125E-2</v>
      </c>
      <c r="V248" s="123">
        <f t="shared" si="16"/>
        <v>-0.1842837165213993</v>
      </c>
    </row>
    <row r="249" spans="1:22" customFormat="1" x14ac:dyDescent="0.3">
      <c r="A249" s="165">
        <v>1915000000</v>
      </c>
      <c r="B249" s="116">
        <v>-51.518892860000001</v>
      </c>
      <c r="C249" s="116">
        <v>-73.890813410000007</v>
      </c>
      <c r="D249" s="165">
        <v>1915000000</v>
      </c>
      <c r="E249" s="116">
        <v>-50.882181840000001</v>
      </c>
      <c r="F249" s="116">
        <v>-71.10296366</v>
      </c>
      <c r="G249" s="165">
        <v>1915000000</v>
      </c>
      <c r="H249" s="116">
        <v>-54.643617630000001</v>
      </c>
      <c r="I249" s="116">
        <v>-69.521699749999996</v>
      </c>
      <c r="J249" s="165">
        <v>1915000000</v>
      </c>
      <c r="K249" s="116">
        <v>-54.741366259999999</v>
      </c>
      <c r="L249" s="116">
        <v>-63.037443269999997</v>
      </c>
      <c r="M249" s="165">
        <v>1915000000</v>
      </c>
      <c r="N249" s="116">
        <v>-54.764143439999998</v>
      </c>
      <c r="O249" s="116">
        <v>-81.746810859999997</v>
      </c>
      <c r="P249" s="165">
        <v>1915000000</v>
      </c>
      <c r="Q249" s="116">
        <v>-54.596345040060498</v>
      </c>
      <c r="R249" s="116">
        <v>-75.6677427922844</v>
      </c>
      <c r="S249" s="120">
        <f t="shared" si="13"/>
        <v>1915</v>
      </c>
      <c r="T249" s="121">
        <f t="shared" si="14"/>
        <v>-0.63671101999999991</v>
      </c>
      <c r="U249" s="122">
        <f t="shared" si="15"/>
        <v>9.7748629999998116E-2</v>
      </c>
      <c r="V249" s="123">
        <f t="shared" si="16"/>
        <v>-0.16779839993949963</v>
      </c>
    </row>
    <row r="250" spans="1:22" customFormat="1" x14ac:dyDescent="0.3">
      <c r="A250" s="165">
        <v>1922000000</v>
      </c>
      <c r="B250" s="116">
        <v>-51.27255237</v>
      </c>
      <c r="C250" s="116">
        <v>-122.7094566</v>
      </c>
      <c r="D250" s="165">
        <v>1922000000</v>
      </c>
      <c r="E250" s="116">
        <v>-50.657742489999997</v>
      </c>
      <c r="F250" s="116">
        <v>-120.302998</v>
      </c>
      <c r="G250" s="165">
        <v>1922000000</v>
      </c>
      <c r="H250" s="116">
        <v>-54.558334590000001</v>
      </c>
      <c r="I250" s="116">
        <v>-118.7150481</v>
      </c>
      <c r="J250" s="165">
        <v>1922000000</v>
      </c>
      <c r="K250" s="116">
        <v>-54.657913260000001</v>
      </c>
      <c r="L250" s="116">
        <v>-111.90322329999999</v>
      </c>
      <c r="M250" s="165">
        <v>1922000000</v>
      </c>
      <c r="N250" s="116">
        <v>-54.667928609999997</v>
      </c>
      <c r="O250" s="116">
        <v>-130.94292340000001</v>
      </c>
      <c r="P250" s="165">
        <v>1922000000</v>
      </c>
      <c r="Q250" s="116">
        <v>-54.503161847164399</v>
      </c>
      <c r="R250" s="116">
        <v>-124.587383359428</v>
      </c>
      <c r="S250" s="120">
        <f t="shared" si="13"/>
        <v>1922</v>
      </c>
      <c r="T250" s="121">
        <f t="shared" si="14"/>
        <v>-0.61480988000000281</v>
      </c>
      <c r="U250" s="122">
        <f t="shared" si="15"/>
        <v>9.9578669999999647E-2</v>
      </c>
      <c r="V250" s="123">
        <f t="shared" si="16"/>
        <v>-0.16476676283559755</v>
      </c>
    </row>
    <row r="251" spans="1:22" customFormat="1" x14ac:dyDescent="0.3">
      <c r="A251" s="165">
        <v>1929000000</v>
      </c>
      <c r="B251" s="116">
        <v>-51.004426539999997</v>
      </c>
      <c r="C251" s="116">
        <v>-172.05636949999999</v>
      </c>
      <c r="D251" s="165">
        <v>1929000000</v>
      </c>
      <c r="E251" s="116">
        <v>-50.420344239999999</v>
      </c>
      <c r="F251" s="116">
        <v>-169.7866085</v>
      </c>
      <c r="G251" s="165">
        <v>1929000000</v>
      </c>
      <c r="H251" s="116">
        <v>-54.464146159999999</v>
      </c>
      <c r="I251" s="116">
        <v>-168.29683689999999</v>
      </c>
      <c r="J251" s="165">
        <v>1929000000</v>
      </c>
      <c r="K251" s="116">
        <v>-54.551372999999998</v>
      </c>
      <c r="L251" s="116">
        <v>-161.11488320000001</v>
      </c>
      <c r="M251" s="165">
        <v>1929000000</v>
      </c>
      <c r="N251" s="116">
        <v>-54.586503260000001</v>
      </c>
      <c r="O251" s="116">
        <v>179.47498640000001</v>
      </c>
      <c r="P251" s="165">
        <v>1929000000</v>
      </c>
      <c r="Q251" s="116">
        <v>-54.396796653185</v>
      </c>
      <c r="R251" s="116">
        <v>-173.87529511191801</v>
      </c>
      <c r="S251" s="120">
        <f t="shared" si="13"/>
        <v>1929</v>
      </c>
      <c r="T251" s="121">
        <f t="shared" si="14"/>
        <v>-0.58408229999999861</v>
      </c>
      <c r="U251" s="122">
        <f t="shared" si="15"/>
        <v>8.7226839999999584E-2</v>
      </c>
      <c r="V251" s="123">
        <f t="shared" si="16"/>
        <v>-0.18970660681500107</v>
      </c>
    </row>
    <row r="252" spans="1:22" customFormat="1" x14ac:dyDescent="0.3">
      <c r="A252" s="165">
        <v>1936000000</v>
      </c>
      <c r="B252" s="116">
        <v>-50.814357389999998</v>
      </c>
      <c r="C252" s="116">
        <v>138.5479058</v>
      </c>
      <c r="D252" s="165">
        <v>1936000000</v>
      </c>
      <c r="E252" s="116">
        <v>-50.245283749999999</v>
      </c>
      <c r="F252" s="116">
        <v>140.77718770000001</v>
      </c>
      <c r="G252" s="165">
        <v>1936000000</v>
      </c>
      <c r="H252" s="116">
        <v>-54.461741609999997</v>
      </c>
      <c r="I252" s="116">
        <v>142.15041859999999</v>
      </c>
      <c r="J252" s="165">
        <v>1936000000</v>
      </c>
      <c r="K252" s="116">
        <v>-54.522418080000001</v>
      </c>
      <c r="L252" s="116">
        <v>149.59360849999999</v>
      </c>
      <c r="M252" s="165">
        <v>1936000000</v>
      </c>
      <c r="N252" s="116">
        <v>-54.575755690000001</v>
      </c>
      <c r="O252" s="116">
        <v>130.00520270000001</v>
      </c>
      <c r="P252" s="165">
        <v>1936000000</v>
      </c>
      <c r="Q252" s="116">
        <v>-54.347865699682004</v>
      </c>
      <c r="R252" s="116">
        <v>136.86763991360601</v>
      </c>
      <c r="S252" s="120">
        <f t="shared" si="13"/>
        <v>1936</v>
      </c>
      <c r="T252" s="121">
        <f t="shared" si="14"/>
        <v>-0.56907363999999916</v>
      </c>
      <c r="U252" s="122">
        <f t="shared" si="15"/>
        <v>6.0676470000004201E-2</v>
      </c>
      <c r="V252" s="123">
        <f t="shared" si="16"/>
        <v>-0.22788999031799761</v>
      </c>
    </row>
    <row r="253" spans="1:22" customFormat="1" x14ac:dyDescent="0.3">
      <c r="A253" s="165">
        <v>1943000000</v>
      </c>
      <c r="B253" s="116">
        <v>-50.631623670000003</v>
      </c>
      <c r="C253" s="116">
        <v>89.551099280000003</v>
      </c>
      <c r="D253" s="165">
        <v>1943000000</v>
      </c>
      <c r="E253" s="116">
        <v>-50.062486659999998</v>
      </c>
      <c r="F253" s="116">
        <v>91.828578919999998</v>
      </c>
      <c r="G253" s="165">
        <v>1943000000</v>
      </c>
      <c r="H253" s="116">
        <v>-54.461030430000001</v>
      </c>
      <c r="I253" s="116">
        <v>93.109955080000006</v>
      </c>
      <c r="J253" s="165">
        <v>1943000000</v>
      </c>
      <c r="K253" s="116">
        <v>-54.485467389999997</v>
      </c>
      <c r="L253" s="116">
        <v>100.6431314</v>
      </c>
      <c r="M253" s="165">
        <v>1943000000</v>
      </c>
      <c r="N253" s="116">
        <v>-54.549437509999997</v>
      </c>
      <c r="O253" s="116">
        <v>80.974999560000001</v>
      </c>
      <c r="P253" s="165">
        <v>1943000000</v>
      </c>
      <c r="Q253" s="116">
        <v>-54.2977891740017</v>
      </c>
      <c r="R253" s="116">
        <v>87.885266607649399</v>
      </c>
      <c r="S253" s="120">
        <f t="shared" si="13"/>
        <v>1943</v>
      </c>
      <c r="T253" s="121">
        <f t="shared" si="14"/>
        <v>-0.56913701000000572</v>
      </c>
      <c r="U253" s="122">
        <f t="shared" si="15"/>
        <v>2.4436959999995622E-2</v>
      </c>
      <c r="V253" s="123">
        <f t="shared" si="16"/>
        <v>-0.25164833599829706</v>
      </c>
    </row>
    <row r="254" spans="1:22" customFormat="1" x14ac:dyDescent="0.3">
      <c r="A254" s="165">
        <v>1950000000</v>
      </c>
      <c r="B254" s="116">
        <v>-50.378739340000003</v>
      </c>
      <c r="C254" s="116">
        <v>40.43470602</v>
      </c>
      <c r="D254" s="165">
        <v>1950000000</v>
      </c>
      <c r="E254" s="116">
        <v>-49.784720030000003</v>
      </c>
      <c r="F254" s="116">
        <v>42.71655561</v>
      </c>
      <c r="G254" s="165">
        <v>1950000000</v>
      </c>
      <c r="H254" s="116">
        <v>-54.383744149999998</v>
      </c>
      <c r="I254" s="116">
        <v>43.983629069999999</v>
      </c>
      <c r="J254" s="165">
        <v>1950000000</v>
      </c>
      <c r="K254" s="116">
        <v>-54.368200199999997</v>
      </c>
      <c r="L254" s="116">
        <v>51.617161400000001</v>
      </c>
      <c r="M254" s="165">
        <v>1950000000</v>
      </c>
      <c r="N254" s="116">
        <v>-54.460424959999997</v>
      </c>
      <c r="O254" s="116">
        <v>31.716703119999998</v>
      </c>
      <c r="P254" s="165">
        <v>1950000000</v>
      </c>
      <c r="Q254" s="116">
        <v>-54.164451368019101</v>
      </c>
      <c r="R254" s="116">
        <v>38.636694462312697</v>
      </c>
      <c r="S254" s="120">
        <f t="shared" si="13"/>
        <v>1950</v>
      </c>
      <c r="T254" s="121">
        <f t="shared" si="14"/>
        <v>-0.59401931000000019</v>
      </c>
      <c r="U254" s="122">
        <f t="shared" si="15"/>
        <v>-1.5543950000001416E-2</v>
      </c>
      <c r="V254" s="123">
        <f t="shared" si="16"/>
        <v>-0.29597359198089634</v>
      </c>
    </row>
    <row r="255" spans="1:22" customFormat="1" x14ac:dyDescent="0.3">
      <c r="A255" s="165">
        <v>1957000000</v>
      </c>
      <c r="B255" s="116">
        <v>-50.152294329999997</v>
      </c>
      <c r="C255" s="116">
        <v>-9.003668201</v>
      </c>
      <c r="D255" s="165">
        <v>1957000000</v>
      </c>
      <c r="E255" s="116">
        <v>-49.530990389999999</v>
      </c>
      <c r="F255" s="116">
        <v>-6.8751616860000002</v>
      </c>
      <c r="G255" s="165">
        <v>1957000000</v>
      </c>
      <c r="H255" s="116">
        <v>-54.335204429999997</v>
      </c>
      <c r="I255" s="116">
        <v>-5.4821395989999999</v>
      </c>
      <c r="J255" s="165">
        <v>1957000000</v>
      </c>
      <c r="K255" s="116">
        <v>-54.274974989999997</v>
      </c>
      <c r="L255" s="116">
        <v>2.1644374769999999</v>
      </c>
      <c r="M255" s="165">
        <v>1957000000</v>
      </c>
      <c r="N255" s="116">
        <v>-54.408088409999998</v>
      </c>
      <c r="O255" s="116">
        <v>-17.83621522</v>
      </c>
      <c r="P255" s="165">
        <v>1957000000</v>
      </c>
      <c r="Q255" s="116">
        <v>-54.0737862558776</v>
      </c>
      <c r="R255" s="116">
        <v>-11.019332421463499</v>
      </c>
      <c r="S255" s="120">
        <f t="shared" si="13"/>
        <v>1957</v>
      </c>
      <c r="T255" s="121">
        <f t="shared" si="14"/>
        <v>-0.62130393999999711</v>
      </c>
      <c r="U255" s="122">
        <f t="shared" si="15"/>
        <v>-6.0229440000000523E-2</v>
      </c>
      <c r="V255" s="123">
        <f t="shared" si="16"/>
        <v>-0.33430215412239761</v>
      </c>
    </row>
    <row r="256" spans="1:22" customFormat="1" x14ac:dyDescent="0.3">
      <c r="A256" s="165">
        <v>1964000000</v>
      </c>
      <c r="B256" s="116">
        <v>-49.989469710000002</v>
      </c>
      <c r="C256" s="116">
        <v>-58.089184940000003</v>
      </c>
      <c r="D256" s="165">
        <v>1964000000</v>
      </c>
      <c r="E256" s="116">
        <v>-49.335299020000001</v>
      </c>
      <c r="F256" s="116">
        <v>-56.352145989999997</v>
      </c>
      <c r="G256" s="165">
        <v>1964000000</v>
      </c>
      <c r="H256" s="116">
        <v>-54.325766909999999</v>
      </c>
      <c r="I256" s="116">
        <v>-54.595772279999998</v>
      </c>
      <c r="J256" s="165">
        <v>1964000000</v>
      </c>
      <c r="K256" s="116">
        <v>-54.243942920000002</v>
      </c>
      <c r="L256" s="116">
        <v>-47.007152210000001</v>
      </c>
      <c r="M256" s="165">
        <v>1964000000</v>
      </c>
      <c r="N256" s="116">
        <v>-54.418808159999998</v>
      </c>
      <c r="O256" s="116">
        <v>-67.001814060000001</v>
      </c>
      <c r="P256" s="165">
        <v>1964000000</v>
      </c>
      <c r="Q256" s="116">
        <v>-54.052039065625102</v>
      </c>
      <c r="R256" s="116">
        <v>-60.327947041215602</v>
      </c>
      <c r="S256" s="120">
        <f t="shared" si="13"/>
        <v>1964</v>
      </c>
      <c r="T256" s="121">
        <f t="shared" si="14"/>
        <v>-0.65417069000000083</v>
      </c>
      <c r="U256" s="122">
        <f t="shared" si="15"/>
        <v>-8.1823989999996627E-2</v>
      </c>
      <c r="V256" s="123">
        <f t="shared" si="16"/>
        <v>-0.36676909437489513</v>
      </c>
    </row>
    <row r="257" spans="1:22" customFormat="1" x14ac:dyDescent="0.3">
      <c r="A257" s="165">
        <v>1971000000</v>
      </c>
      <c r="B257" s="116">
        <v>-49.761234219999999</v>
      </c>
      <c r="C257" s="116">
        <v>-106.71462510000001</v>
      </c>
      <c r="D257" s="165">
        <v>1971000000</v>
      </c>
      <c r="E257" s="116">
        <v>-49.108915690000003</v>
      </c>
      <c r="F257" s="116">
        <v>-105.5613998</v>
      </c>
      <c r="G257" s="165">
        <v>1971000000</v>
      </c>
      <c r="H257" s="116">
        <v>-54.261681950000003</v>
      </c>
      <c r="I257" s="116">
        <v>-103.5044951</v>
      </c>
      <c r="J257" s="165">
        <v>1971000000</v>
      </c>
      <c r="K257" s="116">
        <v>-54.183899920000002</v>
      </c>
      <c r="L257" s="116">
        <v>-95.955553120000005</v>
      </c>
      <c r="M257" s="165">
        <v>1971000000</v>
      </c>
      <c r="N257" s="116">
        <v>-54.357993829999998</v>
      </c>
      <c r="O257" s="116">
        <v>-116.0282483</v>
      </c>
      <c r="P257" s="165">
        <v>1971000000</v>
      </c>
      <c r="Q257" s="116">
        <v>-53.984336049787998</v>
      </c>
      <c r="R257" s="116">
        <v>-109.428964448648</v>
      </c>
      <c r="S257" s="120">
        <f t="shared" si="13"/>
        <v>1971</v>
      </c>
      <c r="T257" s="121">
        <f t="shared" si="14"/>
        <v>-0.65231852999999518</v>
      </c>
      <c r="U257" s="122">
        <f t="shared" si="15"/>
        <v>-7.7782030000001612E-2</v>
      </c>
      <c r="V257" s="123">
        <f t="shared" si="16"/>
        <v>-0.37365778021199958</v>
      </c>
    </row>
    <row r="258" spans="1:22" customFormat="1" x14ac:dyDescent="0.3">
      <c r="A258" s="165">
        <v>1978000000</v>
      </c>
      <c r="B258" s="116">
        <v>-49.440535779999998</v>
      </c>
      <c r="C258" s="116">
        <v>-155.73285390000001</v>
      </c>
      <c r="D258" s="165">
        <v>1978000000</v>
      </c>
      <c r="E258" s="116">
        <v>-48.845605399999997</v>
      </c>
      <c r="F258" s="116">
        <v>-155.0961246</v>
      </c>
      <c r="G258" s="165">
        <v>1978000000</v>
      </c>
      <c r="H258" s="116">
        <v>-54.152006020000002</v>
      </c>
      <c r="I258" s="116">
        <v>-152.70763590000001</v>
      </c>
      <c r="J258" s="165">
        <v>1978000000</v>
      </c>
      <c r="K258" s="116">
        <v>-54.068042460000001</v>
      </c>
      <c r="L258" s="116">
        <v>-145.2207463</v>
      </c>
      <c r="M258" s="165">
        <v>1978000000</v>
      </c>
      <c r="N258" s="116">
        <v>-54.250033330000001</v>
      </c>
      <c r="O258" s="116">
        <v>-165.3255556</v>
      </c>
      <c r="P258" s="165">
        <v>1978000000</v>
      </c>
      <c r="Q258" s="116">
        <v>-53.8603453416288</v>
      </c>
      <c r="R258" s="116">
        <v>-158.77019864726299</v>
      </c>
      <c r="S258" s="120">
        <f t="shared" si="13"/>
        <v>1978</v>
      </c>
      <c r="T258" s="121">
        <f t="shared" si="14"/>
        <v>-0.59493038000000098</v>
      </c>
      <c r="U258" s="122">
        <f t="shared" si="15"/>
        <v>-8.3963560000000825E-2</v>
      </c>
      <c r="V258" s="123">
        <f t="shared" si="16"/>
        <v>-0.38968798837120033</v>
      </c>
    </row>
    <row r="259" spans="1:22" customFormat="1" x14ac:dyDescent="0.3">
      <c r="A259" s="165">
        <v>1985000000</v>
      </c>
      <c r="B259" s="116">
        <v>-49.144057320000002</v>
      </c>
      <c r="C259" s="116">
        <v>154.85671529999999</v>
      </c>
      <c r="D259" s="165">
        <v>1985000000</v>
      </c>
      <c r="E259" s="116">
        <v>-48.65043361</v>
      </c>
      <c r="F259" s="116">
        <v>155.1790953</v>
      </c>
      <c r="G259" s="165">
        <v>1985000000</v>
      </c>
      <c r="H259" s="116">
        <v>-54.107490349999999</v>
      </c>
      <c r="I259" s="116">
        <v>157.9093675</v>
      </c>
      <c r="J259" s="165">
        <v>1985000000</v>
      </c>
      <c r="K259" s="116">
        <v>-53.992726920000003</v>
      </c>
      <c r="L259" s="116">
        <v>165.28355379999999</v>
      </c>
      <c r="M259" s="165">
        <v>1985000000</v>
      </c>
      <c r="N259" s="116">
        <v>-54.206751179999998</v>
      </c>
      <c r="O259" s="116">
        <v>145.07878719999999</v>
      </c>
      <c r="P259" s="165">
        <v>1985000000</v>
      </c>
      <c r="Q259" s="116">
        <v>-53.790454961914101</v>
      </c>
      <c r="R259" s="116">
        <v>151.555072561674</v>
      </c>
      <c r="S259" s="120">
        <f t="shared" si="13"/>
        <v>1985</v>
      </c>
      <c r="T259" s="121">
        <f t="shared" si="14"/>
        <v>-0.49362371000000138</v>
      </c>
      <c r="U259" s="122">
        <f t="shared" si="15"/>
        <v>-0.11476342999999645</v>
      </c>
      <c r="V259" s="123">
        <f t="shared" si="16"/>
        <v>-0.4162962180858969</v>
      </c>
    </row>
    <row r="260" spans="1:22" customFormat="1" x14ac:dyDescent="0.3">
      <c r="A260" s="165">
        <v>1992000000</v>
      </c>
      <c r="B260" s="116">
        <v>-48.87478085</v>
      </c>
      <c r="C260" s="116">
        <v>105.5371375</v>
      </c>
      <c r="D260" s="165">
        <v>1992000000</v>
      </c>
      <c r="E260" s="116">
        <v>-48.497588499999999</v>
      </c>
      <c r="F260" s="116">
        <v>105.86304269999999</v>
      </c>
      <c r="G260" s="165">
        <v>1992000000</v>
      </c>
      <c r="H260" s="116">
        <v>-54.084604630000001</v>
      </c>
      <c r="I260" s="116">
        <v>108.6934878</v>
      </c>
      <c r="J260" s="165">
        <v>1992000000</v>
      </c>
      <c r="K260" s="116">
        <v>-53.96222066</v>
      </c>
      <c r="L260" s="116">
        <v>115.9687776</v>
      </c>
      <c r="M260" s="165">
        <v>1992000000</v>
      </c>
      <c r="N260" s="116">
        <v>-54.193481269999999</v>
      </c>
      <c r="O260" s="116">
        <v>95.730954639999993</v>
      </c>
      <c r="P260" s="165">
        <v>1992000000</v>
      </c>
      <c r="Q260" s="116">
        <v>-53.750594085474901</v>
      </c>
      <c r="R260" s="116">
        <v>102.115304243534</v>
      </c>
      <c r="S260" s="120">
        <f t="shared" si="13"/>
        <v>1992</v>
      </c>
      <c r="T260" s="121">
        <f t="shared" si="14"/>
        <v>-0.3771923500000014</v>
      </c>
      <c r="U260" s="122">
        <f t="shared" si="15"/>
        <v>-0.12238397000000134</v>
      </c>
      <c r="V260" s="123">
        <f t="shared" si="16"/>
        <v>-0.44288718452509812</v>
      </c>
    </row>
    <row r="261" spans="1:22" customFormat="1" x14ac:dyDescent="0.3">
      <c r="A261" s="165">
        <v>1999000000</v>
      </c>
      <c r="B261" s="116">
        <v>-48.546270810000003</v>
      </c>
      <c r="C261" s="116">
        <v>56.146114439999998</v>
      </c>
      <c r="D261" s="165">
        <v>1999000000</v>
      </c>
      <c r="E261" s="116">
        <v>-48.274139990000002</v>
      </c>
      <c r="F261" s="116">
        <v>56.802893640000001</v>
      </c>
      <c r="G261" s="165">
        <v>1999000000</v>
      </c>
      <c r="H261" s="116">
        <v>-54.004027469999997</v>
      </c>
      <c r="I261" s="116">
        <v>59.63376925</v>
      </c>
      <c r="J261" s="165">
        <v>1999000000</v>
      </c>
      <c r="K261" s="116">
        <v>-53.873484400000002</v>
      </c>
      <c r="L261" s="116">
        <v>66.845153150000002</v>
      </c>
      <c r="M261" s="165">
        <v>1999000000</v>
      </c>
      <c r="N261" s="116">
        <v>-54.107632670000001</v>
      </c>
      <c r="O261" s="116">
        <v>46.410561620000003</v>
      </c>
      <c r="P261" s="165">
        <v>1999000000</v>
      </c>
      <c r="Q261" s="116">
        <v>-53.653561113156201</v>
      </c>
      <c r="R261" s="116">
        <v>52.702428595259804</v>
      </c>
      <c r="S261" s="120">
        <f t="shared" ref="S261:S324" si="17">A261/1000000</f>
        <v>1999</v>
      </c>
      <c r="T261" s="121">
        <f t="shared" si="14"/>
        <v>-0.27213082000000099</v>
      </c>
      <c r="U261" s="122">
        <f t="shared" si="15"/>
        <v>-0.13054306999999454</v>
      </c>
      <c r="V261" s="123">
        <f t="shared" si="16"/>
        <v>-0.45407155684380029</v>
      </c>
    </row>
    <row r="262" spans="1:22" customFormat="1" x14ac:dyDescent="0.3">
      <c r="A262" s="165">
        <v>2006000000</v>
      </c>
      <c r="B262" s="116">
        <v>-48.23499795</v>
      </c>
      <c r="C262" s="116">
        <v>6.1622377620000002</v>
      </c>
      <c r="D262" s="165">
        <v>2006000000</v>
      </c>
      <c r="E262" s="116">
        <v>-48.027761060000003</v>
      </c>
      <c r="F262" s="116">
        <v>7.445683292</v>
      </c>
      <c r="G262" s="165">
        <v>2006000000</v>
      </c>
      <c r="H262" s="116">
        <v>-53.924811859999998</v>
      </c>
      <c r="I262" s="116">
        <v>10.147175389999999</v>
      </c>
      <c r="J262" s="165">
        <v>2006000000</v>
      </c>
      <c r="K262" s="116">
        <v>-53.769118480000003</v>
      </c>
      <c r="L262" s="116">
        <v>17.195214459999999</v>
      </c>
      <c r="M262" s="165">
        <v>2006000000</v>
      </c>
      <c r="N262" s="116">
        <v>-54.058543309999997</v>
      </c>
      <c r="O262" s="116">
        <v>-3.3517360369999998</v>
      </c>
      <c r="P262" s="165">
        <v>2006000000</v>
      </c>
      <c r="Q262" s="116">
        <v>-53.568842185168101</v>
      </c>
      <c r="R262" s="116">
        <v>2.8221206679450002</v>
      </c>
      <c r="S262" s="120">
        <f t="shared" si="17"/>
        <v>2006</v>
      </c>
      <c r="T262" s="121">
        <f t="shared" si="14"/>
        <v>-0.20723688999999723</v>
      </c>
      <c r="U262" s="122">
        <f t="shared" si="15"/>
        <v>-0.15569337999999533</v>
      </c>
      <c r="V262" s="123">
        <f t="shared" si="16"/>
        <v>-0.4897011248318961</v>
      </c>
    </row>
    <row r="263" spans="1:22" customFormat="1" x14ac:dyDescent="0.3">
      <c r="A263" s="165">
        <v>2013000000</v>
      </c>
      <c r="B263" s="116">
        <v>-48.03592905</v>
      </c>
      <c r="C263" s="116">
        <v>-43.809214050000001</v>
      </c>
      <c r="D263" s="165">
        <v>2013000000</v>
      </c>
      <c r="E263" s="116">
        <v>-47.845577810000002</v>
      </c>
      <c r="F263" s="116">
        <v>-41.827838290000003</v>
      </c>
      <c r="G263" s="165">
        <v>2013000000</v>
      </c>
      <c r="H263" s="116">
        <v>-53.93189795</v>
      </c>
      <c r="I263" s="116">
        <v>-39.135798979999997</v>
      </c>
      <c r="J263" s="165">
        <v>2013000000</v>
      </c>
      <c r="K263" s="116">
        <v>-53.741210389999999</v>
      </c>
      <c r="L263" s="116">
        <v>-32.387765250000001</v>
      </c>
      <c r="M263" s="165">
        <v>2013000000</v>
      </c>
      <c r="N263" s="116">
        <v>-54.128044950000003</v>
      </c>
      <c r="O263" s="116">
        <v>-52.818758250000002</v>
      </c>
      <c r="P263" s="165">
        <v>2013000000</v>
      </c>
      <c r="Q263" s="116">
        <v>-53.597123635777201</v>
      </c>
      <c r="R263" s="116">
        <v>-46.863151378569597</v>
      </c>
      <c r="S263" s="120">
        <f t="shared" si="17"/>
        <v>2013</v>
      </c>
      <c r="T263" s="121">
        <f t="shared" si="14"/>
        <v>-0.19035123999999826</v>
      </c>
      <c r="U263" s="122">
        <f t="shared" si="15"/>
        <v>-0.19068756000000064</v>
      </c>
      <c r="V263" s="123">
        <f t="shared" si="16"/>
        <v>-0.53092131422280175</v>
      </c>
    </row>
    <row r="264" spans="1:22" customFormat="1" x14ac:dyDescent="0.3">
      <c r="A264" s="165">
        <v>2020000000</v>
      </c>
      <c r="B264" s="116">
        <v>-47.852364690000002</v>
      </c>
      <c r="C264" s="116">
        <v>-93.255046570000005</v>
      </c>
      <c r="D264" s="165">
        <v>2020000000</v>
      </c>
      <c r="E264" s="116">
        <v>-47.63187542</v>
      </c>
      <c r="F264" s="116">
        <v>-90.59906058</v>
      </c>
      <c r="G264" s="165">
        <v>2020000000</v>
      </c>
      <c r="H264" s="116">
        <v>-53.911071499999998</v>
      </c>
      <c r="I264" s="116">
        <v>-87.972627079999995</v>
      </c>
      <c r="J264" s="165">
        <v>2020000000</v>
      </c>
      <c r="K264" s="116">
        <v>-53.720863389999998</v>
      </c>
      <c r="L264" s="116">
        <v>-81.636531939999998</v>
      </c>
      <c r="M264" s="165">
        <v>2020000000</v>
      </c>
      <c r="N264" s="116">
        <v>-54.151983389999998</v>
      </c>
      <c r="O264" s="116">
        <v>-101.7185286</v>
      </c>
      <c r="P264" s="165">
        <v>2020000000</v>
      </c>
      <c r="Q264" s="116">
        <v>-53.611506761381001</v>
      </c>
      <c r="R264" s="116">
        <v>-96.082557659583003</v>
      </c>
      <c r="S264" s="120">
        <f t="shared" si="17"/>
        <v>2020</v>
      </c>
      <c r="T264" s="121">
        <f t="shared" si="14"/>
        <v>-0.22048927000000162</v>
      </c>
      <c r="U264" s="122">
        <f t="shared" si="15"/>
        <v>-0.19020811000000037</v>
      </c>
      <c r="V264" s="123">
        <f t="shared" si="16"/>
        <v>-0.54047662861899681</v>
      </c>
    </row>
    <row r="265" spans="1:22" customFormat="1" x14ac:dyDescent="0.3">
      <c r="A265" s="165">
        <v>2027000000</v>
      </c>
      <c r="B265" s="116">
        <v>-47.595648660000002</v>
      </c>
      <c r="C265" s="116">
        <v>-142.55710250000001</v>
      </c>
      <c r="D265" s="165">
        <v>2027000000</v>
      </c>
      <c r="E265" s="116">
        <v>-47.301525740000002</v>
      </c>
      <c r="F265" s="116">
        <v>-139.50759160000001</v>
      </c>
      <c r="G265" s="165">
        <v>2027000000</v>
      </c>
      <c r="H265" s="116">
        <v>-53.797163210000001</v>
      </c>
      <c r="I265" s="116">
        <v>-136.90842459999999</v>
      </c>
      <c r="J265" s="165">
        <v>2027000000</v>
      </c>
      <c r="K265" s="116">
        <v>-53.627162980000001</v>
      </c>
      <c r="L265" s="116">
        <v>-130.95461370000001</v>
      </c>
      <c r="M265" s="165">
        <v>2027000000</v>
      </c>
      <c r="N265" s="116">
        <v>-54.068856420000003</v>
      </c>
      <c r="O265" s="116">
        <v>-150.71510019999999</v>
      </c>
      <c r="P265" s="165">
        <v>2027000000</v>
      </c>
      <c r="Q265" s="116">
        <v>-53.538376923632001</v>
      </c>
      <c r="R265" s="116">
        <v>-145.39083489636101</v>
      </c>
      <c r="S265" s="120">
        <f t="shared" si="17"/>
        <v>2027</v>
      </c>
      <c r="T265" s="121">
        <f t="shared" si="14"/>
        <v>-0.29412291999999951</v>
      </c>
      <c r="U265" s="122">
        <f t="shared" si="15"/>
        <v>-0.17000022999999942</v>
      </c>
      <c r="V265" s="123">
        <f t="shared" si="16"/>
        <v>-0.5304794963680024</v>
      </c>
    </row>
    <row r="266" spans="1:22" customFormat="1" x14ac:dyDescent="0.3">
      <c r="A266" s="165">
        <v>2034000000</v>
      </c>
      <c r="B266" s="116">
        <v>-47.356731600000003</v>
      </c>
      <c r="C266" s="116">
        <v>167.86137299999999</v>
      </c>
      <c r="D266" s="165">
        <v>2034000000</v>
      </c>
      <c r="E266" s="116">
        <v>-46.974554189999999</v>
      </c>
      <c r="F266" s="116">
        <v>171.00600439999999</v>
      </c>
      <c r="G266" s="165">
        <v>2034000000</v>
      </c>
      <c r="H266" s="116">
        <v>-53.700106390000002</v>
      </c>
      <c r="I266" s="116">
        <v>173.6761952</v>
      </c>
      <c r="J266" s="165">
        <v>2034000000</v>
      </c>
      <c r="K266" s="116">
        <v>-53.566034160000001</v>
      </c>
      <c r="L266" s="116">
        <v>179.3388185</v>
      </c>
      <c r="M266" s="165">
        <v>2034000000</v>
      </c>
      <c r="N266" s="116">
        <v>-54.010390739999998</v>
      </c>
      <c r="O266" s="116">
        <v>159.91715590000001</v>
      </c>
      <c r="P266" s="165">
        <v>2034000000</v>
      </c>
      <c r="Q266" s="116">
        <v>-53.501765450448701</v>
      </c>
      <c r="R266" s="116">
        <v>165.002014759644</v>
      </c>
      <c r="S266" s="120">
        <f t="shared" si="17"/>
        <v>2034</v>
      </c>
      <c r="T266" s="121">
        <f t="shared" si="14"/>
        <v>-0.38217741000000416</v>
      </c>
      <c r="U266" s="122">
        <f t="shared" si="15"/>
        <v>-0.13407223000000101</v>
      </c>
      <c r="V266" s="123">
        <f t="shared" si="16"/>
        <v>-0.50862528955129704</v>
      </c>
    </row>
    <row r="267" spans="1:22" customFormat="1" x14ac:dyDescent="0.3">
      <c r="A267" s="165">
        <v>2041000000</v>
      </c>
      <c r="B267" s="116">
        <v>-47.165309039999997</v>
      </c>
      <c r="C267" s="116">
        <v>118.5238457</v>
      </c>
      <c r="D267" s="165">
        <v>2041000000</v>
      </c>
      <c r="E267" s="116">
        <v>-46.713400679999999</v>
      </c>
      <c r="F267" s="116">
        <v>121.5056556</v>
      </c>
      <c r="G267" s="165">
        <v>2041000000</v>
      </c>
      <c r="H267" s="116">
        <v>-53.6673428</v>
      </c>
      <c r="I267" s="116">
        <v>124.365414</v>
      </c>
      <c r="J267" s="165">
        <v>2041000000</v>
      </c>
      <c r="K267" s="116">
        <v>-53.587161999999999</v>
      </c>
      <c r="L267" s="116">
        <v>129.75411460000001</v>
      </c>
      <c r="M267" s="165">
        <v>2041000000</v>
      </c>
      <c r="N267" s="116">
        <v>-53.992950110000002</v>
      </c>
      <c r="O267" s="116">
        <v>110.7067612</v>
      </c>
      <c r="P267" s="165">
        <v>2041000000</v>
      </c>
      <c r="Q267" s="116">
        <v>-53.5251075952619</v>
      </c>
      <c r="R267" s="116">
        <v>115.525487787294</v>
      </c>
      <c r="S267" s="120">
        <f t="shared" si="17"/>
        <v>2041</v>
      </c>
      <c r="T267" s="121">
        <f t="shared" si="14"/>
        <v>-0.45190835999999734</v>
      </c>
      <c r="U267" s="122">
        <f t="shared" si="15"/>
        <v>-8.0180800000000829E-2</v>
      </c>
      <c r="V267" s="123">
        <f t="shared" si="16"/>
        <v>-0.46784251473810201</v>
      </c>
    </row>
    <row r="268" spans="1:22" customFormat="1" x14ac:dyDescent="0.3">
      <c r="A268" s="165">
        <v>2048000000</v>
      </c>
      <c r="B268" s="116">
        <v>-46.901749879999997</v>
      </c>
      <c r="C268" s="116">
        <v>69.629909330000004</v>
      </c>
      <c r="D268" s="165">
        <v>2048000000</v>
      </c>
      <c r="E268" s="116">
        <v>-46.429610480000001</v>
      </c>
      <c r="F268" s="116">
        <v>72.270679250000001</v>
      </c>
      <c r="G268" s="165">
        <v>2048000000</v>
      </c>
      <c r="H268" s="116">
        <v>-53.574834920000001</v>
      </c>
      <c r="I268" s="116">
        <v>75.287541279999999</v>
      </c>
      <c r="J268" s="165">
        <v>2048000000</v>
      </c>
      <c r="K268" s="116">
        <v>-53.558100459999999</v>
      </c>
      <c r="L268" s="116">
        <v>80.546752330000004</v>
      </c>
      <c r="M268" s="165">
        <v>2048000000</v>
      </c>
      <c r="N268" s="116">
        <v>-53.905591569999999</v>
      </c>
      <c r="O268" s="116">
        <v>61.734447439999997</v>
      </c>
      <c r="P268" s="165">
        <v>2048000000</v>
      </c>
      <c r="Q268" s="116">
        <v>-53.499284486784802</v>
      </c>
      <c r="R268" s="116">
        <v>66.425921868685094</v>
      </c>
      <c r="S268" s="120">
        <f t="shared" si="17"/>
        <v>2048</v>
      </c>
      <c r="T268" s="121">
        <f t="shared" si="14"/>
        <v>-0.4721393999999961</v>
      </c>
      <c r="U268" s="122">
        <f t="shared" si="15"/>
        <v>-1.6734460000002116E-2</v>
      </c>
      <c r="V268" s="123">
        <f t="shared" si="16"/>
        <v>-0.40630708321519649</v>
      </c>
    </row>
    <row r="269" spans="1:22" customFormat="1" x14ac:dyDescent="0.3">
      <c r="A269" s="165">
        <v>2055000000</v>
      </c>
      <c r="B269" s="116">
        <v>-46.553343900000002</v>
      </c>
      <c r="C269" s="116">
        <v>20.28427216</v>
      </c>
      <c r="D269" s="165">
        <v>2055000000</v>
      </c>
      <c r="E269" s="116">
        <v>-46.103447209999999</v>
      </c>
      <c r="F269" s="116">
        <v>22.685748369999999</v>
      </c>
      <c r="G269" s="165">
        <v>2055000000</v>
      </c>
      <c r="H269" s="116">
        <v>-53.442462220000003</v>
      </c>
      <c r="I269" s="116">
        <v>25.845744249999999</v>
      </c>
      <c r="J269" s="165">
        <v>2055000000</v>
      </c>
      <c r="K269" s="116">
        <v>-53.497706919999999</v>
      </c>
      <c r="L269" s="116">
        <v>31.158399209999999</v>
      </c>
      <c r="M269" s="165">
        <v>2055000000</v>
      </c>
      <c r="N269" s="116">
        <v>-53.787130650000002</v>
      </c>
      <c r="O269" s="116">
        <v>12.21992448</v>
      </c>
      <c r="P269" s="165">
        <v>2055000000</v>
      </c>
      <c r="Q269" s="116">
        <v>-53.426328559608301</v>
      </c>
      <c r="R269" s="116">
        <v>16.986130525402299</v>
      </c>
      <c r="S269" s="120">
        <f t="shared" si="17"/>
        <v>2055</v>
      </c>
      <c r="T269" s="121">
        <f t="shared" si="14"/>
        <v>-0.44989669000000276</v>
      </c>
      <c r="U269" s="122">
        <f t="shared" si="15"/>
        <v>5.5244699999995817E-2</v>
      </c>
      <c r="V269" s="123">
        <f t="shared" si="16"/>
        <v>-0.36080209039170086</v>
      </c>
    </row>
    <row r="270" spans="1:22" customFormat="1" x14ac:dyDescent="0.3">
      <c r="A270" s="165">
        <v>2062000000</v>
      </c>
      <c r="B270" s="116">
        <v>-46.264267369999999</v>
      </c>
      <c r="C270" s="116">
        <v>-29.493414139999999</v>
      </c>
      <c r="D270" s="165">
        <v>2062000000</v>
      </c>
      <c r="E270" s="116">
        <v>-45.858701179999997</v>
      </c>
      <c r="F270" s="116">
        <v>-27.06559189</v>
      </c>
      <c r="G270" s="165">
        <v>2062000000</v>
      </c>
      <c r="H270" s="116">
        <v>-53.4087326</v>
      </c>
      <c r="I270" s="116">
        <v>-23.823496850000002</v>
      </c>
      <c r="J270" s="165">
        <v>2062000000</v>
      </c>
      <c r="K270" s="116">
        <v>-53.504644919999997</v>
      </c>
      <c r="L270" s="116">
        <v>-18.306715690000001</v>
      </c>
      <c r="M270" s="165">
        <v>2062000000</v>
      </c>
      <c r="N270" s="116">
        <v>-53.786104909999999</v>
      </c>
      <c r="O270" s="116">
        <v>-37.668568350000001</v>
      </c>
      <c r="P270" s="165">
        <v>2062000000</v>
      </c>
      <c r="Q270" s="116">
        <v>-53.460253762381797</v>
      </c>
      <c r="R270" s="116">
        <v>-32.712442905846203</v>
      </c>
      <c r="S270" s="120">
        <f t="shared" si="17"/>
        <v>2062</v>
      </c>
      <c r="T270" s="121">
        <f t="shared" si="14"/>
        <v>-0.40556619000000182</v>
      </c>
      <c r="U270" s="122">
        <f t="shared" si="15"/>
        <v>9.5912319999996498E-2</v>
      </c>
      <c r="V270" s="123">
        <f t="shared" si="16"/>
        <v>-0.32585114761820222</v>
      </c>
    </row>
    <row r="271" spans="1:22" customFormat="1" x14ac:dyDescent="0.3">
      <c r="A271" s="165">
        <v>2069000000</v>
      </c>
      <c r="B271" s="116">
        <v>-46.033456260000001</v>
      </c>
      <c r="C271" s="116">
        <v>-78.916626059999999</v>
      </c>
      <c r="D271" s="165">
        <v>2069000000</v>
      </c>
      <c r="E271" s="116">
        <v>-45.659358449999999</v>
      </c>
      <c r="F271" s="116">
        <v>-76.179656039999998</v>
      </c>
      <c r="G271" s="165">
        <v>2069000000</v>
      </c>
      <c r="H271" s="116">
        <v>-53.38659346</v>
      </c>
      <c r="I271" s="116">
        <v>-73.223694100000003</v>
      </c>
      <c r="J271" s="165">
        <v>2069000000</v>
      </c>
      <c r="K271" s="116">
        <v>-53.557454909999997</v>
      </c>
      <c r="L271" s="116">
        <v>-67.52020838</v>
      </c>
      <c r="M271" s="165">
        <v>2069000000</v>
      </c>
      <c r="N271" s="116">
        <v>-53.801721350000001</v>
      </c>
      <c r="O271" s="116">
        <v>-86.994005659999999</v>
      </c>
      <c r="P271" s="165">
        <v>2069000000</v>
      </c>
      <c r="Q271" s="116">
        <v>-53.527980226599396</v>
      </c>
      <c r="R271" s="116">
        <v>-81.886782133551705</v>
      </c>
      <c r="S271" s="120">
        <f t="shared" si="17"/>
        <v>2069</v>
      </c>
      <c r="T271" s="121">
        <f t="shared" si="14"/>
        <v>-0.37409781000000208</v>
      </c>
      <c r="U271" s="122">
        <f t="shared" si="15"/>
        <v>0.17086144999999675</v>
      </c>
      <c r="V271" s="123">
        <f t="shared" si="16"/>
        <v>-0.27374112340060464</v>
      </c>
    </row>
    <row r="272" spans="1:22" customFormat="1" x14ac:dyDescent="0.3">
      <c r="A272" s="165">
        <v>2076000000</v>
      </c>
      <c r="B272" s="116">
        <v>-45.722270700000003</v>
      </c>
      <c r="C272" s="116">
        <v>-128.1370814</v>
      </c>
      <c r="D272" s="165">
        <v>2076000000</v>
      </c>
      <c r="E272" s="116">
        <v>-45.345500209999997</v>
      </c>
      <c r="F272" s="116">
        <v>-124.8906776</v>
      </c>
      <c r="G272" s="165">
        <v>2076000000</v>
      </c>
      <c r="H272" s="116">
        <v>-53.290863299999998</v>
      </c>
      <c r="I272" s="116">
        <v>-122.481306</v>
      </c>
      <c r="J272" s="165">
        <v>2076000000</v>
      </c>
      <c r="K272" s="116">
        <v>-53.50758149</v>
      </c>
      <c r="L272" s="116">
        <v>-116.4073258</v>
      </c>
      <c r="M272" s="165">
        <v>2076000000</v>
      </c>
      <c r="N272" s="116">
        <v>-53.736537650000002</v>
      </c>
      <c r="O272" s="116">
        <v>-136.09886689999999</v>
      </c>
      <c r="P272" s="165">
        <v>2076000000</v>
      </c>
      <c r="Q272" s="116">
        <v>-53.496000959105302</v>
      </c>
      <c r="R272" s="116">
        <v>-130.613894951361</v>
      </c>
      <c r="S272" s="120">
        <f t="shared" si="17"/>
        <v>2076</v>
      </c>
      <c r="T272" s="121">
        <f t="shared" si="14"/>
        <v>-0.37677049000000551</v>
      </c>
      <c r="U272" s="122">
        <f t="shared" si="15"/>
        <v>0.2167181900000017</v>
      </c>
      <c r="V272" s="123">
        <f t="shared" si="16"/>
        <v>-0.2405366908947002</v>
      </c>
    </row>
    <row r="273" spans="1:22" customFormat="1" x14ac:dyDescent="0.3">
      <c r="A273" s="165">
        <v>2083000000</v>
      </c>
      <c r="B273" s="116">
        <v>-45.397853210000001</v>
      </c>
      <c r="C273" s="116">
        <v>-177.86004019999999</v>
      </c>
      <c r="D273" s="165">
        <v>2083000000</v>
      </c>
      <c r="E273" s="116">
        <v>-44.975431659999998</v>
      </c>
      <c r="F273" s="116">
        <v>-174.10980230000001</v>
      </c>
      <c r="G273" s="165">
        <v>2083000000</v>
      </c>
      <c r="H273" s="116">
        <v>-53.197872230000002</v>
      </c>
      <c r="I273" s="116">
        <v>-172.14325289999999</v>
      </c>
      <c r="J273" s="165">
        <v>2083000000</v>
      </c>
      <c r="K273" s="116">
        <v>-53.431366869999998</v>
      </c>
      <c r="L273" s="116">
        <v>-165.8717231</v>
      </c>
      <c r="M273" s="165">
        <v>2083000000</v>
      </c>
      <c r="N273" s="116">
        <v>-53.681396669999998</v>
      </c>
      <c r="O273" s="116">
        <v>174.43979429999999</v>
      </c>
      <c r="P273" s="165">
        <v>2083000000</v>
      </c>
      <c r="Q273" s="116">
        <v>-53.432791300266103</v>
      </c>
      <c r="R273" s="116">
        <v>-179.84727933112899</v>
      </c>
      <c r="S273" s="120">
        <f t="shared" si="17"/>
        <v>2083</v>
      </c>
      <c r="T273" s="121">
        <f t="shared" si="14"/>
        <v>-0.42242155000000281</v>
      </c>
      <c r="U273" s="122">
        <f t="shared" si="15"/>
        <v>0.23349463999999642</v>
      </c>
      <c r="V273" s="123">
        <f t="shared" si="16"/>
        <v>-0.24860536973389458</v>
      </c>
    </row>
    <row r="274" spans="1:22" customFormat="1" x14ac:dyDescent="0.3">
      <c r="A274" s="165">
        <v>2090000000</v>
      </c>
      <c r="B274" s="116">
        <v>-45.161764239999997</v>
      </c>
      <c r="C274" s="116">
        <v>132.4302749</v>
      </c>
      <c r="D274" s="165">
        <v>2090000000</v>
      </c>
      <c r="E274" s="116">
        <v>-44.657173030000003</v>
      </c>
      <c r="F274" s="116">
        <v>136.50918060000001</v>
      </c>
      <c r="G274" s="165">
        <v>2090000000</v>
      </c>
      <c r="H274" s="116">
        <v>-53.195885490000002</v>
      </c>
      <c r="I274" s="116">
        <v>138.133252</v>
      </c>
      <c r="J274" s="165">
        <v>2090000000</v>
      </c>
      <c r="K274" s="116">
        <v>-53.444575039999997</v>
      </c>
      <c r="L274" s="116">
        <v>144.52545509999999</v>
      </c>
      <c r="M274" s="165">
        <v>2090000000</v>
      </c>
      <c r="N274" s="116">
        <v>-53.717318030000001</v>
      </c>
      <c r="O274" s="116">
        <v>125.0155633</v>
      </c>
      <c r="P274" s="165">
        <v>2090000000</v>
      </c>
      <c r="Q274" s="116">
        <v>-53.456947821350298</v>
      </c>
      <c r="R274" s="116">
        <v>130.85351726891</v>
      </c>
      <c r="S274" s="120">
        <f t="shared" si="17"/>
        <v>2090</v>
      </c>
      <c r="T274" s="121">
        <f t="shared" si="14"/>
        <v>-0.50459120999999385</v>
      </c>
      <c r="U274" s="122">
        <f t="shared" si="15"/>
        <v>0.2486895499999946</v>
      </c>
      <c r="V274" s="123">
        <f t="shared" si="16"/>
        <v>-0.26037020864970373</v>
      </c>
    </row>
    <row r="275" spans="1:22" customFormat="1" x14ac:dyDescent="0.3">
      <c r="A275" s="165">
        <v>2097000000</v>
      </c>
      <c r="B275" s="116">
        <v>-44.936453880000002</v>
      </c>
      <c r="C275" s="116">
        <v>83.399368960000004</v>
      </c>
      <c r="D275" s="165">
        <v>2097000000</v>
      </c>
      <c r="E275" s="116">
        <v>-44.313470449999997</v>
      </c>
      <c r="F275" s="116">
        <v>87.572508459999995</v>
      </c>
      <c r="G275" s="165">
        <v>2097000000</v>
      </c>
      <c r="H275" s="116">
        <v>-53.194950540000001</v>
      </c>
      <c r="I275" s="116">
        <v>88.884959230000007</v>
      </c>
      <c r="J275" s="165">
        <v>2097000000</v>
      </c>
      <c r="K275" s="116">
        <v>-53.487435089999998</v>
      </c>
      <c r="L275" s="116">
        <v>95.387217300000003</v>
      </c>
      <c r="M275" s="165">
        <v>2097000000</v>
      </c>
      <c r="N275" s="116">
        <v>-53.713335749999999</v>
      </c>
      <c r="O275" s="116">
        <v>76.10289539</v>
      </c>
      <c r="P275" s="165">
        <v>2097000000</v>
      </c>
      <c r="Q275" s="116">
        <v>-53.470297372210602</v>
      </c>
      <c r="R275" s="116">
        <v>82.153361109186406</v>
      </c>
      <c r="S275" s="120">
        <f t="shared" si="17"/>
        <v>2097</v>
      </c>
      <c r="T275" s="121">
        <f t="shared" si="14"/>
        <v>-0.622983430000005</v>
      </c>
      <c r="U275" s="122">
        <f t="shared" si="15"/>
        <v>0.29248454999999751</v>
      </c>
      <c r="V275" s="123">
        <f t="shared" si="16"/>
        <v>-0.24303837778939652</v>
      </c>
    </row>
    <row r="276" spans="1:22" customFormat="1" x14ac:dyDescent="0.3">
      <c r="A276" s="165">
        <v>2104000000</v>
      </c>
      <c r="B276" s="116">
        <v>-44.590357730000001</v>
      </c>
      <c r="C276" s="116">
        <v>34.516007770000002</v>
      </c>
      <c r="D276" s="165">
        <v>2104000000</v>
      </c>
      <c r="E276" s="116">
        <v>-43.851199129999998</v>
      </c>
      <c r="F276" s="116">
        <v>38.377216140000002</v>
      </c>
      <c r="G276" s="165">
        <v>2104000000</v>
      </c>
      <c r="H276" s="116">
        <v>-53.101736559999999</v>
      </c>
      <c r="I276" s="116">
        <v>39.492319610000003</v>
      </c>
      <c r="J276" s="165">
        <v>2104000000</v>
      </c>
      <c r="K276" s="116">
        <v>-53.409008249999999</v>
      </c>
      <c r="L276" s="116">
        <v>46.32529959</v>
      </c>
      <c r="M276" s="165">
        <v>2104000000</v>
      </c>
      <c r="N276" s="116">
        <v>-53.589858059999997</v>
      </c>
      <c r="O276" s="116">
        <v>27.063009409999999</v>
      </c>
      <c r="P276" s="165">
        <v>2104000000</v>
      </c>
      <c r="Q276" s="116">
        <v>-53.3539299633211</v>
      </c>
      <c r="R276" s="116">
        <v>33.370093060249303</v>
      </c>
      <c r="S276" s="120">
        <f t="shared" si="17"/>
        <v>2104</v>
      </c>
      <c r="T276" s="118"/>
      <c r="U276" s="29"/>
      <c r="V276" s="119"/>
    </row>
    <row r="277" spans="1:22" customFormat="1" x14ac:dyDescent="0.3">
      <c r="A277" s="165">
        <v>2111000000</v>
      </c>
      <c r="B277" s="116">
        <v>-44.246924919999998</v>
      </c>
      <c r="C277" s="116">
        <v>-14.864462959999999</v>
      </c>
      <c r="D277" s="165">
        <v>2111000000</v>
      </c>
      <c r="E277" s="116">
        <v>-43.420321049999998</v>
      </c>
      <c r="F277" s="116">
        <v>-11.62551446</v>
      </c>
      <c r="G277" s="165">
        <v>2111000000</v>
      </c>
      <c r="H277" s="116">
        <v>-53.085467780000002</v>
      </c>
      <c r="I277" s="116">
        <v>-10.3262877</v>
      </c>
      <c r="J277" s="165">
        <v>2111000000</v>
      </c>
      <c r="K277" s="116">
        <v>-53.42393491</v>
      </c>
      <c r="L277" s="116">
        <v>-3.1714825969999998</v>
      </c>
      <c r="M277" s="165">
        <v>2111000000</v>
      </c>
      <c r="N277" s="116">
        <v>-53.523278769999997</v>
      </c>
      <c r="O277" s="116">
        <v>-22.71151674</v>
      </c>
      <c r="P277" s="165">
        <v>2111000000</v>
      </c>
      <c r="Q277" s="116">
        <v>-53.291546605610698</v>
      </c>
      <c r="R277" s="116">
        <v>-16.0538912549335</v>
      </c>
      <c r="S277" s="120">
        <f t="shared" si="17"/>
        <v>2111</v>
      </c>
      <c r="T277" s="118"/>
      <c r="U277" s="29"/>
      <c r="V277" s="119"/>
    </row>
    <row r="278" spans="1:22" customFormat="1" x14ac:dyDescent="0.3">
      <c r="A278" s="165">
        <v>2118000000</v>
      </c>
      <c r="B278" s="116">
        <v>-43.966140799999998</v>
      </c>
      <c r="C278" s="116">
        <v>-64.000027450000005</v>
      </c>
      <c r="D278" s="165">
        <v>2118000000</v>
      </c>
      <c r="E278" s="116">
        <v>-43.100229120000002</v>
      </c>
      <c r="F278" s="116">
        <v>-61.55291441</v>
      </c>
      <c r="G278" s="165">
        <v>2118000000</v>
      </c>
      <c r="H278" s="116">
        <v>-53.128538880000001</v>
      </c>
      <c r="I278" s="116">
        <v>-59.885455530000002</v>
      </c>
      <c r="J278" s="165">
        <v>2118000000</v>
      </c>
      <c r="K278" s="116">
        <v>-53.472825039999996</v>
      </c>
      <c r="L278" s="116">
        <v>-52.569524940000001</v>
      </c>
      <c r="M278" s="165">
        <v>2118000000</v>
      </c>
      <c r="N278" s="116">
        <v>-53.521859800000001</v>
      </c>
      <c r="O278" s="116">
        <v>-72.066772970000002</v>
      </c>
      <c r="P278" s="165">
        <v>2118000000</v>
      </c>
      <c r="Q278" s="116">
        <v>-53.290601914902503</v>
      </c>
      <c r="R278" s="116">
        <v>-65.300853335284899</v>
      </c>
      <c r="S278" s="120">
        <f t="shared" si="17"/>
        <v>2118</v>
      </c>
      <c r="T278" s="118"/>
      <c r="U278" s="29"/>
      <c r="V278" s="119"/>
    </row>
    <row r="279" spans="1:22" customFormat="1" x14ac:dyDescent="0.3">
      <c r="A279" s="165">
        <v>2125000000</v>
      </c>
      <c r="B279" s="116">
        <v>-43.606230779999997</v>
      </c>
      <c r="C279" s="116">
        <v>-112.3603731</v>
      </c>
      <c r="D279" s="165">
        <v>2125000000</v>
      </c>
      <c r="E279" s="116">
        <v>-42.763035250000001</v>
      </c>
      <c r="F279" s="116">
        <v>-110.77356279999999</v>
      </c>
      <c r="G279" s="165">
        <v>2125000000</v>
      </c>
      <c r="H279" s="116">
        <v>-53.129493510000003</v>
      </c>
      <c r="I279" s="116">
        <v>-108.9386902</v>
      </c>
      <c r="J279" s="165">
        <v>2125000000</v>
      </c>
      <c r="K279" s="116">
        <v>-53.495063729999998</v>
      </c>
      <c r="L279" s="116">
        <v>-101.3235349</v>
      </c>
      <c r="M279" s="165">
        <v>2125000000</v>
      </c>
      <c r="N279" s="116">
        <v>-53.493183790000003</v>
      </c>
      <c r="O279" s="116">
        <v>-121.03502539999999</v>
      </c>
      <c r="P279" s="165">
        <v>2125000000</v>
      </c>
      <c r="Q279" s="116">
        <v>-53.256664809052801</v>
      </c>
      <c r="R279" s="116">
        <v>-113.945780918114</v>
      </c>
      <c r="S279" s="120">
        <f t="shared" si="17"/>
        <v>2125</v>
      </c>
      <c r="T279" s="118"/>
      <c r="U279" s="29"/>
      <c r="V279" s="119"/>
    </row>
    <row r="280" spans="1:22" customFormat="1" x14ac:dyDescent="0.3">
      <c r="A280" s="165">
        <v>2132000000</v>
      </c>
      <c r="B280" s="116">
        <v>-43.0817987</v>
      </c>
      <c r="C280" s="116">
        <v>-161.14222419999999</v>
      </c>
      <c r="D280" s="165">
        <v>2132000000</v>
      </c>
      <c r="E280" s="116">
        <v>-42.327973630000002</v>
      </c>
      <c r="F280" s="116">
        <v>-160.14678240000001</v>
      </c>
      <c r="G280" s="165">
        <v>2132000000</v>
      </c>
      <c r="H280" s="116">
        <v>-53.059624630000002</v>
      </c>
      <c r="I280" s="116">
        <v>-158.2538711</v>
      </c>
      <c r="J280" s="165">
        <v>2132000000</v>
      </c>
      <c r="K280" s="116">
        <v>-53.405422549999997</v>
      </c>
      <c r="L280" s="116">
        <v>-150.13339819999999</v>
      </c>
      <c r="M280" s="165">
        <v>2132000000</v>
      </c>
      <c r="N280" s="116">
        <v>-53.39403377</v>
      </c>
      <c r="O280" s="116">
        <v>-170.3718891</v>
      </c>
      <c r="P280" s="165">
        <v>2132000000</v>
      </c>
      <c r="Q280" s="116">
        <v>-53.109685470079697</v>
      </c>
      <c r="R280" s="116">
        <v>-162.928747990761</v>
      </c>
      <c r="S280" s="120">
        <f t="shared" si="17"/>
        <v>2132</v>
      </c>
      <c r="T280" s="118"/>
      <c r="U280" s="29"/>
      <c r="V280" s="119"/>
    </row>
    <row r="281" spans="1:22" customFormat="1" x14ac:dyDescent="0.3">
      <c r="A281" s="165">
        <v>2139000000</v>
      </c>
      <c r="B281" s="116">
        <v>-42.577587940000001</v>
      </c>
      <c r="C281" s="116">
        <v>149.21560349999999</v>
      </c>
      <c r="D281" s="165">
        <v>2139000000</v>
      </c>
      <c r="E281" s="116">
        <v>-41.934140159999998</v>
      </c>
      <c r="F281" s="116">
        <v>150.15471009999999</v>
      </c>
      <c r="G281" s="165">
        <v>2139000000</v>
      </c>
      <c r="H281" s="116">
        <v>-53.051189430000001</v>
      </c>
      <c r="I281" s="116">
        <v>152.09955930000001</v>
      </c>
      <c r="J281" s="165">
        <v>2139000000</v>
      </c>
      <c r="K281" s="116">
        <v>-53.360672600000001</v>
      </c>
      <c r="L281" s="116">
        <v>160.53819110000001</v>
      </c>
      <c r="M281" s="165">
        <v>2139000000</v>
      </c>
      <c r="N281" s="116">
        <v>-53.36112327</v>
      </c>
      <c r="O281" s="116">
        <v>139.8224458</v>
      </c>
      <c r="P281" s="165">
        <v>2139000000</v>
      </c>
      <c r="Q281" s="116">
        <v>-53.021745378909202</v>
      </c>
      <c r="R281" s="116">
        <v>147.529355471435</v>
      </c>
      <c r="S281" s="120">
        <f t="shared" si="17"/>
        <v>2139</v>
      </c>
      <c r="T281" s="118"/>
      <c r="U281" s="29"/>
      <c r="V281" s="119"/>
    </row>
    <row r="282" spans="1:22" customFormat="1" x14ac:dyDescent="0.3">
      <c r="A282" s="165">
        <v>2146000000</v>
      </c>
      <c r="B282" s="116">
        <v>-42.141559469999997</v>
      </c>
      <c r="C282" s="116">
        <v>99.789123779999997</v>
      </c>
      <c r="D282" s="165">
        <v>2146000000</v>
      </c>
      <c r="E282" s="116">
        <v>-41.586930989999999</v>
      </c>
      <c r="F282" s="116">
        <v>100.974828</v>
      </c>
      <c r="G282" s="165">
        <v>2146000000</v>
      </c>
      <c r="H282" s="116">
        <v>-53.100660120000001</v>
      </c>
      <c r="I282" s="116">
        <v>102.7872733</v>
      </c>
      <c r="J282" s="165">
        <v>2146000000</v>
      </c>
      <c r="K282" s="116">
        <v>-53.380369010000003</v>
      </c>
      <c r="L282" s="116">
        <v>111.40059720000001</v>
      </c>
      <c r="M282" s="165">
        <v>2146000000</v>
      </c>
      <c r="N282" s="116">
        <v>-53.398344629999997</v>
      </c>
      <c r="O282" s="116">
        <v>90.48207069</v>
      </c>
      <c r="P282" s="165">
        <v>2146000000</v>
      </c>
      <c r="Q282" s="116">
        <v>-53.0060667571274</v>
      </c>
      <c r="R282" s="116">
        <v>98.2602171394891</v>
      </c>
      <c r="S282" s="120">
        <f t="shared" si="17"/>
        <v>2146</v>
      </c>
      <c r="T282" s="118"/>
      <c r="U282" s="29"/>
      <c r="V282" s="119"/>
    </row>
    <row r="283" spans="1:22" customFormat="1" x14ac:dyDescent="0.3">
      <c r="A283" s="165">
        <v>2153000000</v>
      </c>
      <c r="B283" s="116">
        <v>-41.6247118</v>
      </c>
      <c r="C283" s="116">
        <v>50.717187610000003</v>
      </c>
      <c r="D283" s="165">
        <v>2153000000</v>
      </c>
      <c r="E283" s="116">
        <v>-41.11164101</v>
      </c>
      <c r="F283" s="116">
        <v>52.402452949999997</v>
      </c>
      <c r="G283" s="165">
        <v>2153000000</v>
      </c>
      <c r="H283" s="116">
        <v>-53.071993540000001</v>
      </c>
      <c r="I283" s="116">
        <v>53.900783330000003</v>
      </c>
      <c r="J283" s="165">
        <v>2153000000</v>
      </c>
      <c r="K283" s="116">
        <v>-53.325169950000003</v>
      </c>
      <c r="L283" s="116">
        <v>62.670305540000001</v>
      </c>
      <c r="M283" s="165">
        <v>2153000000</v>
      </c>
      <c r="N283" s="116">
        <v>-53.353734760000002</v>
      </c>
      <c r="O283" s="116">
        <v>41.4877343</v>
      </c>
      <c r="P283" s="165">
        <v>2153000000</v>
      </c>
      <c r="Q283" s="116">
        <v>-52.908936767098602</v>
      </c>
      <c r="R283" s="116">
        <v>49.433346937690402</v>
      </c>
      <c r="S283" s="120">
        <f t="shared" si="17"/>
        <v>2153</v>
      </c>
      <c r="T283" s="118"/>
      <c r="U283" s="29"/>
      <c r="V283" s="119"/>
    </row>
    <row r="284" spans="1:22" customFormat="1" x14ac:dyDescent="0.3">
      <c r="A284" s="165">
        <v>2160000000</v>
      </c>
      <c r="B284" s="116">
        <v>-41.047542100000001</v>
      </c>
      <c r="C284" s="116">
        <v>1.048617567</v>
      </c>
      <c r="D284" s="165">
        <v>2160000000</v>
      </c>
      <c r="E284" s="116">
        <v>-40.516955289999999</v>
      </c>
      <c r="F284" s="116">
        <v>3.2744618669999999</v>
      </c>
      <c r="G284" s="165">
        <v>2160000000</v>
      </c>
      <c r="H284" s="116">
        <v>-53.024643900000001</v>
      </c>
      <c r="I284" s="116">
        <v>4.4073402420000001</v>
      </c>
      <c r="J284" s="165">
        <v>2160000000</v>
      </c>
      <c r="K284" s="116">
        <v>-53.23619703</v>
      </c>
      <c r="L284" s="116">
        <v>13.261807490000001</v>
      </c>
      <c r="M284" s="165">
        <v>2160000000</v>
      </c>
      <c r="N284" s="116">
        <v>-53.285739169999999</v>
      </c>
      <c r="O284" s="116">
        <v>-8.022227998</v>
      </c>
      <c r="P284" s="165">
        <v>2160000000</v>
      </c>
      <c r="Q284" s="116">
        <v>-52.7819034820333</v>
      </c>
      <c r="R284" s="116">
        <v>-9.6569589602040706E-2</v>
      </c>
      <c r="S284" s="120">
        <f t="shared" si="17"/>
        <v>2160</v>
      </c>
      <c r="T284" s="118"/>
      <c r="U284" s="29"/>
      <c r="V284" s="119"/>
    </row>
    <row r="285" spans="1:22" customFormat="1" x14ac:dyDescent="0.3">
      <c r="A285" s="165">
        <v>2167000000</v>
      </c>
      <c r="B285" s="116">
        <v>-40.548581589999998</v>
      </c>
      <c r="C285" s="116">
        <v>-48.776752639999998</v>
      </c>
      <c r="D285" s="165">
        <v>2167000000</v>
      </c>
      <c r="E285" s="116">
        <v>-39.957316380000002</v>
      </c>
      <c r="F285" s="116">
        <v>-46.229801889999997</v>
      </c>
      <c r="G285" s="165">
        <v>2167000000</v>
      </c>
      <c r="H285" s="116">
        <v>-53.043528690000002</v>
      </c>
      <c r="I285" s="116">
        <v>-44.816584400000004</v>
      </c>
      <c r="J285" s="165">
        <v>2167000000</v>
      </c>
      <c r="K285" s="116">
        <v>-53.176446689999999</v>
      </c>
      <c r="L285" s="116">
        <v>-36.242912369999999</v>
      </c>
      <c r="M285" s="165">
        <v>2167000000</v>
      </c>
      <c r="N285" s="116">
        <v>-53.299889839999999</v>
      </c>
      <c r="O285" s="116">
        <v>-57.098159359999997</v>
      </c>
      <c r="P285" s="165">
        <v>2167000000</v>
      </c>
      <c r="Q285" s="116">
        <v>-52.726404407513897</v>
      </c>
      <c r="R285" s="116">
        <v>-49.471952154870301</v>
      </c>
      <c r="S285" s="120">
        <f t="shared" si="17"/>
        <v>2167</v>
      </c>
      <c r="T285" s="118"/>
      <c r="U285" s="29"/>
      <c r="V285" s="119"/>
    </row>
    <row r="286" spans="1:22" customFormat="1" x14ac:dyDescent="0.3">
      <c r="A286" s="165">
        <v>2174000000</v>
      </c>
      <c r="B286" s="116">
        <v>-40.057055439999999</v>
      </c>
      <c r="C286" s="116">
        <v>-97.760841959999993</v>
      </c>
      <c r="D286" s="165">
        <v>2174000000</v>
      </c>
      <c r="E286" s="116">
        <v>-39.386327270000002</v>
      </c>
      <c r="F286" s="116">
        <v>-95.210497259999997</v>
      </c>
      <c r="G286" s="165">
        <v>2174000000</v>
      </c>
      <c r="H286" s="116">
        <v>-53.09580794</v>
      </c>
      <c r="I286" s="116">
        <v>-93.57721823</v>
      </c>
      <c r="J286" s="165">
        <v>2174000000</v>
      </c>
      <c r="K286" s="116">
        <v>-53.183420580000003</v>
      </c>
      <c r="L286" s="116">
        <v>-85.219302279999994</v>
      </c>
      <c r="M286" s="165">
        <v>2174000000</v>
      </c>
      <c r="N286" s="116">
        <v>-53.302587899999999</v>
      </c>
      <c r="O286" s="116">
        <v>-105.91980650000001</v>
      </c>
      <c r="P286" s="165">
        <v>2174000000</v>
      </c>
      <c r="Q286" s="116">
        <v>-52.709258139871103</v>
      </c>
      <c r="R286" s="116">
        <v>-98.4683345370252</v>
      </c>
      <c r="S286" s="120">
        <f t="shared" si="17"/>
        <v>2174</v>
      </c>
      <c r="T286" s="118"/>
      <c r="U286" s="29"/>
      <c r="V286" s="119"/>
    </row>
    <row r="287" spans="1:22" customFormat="1" x14ac:dyDescent="0.3">
      <c r="A287" s="165">
        <v>2181000000</v>
      </c>
      <c r="B287" s="116">
        <v>-39.329749210000003</v>
      </c>
      <c r="C287" s="116">
        <v>-146.3090172</v>
      </c>
      <c r="D287" s="165">
        <v>2181000000</v>
      </c>
      <c r="E287" s="116">
        <v>-38.63159555</v>
      </c>
      <c r="F287" s="116">
        <v>-144.1246453</v>
      </c>
      <c r="G287" s="165">
        <v>2181000000</v>
      </c>
      <c r="H287" s="116">
        <v>-53.039540580000001</v>
      </c>
      <c r="I287" s="116">
        <v>-142.17362600000001</v>
      </c>
      <c r="J287" s="165">
        <v>2181000000</v>
      </c>
      <c r="K287" s="116">
        <v>-53.05148587</v>
      </c>
      <c r="L287" s="116">
        <v>-133.8532568</v>
      </c>
      <c r="M287" s="165">
        <v>2181000000</v>
      </c>
      <c r="N287" s="116">
        <v>-53.15198359</v>
      </c>
      <c r="O287" s="116">
        <v>-154.74305140000001</v>
      </c>
      <c r="P287" s="165">
        <v>2181000000</v>
      </c>
      <c r="Q287" s="116">
        <v>-52.577721482698898</v>
      </c>
      <c r="R287" s="116">
        <v>-147.195058892264</v>
      </c>
      <c r="S287" s="120">
        <f t="shared" si="17"/>
        <v>2181</v>
      </c>
      <c r="T287" s="118"/>
      <c r="U287" s="29"/>
      <c r="V287" s="119"/>
    </row>
    <row r="288" spans="1:22" customFormat="1" x14ac:dyDescent="0.3">
      <c r="A288" s="165">
        <v>2188000000</v>
      </c>
      <c r="B288" s="116">
        <v>-38.590424069999997</v>
      </c>
      <c r="C288" s="116">
        <v>164.34586049999999</v>
      </c>
      <c r="D288" s="165">
        <v>2188000000</v>
      </c>
      <c r="E288" s="116">
        <v>-37.805015969999999</v>
      </c>
      <c r="F288" s="116">
        <v>166.0822101</v>
      </c>
      <c r="G288" s="165">
        <v>2188000000</v>
      </c>
      <c r="H288" s="116">
        <v>-52.994064819999998</v>
      </c>
      <c r="I288" s="116">
        <v>168.62749220000001</v>
      </c>
      <c r="J288" s="165">
        <v>2188000000</v>
      </c>
      <c r="K288" s="116">
        <v>-52.891593980000003</v>
      </c>
      <c r="L288" s="116">
        <v>176.73448519999999</v>
      </c>
      <c r="M288" s="165">
        <v>2188000000</v>
      </c>
      <c r="N288" s="116">
        <v>-53.018978779999998</v>
      </c>
      <c r="O288" s="116">
        <v>155.58328040000001</v>
      </c>
      <c r="P288" s="165">
        <v>2188000000</v>
      </c>
      <c r="Q288" s="116">
        <v>-52.437363933518199</v>
      </c>
      <c r="R288" s="116">
        <v>163.21903664635499</v>
      </c>
      <c r="S288" s="120">
        <f t="shared" si="17"/>
        <v>2188</v>
      </c>
      <c r="T288" s="118"/>
      <c r="U288" s="29"/>
      <c r="V288" s="119"/>
    </row>
    <row r="289" spans="1:22" customFormat="1" x14ac:dyDescent="0.3">
      <c r="A289" s="165">
        <v>2195000000</v>
      </c>
      <c r="B289" s="116">
        <v>-37.793063570000001</v>
      </c>
      <c r="C289" s="116">
        <v>114.80895339999999</v>
      </c>
      <c r="D289" s="165">
        <v>2195000000</v>
      </c>
      <c r="E289" s="116">
        <v>-37.009550189999999</v>
      </c>
      <c r="F289" s="116">
        <v>116.12695309999999</v>
      </c>
      <c r="G289" s="165">
        <v>2195000000</v>
      </c>
      <c r="H289" s="116">
        <v>-53.108705409999999</v>
      </c>
      <c r="I289" s="116">
        <v>119.3522217</v>
      </c>
      <c r="J289" s="165">
        <v>2195000000</v>
      </c>
      <c r="K289" s="116">
        <v>-52.763674850000001</v>
      </c>
      <c r="L289" s="116">
        <v>127.1442603</v>
      </c>
      <c r="M289" s="165">
        <v>2195000000</v>
      </c>
      <c r="N289" s="116">
        <v>-52.934974619999998</v>
      </c>
      <c r="O289" s="116">
        <v>105.72605369999999</v>
      </c>
      <c r="P289" s="165">
        <v>2195000000</v>
      </c>
      <c r="Q289" s="116">
        <v>-52.465414631007597</v>
      </c>
      <c r="R289" s="116">
        <v>113.29678856938099</v>
      </c>
      <c r="S289" s="120">
        <f t="shared" si="17"/>
        <v>2195</v>
      </c>
      <c r="T289" s="118"/>
      <c r="U289" s="29"/>
      <c r="V289" s="119"/>
    </row>
    <row r="290" spans="1:22" customFormat="1" x14ac:dyDescent="0.3">
      <c r="A290" s="165">
        <v>2202000000</v>
      </c>
      <c r="B290" s="116">
        <v>-36.855180519999998</v>
      </c>
      <c r="C290" s="116">
        <v>65.76583771</v>
      </c>
      <c r="D290" s="165">
        <v>2202000000</v>
      </c>
      <c r="E290" s="116">
        <v>-36.12284391</v>
      </c>
      <c r="F290" s="116">
        <v>66.837364140000005</v>
      </c>
      <c r="G290" s="165">
        <v>2202000000</v>
      </c>
      <c r="H290" s="116">
        <v>-53.400514579999999</v>
      </c>
      <c r="I290" s="116">
        <v>70.859104759999994</v>
      </c>
      <c r="J290" s="165">
        <v>2202000000</v>
      </c>
      <c r="K290" s="116">
        <v>-52.504966090000003</v>
      </c>
      <c r="L290" s="116">
        <v>78.076660869999998</v>
      </c>
      <c r="M290" s="165">
        <v>2202000000</v>
      </c>
      <c r="N290" s="116">
        <v>-52.68574254</v>
      </c>
      <c r="O290" s="116">
        <v>56.474367549999997</v>
      </c>
      <c r="P290" s="165">
        <v>2202000000</v>
      </c>
      <c r="Q290" s="116">
        <v>-52.710057213237903</v>
      </c>
      <c r="R290" s="116">
        <v>63.999918979786898</v>
      </c>
      <c r="S290" s="120">
        <f t="shared" si="17"/>
        <v>2202</v>
      </c>
      <c r="T290" s="118"/>
      <c r="U290" s="29"/>
      <c r="V290" s="119"/>
    </row>
    <row r="291" spans="1:22" customFormat="1" x14ac:dyDescent="0.3">
      <c r="A291" s="165">
        <v>2209000000</v>
      </c>
      <c r="B291" s="116">
        <v>-35.571268580000002</v>
      </c>
      <c r="C291" s="116">
        <v>16.29670767</v>
      </c>
      <c r="D291" s="165">
        <v>2209000000</v>
      </c>
      <c r="E291" s="116">
        <v>-34.948410680000002</v>
      </c>
      <c r="F291" s="116">
        <v>17.565244620000001</v>
      </c>
      <c r="G291" s="165">
        <v>2209000000</v>
      </c>
      <c r="H291" s="116">
        <v>-55.029969459999997</v>
      </c>
      <c r="I291" s="116">
        <v>27.325656689999999</v>
      </c>
      <c r="J291" s="165">
        <v>2209000000</v>
      </c>
      <c r="K291" s="116">
        <v>-51.682085579999999</v>
      </c>
      <c r="L291" s="116">
        <v>28.521872089999999</v>
      </c>
      <c r="M291" s="165">
        <v>2209000000</v>
      </c>
      <c r="N291" s="116">
        <v>-51.900625460000001</v>
      </c>
      <c r="O291" s="116">
        <v>6.5323349449999997</v>
      </c>
      <c r="P291" s="165">
        <v>2209000000</v>
      </c>
      <c r="Q291" s="116">
        <v>-54.212548686389503</v>
      </c>
      <c r="R291" s="116">
        <v>17.664922810971799</v>
      </c>
      <c r="S291" s="120">
        <f t="shared" si="17"/>
        <v>2209</v>
      </c>
      <c r="T291" s="118"/>
      <c r="U291" s="29"/>
      <c r="V291" s="119"/>
    </row>
    <row r="292" spans="1:22" customFormat="1" x14ac:dyDescent="0.3">
      <c r="A292" s="165">
        <v>2216000000</v>
      </c>
      <c r="B292" s="116">
        <v>-33.704027590000003</v>
      </c>
      <c r="C292" s="116">
        <v>-35.039821609999997</v>
      </c>
      <c r="D292" s="165">
        <v>2216000000</v>
      </c>
      <c r="E292" s="116">
        <v>-33.410094370000003</v>
      </c>
      <c r="F292" s="116">
        <v>-32.563474669999998</v>
      </c>
      <c r="G292" s="165">
        <v>2216000000</v>
      </c>
      <c r="H292" s="116">
        <v>-53.464359219999999</v>
      </c>
      <c r="I292" s="116">
        <v>-2.4377807919999999</v>
      </c>
      <c r="J292" s="165">
        <v>2216000000</v>
      </c>
      <c r="K292" s="116">
        <v>-49.692104819999997</v>
      </c>
      <c r="L292" s="116">
        <v>-23.673877390000001</v>
      </c>
      <c r="M292" s="165">
        <v>2216000000</v>
      </c>
      <c r="N292" s="116">
        <v>-49.772055430000002</v>
      </c>
      <c r="O292" s="116">
        <v>-48.268785600000001</v>
      </c>
      <c r="P292" s="165">
        <v>2216000000</v>
      </c>
      <c r="Q292" s="116">
        <v>-52.616298613387002</v>
      </c>
      <c r="R292" s="116">
        <v>-13.865415616548001</v>
      </c>
      <c r="S292" s="120">
        <f t="shared" si="17"/>
        <v>2216</v>
      </c>
      <c r="T292" s="118"/>
      <c r="U292" s="29"/>
      <c r="V292" s="119"/>
    </row>
    <row r="293" spans="1:22" customFormat="1" x14ac:dyDescent="0.3">
      <c r="A293" s="165">
        <v>2223000000</v>
      </c>
      <c r="B293" s="116">
        <v>-34.297557329999997</v>
      </c>
      <c r="C293" s="116">
        <v>-90.581347800000003</v>
      </c>
      <c r="D293" s="165">
        <v>2223000000</v>
      </c>
      <c r="E293" s="116">
        <v>-31.85212645</v>
      </c>
      <c r="F293" s="116">
        <v>-82.908232630000001</v>
      </c>
      <c r="G293" s="165">
        <v>2223000000</v>
      </c>
      <c r="H293" s="116">
        <v>-50.770690770000002</v>
      </c>
      <c r="I293" s="116">
        <v>-50.704239039999997</v>
      </c>
      <c r="J293" s="165">
        <v>2223000000</v>
      </c>
      <c r="K293" s="116">
        <v>-47.293466649999999</v>
      </c>
      <c r="L293" s="116">
        <v>-46.050798</v>
      </c>
      <c r="M293" s="165">
        <v>2223000000</v>
      </c>
      <c r="N293" s="116">
        <v>-47.447749969999997</v>
      </c>
      <c r="O293" s="116">
        <v>-70.929977239999999</v>
      </c>
      <c r="P293" s="165">
        <v>2223000000</v>
      </c>
      <c r="Q293" s="116">
        <v>-49.9912166229728</v>
      </c>
      <c r="R293" s="116">
        <v>-62.779682605666402</v>
      </c>
      <c r="S293" s="120">
        <f t="shared" si="17"/>
        <v>2223</v>
      </c>
      <c r="T293" s="118"/>
      <c r="U293" s="29"/>
      <c r="V293" s="119"/>
    </row>
    <row r="294" spans="1:22" customFormat="1" x14ac:dyDescent="0.3">
      <c r="A294" s="165">
        <v>2230000000</v>
      </c>
      <c r="B294" s="116">
        <v>-33.194389370000003</v>
      </c>
      <c r="C294" s="116">
        <v>-140.31533769999999</v>
      </c>
      <c r="D294" s="165">
        <v>2230000000</v>
      </c>
      <c r="E294" s="116">
        <v>-28.194655090000001</v>
      </c>
      <c r="F294" s="116">
        <v>-137.72196299999999</v>
      </c>
      <c r="G294" s="165">
        <v>2230000000</v>
      </c>
      <c r="H294" s="116">
        <v>-46.871152559999999</v>
      </c>
      <c r="I294" s="116">
        <v>-102.1187465</v>
      </c>
      <c r="J294" s="165">
        <v>2230000000</v>
      </c>
      <c r="K294" s="116">
        <v>-43.534946859999998</v>
      </c>
      <c r="L294" s="116">
        <v>-72.243519660000004</v>
      </c>
      <c r="M294" s="165">
        <v>2230000000</v>
      </c>
      <c r="N294" s="116">
        <v>-43.723624999999998</v>
      </c>
      <c r="O294" s="116">
        <v>-96.856798179999998</v>
      </c>
      <c r="P294" s="165">
        <v>2230000000</v>
      </c>
      <c r="Q294" s="116">
        <v>-46.156240470482999</v>
      </c>
      <c r="R294" s="116">
        <v>-114.795659453211</v>
      </c>
      <c r="S294" s="120">
        <f t="shared" si="17"/>
        <v>2230</v>
      </c>
      <c r="T294" s="118"/>
      <c r="U294" s="29"/>
      <c r="V294" s="119"/>
    </row>
    <row r="295" spans="1:22" customFormat="1" x14ac:dyDescent="0.3">
      <c r="A295" s="165">
        <v>2237000000</v>
      </c>
      <c r="B295" s="116">
        <v>-31.236337540000001</v>
      </c>
      <c r="C295" s="116">
        <v>168.6348357</v>
      </c>
      <c r="D295" s="165">
        <v>2237000000</v>
      </c>
      <c r="E295" s="116">
        <v>-27.18699149</v>
      </c>
      <c r="F295" s="116">
        <v>149.9567711</v>
      </c>
      <c r="G295" s="165">
        <v>2237000000</v>
      </c>
      <c r="H295" s="116">
        <v>-44.507157329999998</v>
      </c>
      <c r="I295" s="116">
        <v>-156.7686315</v>
      </c>
      <c r="J295" s="165">
        <v>2237000000</v>
      </c>
      <c r="K295" s="116">
        <v>-41.591060319999997</v>
      </c>
      <c r="L295" s="116">
        <v>-103.4357191</v>
      </c>
      <c r="M295" s="165">
        <v>2237000000</v>
      </c>
      <c r="N295" s="116">
        <v>-41.771505249999997</v>
      </c>
      <c r="O295" s="116">
        <v>-128.0090261</v>
      </c>
      <c r="P295" s="165">
        <v>2237000000</v>
      </c>
      <c r="Q295" s="116">
        <v>-43.923862841642098</v>
      </c>
      <c r="R295" s="116">
        <v>-169.58990933740901</v>
      </c>
      <c r="S295" s="120">
        <f t="shared" si="17"/>
        <v>2237</v>
      </c>
      <c r="T295" s="118"/>
      <c r="U295" s="29"/>
      <c r="V295" s="119"/>
    </row>
    <row r="296" spans="1:22" customFormat="1" x14ac:dyDescent="0.3">
      <c r="A296" s="165">
        <v>2244000000</v>
      </c>
      <c r="B296" s="116">
        <v>-29.09734894</v>
      </c>
      <c r="C296" s="116">
        <v>149.6355044</v>
      </c>
      <c r="D296" s="165">
        <v>2244000000</v>
      </c>
      <c r="E296" s="116">
        <v>-26.959490349999999</v>
      </c>
      <c r="F296" s="116">
        <v>76.452627570000004</v>
      </c>
      <c r="G296" s="165">
        <v>2244000000</v>
      </c>
      <c r="H296" s="116">
        <v>-40.516925649999997</v>
      </c>
      <c r="I296" s="116">
        <v>130.56136530000001</v>
      </c>
      <c r="J296" s="165">
        <v>2244000000</v>
      </c>
      <c r="K296" s="116">
        <v>-37.686108539999999</v>
      </c>
      <c r="L296" s="116">
        <v>-150.60362710000001</v>
      </c>
      <c r="M296" s="165">
        <v>2244000000</v>
      </c>
      <c r="N296" s="116">
        <v>-37.808772140000002</v>
      </c>
      <c r="O296" s="116">
        <v>-174.90909329999999</v>
      </c>
      <c r="P296" s="165">
        <v>2244000000</v>
      </c>
      <c r="Q296" s="116">
        <v>-39.9975860001977</v>
      </c>
      <c r="R296" s="116">
        <v>117.68168529079701</v>
      </c>
      <c r="S296" s="120">
        <f t="shared" si="17"/>
        <v>2244</v>
      </c>
      <c r="T296" s="118"/>
      <c r="U296" s="29"/>
      <c r="V296" s="119"/>
    </row>
    <row r="297" spans="1:22" customFormat="1" x14ac:dyDescent="0.3">
      <c r="A297" s="165">
        <v>2251000000</v>
      </c>
      <c r="B297" s="116">
        <v>-30.45114448</v>
      </c>
      <c r="C297" s="116">
        <v>143.1928542</v>
      </c>
      <c r="D297" s="165">
        <v>2251000000</v>
      </c>
      <c r="E297" s="116">
        <v>-27.99129838</v>
      </c>
      <c r="F297" s="116">
        <v>26.22093877</v>
      </c>
      <c r="G297" s="165">
        <v>2251000000</v>
      </c>
      <c r="H297" s="116">
        <v>-37.059053679999998</v>
      </c>
      <c r="I297" s="116">
        <v>55.273736700000001</v>
      </c>
      <c r="J297" s="165">
        <v>2251000000</v>
      </c>
      <c r="K297" s="116">
        <v>-34.589101419999999</v>
      </c>
      <c r="L297" s="116">
        <v>159.93279140000001</v>
      </c>
      <c r="M297" s="165">
        <v>2251000000</v>
      </c>
      <c r="N297" s="116">
        <v>-34.64992711</v>
      </c>
      <c r="O297" s="116">
        <v>135.90289369999999</v>
      </c>
      <c r="P297" s="165">
        <v>2251000000</v>
      </c>
      <c r="Q297" s="116">
        <v>-36.634654413894602</v>
      </c>
      <c r="R297" s="116">
        <v>42.239888046901498</v>
      </c>
      <c r="S297" s="120">
        <f t="shared" si="17"/>
        <v>2251</v>
      </c>
      <c r="T297" s="118"/>
      <c r="U297" s="29"/>
      <c r="V297" s="119"/>
    </row>
    <row r="298" spans="1:22" customFormat="1" x14ac:dyDescent="0.3">
      <c r="A298" s="165">
        <v>2258000000</v>
      </c>
      <c r="B298" s="116">
        <v>-28.345628909999999</v>
      </c>
      <c r="C298" s="116">
        <v>141.38245000000001</v>
      </c>
      <c r="D298" s="165">
        <v>2258000000</v>
      </c>
      <c r="E298" s="116">
        <v>-26.39396808</v>
      </c>
      <c r="F298" s="116">
        <v>-27.901764199999999</v>
      </c>
      <c r="G298" s="165">
        <v>2258000000</v>
      </c>
      <c r="H298" s="116">
        <v>-30.260069000000001</v>
      </c>
      <c r="I298" s="116">
        <v>-30.14320446</v>
      </c>
      <c r="J298" s="165">
        <v>2258000000</v>
      </c>
      <c r="K298" s="116">
        <v>-30.203580689999999</v>
      </c>
      <c r="L298" s="116">
        <v>105.9429664</v>
      </c>
      <c r="M298" s="165">
        <v>2258000000</v>
      </c>
      <c r="N298" s="116">
        <v>-30.251558630000002</v>
      </c>
      <c r="O298" s="116">
        <v>83.274176120000007</v>
      </c>
      <c r="P298" s="165">
        <v>2258000000</v>
      </c>
      <c r="Q298" s="116">
        <v>-30.075325451958701</v>
      </c>
      <c r="R298" s="116">
        <v>-40.273216927628702</v>
      </c>
      <c r="S298" s="120">
        <f t="shared" si="17"/>
        <v>2258</v>
      </c>
      <c r="T298" s="118"/>
      <c r="U298" s="29"/>
      <c r="V298" s="119"/>
    </row>
    <row r="299" spans="1:22" customFormat="1" x14ac:dyDescent="0.3">
      <c r="A299" s="165">
        <v>2265000000</v>
      </c>
      <c r="B299" s="116">
        <v>-28.111650910000002</v>
      </c>
      <c r="C299" s="116">
        <v>121.95142679999999</v>
      </c>
      <c r="D299" s="165">
        <v>2265000000</v>
      </c>
      <c r="E299" s="116">
        <v>-27.762162010000001</v>
      </c>
      <c r="F299" s="116">
        <v>-91.744201110000006</v>
      </c>
      <c r="G299" s="165">
        <v>2265000000</v>
      </c>
      <c r="H299" s="116">
        <v>-28.028583919999999</v>
      </c>
      <c r="I299" s="116">
        <v>-148.73701439999999</v>
      </c>
      <c r="J299" s="165">
        <v>2265000000</v>
      </c>
      <c r="K299" s="116">
        <v>-28.520742129999999</v>
      </c>
      <c r="L299" s="116">
        <v>36.510230049999997</v>
      </c>
      <c r="M299" s="165">
        <v>2265000000</v>
      </c>
      <c r="N299" s="116">
        <v>-28.98286324</v>
      </c>
      <c r="O299" s="116">
        <v>64.863792989999993</v>
      </c>
      <c r="P299" s="165">
        <v>2265000000</v>
      </c>
      <c r="Q299" s="116">
        <v>-28.177188778778099</v>
      </c>
      <c r="R299" s="116">
        <v>-107.526219094605</v>
      </c>
      <c r="S299" s="120">
        <f t="shared" si="17"/>
        <v>2265</v>
      </c>
      <c r="T299" s="118"/>
      <c r="U299" s="29"/>
      <c r="V299" s="119"/>
    </row>
    <row r="300" spans="1:22" customFormat="1" x14ac:dyDescent="0.3">
      <c r="A300" s="165">
        <v>2272000000</v>
      </c>
      <c r="B300" s="116">
        <v>-27.050492340000002</v>
      </c>
      <c r="C300" s="116">
        <v>107.88744269999999</v>
      </c>
      <c r="D300" s="165">
        <v>2272000000</v>
      </c>
      <c r="E300" s="116">
        <v>-25.90054636</v>
      </c>
      <c r="F300" s="116">
        <v>-150.96941179999999</v>
      </c>
      <c r="G300" s="165">
        <v>2272000000</v>
      </c>
      <c r="H300" s="116">
        <v>-26.494343929999999</v>
      </c>
      <c r="I300" s="116">
        <v>103.48280099999999</v>
      </c>
      <c r="J300" s="165">
        <v>2272000000</v>
      </c>
      <c r="K300" s="116">
        <v>-26.64067983</v>
      </c>
      <c r="L300" s="116">
        <v>-72.198848830000003</v>
      </c>
      <c r="M300" s="165">
        <v>2272000000</v>
      </c>
      <c r="N300" s="116">
        <v>-27.230981929999999</v>
      </c>
      <c r="O300" s="116">
        <v>7.9735074590000004</v>
      </c>
      <c r="P300" s="165">
        <v>2272000000</v>
      </c>
      <c r="Q300" s="116">
        <v>-26.5735660102224</v>
      </c>
      <c r="R300" s="116">
        <v>-164.13530957929601</v>
      </c>
      <c r="S300" s="120">
        <f t="shared" si="17"/>
        <v>2272</v>
      </c>
      <c r="T300" s="118"/>
      <c r="U300" s="29"/>
      <c r="V300" s="119"/>
    </row>
    <row r="301" spans="1:22" customFormat="1" x14ac:dyDescent="0.3">
      <c r="A301" s="165">
        <v>2279000000</v>
      </c>
      <c r="B301" s="116">
        <v>-28.010352019999999</v>
      </c>
      <c r="C301" s="116">
        <v>85.800519370000004</v>
      </c>
      <c r="D301" s="165">
        <v>2279000000</v>
      </c>
      <c r="E301" s="116">
        <v>-28.71976617</v>
      </c>
      <c r="F301" s="116">
        <v>141.06912800000001</v>
      </c>
      <c r="G301" s="165">
        <v>2279000000</v>
      </c>
      <c r="H301" s="116">
        <v>-30.66462847</v>
      </c>
      <c r="I301" s="116">
        <v>3.0353028320000002</v>
      </c>
      <c r="J301" s="165">
        <v>2279000000</v>
      </c>
      <c r="K301" s="116">
        <v>-30.137308220000001</v>
      </c>
      <c r="L301" s="116">
        <v>166.54763819999999</v>
      </c>
      <c r="M301" s="165">
        <v>2279000000</v>
      </c>
      <c r="N301" s="116">
        <v>-30.642550100000001</v>
      </c>
      <c r="O301" s="116">
        <v>-62.134342680000003</v>
      </c>
      <c r="P301" s="165">
        <v>2279000000</v>
      </c>
      <c r="Q301" s="116">
        <v>-30.949518670177302</v>
      </c>
      <c r="R301" s="116">
        <v>146.67583529628899</v>
      </c>
      <c r="S301" s="120">
        <f t="shared" si="17"/>
        <v>2279</v>
      </c>
      <c r="T301" s="118"/>
      <c r="U301" s="29"/>
      <c r="V301" s="119"/>
    </row>
    <row r="302" spans="1:22" customFormat="1" x14ac:dyDescent="0.3">
      <c r="A302" s="165">
        <v>2286000000</v>
      </c>
      <c r="B302" s="116">
        <v>-30.778162470000002</v>
      </c>
      <c r="C302" s="116">
        <v>64.949035319999993</v>
      </c>
      <c r="D302" s="165">
        <v>2286000000</v>
      </c>
      <c r="E302" s="116">
        <v>-30.140037719999999</v>
      </c>
      <c r="F302" s="116">
        <v>90.082314699999998</v>
      </c>
      <c r="G302" s="165">
        <v>2286000000</v>
      </c>
      <c r="H302" s="116">
        <v>-32.113139240000002</v>
      </c>
      <c r="I302" s="116">
        <v>-92.012422979999997</v>
      </c>
      <c r="J302" s="165">
        <v>2286000000</v>
      </c>
      <c r="K302" s="116">
        <v>-33.284098530000001</v>
      </c>
      <c r="L302" s="116">
        <v>49.076134340000003</v>
      </c>
      <c r="M302" s="165">
        <v>2286000000</v>
      </c>
      <c r="N302" s="116">
        <v>-33.745322459999997</v>
      </c>
      <c r="O302" s="116">
        <v>-128.47309670000001</v>
      </c>
      <c r="P302" s="165">
        <v>2286000000</v>
      </c>
      <c r="Q302" s="116">
        <v>-32.463755881376599</v>
      </c>
      <c r="R302" s="116">
        <v>103.143869849952</v>
      </c>
      <c r="S302" s="120">
        <f t="shared" si="17"/>
        <v>2286</v>
      </c>
      <c r="T302" s="118"/>
      <c r="U302" s="29"/>
      <c r="V302" s="119"/>
    </row>
    <row r="303" spans="1:22" customFormat="1" x14ac:dyDescent="0.3">
      <c r="A303" s="165">
        <v>2293000000</v>
      </c>
      <c r="B303" s="116">
        <v>-33.872146170000001</v>
      </c>
      <c r="C303" s="116">
        <v>30.790103309999999</v>
      </c>
      <c r="D303" s="165">
        <v>2293000000</v>
      </c>
      <c r="E303" s="116">
        <v>-30.685850179999999</v>
      </c>
      <c r="F303" s="116">
        <v>63.597524880000002</v>
      </c>
      <c r="G303" s="165">
        <v>2293000000</v>
      </c>
      <c r="H303" s="116">
        <v>-35.345168399999999</v>
      </c>
      <c r="I303" s="116">
        <v>-142.8965963</v>
      </c>
      <c r="J303" s="165">
        <v>2293000000</v>
      </c>
      <c r="K303" s="116">
        <v>-35.582896089999998</v>
      </c>
      <c r="L303" s="116">
        <v>-53.861629209999997</v>
      </c>
      <c r="M303" s="165">
        <v>2293000000</v>
      </c>
      <c r="N303" s="116">
        <v>-36.141351589999999</v>
      </c>
      <c r="O303" s="116">
        <v>179.90218640000001</v>
      </c>
      <c r="P303" s="165">
        <v>2293000000</v>
      </c>
      <c r="Q303" s="116">
        <v>-35.819861429923499</v>
      </c>
      <c r="R303" s="116">
        <v>103.790314511293</v>
      </c>
      <c r="S303" s="120">
        <f t="shared" si="17"/>
        <v>2293</v>
      </c>
      <c r="T303" s="118"/>
      <c r="U303" s="29"/>
      <c r="V303" s="119"/>
    </row>
    <row r="304" spans="1:22" customFormat="1" x14ac:dyDescent="0.3">
      <c r="A304" s="165">
        <v>2300000000</v>
      </c>
      <c r="B304" s="116">
        <v>-31.213177139999999</v>
      </c>
      <c r="C304" s="116">
        <v>-18.948396339999999</v>
      </c>
      <c r="D304" s="165">
        <v>2300000000</v>
      </c>
      <c r="E304" s="116">
        <v>-28.084198749999999</v>
      </c>
      <c r="F304" s="116">
        <v>4.7151708699999997</v>
      </c>
      <c r="G304" s="165">
        <v>2300000000</v>
      </c>
      <c r="H304" s="116">
        <v>-33.978017209999997</v>
      </c>
      <c r="I304" s="116">
        <v>-173.54855409999999</v>
      </c>
      <c r="J304" s="165">
        <v>2300000000</v>
      </c>
      <c r="K304" s="116">
        <v>-34.460178480000003</v>
      </c>
      <c r="L304" s="116">
        <v>-136.30542</v>
      </c>
      <c r="M304" s="165">
        <v>2300000000</v>
      </c>
      <c r="N304" s="116">
        <v>-35.066683079999997</v>
      </c>
      <c r="O304" s="116">
        <v>149.32017590000001</v>
      </c>
      <c r="P304" s="165">
        <v>2300000000</v>
      </c>
      <c r="Q304" s="116">
        <v>-34.538293176307299</v>
      </c>
      <c r="R304" s="116">
        <v>124.98489989938901</v>
      </c>
      <c r="S304" s="120">
        <f t="shared" si="17"/>
        <v>2300</v>
      </c>
      <c r="T304" s="118"/>
      <c r="U304" s="29"/>
      <c r="V304" s="119"/>
    </row>
    <row r="305" spans="1:22" customFormat="1" x14ac:dyDescent="0.3">
      <c r="A305" s="165">
        <v>2307000000</v>
      </c>
      <c r="B305" s="116">
        <v>-33.766609389999999</v>
      </c>
      <c r="C305" s="116">
        <v>-87.984242559999998</v>
      </c>
      <c r="D305" s="165">
        <v>2307000000</v>
      </c>
      <c r="E305" s="116">
        <v>-29.78470141</v>
      </c>
      <c r="F305" s="116">
        <v>-64.330037970000006</v>
      </c>
      <c r="G305" s="165">
        <v>2307000000</v>
      </c>
      <c r="H305" s="116">
        <v>-38.705704420000004</v>
      </c>
      <c r="I305" s="116">
        <v>144.72643959999999</v>
      </c>
      <c r="J305" s="165">
        <v>2307000000</v>
      </c>
      <c r="K305" s="116">
        <v>-37.956219410000003</v>
      </c>
      <c r="L305" s="116">
        <v>129.54364649999999</v>
      </c>
      <c r="M305" s="165">
        <v>2307000000</v>
      </c>
      <c r="N305" s="116">
        <v>-38.468825690000003</v>
      </c>
      <c r="O305" s="116">
        <v>105.5313613</v>
      </c>
      <c r="P305" s="165">
        <v>2307000000</v>
      </c>
      <c r="Q305" s="116">
        <v>-39.293698496341896</v>
      </c>
      <c r="R305" s="116">
        <v>134.46697300145101</v>
      </c>
      <c r="S305" s="120">
        <f t="shared" si="17"/>
        <v>2307</v>
      </c>
      <c r="T305" s="118"/>
      <c r="U305" s="29"/>
      <c r="V305" s="119"/>
    </row>
    <row r="306" spans="1:22" customFormat="1" x14ac:dyDescent="0.3">
      <c r="A306" s="165">
        <v>2314000000</v>
      </c>
      <c r="B306" s="116">
        <v>-35.64833728</v>
      </c>
      <c r="C306" s="116">
        <v>-139.6010196</v>
      </c>
      <c r="D306" s="165">
        <v>2314000000</v>
      </c>
      <c r="E306" s="116">
        <v>-29.554863080000001</v>
      </c>
      <c r="F306" s="116">
        <v>-124.80923079999999</v>
      </c>
      <c r="G306" s="165">
        <v>2314000000</v>
      </c>
      <c r="H306" s="116">
        <v>-43.144643049999999</v>
      </c>
      <c r="I306" s="116">
        <v>141.49438190000001</v>
      </c>
      <c r="J306" s="165">
        <v>2314000000</v>
      </c>
      <c r="K306" s="116">
        <v>-40.768225790000002</v>
      </c>
      <c r="L306" s="116">
        <v>51.175170190000003</v>
      </c>
      <c r="M306" s="165">
        <v>2314000000</v>
      </c>
      <c r="N306" s="116">
        <v>-40.994077099999998</v>
      </c>
      <c r="O306" s="116">
        <v>29.184529040000001</v>
      </c>
      <c r="P306" s="165">
        <v>2314000000</v>
      </c>
      <c r="Q306" s="116">
        <v>-43.567311536466498</v>
      </c>
      <c r="R306" s="116">
        <v>132.87901231796499</v>
      </c>
      <c r="S306" s="120">
        <f t="shared" si="17"/>
        <v>2314</v>
      </c>
      <c r="T306" s="118"/>
      <c r="U306" s="29"/>
      <c r="V306" s="119"/>
    </row>
    <row r="307" spans="1:22" customFormat="1" x14ac:dyDescent="0.3">
      <c r="A307" s="165">
        <v>2321000000</v>
      </c>
      <c r="B307" s="116">
        <v>-36.817659509999999</v>
      </c>
      <c r="C307" s="116">
        <v>166.77233390000001</v>
      </c>
      <c r="D307" s="165">
        <v>2321000000</v>
      </c>
      <c r="E307" s="116">
        <v>-33.529544950000002</v>
      </c>
      <c r="F307" s="116">
        <v>169.6232306</v>
      </c>
      <c r="G307" s="165">
        <v>2321000000</v>
      </c>
      <c r="H307" s="116">
        <v>-47.61706057</v>
      </c>
      <c r="I307" s="116">
        <v>147.84307340000001</v>
      </c>
      <c r="J307" s="165">
        <v>2321000000</v>
      </c>
      <c r="K307" s="116">
        <v>-44.908832359999998</v>
      </c>
      <c r="L307" s="116">
        <v>-18.49820501</v>
      </c>
      <c r="M307" s="165">
        <v>2321000000</v>
      </c>
      <c r="N307" s="116">
        <v>-44.982699920000002</v>
      </c>
      <c r="O307" s="116">
        <v>-40.767289660000003</v>
      </c>
      <c r="P307" s="165">
        <v>2321000000</v>
      </c>
      <c r="Q307" s="116">
        <v>-48.187729429834398</v>
      </c>
      <c r="R307" s="116">
        <v>139.75851567207201</v>
      </c>
      <c r="S307" s="120">
        <f t="shared" si="17"/>
        <v>2321</v>
      </c>
      <c r="T307" s="118"/>
      <c r="U307" s="29"/>
      <c r="V307" s="119"/>
    </row>
    <row r="308" spans="1:22" customFormat="1" x14ac:dyDescent="0.3">
      <c r="A308" s="165">
        <v>2328000000</v>
      </c>
      <c r="B308" s="116">
        <v>-38.577949670000002</v>
      </c>
      <c r="C308" s="116">
        <v>117.3699809</v>
      </c>
      <c r="D308" s="165">
        <v>2328000000</v>
      </c>
      <c r="E308" s="116">
        <v>-35.913923320000002</v>
      </c>
      <c r="F308" s="116">
        <v>119.2487787</v>
      </c>
      <c r="G308" s="165">
        <v>2328000000</v>
      </c>
      <c r="H308" s="116">
        <v>-47.168953930000001</v>
      </c>
      <c r="I308" s="116">
        <v>152.321248</v>
      </c>
      <c r="J308" s="165">
        <v>2328000000</v>
      </c>
      <c r="K308" s="116">
        <v>-45.543443600000003</v>
      </c>
      <c r="L308" s="116">
        <v>-70.050447610000006</v>
      </c>
      <c r="M308" s="165">
        <v>2328000000</v>
      </c>
      <c r="N308" s="116">
        <v>-45.63458018</v>
      </c>
      <c r="O308" s="116">
        <v>-91.810886330000002</v>
      </c>
      <c r="P308" s="165">
        <v>2328000000</v>
      </c>
      <c r="Q308" s="116">
        <v>-47.6445674342309</v>
      </c>
      <c r="R308" s="116">
        <v>145.07882387941001</v>
      </c>
      <c r="S308" s="120">
        <f t="shared" si="17"/>
        <v>2328</v>
      </c>
      <c r="T308" s="118"/>
      <c r="U308" s="29"/>
      <c r="V308" s="119"/>
    </row>
    <row r="309" spans="1:22" customFormat="1" x14ac:dyDescent="0.3">
      <c r="A309" s="165">
        <v>2335000000</v>
      </c>
      <c r="B309" s="116">
        <v>-40.254921930000002</v>
      </c>
      <c r="C309" s="116">
        <v>72.150125590000002</v>
      </c>
      <c r="D309" s="165">
        <v>2335000000</v>
      </c>
      <c r="E309" s="116">
        <v>-38.239256240000003</v>
      </c>
      <c r="F309" s="116">
        <v>94.27719535</v>
      </c>
      <c r="G309" s="165">
        <v>2335000000</v>
      </c>
      <c r="H309" s="116">
        <v>-47.590708800000002</v>
      </c>
      <c r="I309" s="116">
        <v>154.43840159999999</v>
      </c>
      <c r="J309" s="165">
        <v>2335000000</v>
      </c>
      <c r="K309" s="116">
        <v>-44.470074410000002</v>
      </c>
      <c r="L309" s="116">
        <v>-118.86374960000001</v>
      </c>
      <c r="M309" s="165">
        <v>2335000000</v>
      </c>
      <c r="N309" s="116">
        <v>-44.556549070000003</v>
      </c>
      <c r="O309" s="116">
        <v>-140.32141250000001</v>
      </c>
      <c r="P309" s="165">
        <v>2335000000</v>
      </c>
      <c r="Q309" s="116">
        <v>-47.992647315383302</v>
      </c>
      <c r="R309" s="116">
        <v>147.80983510317199</v>
      </c>
      <c r="S309" s="120">
        <f t="shared" si="17"/>
        <v>2335</v>
      </c>
      <c r="T309" s="118"/>
      <c r="U309" s="29"/>
      <c r="V309" s="119"/>
    </row>
    <row r="310" spans="1:22" customFormat="1" x14ac:dyDescent="0.3">
      <c r="A310" s="165">
        <v>2342000000</v>
      </c>
      <c r="B310" s="116">
        <v>-40.41440068</v>
      </c>
      <c r="C310" s="116">
        <v>25.44639467</v>
      </c>
      <c r="D310" s="165">
        <v>2342000000</v>
      </c>
      <c r="E310" s="116">
        <v>-39.429095770000004</v>
      </c>
      <c r="F310" s="116">
        <v>31.565299069999998</v>
      </c>
      <c r="G310" s="165">
        <v>2342000000</v>
      </c>
      <c r="H310" s="116">
        <v>-46.038933399999998</v>
      </c>
      <c r="I310" s="116">
        <v>127.08739730000001</v>
      </c>
      <c r="J310" s="165">
        <v>2342000000</v>
      </c>
      <c r="K310" s="116">
        <v>-44.525897090000001</v>
      </c>
      <c r="L310" s="116">
        <v>-146.44961789999999</v>
      </c>
      <c r="M310" s="165">
        <v>2342000000</v>
      </c>
      <c r="N310" s="116">
        <v>-44.560096100000003</v>
      </c>
      <c r="O310" s="116">
        <v>-167.9661777</v>
      </c>
      <c r="P310" s="165">
        <v>2342000000</v>
      </c>
      <c r="Q310" s="116">
        <v>-46.333387252537101</v>
      </c>
      <c r="R310" s="116">
        <v>120.71746499849399</v>
      </c>
      <c r="S310" s="120">
        <f t="shared" si="17"/>
        <v>2342</v>
      </c>
      <c r="T310" s="118"/>
      <c r="U310" s="29"/>
      <c r="V310" s="119"/>
    </row>
    <row r="311" spans="1:22" customFormat="1" x14ac:dyDescent="0.3">
      <c r="A311" s="165">
        <v>2349000000</v>
      </c>
      <c r="B311" s="116">
        <v>-43.009096509999999</v>
      </c>
      <c r="C311" s="116">
        <v>12.170027749999999</v>
      </c>
      <c r="D311" s="165">
        <v>2349000000</v>
      </c>
      <c r="E311" s="116">
        <v>-41.802976080000001</v>
      </c>
      <c r="F311" s="116">
        <v>-32.668069199999998</v>
      </c>
      <c r="G311" s="165">
        <v>2349000000</v>
      </c>
      <c r="H311" s="116">
        <v>-49.547041659999998</v>
      </c>
      <c r="I311" s="116">
        <v>112.17234430000001</v>
      </c>
      <c r="J311" s="165">
        <v>2349000000</v>
      </c>
      <c r="K311" s="116">
        <v>-47.185814200000003</v>
      </c>
      <c r="L311" s="116">
        <v>-161.99240230000001</v>
      </c>
      <c r="M311" s="165">
        <v>2349000000</v>
      </c>
      <c r="N311" s="116">
        <v>-47.190724539999998</v>
      </c>
      <c r="O311" s="116">
        <v>176.346148</v>
      </c>
      <c r="P311" s="165">
        <v>2349000000</v>
      </c>
      <c r="Q311" s="116">
        <v>-49.760509090409897</v>
      </c>
      <c r="R311" s="116">
        <v>105.653583249203</v>
      </c>
      <c r="S311" s="120">
        <f t="shared" si="17"/>
        <v>2349</v>
      </c>
      <c r="T311" s="118"/>
      <c r="U311" s="29"/>
      <c r="V311" s="119"/>
    </row>
    <row r="312" spans="1:22" customFormat="1" x14ac:dyDescent="0.3">
      <c r="A312" s="165">
        <v>2356000000</v>
      </c>
      <c r="B312" s="116">
        <v>-46.404037510000002</v>
      </c>
      <c r="C312" s="116">
        <v>15.535001599999999</v>
      </c>
      <c r="D312" s="165">
        <v>2356000000</v>
      </c>
      <c r="E312" s="116">
        <v>-43.76781605</v>
      </c>
      <c r="F312" s="116">
        <v>-81.693566669999996</v>
      </c>
      <c r="G312" s="165">
        <v>2356000000</v>
      </c>
      <c r="H312" s="116">
        <v>-50.560803669999999</v>
      </c>
      <c r="I312" s="116">
        <v>113.76995359999999</v>
      </c>
      <c r="J312" s="165">
        <v>2356000000</v>
      </c>
      <c r="K312" s="116">
        <v>-47.542095170000003</v>
      </c>
      <c r="L312" s="116">
        <v>-160.28281799999999</v>
      </c>
      <c r="M312" s="165">
        <v>2356000000</v>
      </c>
      <c r="N312" s="116">
        <v>-47.538745579999997</v>
      </c>
      <c r="O312" s="116">
        <v>178.285751</v>
      </c>
      <c r="P312" s="165">
        <v>2356000000</v>
      </c>
      <c r="Q312" s="116">
        <v>-50.751369176161298</v>
      </c>
      <c r="R312" s="116">
        <v>106.998600476063</v>
      </c>
      <c r="S312" s="120">
        <f t="shared" si="17"/>
        <v>2356</v>
      </c>
      <c r="T312" s="118"/>
      <c r="U312" s="29"/>
      <c r="V312" s="119"/>
    </row>
    <row r="313" spans="1:22" customFormat="1" x14ac:dyDescent="0.3">
      <c r="A313" s="165">
        <v>2363000000</v>
      </c>
      <c r="B313" s="116">
        <v>-48.00377005</v>
      </c>
      <c r="C313" s="116">
        <v>42.565273949999998</v>
      </c>
      <c r="D313" s="165">
        <v>2363000000</v>
      </c>
      <c r="E313" s="116">
        <v>-46.060022170000003</v>
      </c>
      <c r="F313" s="116">
        <v>-129.5401262</v>
      </c>
      <c r="G313" s="165">
        <v>2363000000</v>
      </c>
      <c r="H313" s="116">
        <v>-51.089962720000003</v>
      </c>
      <c r="I313" s="116">
        <v>94.215846540000001</v>
      </c>
      <c r="J313" s="165">
        <v>2363000000</v>
      </c>
      <c r="K313" s="116">
        <v>-47.089807540000002</v>
      </c>
      <c r="L313" s="116">
        <v>-157.31708829999999</v>
      </c>
      <c r="M313" s="165">
        <v>2363000000</v>
      </c>
      <c r="N313" s="116">
        <v>-47.056620100000004</v>
      </c>
      <c r="O313" s="116">
        <v>-178.9481183</v>
      </c>
      <c r="P313" s="165">
        <v>2363000000</v>
      </c>
      <c r="Q313" s="116">
        <v>-51.231761325132801</v>
      </c>
      <c r="R313" s="116">
        <v>87.838274884092002</v>
      </c>
      <c r="S313" s="120">
        <f t="shared" si="17"/>
        <v>2363</v>
      </c>
      <c r="T313" s="118"/>
      <c r="U313" s="29"/>
      <c r="V313" s="119"/>
    </row>
    <row r="314" spans="1:22" customFormat="1" x14ac:dyDescent="0.3">
      <c r="A314" s="165">
        <v>2370000000</v>
      </c>
      <c r="B314" s="116">
        <v>-47.538914120000001</v>
      </c>
      <c r="C314" s="116">
        <v>69.022810930000006</v>
      </c>
      <c r="D314" s="165">
        <v>2370000000</v>
      </c>
      <c r="E314" s="116">
        <v>-48.255028760000002</v>
      </c>
      <c r="F314" s="116">
        <v>-153.86853619999999</v>
      </c>
      <c r="G314" s="165">
        <v>2370000000</v>
      </c>
      <c r="H314" s="116">
        <v>-51.64762253</v>
      </c>
      <c r="I314" s="116">
        <v>71.327731619999994</v>
      </c>
      <c r="J314" s="165">
        <v>2370000000</v>
      </c>
      <c r="K314" s="116">
        <v>-45.978887870000001</v>
      </c>
      <c r="L314" s="116">
        <v>-155.15166830000001</v>
      </c>
      <c r="M314" s="165">
        <v>2370000000</v>
      </c>
      <c r="N314" s="116">
        <v>-45.961672419999999</v>
      </c>
      <c r="O314" s="116">
        <v>-176.85294640000001</v>
      </c>
      <c r="P314" s="165">
        <v>2370000000</v>
      </c>
      <c r="Q314" s="116">
        <v>-51.712485162030198</v>
      </c>
      <c r="R314" s="116">
        <v>64.010762107185499</v>
      </c>
      <c r="S314" s="120">
        <f t="shared" si="17"/>
        <v>2370</v>
      </c>
      <c r="T314" s="118"/>
      <c r="U314" s="29"/>
      <c r="V314" s="119"/>
    </row>
    <row r="315" spans="1:22" customFormat="1" x14ac:dyDescent="0.3">
      <c r="A315" s="165">
        <v>2377000000</v>
      </c>
      <c r="B315" s="116">
        <v>-44.40664451</v>
      </c>
      <c r="C315" s="116">
        <v>93.810919990000002</v>
      </c>
      <c r="D315" s="165">
        <v>2377000000</v>
      </c>
      <c r="E315" s="116">
        <v>-47.400401250000002</v>
      </c>
      <c r="F315" s="116">
        <v>-177.84324860000001</v>
      </c>
      <c r="G315" s="165">
        <v>2377000000</v>
      </c>
      <c r="H315" s="116">
        <v>-50.368007110000001</v>
      </c>
      <c r="I315" s="116">
        <v>46.920353470000002</v>
      </c>
      <c r="J315" s="165">
        <v>2377000000</v>
      </c>
      <c r="K315" s="116">
        <v>-43.614755500000001</v>
      </c>
      <c r="L315" s="116">
        <v>-153.819523</v>
      </c>
      <c r="M315" s="165">
        <v>2377000000</v>
      </c>
      <c r="N315" s="116">
        <v>-43.644707949999997</v>
      </c>
      <c r="O315" s="116">
        <v>-175.41999899999999</v>
      </c>
      <c r="P315" s="165">
        <v>2377000000</v>
      </c>
      <c r="Q315" s="116">
        <v>-50.429823647679399</v>
      </c>
      <c r="R315" s="116">
        <v>39.591166935877901</v>
      </c>
      <c r="S315" s="120">
        <f t="shared" si="17"/>
        <v>2377</v>
      </c>
      <c r="T315" s="118"/>
      <c r="U315" s="29"/>
      <c r="V315" s="119"/>
    </row>
    <row r="316" spans="1:22" customFormat="1" x14ac:dyDescent="0.3">
      <c r="A316" s="165">
        <v>2384000000</v>
      </c>
      <c r="B316" s="116">
        <v>-41.17572827</v>
      </c>
      <c r="C316" s="116">
        <v>145.26783839999999</v>
      </c>
      <c r="D316" s="165">
        <v>2384000000</v>
      </c>
      <c r="E316" s="116">
        <v>-42.469043419999998</v>
      </c>
      <c r="F316" s="116">
        <v>118.4504405</v>
      </c>
      <c r="G316" s="165">
        <v>2384000000</v>
      </c>
      <c r="H316" s="116">
        <v>-48.014767020000001</v>
      </c>
      <c r="I316" s="116">
        <v>53.70716719</v>
      </c>
      <c r="J316" s="165">
        <v>2384000000</v>
      </c>
      <c r="K316" s="116">
        <v>-41.023357840000003</v>
      </c>
      <c r="L316" s="116">
        <v>-121.6587972</v>
      </c>
      <c r="M316" s="165">
        <v>2384000000</v>
      </c>
      <c r="N316" s="116">
        <v>-41.007218289999997</v>
      </c>
      <c r="O316" s="116">
        <v>-142.82231239999999</v>
      </c>
      <c r="P316" s="165">
        <v>2384000000</v>
      </c>
      <c r="Q316" s="116">
        <v>-48.068310447222601</v>
      </c>
      <c r="R316" s="116">
        <v>46.461763820752402</v>
      </c>
      <c r="S316" s="120">
        <f t="shared" si="17"/>
        <v>2384</v>
      </c>
      <c r="T316" s="118"/>
      <c r="U316" s="29"/>
      <c r="V316" s="119"/>
    </row>
    <row r="317" spans="1:22" customFormat="1" x14ac:dyDescent="0.3">
      <c r="A317" s="165">
        <v>2391000000</v>
      </c>
      <c r="B317" s="116">
        <v>-40.583227309999998</v>
      </c>
      <c r="C317" s="116">
        <v>179.3989133</v>
      </c>
      <c r="D317" s="165">
        <v>2391000000</v>
      </c>
      <c r="E317" s="116">
        <v>-41.302598590000002</v>
      </c>
      <c r="F317" s="116">
        <v>61.1044962</v>
      </c>
      <c r="G317" s="165">
        <v>2391000000</v>
      </c>
      <c r="H317" s="116">
        <v>-48.712306599999998</v>
      </c>
      <c r="I317" s="116">
        <v>54.792164579999998</v>
      </c>
      <c r="J317" s="165">
        <v>2391000000</v>
      </c>
      <c r="K317" s="116">
        <v>-42.053036120000002</v>
      </c>
      <c r="L317" s="116">
        <v>-125.1498946</v>
      </c>
      <c r="M317" s="165">
        <v>2391000000</v>
      </c>
      <c r="N317" s="116">
        <v>-41.960242319999999</v>
      </c>
      <c r="O317" s="116">
        <v>-146.460543</v>
      </c>
      <c r="P317" s="165">
        <v>2391000000</v>
      </c>
      <c r="Q317" s="116">
        <v>-48.679382699598698</v>
      </c>
      <c r="R317" s="116">
        <v>47.9327480652492</v>
      </c>
      <c r="S317" s="120">
        <f t="shared" si="17"/>
        <v>2391</v>
      </c>
      <c r="T317" s="118"/>
      <c r="U317" s="29"/>
      <c r="V317" s="119"/>
    </row>
    <row r="318" spans="1:22" customFormat="1" x14ac:dyDescent="0.3">
      <c r="A318" s="165">
        <v>2398000000</v>
      </c>
      <c r="B318" s="116">
        <v>-40.842033989999997</v>
      </c>
      <c r="C318" s="116">
        <v>179.98796619999999</v>
      </c>
      <c r="D318" s="165">
        <v>2398000000</v>
      </c>
      <c r="E318" s="116">
        <v>-42.114464310000002</v>
      </c>
      <c r="F318" s="116">
        <v>10.8234713</v>
      </c>
      <c r="G318" s="165">
        <v>2398000000</v>
      </c>
      <c r="H318" s="116">
        <v>-49.412810669999999</v>
      </c>
      <c r="I318" s="116">
        <v>28.91434022</v>
      </c>
      <c r="J318" s="165">
        <v>2398000000</v>
      </c>
      <c r="K318" s="116">
        <v>-44.1117864</v>
      </c>
      <c r="L318" s="116">
        <v>-175.70033710000001</v>
      </c>
      <c r="M318" s="165">
        <v>2398000000</v>
      </c>
      <c r="N318" s="116">
        <v>-43.932725429999998</v>
      </c>
      <c r="O318" s="116">
        <v>162.91850729999999</v>
      </c>
      <c r="P318" s="165">
        <v>2398000000</v>
      </c>
      <c r="Q318" s="116">
        <v>-49.267296373221001</v>
      </c>
      <c r="R318" s="116">
        <v>22.083029963153798</v>
      </c>
      <c r="S318" s="120">
        <f t="shared" si="17"/>
        <v>2398</v>
      </c>
      <c r="T318" s="118"/>
      <c r="U318" s="29"/>
      <c r="V318" s="119"/>
    </row>
    <row r="319" spans="1:22" customFormat="1" x14ac:dyDescent="0.3">
      <c r="A319" s="165">
        <v>2405000000</v>
      </c>
      <c r="B319" s="116">
        <v>-40.099026569999999</v>
      </c>
      <c r="C319" s="116">
        <v>-179.75175350000001</v>
      </c>
      <c r="D319" s="165">
        <v>2405000000</v>
      </c>
      <c r="E319" s="116">
        <v>-43.274958120000001</v>
      </c>
      <c r="F319" s="116">
        <v>-38.979331389999999</v>
      </c>
      <c r="G319" s="165">
        <v>2405000000</v>
      </c>
      <c r="H319" s="116">
        <v>-48.3721593</v>
      </c>
      <c r="I319" s="116">
        <v>4.2164852149999996</v>
      </c>
      <c r="J319" s="165">
        <v>2405000000</v>
      </c>
      <c r="K319" s="116">
        <v>-45.592590420000001</v>
      </c>
      <c r="L319" s="116">
        <v>134.76779250000001</v>
      </c>
      <c r="M319" s="165">
        <v>2405000000</v>
      </c>
      <c r="N319" s="116">
        <v>-45.328940469999999</v>
      </c>
      <c r="O319" s="116">
        <v>113.2183469</v>
      </c>
      <c r="P319" s="165">
        <v>2405000000</v>
      </c>
      <c r="Q319" s="116">
        <v>-48.128319982057199</v>
      </c>
      <c r="R319" s="116">
        <v>-3.0150713847170101</v>
      </c>
      <c r="S319" s="120">
        <f t="shared" si="17"/>
        <v>2405</v>
      </c>
      <c r="T319" s="118"/>
      <c r="U319" s="29"/>
      <c r="V319" s="119"/>
    </row>
    <row r="320" spans="1:22" customFormat="1" x14ac:dyDescent="0.3">
      <c r="A320" s="165">
        <v>2412000000</v>
      </c>
      <c r="B320" s="116">
        <v>-41.643112619999997</v>
      </c>
      <c r="C320" s="116">
        <v>-176.57727399999999</v>
      </c>
      <c r="D320" s="165">
        <v>2412000000</v>
      </c>
      <c r="E320" s="116">
        <v>-44.439836929999998</v>
      </c>
      <c r="F320" s="116">
        <v>-62.830172330000003</v>
      </c>
      <c r="G320" s="165">
        <v>2412000000</v>
      </c>
      <c r="H320" s="116">
        <v>-46.639033310000002</v>
      </c>
      <c r="I320" s="116">
        <v>-19.335317759999999</v>
      </c>
      <c r="J320" s="165">
        <v>2412000000</v>
      </c>
      <c r="K320" s="116">
        <v>-46.945519849999997</v>
      </c>
      <c r="L320" s="116">
        <v>86.223894279999996</v>
      </c>
      <c r="M320" s="165">
        <v>2412000000</v>
      </c>
      <c r="N320" s="116">
        <v>-46.583920310000003</v>
      </c>
      <c r="O320" s="116">
        <v>64.181134349999994</v>
      </c>
      <c r="P320" s="165">
        <v>2412000000</v>
      </c>
      <c r="Q320" s="116">
        <v>-46.357611745621803</v>
      </c>
      <c r="R320" s="116">
        <v>-27.5151694241797</v>
      </c>
      <c r="S320" s="120">
        <f t="shared" si="17"/>
        <v>2412</v>
      </c>
      <c r="T320" s="118"/>
      <c r="U320" s="29"/>
      <c r="V320" s="119"/>
    </row>
    <row r="321" spans="1:22" customFormat="1" x14ac:dyDescent="0.3">
      <c r="A321" s="165">
        <v>2419000000</v>
      </c>
      <c r="B321" s="116">
        <v>-42.378366819999997</v>
      </c>
      <c r="C321" s="116">
        <v>-173.8572298</v>
      </c>
      <c r="D321" s="165">
        <v>2419000000</v>
      </c>
      <c r="E321" s="116">
        <v>-42.85849924</v>
      </c>
      <c r="F321" s="116">
        <v>-111.0137783</v>
      </c>
      <c r="G321" s="165">
        <v>2419000000</v>
      </c>
      <c r="H321" s="116">
        <v>-45.342343489999998</v>
      </c>
      <c r="I321" s="116">
        <v>-42.869575990000001</v>
      </c>
      <c r="J321" s="165">
        <v>2419000000</v>
      </c>
      <c r="K321" s="116">
        <v>-48.33208235</v>
      </c>
      <c r="L321" s="116">
        <v>37.69877631</v>
      </c>
      <c r="M321" s="165">
        <v>2419000000</v>
      </c>
      <c r="N321" s="116">
        <v>-48.005336370000002</v>
      </c>
      <c r="O321" s="116">
        <v>15.01731582</v>
      </c>
      <c r="P321" s="165">
        <v>2419000000</v>
      </c>
      <c r="Q321" s="116">
        <v>-45.069661828795297</v>
      </c>
      <c r="R321" s="116">
        <v>-50.583191390329503</v>
      </c>
      <c r="S321" s="120">
        <f t="shared" si="17"/>
        <v>2419</v>
      </c>
      <c r="T321" s="118"/>
      <c r="U321" s="29"/>
      <c r="V321" s="119"/>
    </row>
    <row r="322" spans="1:22" customFormat="1" x14ac:dyDescent="0.3">
      <c r="A322" s="165">
        <v>2426000000</v>
      </c>
      <c r="B322" s="116">
        <v>-44.21391319</v>
      </c>
      <c r="C322" s="116">
        <v>-170.70788479999999</v>
      </c>
      <c r="D322" s="165">
        <v>2426000000</v>
      </c>
      <c r="E322" s="116">
        <v>-42.601741650000001</v>
      </c>
      <c r="F322" s="116">
        <v>-160.5136703</v>
      </c>
      <c r="G322" s="165">
        <v>2426000000</v>
      </c>
      <c r="H322" s="116">
        <v>-46.217738799999999</v>
      </c>
      <c r="I322" s="116">
        <v>-66.459391929999995</v>
      </c>
      <c r="J322" s="165">
        <v>2426000000</v>
      </c>
      <c r="K322" s="116">
        <v>-51.202733559999999</v>
      </c>
      <c r="L322" s="116">
        <v>-10.935867590000001</v>
      </c>
      <c r="M322" s="165">
        <v>2426000000</v>
      </c>
      <c r="N322" s="116">
        <v>-50.845185790000002</v>
      </c>
      <c r="O322" s="116">
        <v>-34.050345540000002</v>
      </c>
      <c r="P322" s="165">
        <v>2426000000</v>
      </c>
      <c r="Q322" s="116">
        <v>-45.952354708036097</v>
      </c>
      <c r="R322" s="116">
        <v>-74.818660526836695</v>
      </c>
      <c r="S322" s="120">
        <f t="shared" si="17"/>
        <v>2426</v>
      </c>
      <c r="T322" s="118"/>
      <c r="U322" s="29"/>
      <c r="V322" s="119"/>
    </row>
    <row r="323" spans="1:22" customFormat="1" x14ac:dyDescent="0.3">
      <c r="A323" s="165">
        <v>2433000000</v>
      </c>
      <c r="B323" s="116">
        <v>-43.619571059999998</v>
      </c>
      <c r="C323" s="116">
        <v>163.00128810000001</v>
      </c>
      <c r="D323" s="165">
        <v>2433000000</v>
      </c>
      <c r="E323" s="116">
        <v>-43.795397999999999</v>
      </c>
      <c r="F323" s="116">
        <v>166.0505958</v>
      </c>
      <c r="G323" s="165">
        <v>2433000000</v>
      </c>
      <c r="H323" s="116">
        <v>-46.959935600000001</v>
      </c>
      <c r="I323" s="116">
        <v>-121.1715366</v>
      </c>
      <c r="J323" s="165">
        <v>2433000000</v>
      </c>
      <c r="K323" s="116">
        <v>-52.473055309999999</v>
      </c>
      <c r="L323" s="116">
        <v>-67.881853410000005</v>
      </c>
      <c r="M323" s="165">
        <v>2433000000</v>
      </c>
      <c r="N323" s="116">
        <v>-52.095497600000002</v>
      </c>
      <c r="O323" s="116">
        <v>-91.682968149999994</v>
      </c>
      <c r="P323" s="165">
        <v>2433000000</v>
      </c>
      <c r="Q323" s="116">
        <v>-46.792680047393802</v>
      </c>
      <c r="R323" s="116">
        <v>-130.05639225879901</v>
      </c>
      <c r="S323" s="120">
        <f t="shared" si="17"/>
        <v>2433</v>
      </c>
      <c r="T323" s="118"/>
      <c r="U323" s="29"/>
      <c r="V323" s="119"/>
    </row>
    <row r="324" spans="1:22" customFormat="1" x14ac:dyDescent="0.3">
      <c r="A324" s="165">
        <v>2440000000</v>
      </c>
      <c r="B324" s="116">
        <v>-41.255868569999997</v>
      </c>
      <c r="C324" s="116">
        <v>165.3129079</v>
      </c>
      <c r="D324" s="165">
        <v>2440000000</v>
      </c>
      <c r="E324" s="116">
        <v>-41.152909719999997</v>
      </c>
      <c r="F324" s="116">
        <v>168.87102759999999</v>
      </c>
      <c r="G324" s="165">
        <v>2440000000</v>
      </c>
      <c r="H324" s="116">
        <v>-45.952471330000002</v>
      </c>
      <c r="I324" s="116">
        <v>-167.99354080000001</v>
      </c>
      <c r="J324" s="165">
        <v>2440000000</v>
      </c>
      <c r="K324" s="116">
        <v>-51.046083799999998</v>
      </c>
      <c r="L324" s="116">
        <v>-109.7046989</v>
      </c>
      <c r="M324" s="165">
        <v>2440000000</v>
      </c>
      <c r="N324" s="116">
        <v>-50.660277880000002</v>
      </c>
      <c r="O324" s="116">
        <v>-134.1113493</v>
      </c>
      <c r="P324" s="165">
        <v>2440000000</v>
      </c>
      <c r="Q324" s="116">
        <v>-45.883881229536499</v>
      </c>
      <c r="R324" s="116">
        <v>-177.10747494130899</v>
      </c>
      <c r="S324" s="120">
        <f t="shared" si="17"/>
        <v>2440</v>
      </c>
      <c r="T324" s="118"/>
      <c r="U324" s="29"/>
      <c r="V324" s="119"/>
    </row>
    <row r="325" spans="1:22" customFormat="1" x14ac:dyDescent="0.3">
      <c r="A325" s="165">
        <v>2447000000</v>
      </c>
      <c r="B325" s="116">
        <v>-39.151061849999998</v>
      </c>
      <c r="C325" s="116">
        <v>167.8427446</v>
      </c>
      <c r="D325" s="165">
        <v>2447000000</v>
      </c>
      <c r="E325" s="116">
        <v>-38.552522799999998</v>
      </c>
      <c r="F325" s="116">
        <v>172.19048079999999</v>
      </c>
      <c r="G325" s="165">
        <v>2447000000</v>
      </c>
      <c r="H325" s="116">
        <v>-45.729943169999999</v>
      </c>
      <c r="I325" s="116">
        <v>142.31338539999999</v>
      </c>
      <c r="J325" s="165">
        <v>2447000000</v>
      </c>
      <c r="K325" s="116">
        <v>-51.016060770000003</v>
      </c>
      <c r="L325" s="116">
        <v>-105.3731056</v>
      </c>
      <c r="M325" s="165">
        <v>2447000000</v>
      </c>
      <c r="N325" s="116">
        <v>-50.553046430000002</v>
      </c>
      <c r="O325" s="116">
        <v>-130.63586839999999</v>
      </c>
      <c r="P325" s="165">
        <v>2447000000</v>
      </c>
      <c r="Q325" s="116">
        <v>-45.695160383224597</v>
      </c>
      <c r="R325" s="116">
        <v>133.28621104110101</v>
      </c>
      <c r="S325" s="120">
        <f t="shared" ref="S325:S388" si="18">A325/1000000</f>
        <v>2447</v>
      </c>
      <c r="T325" s="118"/>
      <c r="U325" s="29"/>
      <c r="V325" s="119"/>
    </row>
    <row r="326" spans="1:22" customFormat="1" x14ac:dyDescent="0.3">
      <c r="A326" s="165">
        <v>2454000000</v>
      </c>
      <c r="B326" s="116">
        <v>-37.345002549999997</v>
      </c>
      <c r="C326" s="116">
        <v>169.88435229999999</v>
      </c>
      <c r="D326" s="165">
        <v>2454000000</v>
      </c>
      <c r="E326" s="116">
        <v>-36.232740730000003</v>
      </c>
      <c r="F326" s="116">
        <v>174.2110145</v>
      </c>
      <c r="G326" s="165">
        <v>2454000000</v>
      </c>
      <c r="H326" s="116">
        <v>-45.887908500000002</v>
      </c>
      <c r="I326" s="116">
        <v>92.724231939999996</v>
      </c>
      <c r="J326" s="165">
        <v>2454000000</v>
      </c>
      <c r="K326" s="116">
        <v>-50.619094160000003</v>
      </c>
      <c r="L326" s="116">
        <v>-103.6334968</v>
      </c>
      <c r="M326" s="165">
        <v>2454000000</v>
      </c>
      <c r="N326" s="116">
        <v>-50.18315767</v>
      </c>
      <c r="O326" s="116">
        <v>-129.33755429999999</v>
      </c>
      <c r="P326" s="165">
        <v>2454000000</v>
      </c>
      <c r="Q326" s="116">
        <v>-45.878248774553398</v>
      </c>
      <c r="R326" s="116">
        <v>83.829742779581395</v>
      </c>
      <c r="S326" s="120">
        <f t="shared" si="18"/>
        <v>2454</v>
      </c>
      <c r="T326" s="118"/>
      <c r="U326" s="29"/>
      <c r="V326" s="119"/>
    </row>
    <row r="327" spans="1:22" customFormat="1" x14ac:dyDescent="0.3">
      <c r="A327" s="165">
        <v>2461000000</v>
      </c>
      <c r="B327" s="116">
        <v>-33.874525159999997</v>
      </c>
      <c r="C327" s="116">
        <v>147.23982720000001</v>
      </c>
      <c r="D327" s="165">
        <v>2461000000</v>
      </c>
      <c r="E327" s="116">
        <v>-32.143178300000002</v>
      </c>
      <c r="F327" s="116">
        <v>152.5026909</v>
      </c>
      <c r="G327" s="165">
        <v>2461000000</v>
      </c>
      <c r="H327" s="116">
        <v>-46.201738429999999</v>
      </c>
      <c r="I327" s="116">
        <v>42.517320320000003</v>
      </c>
      <c r="J327" s="165">
        <v>2461000000</v>
      </c>
      <c r="K327" s="116">
        <v>-50.13958804</v>
      </c>
      <c r="L327" s="116">
        <v>-100.60455760000001</v>
      </c>
      <c r="M327" s="165">
        <v>2461000000</v>
      </c>
      <c r="N327" s="116">
        <v>-49.692826220000001</v>
      </c>
      <c r="O327" s="116">
        <v>-126.38205550000001</v>
      </c>
      <c r="P327" s="165">
        <v>2461000000</v>
      </c>
      <c r="Q327" s="116">
        <v>-46.190115496889497</v>
      </c>
      <c r="R327" s="116">
        <v>33.870187562886002</v>
      </c>
      <c r="S327" s="120">
        <f t="shared" si="18"/>
        <v>2461</v>
      </c>
      <c r="T327" s="118"/>
      <c r="U327" s="29"/>
      <c r="V327" s="119"/>
    </row>
    <row r="328" spans="1:22" customFormat="1" x14ac:dyDescent="0.3">
      <c r="A328" s="165">
        <v>2468000000</v>
      </c>
      <c r="B328" s="116">
        <v>-33.120748259999999</v>
      </c>
      <c r="C328" s="116">
        <v>124.9535149</v>
      </c>
      <c r="D328" s="165">
        <v>2468000000</v>
      </c>
      <c r="E328" s="116">
        <v>-31.076772179999999</v>
      </c>
      <c r="F328" s="116">
        <v>129.46056720000001</v>
      </c>
      <c r="G328" s="165">
        <v>2468000000</v>
      </c>
      <c r="H328" s="116">
        <v>-46.383221089999999</v>
      </c>
      <c r="I328" s="116">
        <v>-7.1833932430000003</v>
      </c>
      <c r="J328" s="165">
        <v>2468000000</v>
      </c>
      <c r="K328" s="116">
        <v>-49.826541380000002</v>
      </c>
      <c r="L328" s="116">
        <v>-98.708350969999998</v>
      </c>
      <c r="M328" s="165">
        <v>2468000000</v>
      </c>
      <c r="N328" s="116">
        <v>-49.163031220000001</v>
      </c>
      <c r="O328" s="116">
        <v>-124.6587883</v>
      </c>
      <c r="P328" s="165">
        <v>2468000000</v>
      </c>
      <c r="Q328" s="116">
        <v>-46.322760484749899</v>
      </c>
      <c r="R328" s="116">
        <v>-15.4954565607135</v>
      </c>
      <c r="S328" s="120">
        <f t="shared" si="18"/>
        <v>2468</v>
      </c>
      <c r="T328" s="118"/>
      <c r="U328" s="29"/>
      <c r="V328" s="119"/>
    </row>
    <row r="329" spans="1:22" customFormat="1" x14ac:dyDescent="0.3">
      <c r="A329" s="165">
        <v>2475000000</v>
      </c>
      <c r="B329" s="116">
        <v>-34.265086349999997</v>
      </c>
      <c r="C329" s="116">
        <v>106.49041440000001</v>
      </c>
      <c r="D329" s="165">
        <v>2475000000</v>
      </c>
      <c r="E329" s="116">
        <v>-31.372991129999999</v>
      </c>
      <c r="F329" s="116">
        <v>107.05805909999999</v>
      </c>
      <c r="G329" s="165">
        <v>2475000000</v>
      </c>
      <c r="H329" s="116">
        <v>-46.906989529999997</v>
      </c>
      <c r="I329" s="116">
        <v>-57.086510560000001</v>
      </c>
      <c r="J329" s="165">
        <v>2475000000</v>
      </c>
      <c r="K329" s="116">
        <v>-48.890299130000002</v>
      </c>
      <c r="L329" s="116">
        <v>-96.780790199999998</v>
      </c>
      <c r="M329" s="165">
        <v>2475000000</v>
      </c>
      <c r="N329" s="116">
        <v>-48.267478009999998</v>
      </c>
      <c r="O329" s="116">
        <v>-123.685141</v>
      </c>
      <c r="P329" s="165">
        <v>2475000000</v>
      </c>
      <c r="Q329" s="116">
        <v>-46.766673321645598</v>
      </c>
      <c r="R329" s="116">
        <v>-65.4060435613587</v>
      </c>
      <c r="S329" s="120">
        <f t="shared" si="18"/>
        <v>2475</v>
      </c>
      <c r="T329" s="118"/>
      <c r="U329" s="29"/>
      <c r="V329" s="119"/>
    </row>
    <row r="330" spans="1:22" customFormat="1" x14ac:dyDescent="0.3">
      <c r="A330" s="165">
        <v>2482000000</v>
      </c>
      <c r="B330" s="116">
        <v>-36.488117899999999</v>
      </c>
      <c r="C330" s="116">
        <v>84.258726100000004</v>
      </c>
      <c r="D330" s="165">
        <v>2482000000</v>
      </c>
      <c r="E330" s="116">
        <v>-33.12325147</v>
      </c>
      <c r="F330" s="116">
        <v>84.942464470000004</v>
      </c>
      <c r="G330" s="165">
        <v>2482000000</v>
      </c>
      <c r="H330" s="116">
        <v>-48.637924150000003</v>
      </c>
      <c r="I330" s="116">
        <v>-104.11437189999999</v>
      </c>
      <c r="J330" s="165">
        <v>2482000000</v>
      </c>
      <c r="K330" s="116">
        <v>-50.216767240000003</v>
      </c>
      <c r="L330" s="116">
        <v>-118.1222741</v>
      </c>
      <c r="M330" s="165">
        <v>2482000000</v>
      </c>
      <c r="N330" s="116">
        <v>-49.697014260000003</v>
      </c>
      <c r="O330" s="116">
        <v>-145.43121160000001</v>
      </c>
      <c r="P330" s="165">
        <v>2482000000</v>
      </c>
      <c r="Q330" s="116">
        <v>-48.414960318676201</v>
      </c>
      <c r="R330" s="116">
        <v>-112.75962741795</v>
      </c>
      <c r="S330" s="120">
        <f t="shared" si="18"/>
        <v>2482</v>
      </c>
      <c r="T330" s="118"/>
      <c r="U330" s="29"/>
      <c r="V330" s="119"/>
    </row>
    <row r="331" spans="1:22" customFormat="1" x14ac:dyDescent="0.3">
      <c r="A331" s="165">
        <v>2489000000</v>
      </c>
      <c r="B331" s="116">
        <v>-40.032730860000001</v>
      </c>
      <c r="C331" s="116">
        <v>35.326849609999996</v>
      </c>
      <c r="D331" s="165">
        <v>2489000000</v>
      </c>
      <c r="E331" s="116">
        <v>-36.794211990000001</v>
      </c>
      <c r="F331" s="116">
        <v>34.24561765</v>
      </c>
      <c r="G331" s="165">
        <v>2489000000</v>
      </c>
      <c r="H331" s="116">
        <v>-51.122711270000003</v>
      </c>
      <c r="I331" s="116">
        <v>-148.82212580000001</v>
      </c>
      <c r="J331" s="165">
        <v>2489000000</v>
      </c>
      <c r="K331" s="116">
        <v>-51.682986249999999</v>
      </c>
      <c r="L331" s="116">
        <v>-139.2208253</v>
      </c>
      <c r="M331" s="165">
        <v>2489000000</v>
      </c>
      <c r="N331" s="116">
        <v>-51.23748106</v>
      </c>
      <c r="O331" s="116">
        <v>-166.6301043</v>
      </c>
      <c r="P331" s="165">
        <v>2489000000</v>
      </c>
      <c r="Q331" s="116">
        <v>-50.902576710395799</v>
      </c>
      <c r="R331" s="116">
        <v>-157.928784255214</v>
      </c>
      <c r="S331" s="120">
        <f t="shared" si="18"/>
        <v>2489</v>
      </c>
      <c r="T331" s="118"/>
      <c r="U331" s="29"/>
      <c r="V331" s="119"/>
    </row>
    <row r="332" spans="1:22" customFormat="1" x14ac:dyDescent="0.3">
      <c r="A332" s="165">
        <v>2496000000</v>
      </c>
      <c r="B332" s="116">
        <v>-41.99951489</v>
      </c>
      <c r="C332" s="116">
        <v>-13.373098580000001</v>
      </c>
      <c r="D332" s="165">
        <v>2496000000</v>
      </c>
      <c r="E332" s="116">
        <v>-39.35804959</v>
      </c>
      <c r="F332" s="116">
        <v>-15.80464884</v>
      </c>
      <c r="G332" s="165">
        <v>2496000000</v>
      </c>
      <c r="H332" s="116">
        <v>-51.23389426</v>
      </c>
      <c r="I332" s="116">
        <v>162.81245419999999</v>
      </c>
      <c r="J332" s="165">
        <v>2496000000</v>
      </c>
      <c r="K332" s="116">
        <v>-51.291935180000003</v>
      </c>
      <c r="L332" s="116">
        <v>170.31673649999999</v>
      </c>
      <c r="M332" s="165">
        <v>2496000000</v>
      </c>
      <c r="N332" s="116">
        <v>-51.04959581</v>
      </c>
      <c r="O332" s="116">
        <v>142.6147483</v>
      </c>
      <c r="P332" s="165">
        <v>2496000000</v>
      </c>
      <c r="Q332" s="116">
        <v>-51.056767411656999</v>
      </c>
      <c r="R332" s="116">
        <v>153.26843577502001</v>
      </c>
      <c r="S332" s="120">
        <f t="shared" si="18"/>
        <v>2496</v>
      </c>
      <c r="T332" s="118"/>
      <c r="U332" s="29"/>
      <c r="V332" s="119"/>
    </row>
    <row r="333" spans="1:22" customFormat="1" x14ac:dyDescent="0.3">
      <c r="A333" s="165">
        <v>2503000000</v>
      </c>
      <c r="B333" s="116">
        <v>-43.299637240000003</v>
      </c>
      <c r="C333" s="116">
        <v>-63.105914929999997</v>
      </c>
      <c r="D333" s="165">
        <v>2503000000</v>
      </c>
      <c r="E333" s="116">
        <v>-41.081247759999997</v>
      </c>
      <c r="F333" s="116">
        <v>-65.892364819999997</v>
      </c>
      <c r="G333" s="165">
        <v>2503000000</v>
      </c>
      <c r="H333" s="116">
        <v>-50.991086619999997</v>
      </c>
      <c r="I333" s="116">
        <v>113.1437681</v>
      </c>
      <c r="J333" s="165">
        <v>2503000000</v>
      </c>
      <c r="K333" s="116">
        <v>-51.344907650000003</v>
      </c>
      <c r="L333" s="116">
        <v>121.0220755</v>
      </c>
      <c r="M333" s="165">
        <v>2503000000</v>
      </c>
      <c r="N333" s="116">
        <v>-51.259758560000002</v>
      </c>
      <c r="O333" s="116">
        <v>93.199901049999994</v>
      </c>
      <c r="P333" s="165">
        <v>2503000000</v>
      </c>
      <c r="Q333" s="116">
        <v>-50.873644811019098</v>
      </c>
      <c r="R333" s="116">
        <v>103.285785740733</v>
      </c>
      <c r="S333" s="120">
        <f t="shared" si="18"/>
        <v>2503</v>
      </c>
      <c r="T333" s="118"/>
      <c r="U333" s="29"/>
      <c r="V333" s="119"/>
    </row>
    <row r="334" spans="1:22" customFormat="1" x14ac:dyDescent="0.3">
      <c r="A334" s="165">
        <v>2510000000</v>
      </c>
      <c r="B334" s="116">
        <v>-47.01401491</v>
      </c>
      <c r="C334" s="116">
        <v>-109.5961959</v>
      </c>
      <c r="D334" s="165">
        <v>2510000000</v>
      </c>
      <c r="E334" s="116">
        <v>-43.707342169999997</v>
      </c>
      <c r="F334" s="116">
        <v>-114.7164722</v>
      </c>
      <c r="G334" s="165">
        <v>2510000000</v>
      </c>
      <c r="H334" s="116">
        <v>-51.003323770000002</v>
      </c>
      <c r="I334" s="116">
        <v>63.609863560000001</v>
      </c>
      <c r="J334" s="165">
        <v>2510000000</v>
      </c>
      <c r="K334" s="116">
        <v>-51.305329749999999</v>
      </c>
      <c r="L334" s="116">
        <v>71.567562359999997</v>
      </c>
      <c r="M334" s="165">
        <v>2510000000</v>
      </c>
      <c r="N334" s="116">
        <v>-51.391808009999998</v>
      </c>
      <c r="O334" s="116">
        <v>43.885857190000003</v>
      </c>
      <c r="P334" s="165">
        <v>2510000000</v>
      </c>
      <c r="Q334" s="116">
        <v>-50.993501804575203</v>
      </c>
      <c r="R334" s="116">
        <v>53.623481359834699</v>
      </c>
      <c r="S334" s="120">
        <f t="shared" si="18"/>
        <v>2510</v>
      </c>
      <c r="T334" s="118"/>
      <c r="U334" s="29"/>
      <c r="V334" s="119"/>
    </row>
    <row r="335" spans="1:22" customFormat="1" x14ac:dyDescent="0.3">
      <c r="A335" s="165">
        <v>2517000000</v>
      </c>
      <c r="B335" s="116">
        <v>-47.567051530000001</v>
      </c>
      <c r="C335" s="116">
        <v>-154.88732279999999</v>
      </c>
      <c r="D335" s="165">
        <v>2517000000</v>
      </c>
      <c r="E335" s="116">
        <v>-45.265917760000001</v>
      </c>
      <c r="F335" s="116">
        <v>-145.1259871</v>
      </c>
      <c r="G335" s="165">
        <v>2517000000</v>
      </c>
      <c r="H335" s="116">
        <v>-50.936298409999999</v>
      </c>
      <c r="I335" s="116">
        <v>14.591063050000001</v>
      </c>
      <c r="J335" s="165">
        <v>2517000000</v>
      </c>
      <c r="K335" s="116">
        <v>-51.158547890000001</v>
      </c>
      <c r="L335" s="116">
        <v>23.605607819999999</v>
      </c>
      <c r="M335" s="165">
        <v>2517000000</v>
      </c>
      <c r="N335" s="116">
        <v>-51.4535865</v>
      </c>
      <c r="O335" s="116">
        <v>-4.0682510240000003</v>
      </c>
      <c r="P335" s="165">
        <v>2517000000</v>
      </c>
      <c r="Q335" s="116">
        <v>-51.045143401959798</v>
      </c>
      <c r="R335" s="116">
        <v>5.0944235054831797</v>
      </c>
      <c r="S335" s="120">
        <f t="shared" si="18"/>
        <v>2517</v>
      </c>
      <c r="T335" s="118"/>
      <c r="U335" s="29"/>
      <c r="V335" s="119"/>
    </row>
    <row r="336" spans="1:22" customFormat="1" x14ac:dyDescent="0.3">
      <c r="A336" s="165">
        <v>2524000000</v>
      </c>
      <c r="B336" s="116">
        <v>-46.494779979999997</v>
      </c>
      <c r="C336" s="116">
        <v>160.47808610000001</v>
      </c>
      <c r="D336" s="165">
        <v>2524000000</v>
      </c>
      <c r="E336" s="116">
        <v>-45.988422610000001</v>
      </c>
      <c r="F336" s="116">
        <v>172.34396810000001</v>
      </c>
      <c r="G336" s="165">
        <v>2524000000</v>
      </c>
      <c r="H336" s="116">
        <v>-50.72749048</v>
      </c>
      <c r="I336" s="116">
        <v>-27.966812770000001</v>
      </c>
      <c r="J336" s="165">
        <v>2524000000</v>
      </c>
      <c r="K336" s="116">
        <v>-50.515829590000003</v>
      </c>
      <c r="L336" s="116">
        <v>-30.911990960000001</v>
      </c>
      <c r="M336" s="165">
        <v>2524000000</v>
      </c>
      <c r="N336" s="116">
        <v>-50.884852909999999</v>
      </c>
      <c r="O336" s="116">
        <v>-57.869675059999999</v>
      </c>
      <c r="P336" s="165">
        <v>2524000000</v>
      </c>
      <c r="Q336" s="116">
        <v>-50.868130695197898</v>
      </c>
      <c r="R336" s="116">
        <v>-37.1114344905031</v>
      </c>
      <c r="S336" s="120">
        <f t="shared" si="18"/>
        <v>2524</v>
      </c>
      <c r="T336" s="118"/>
      <c r="U336" s="29"/>
      <c r="V336" s="119"/>
    </row>
    <row r="337" spans="1:22" customFormat="1" x14ac:dyDescent="0.3">
      <c r="A337" s="165">
        <v>2531000000</v>
      </c>
      <c r="B337" s="116">
        <v>-46.771907759999998</v>
      </c>
      <c r="C337" s="116">
        <v>115.2175223</v>
      </c>
      <c r="D337" s="165">
        <v>2531000000</v>
      </c>
      <c r="E337" s="116">
        <v>-47.102210290000002</v>
      </c>
      <c r="F337" s="116">
        <v>126.1671893</v>
      </c>
      <c r="G337" s="165">
        <v>2531000000</v>
      </c>
      <c r="H337" s="116">
        <v>-50.913070220000002</v>
      </c>
      <c r="I337" s="116">
        <v>-78.489034129999993</v>
      </c>
      <c r="J337" s="165">
        <v>2531000000</v>
      </c>
      <c r="K337" s="116">
        <v>-50.16281635</v>
      </c>
      <c r="L337" s="116">
        <v>-80.398114590000006</v>
      </c>
      <c r="M337" s="165">
        <v>2531000000</v>
      </c>
      <c r="N337" s="116">
        <v>-50.624971279999997</v>
      </c>
      <c r="O337" s="116">
        <v>-106.5978355</v>
      </c>
      <c r="P337" s="165">
        <v>2531000000</v>
      </c>
      <c r="Q337" s="116">
        <v>-51.041794019519401</v>
      </c>
      <c r="R337" s="116">
        <v>-86.982786721860407</v>
      </c>
      <c r="S337" s="120">
        <f t="shared" si="18"/>
        <v>2531</v>
      </c>
      <c r="T337" s="118"/>
      <c r="U337" s="29"/>
      <c r="V337" s="119"/>
    </row>
    <row r="338" spans="1:22" customFormat="1" x14ac:dyDescent="0.3">
      <c r="A338" s="165">
        <v>2538000000</v>
      </c>
      <c r="B338" s="116">
        <v>-45.390889860000001</v>
      </c>
      <c r="C338" s="116">
        <v>75.190325869999995</v>
      </c>
      <c r="D338" s="165">
        <v>2538000000</v>
      </c>
      <c r="E338" s="116">
        <v>-47.713835410000002</v>
      </c>
      <c r="F338" s="116">
        <v>86.829024759999996</v>
      </c>
      <c r="G338" s="165">
        <v>2538000000</v>
      </c>
      <c r="H338" s="116">
        <v>-50.072236459999999</v>
      </c>
      <c r="I338" s="116">
        <v>-122.72198229999999</v>
      </c>
      <c r="J338" s="165">
        <v>2538000000</v>
      </c>
      <c r="K338" s="116">
        <v>-49.836227960000002</v>
      </c>
      <c r="L338" s="116">
        <v>-136.56685999999999</v>
      </c>
      <c r="M338" s="165">
        <v>2538000000</v>
      </c>
      <c r="N338" s="116">
        <v>-50.369041180000004</v>
      </c>
      <c r="O338" s="116">
        <v>-161.6886786</v>
      </c>
      <c r="P338" s="165">
        <v>2538000000</v>
      </c>
      <c r="Q338" s="116">
        <v>-50.1445927183291</v>
      </c>
      <c r="R338" s="116">
        <v>-130.67575695263699</v>
      </c>
      <c r="S338" s="120">
        <f t="shared" si="18"/>
        <v>2538</v>
      </c>
      <c r="T338" s="118"/>
      <c r="U338" s="29"/>
      <c r="V338" s="119"/>
    </row>
    <row r="339" spans="1:22" customFormat="1" x14ac:dyDescent="0.3">
      <c r="A339" s="165">
        <v>2545000000</v>
      </c>
      <c r="B339" s="116">
        <v>-46.11682201</v>
      </c>
      <c r="C339" s="116">
        <v>28.277095769999999</v>
      </c>
      <c r="D339" s="165">
        <v>2545000000</v>
      </c>
      <c r="E339" s="116">
        <v>-46.126178729999999</v>
      </c>
      <c r="F339" s="116">
        <v>42.767180430000003</v>
      </c>
      <c r="G339" s="165">
        <v>2545000000</v>
      </c>
      <c r="H339" s="116">
        <v>-50.367591449999999</v>
      </c>
      <c r="I339" s="116">
        <v>-178.75258669999999</v>
      </c>
      <c r="J339" s="165">
        <v>2545000000</v>
      </c>
      <c r="K339" s="116">
        <v>-49.090740259999997</v>
      </c>
      <c r="L339" s="116">
        <v>177.9581349</v>
      </c>
      <c r="M339" s="165">
        <v>2545000000</v>
      </c>
      <c r="N339" s="116">
        <v>-49.622574610000001</v>
      </c>
      <c r="O339" s="116">
        <v>153.71246970000001</v>
      </c>
      <c r="P339" s="165">
        <v>2545000000</v>
      </c>
      <c r="Q339" s="116">
        <v>-50.3701787061324</v>
      </c>
      <c r="R339" s="116">
        <v>173.81020054054301</v>
      </c>
      <c r="S339" s="120">
        <f t="shared" si="18"/>
        <v>2545</v>
      </c>
      <c r="T339" s="118"/>
      <c r="U339" s="29"/>
      <c r="V339" s="119"/>
    </row>
    <row r="340" spans="1:22" customFormat="1" x14ac:dyDescent="0.3">
      <c r="A340" s="165">
        <v>2552000000</v>
      </c>
      <c r="B340" s="116">
        <v>-46.293212459999999</v>
      </c>
      <c r="C340" s="116">
        <v>-19.19850812</v>
      </c>
      <c r="D340" s="165">
        <v>2552000000</v>
      </c>
      <c r="E340" s="116">
        <v>-44.591426830000003</v>
      </c>
      <c r="F340" s="116">
        <v>-3.1839032349999998</v>
      </c>
      <c r="G340" s="165">
        <v>2552000000</v>
      </c>
      <c r="H340" s="116">
        <v>-50.372639820000003</v>
      </c>
      <c r="I340" s="116">
        <v>131.82587820000001</v>
      </c>
      <c r="J340" s="165">
        <v>2552000000</v>
      </c>
      <c r="K340" s="116">
        <v>-48.935835539999999</v>
      </c>
      <c r="L340" s="116">
        <v>128.7776787</v>
      </c>
      <c r="M340" s="165">
        <v>2552000000</v>
      </c>
      <c r="N340" s="116">
        <v>-49.429489240000002</v>
      </c>
      <c r="O340" s="116">
        <v>105.0293843</v>
      </c>
      <c r="P340" s="165">
        <v>2552000000</v>
      </c>
      <c r="Q340" s="116">
        <v>-50.263769833166698</v>
      </c>
      <c r="R340" s="116">
        <v>124.26942392753401</v>
      </c>
      <c r="S340" s="120">
        <f t="shared" si="18"/>
        <v>2552</v>
      </c>
      <c r="T340" s="118"/>
      <c r="U340" s="29"/>
      <c r="V340" s="119"/>
    </row>
    <row r="341" spans="1:22" customFormat="1" x14ac:dyDescent="0.3">
      <c r="A341" s="165">
        <v>2559000000</v>
      </c>
      <c r="B341" s="116">
        <v>-46.169018899999998</v>
      </c>
      <c r="C341" s="116">
        <v>-71.955189849999996</v>
      </c>
      <c r="D341" s="165">
        <v>2559000000</v>
      </c>
      <c r="E341" s="116">
        <v>-45.570406699999999</v>
      </c>
      <c r="F341" s="116">
        <v>-55.313469300000001</v>
      </c>
      <c r="G341" s="165">
        <v>2559000000</v>
      </c>
      <c r="H341" s="116">
        <v>-50.316879739999997</v>
      </c>
      <c r="I341" s="116">
        <v>83.584636140000001</v>
      </c>
      <c r="J341" s="165">
        <v>2559000000</v>
      </c>
      <c r="K341" s="116">
        <v>-48.971765869999999</v>
      </c>
      <c r="L341" s="116">
        <v>78.10151845</v>
      </c>
      <c r="M341" s="165">
        <v>2559000000</v>
      </c>
      <c r="N341" s="116">
        <v>-49.439555560000002</v>
      </c>
      <c r="O341" s="116">
        <v>54.857431650000002</v>
      </c>
      <c r="P341" s="165">
        <v>2559000000</v>
      </c>
      <c r="Q341" s="116">
        <v>-50.144276640040403</v>
      </c>
      <c r="R341" s="116">
        <v>75.385831073243693</v>
      </c>
      <c r="S341" s="120">
        <f t="shared" si="18"/>
        <v>2559</v>
      </c>
      <c r="T341" s="118"/>
      <c r="U341" s="29"/>
      <c r="V341" s="119"/>
    </row>
    <row r="342" spans="1:22" customFormat="1" x14ac:dyDescent="0.3">
      <c r="A342" s="165">
        <v>2566000000</v>
      </c>
      <c r="B342" s="116">
        <v>-47.49332038</v>
      </c>
      <c r="C342" s="116">
        <v>-99.521961270000006</v>
      </c>
      <c r="D342" s="165">
        <v>2566000000</v>
      </c>
      <c r="E342" s="116">
        <v>-46.217940329999998</v>
      </c>
      <c r="F342" s="116">
        <v>-97.574201130000006</v>
      </c>
      <c r="G342" s="165">
        <v>2566000000</v>
      </c>
      <c r="H342" s="116">
        <v>-50.35079099</v>
      </c>
      <c r="I342" s="116">
        <v>35.663486089999999</v>
      </c>
      <c r="J342" s="165">
        <v>2566000000</v>
      </c>
      <c r="K342" s="116">
        <v>-49.015330929999998</v>
      </c>
      <c r="L342" s="116">
        <v>28.352916090000001</v>
      </c>
      <c r="M342" s="165">
        <v>2566000000</v>
      </c>
      <c r="N342" s="116">
        <v>-49.445048</v>
      </c>
      <c r="O342" s="116">
        <v>5.5377691980000003</v>
      </c>
      <c r="P342" s="165">
        <v>2566000000</v>
      </c>
      <c r="Q342" s="116">
        <v>-50.212008553695497</v>
      </c>
      <c r="R342" s="116">
        <v>26.377908617174999</v>
      </c>
      <c r="S342" s="120">
        <f t="shared" si="18"/>
        <v>2566</v>
      </c>
      <c r="T342" s="118"/>
      <c r="U342" s="29"/>
      <c r="V342" s="119"/>
    </row>
    <row r="343" spans="1:22" customFormat="1" x14ac:dyDescent="0.3">
      <c r="A343" s="165">
        <v>2573000000</v>
      </c>
      <c r="B343" s="116">
        <v>-48.032769209999998</v>
      </c>
      <c r="C343" s="116">
        <v>-131.9999243</v>
      </c>
      <c r="D343" s="165">
        <v>2573000000</v>
      </c>
      <c r="E343" s="116">
        <v>-45.64422519</v>
      </c>
      <c r="F343" s="116">
        <v>-128.92430010000001</v>
      </c>
      <c r="G343" s="165">
        <v>2573000000</v>
      </c>
      <c r="H343" s="116">
        <v>-50.082067709999997</v>
      </c>
      <c r="I343" s="116">
        <v>-19.103160670000001</v>
      </c>
      <c r="J343" s="165">
        <v>2573000000</v>
      </c>
      <c r="K343" s="116">
        <v>-49.572933730000003</v>
      </c>
      <c r="L343" s="116">
        <v>-15.6464766</v>
      </c>
      <c r="M343" s="165">
        <v>2573000000</v>
      </c>
      <c r="N343" s="116">
        <v>-50.016700550000003</v>
      </c>
      <c r="O343" s="116">
        <v>-38.019766599999997</v>
      </c>
      <c r="P343" s="165">
        <v>2573000000</v>
      </c>
      <c r="Q343" s="116">
        <v>-50.075287769678198</v>
      </c>
      <c r="R343" s="116">
        <v>-28.6562727648509</v>
      </c>
      <c r="S343" s="120">
        <f t="shared" si="18"/>
        <v>2573</v>
      </c>
      <c r="T343" s="118"/>
      <c r="U343" s="29"/>
      <c r="V343" s="119"/>
    </row>
    <row r="344" spans="1:22" customFormat="1" x14ac:dyDescent="0.3">
      <c r="A344" s="165">
        <v>2580000000</v>
      </c>
      <c r="B344" s="116">
        <v>-46.573278590000001</v>
      </c>
      <c r="C344" s="116">
        <v>-160.8254211</v>
      </c>
      <c r="D344" s="165">
        <v>2580000000</v>
      </c>
      <c r="E344" s="116">
        <v>-43.350635629999999</v>
      </c>
      <c r="F344" s="116">
        <v>-157.98539919999999</v>
      </c>
      <c r="G344" s="165">
        <v>2580000000</v>
      </c>
      <c r="H344" s="116">
        <v>-49.122141980000002</v>
      </c>
      <c r="I344" s="116">
        <v>-68.845181749999995</v>
      </c>
      <c r="J344" s="165">
        <v>2580000000</v>
      </c>
      <c r="K344" s="116">
        <v>-50.874041230000003</v>
      </c>
      <c r="L344" s="116">
        <v>-63.849550559999997</v>
      </c>
      <c r="M344" s="165">
        <v>2580000000</v>
      </c>
      <c r="N344" s="116">
        <v>-51.409309229999998</v>
      </c>
      <c r="O344" s="116">
        <v>-85.342015290000006</v>
      </c>
      <c r="P344" s="165">
        <v>2580000000</v>
      </c>
      <c r="Q344" s="116">
        <v>-49.277332679974599</v>
      </c>
      <c r="R344" s="116">
        <v>-78.728426603642802</v>
      </c>
      <c r="S344" s="120">
        <f t="shared" si="18"/>
        <v>2580</v>
      </c>
      <c r="T344" s="118"/>
      <c r="U344" s="29"/>
      <c r="V344" s="119"/>
    </row>
    <row r="345" spans="1:22" customFormat="1" x14ac:dyDescent="0.3">
      <c r="A345" s="165">
        <v>2587000000</v>
      </c>
      <c r="B345" s="116">
        <v>-43.529938350000002</v>
      </c>
      <c r="C345" s="116">
        <v>158.40486949999999</v>
      </c>
      <c r="D345" s="165">
        <v>2587000000</v>
      </c>
      <c r="E345" s="116">
        <v>-39.136209090000001</v>
      </c>
      <c r="F345" s="116">
        <v>148.38785809999999</v>
      </c>
      <c r="G345" s="165">
        <v>2587000000</v>
      </c>
      <c r="H345" s="116">
        <v>-44.666299129999999</v>
      </c>
      <c r="I345" s="116">
        <v>-102.75433959999999</v>
      </c>
      <c r="J345" s="165">
        <v>2587000000</v>
      </c>
      <c r="K345" s="116">
        <v>-46.43738492</v>
      </c>
      <c r="L345" s="116">
        <v>-108.7428937</v>
      </c>
      <c r="M345" s="165">
        <v>2587000000</v>
      </c>
      <c r="N345" s="116">
        <v>-46.962610689999998</v>
      </c>
      <c r="O345" s="116">
        <v>-129.77513590000001</v>
      </c>
      <c r="P345" s="165">
        <v>2587000000</v>
      </c>
      <c r="Q345" s="116">
        <v>-44.990212885260704</v>
      </c>
      <c r="R345" s="116">
        <v>-112.71036845453099</v>
      </c>
      <c r="S345" s="120">
        <f t="shared" si="18"/>
        <v>2587</v>
      </c>
      <c r="T345" s="118"/>
      <c r="U345" s="29"/>
      <c r="V345" s="119"/>
    </row>
    <row r="346" spans="1:22" customFormat="1" x14ac:dyDescent="0.3">
      <c r="A346" s="165">
        <v>2594000000</v>
      </c>
      <c r="B346" s="116">
        <v>-40.988080459999999</v>
      </c>
      <c r="C346" s="116">
        <v>159.24123180000001</v>
      </c>
      <c r="D346" s="165">
        <v>2594000000</v>
      </c>
      <c r="E346" s="116">
        <v>-38.851925919999999</v>
      </c>
      <c r="F346" s="116">
        <v>94.685067689999997</v>
      </c>
      <c r="G346" s="165">
        <v>2594000000</v>
      </c>
      <c r="H346" s="116">
        <v>-43.670671400000003</v>
      </c>
      <c r="I346" s="116">
        <v>-92.754540239999997</v>
      </c>
      <c r="J346" s="165">
        <v>2594000000</v>
      </c>
      <c r="K346" s="116">
        <v>-50.128569550000002</v>
      </c>
      <c r="L346" s="116">
        <v>-164.8400504</v>
      </c>
      <c r="M346" s="165">
        <v>2594000000</v>
      </c>
      <c r="N346" s="116">
        <v>-49.713976610000003</v>
      </c>
      <c r="O346" s="116">
        <v>176.08991950000001</v>
      </c>
      <c r="P346" s="165">
        <v>2594000000</v>
      </c>
      <c r="Q346" s="116">
        <v>-44.0266846478319</v>
      </c>
      <c r="R346" s="116">
        <v>-102.55606176374999</v>
      </c>
      <c r="S346" s="120">
        <f t="shared" si="18"/>
        <v>2594</v>
      </c>
      <c r="T346" s="118"/>
      <c r="U346" s="29"/>
      <c r="V346" s="119"/>
    </row>
    <row r="347" spans="1:22" customFormat="1" x14ac:dyDescent="0.3">
      <c r="A347" s="165">
        <v>2601000000</v>
      </c>
      <c r="B347" s="116">
        <v>-38.83518179</v>
      </c>
      <c r="C347" s="116">
        <v>160.2460026</v>
      </c>
      <c r="D347" s="165">
        <v>2601000000</v>
      </c>
      <c r="E347" s="116">
        <v>-38.480396710000001</v>
      </c>
      <c r="F347" s="116">
        <v>42.129554310000003</v>
      </c>
      <c r="G347" s="165">
        <v>2601000000</v>
      </c>
      <c r="H347" s="116">
        <v>-43.342437969999999</v>
      </c>
      <c r="I347" s="116">
        <v>-90.394400270000006</v>
      </c>
      <c r="J347" s="165">
        <v>2601000000</v>
      </c>
      <c r="K347" s="116">
        <v>-50.347862020000001</v>
      </c>
      <c r="L347" s="116">
        <v>145.71086679999999</v>
      </c>
      <c r="M347" s="165">
        <v>2601000000</v>
      </c>
      <c r="N347" s="116">
        <v>-49.751491170000001</v>
      </c>
      <c r="O347" s="116">
        <v>126.7421281</v>
      </c>
      <c r="P347" s="165">
        <v>2601000000</v>
      </c>
      <c r="Q347" s="116">
        <v>-43.683469924362299</v>
      </c>
      <c r="R347" s="116">
        <v>-99.576654617769094</v>
      </c>
      <c r="S347" s="120">
        <f t="shared" si="18"/>
        <v>2601</v>
      </c>
      <c r="T347" s="118"/>
      <c r="U347" s="29"/>
      <c r="V347" s="119"/>
    </row>
    <row r="348" spans="1:22" customFormat="1" x14ac:dyDescent="0.3">
      <c r="A348" s="165">
        <v>2608000000</v>
      </c>
      <c r="B348" s="116">
        <v>-35.715489830000003</v>
      </c>
      <c r="C348" s="116">
        <v>161.943738</v>
      </c>
      <c r="D348" s="165">
        <v>2608000000</v>
      </c>
      <c r="E348" s="116">
        <v>-36.060925230000002</v>
      </c>
      <c r="F348" s="116">
        <v>-7.6911952360000004</v>
      </c>
      <c r="G348" s="165">
        <v>2608000000</v>
      </c>
      <c r="H348" s="116">
        <v>-42.992359090000001</v>
      </c>
      <c r="I348" s="116">
        <v>-88.870358269999997</v>
      </c>
      <c r="J348" s="165">
        <v>2608000000</v>
      </c>
      <c r="K348" s="116">
        <v>-50.566070029999999</v>
      </c>
      <c r="L348" s="116">
        <v>96.041889260000005</v>
      </c>
      <c r="M348" s="165">
        <v>2608000000</v>
      </c>
      <c r="N348" s="116">
        <v>-49.81555762</v>
      </c>
      <c r="O348" s="116">
        <v>77.134462790000001</v>
      </c>
      <c r="P348" s="165">
        <v>2608000000</v>
      </c>
      <c r="Q348" s="116">
        <v>-43.252931651096503</v>
      </c>
      <c r="R348" s="116">
        <v>-97.524181384084102</v>
      </c>
      <c r="S348" s="120">
        <f t="shared" si="18"/>
        <v>2608</v>
      </c>
      <c r="T348" s="118"/>
      <c r="U348" s="29"/>
      <c r="V348" s="119"/>
    </row>
    <row r="349" spans="1:22" customFormat="1" x14ac:dyDescent="0.3">
      <c r="A349" s="165">
        <v>2615000000</v>
      </c>
      <c r="B349" s="116">
        <v>-34.219670610000001</v>
      </c>
      <c r="C349" s="116">
        <v>138.3005393</v>
      </c>
      <c r="D349" s="165">
        <v>2615000000</v>
      </c>
      <c r="E349" s="116">
        <v>-34.532029049999998</v>
      </c>
      <c r="F349" s="116">
        <v>-82.834278810000001</v>
      </c>
      <c r="G349" s="165">
        <v>2615000000</v>
      </c>
      <c r="H349" s="116">
        <v>-42.861111770000001</v>
      </c>
      <c r="I349" s="116">
        <v>-87.18542884</v>
      </c>
      <c r="J349" s="165">
        <v>2615000000</v>
      </c>
      <c r="K349" s="116">
        <v>-50.700391260000004</v>
      </c>
      <c r="L349" s="116">
        <v>46.393028610000002</v>
      </c>
      <c r="M349" s="165">
        <v>2615000000</v>
      </c>
      <c r="N349" s="116">
        <v>-49.78048811</v>
      </c>
      <c r="O349" s="116">
        <v>27.511949300000001</v>
      </c>
      <c r="P349" s="165">
        <v>2615000000</v>
      </c>
      <c r="Q349" s="116">
        <v>-43.019000366830099</v>
      </c>
      <c r="R349" s="116">
        <v>-95.515005807359998</v>
      </c>
      <c r="S349" s="120">
        <f t="shared" si="18"/>
        <v>2615</v>
      </c>
      <c r="T349" s="118"/>
      <c r="U349" s="29"/>
      <c r="V349" s="119"/>
    </row>
    <row r="350" spans="1:22" customFormat="1" x14ac:dyDescent="0.3">
      <c r="A350" s="165">
        <v>2622000000</v>
      </c>
      <c r="B350" s="116">
        <v>-34.53711629</v>
      </c>
      <c r="C350" s="116">
        <v>115.0763477</v>
      </c>
      <c r="D350" s="165">
        <v>2622000000</v>
      </c>
      <c r="E350" s="116">
        <v>-34.957666279999998</v>
      </c>
      <c r="F350" s="116">
        <v>-157.4019567</v>
      </c>
      <c r="G350" s="165">
        <v>2622000000</v>
      </c>
      <c r="H350" s="116">
        <v>-42.928484820000001</v>
      </c>
      <c r="I350" s="116">
        <v>-85.304081310000001</v>
      </c>
      <c r="J350" s="165">
        <v>2622000000</v>
      </c>
      <c r="K350" s="116">
        <v>-50.794924350000002</v>
      </c>
      <c r="L350" s="116">
        <v>-2.974582705</v>
      </c>
      <c r="M350" s="165">
        <v>2622000000</v>
      </c>
      <c r="N350" s="116">
        <v>-49.555185809999998</v>
      </c>
      <c r="O350" s="116">
        <v>-22.81940608</v>
      </c>
      <c r="P350" s="165">
        <v>2622000000</v>
      </c>
      <c r="Q350" s="116">
        <v>-42.949341360151898</v>
      </c>
      <c r="R350" s="116">
        <v>-93.659292857731003</v>
      </c>
      <c r="S350" s="120">
        <f t="shared" si="18"/>
        <v>2622</v>
      </c>
      <c r="T350" s="118"/>
      <c r="U350" s="29"/>
      <c r="V350" s="119"/>
    </row>
    <row r="351" spans="1:22" customFormat="1" x14ac:dyDescent="0.3">
      <c r="A351" s="165">
        <v>2629000000</v>
      </c>
      <c r="B351" s="116">
        <v>-36.603853710000003</v>
      </c>
      <c r="C351" s="116">
        <v>91.724379540000001</v>
      </c>
      <c r="D351" s="165">
        <v>2629000000</v>
      </c>
      <c r="E351" s="116">
        <v>-37.250230780000003</v>
      </c>
      <c r="F351" s="116">
        <v>128.00971440000001</v>
      </c>
      <c r="G351" s="165">
        <v>2629000000</v>
      </c>
      <c r="H351" s="116">
        <v>-43.502341989999998</v>
      </c>
      <c r="I351" s="116">
        <v>-82.888784299999998</v>
      </c>
      <c r="J351" s="165">
        <v>2629000000</v>
      </c>
      <c r="K351" s="116">
        <v>-49.534711199999997</v>
      </c>
      <c r="L351" s="116">
        <v>-53.172722620000002</v>
      </c>
      <c r="M351" s="165">
        <v>2629000000</v>
      </c>
      <c r="N351" s="116">
        <v>-48.029954250000003</v>
      </c>
      <c r="O351" s="116">
        <v>-74.693307050000001</v>
      </c>
      <c r="P351" s="165">
        <v>2629000000</v>
      </c>
      <c r="Q351" s="116">
        <v>-43.385899356997299</v>
      </c>
      <c r="R351" s="116">
        <v>-91.578208574955795</v>
      </c>
      <c r="S351" s="120">
        <f t="shared" si="18"/>
        <v>2629</v>
      </c>
      <c r="T351" s="118"/>
      <c r="U351" s="29"/>
      <c r="V351" s="119"/>
    </row>
    <row r="352" spans="1:22" customFormat="1" x14ac:dyDescent="0.3">
      <c r="A352" s="165">
        <v>2636000000</v>
      </c>
      <c r="B352" s="116">
        <v>-42.384490249999999</v>
      </c>
      <c r="C352" s="116">
        <v>73.414506669999994</v>
      </c>
      <c r="D352" s="165">
        <v>2636000000</v>
      </c>
      <c r="E352" s="116">
        <v>-42.600751840000001</v>
      </c>
      <c r="F352" s="116">
        <v>71.238984430000002</v>
      </c>
      <c r="G352" s="165">
        <v>2636000000</v>
      </c>
      <c r="H352" s="116">
        <v>-48.301132000000003</v>
      </c>
      <c r="I352" s="116">
        <v>-103.9078118</v>
      </c>
      <c r="J352" s="165">
        <v>2636000000</v>
      </c>
      <c r="K352" s="116">
        <v>-54.69441844</v>
      </c>
      <c r="L352" s="116">
        <v>-99.263262819999994</v>
      </c>
      <c r="M352" s="165">
        <v>2636000000</v>
      </c>
      <c r="N352" s="116">
        <v>-53.07238066</v>
      </c>
      <c r="O352" s="116">
        <v>-122.04731339999999</v>
      </c>
      <c r="P352" s="165">
        <v>2636000000</v>
      </c>
      <c r="Q352" s="116">
        <v>-48.134799459598703</v>
      </c>
      <c r="R352" s="116">
        <v>-113.133425515406</v>
      </c>
      <c r="S352" s="120">
        <f t="shared" si="18"/>
        <v>2636</v>
      </c>
      <c r="T352" s="118"/>
      <c r="U352" s="29"/>
      <c r="V352" s="119"/>
    </row>
    <row r="353" spans="1:22" customFormat="1" x14ac:dyDescent="0.3">
      <c r="A353" s="165">
        <v>2643000000</v>
      </c>
      <c r="B353" s="116">
        <v>-46.491834349999998</v>
      </c>
      <c r="C353" s="116">
        <v>48.444166060000001</v>
      </c>
      <c r="D353" s="165">
        <v>2643000000</v>
      </c>
      <c r="E353" s="116">
        <v>-46.43921623</v>
      </c>
      <c r="F353" s="116">
        <v>46.893240830000003</v>
      </c>
      <c r="G353" s="165">
        <v>2643000000</v>
      </c>
      <c r="H353" s="116">
        <v>-48.907752600000002</v>
      </c>
      <c r="I353" s="116">
        <v>-153.45968060000001</v>
      </c>
      <c r="J353" s="165">
        <v>2643000000</v>
      </c>
      <c r="K353" s="116">
        <v>-51.76093135</v>
      </c>
      <c r="L353" s="116">
        <v>-144.7291128</v>
      </c>
      <c r="M353" s="165">
        <v>2643000000</v>
      </c>
      <c r="N353" s="116">
        <v>-50.950303499999997</v>
      </c>
      <c r="O353" s="116">
        <v>-169.89958139999999</v>
      </c>
      <c r="P353" s="165">
        <v>2643000000</v>
      </c>
      <c r="Q353" s="116">
        <v>-48.8810852820856</v>
      </c>
      <c r="R353" s="116">
        <v>-163.08061026859201</v>
      </c>
      <c r="S353" s="120">
        <f t="shared" si="18"/>
        <v>2643</v>
      </c>
      <c r="T353" s="118"/>
      <c r="U353" s="29"/>
      <c r="V353" s="119"/>
    </row>
    <row r="354" spans="1:22" customFormat="1" x14ac:dyDescent="0.3">
      <c r="A354" s="165">
        <v>2650000000</v>
      </c>
      <c r="B354" s="116">
        <v>-47.729748520000001</v>
      </c>
      <c r="C354" s="116">
        <v>24.473426969999998</v>
      </c>
      <c r="D354" s="165">
        <v>2650000000</v>
      </c>
      <c r="E354" s="116">
        <v>-47.544343560000002</v>
      </c>
      <c r="F354" s="116">
        <v>23.340102550000001</v>
      </c>
      <c r="G354" s="165">
        <v>2650000000</v>
      </c>
      <c r="H354" s="116">
        <v>-48.940747510000001</v>
      </c>
      <c r="I354" s="116">
        <v>157.45039120000001</v>
      </c>
      <c r="J354" s="165">
        <v>2650000000</v>
      </c>
      <c r="K354" s="116">
        <v>-51.399548639999999</v>
      </c>
      <c r="L354" s="116">
        <v>166.9800645</v>
      </c>
      <c r="M354" s="165">
        <v>2650000000</v>
      </c>
      <c r="N354" s="116">
        <v>-50.671818479999999</v>
      </c>
      <c r="O354" s="116">
        <v>140.81181509999999</v>
      </c>
      <c r="P354" s="165">
        <v>2650000000</v>
      </c>
      <c r="Q354" s="116">
        <v>-49.115838235940402</v>
      </c>
      <c r="R354" s="116">
        <v>147.78263257912201</v>
      </c>
      <c r="S354" s="120">
        <f t="shared" si="18"/>
        <v>2650</v>
      </c>
      <c r="T354" s="118"/>
      <c r="U354" s="29"/>
      <c r="V354" s="119"/>
    </row>
    <row r="355" spans="1:22" customFormat="1" x14ac:dyDescent="0.3">
      <c r="A355" s="165">
        <v>2657000000</v>
      </c>
      <c r="B355" s="116">
        <v>-47.008599750000002</v>
      </c>
      <c r="C355" s="116">
        <v>5.9634979999999997E-2</v>
      </c>
      <c r="D355" s="165">
        <v>2657000000</v>
      </c>
      <c r="E355" s="116">
        <v>-46.772250550000003</v>
      </c>
      <c r="F355" s="116">
        <v>-0.77980893500000004</v>
      </c>
      <c r="G355" s="165">
        <v>2657000000</v>
      </c>
      <c r="H355" s="116">
        <v>-48.942406589999997</v>
      </c>
      <c r="I355" s="116">
        <v>107.55950230000001</v>
      </c>
      <c r="J355" s="165">
        <v>2657000000</v>
      </c>
      <c r="K355" s="116">
        <v>-50.980235499999999</v>
      </c>
      <c r="L355" s="116">
        <v>117.9537304</v>
      </c>
      <c r="M355" s="165">
        <v>2657000000</v>
      </c>
      <c r="N355" s="116">
        <v>-50.397800250000003</v>
      </c>
      <c r="O355" s="116">
        <v>90.826564509999997</v>
      </c>
      <c r="P355" s="165">
        <v>2657000000</v>
      </c>
      <c r="Q355" s="116">
        <v>-49.4382035871648</v>
      </c>
      <c r="R355" s="116">
        <v>98.343574175325003</v>
      </c>
      <c r="S355" s="120">
        <f t="shared" si="18"/>
        <v>2657</v>
      </c>
      <c r="T355" s="118"/>
      <c r="U355" s="29"/>
      <c r="V355" s="119"/>
    </row>
    <row r="356" spans="1:22" customFormat="1" x14ac:dyDescent="0.3">
      <c r="A356" s="165">
        <v>2664000000</v>
      </c>
      <c r="B356" s="116">
        <v>-42.532612039999997</v>
      </c>
      <c r="C356" s="116">
        <v>-35.547998460000002</v>
      </c>
      <c r="D356" s="165">
        <v>2664000000</v>
      </c>
      <c r="E356" s="116">
        <v>-43.213652639999999</v>
      </c>
      <c r="F356" s="116">
        <v>-31.42474812</v>
      </c>
      <c r="G356" s="165">
        <v>2664000000</v>
      </c>
      <c r="H356" s="116">
        <v>-43.98383312</v>
      </c>
      <c r="I356" s="116">
        <v>65.813051439999995</v>
      </c>
      <c r="J356" s="165">
        <v>2664000000</v>
      </c>
      <c r="K356" s="116">
        <v>-45.733539729999997</v>
      </c>
      <c r="L356" s="116">
        <v>50.366549280000001</v>
      </c>
      <c r="M356" s="165">
        <v>2664000000</v>
      </c>
      <c r="N356" s="116">
        <v>-45.038645330000001</v>
      </c>
      <c r="O356" s="116">
        <v>25.388516710000001</v>
      </c>
      <c r="P356" s="165">
        <v>2664000000</v>
      </c>
      <c r="Q356" s="116">
        <v>-44.3097027062663</v>
      </c>
      <c r="R356" s="116">
        <v>58.023364856731199</v>
      </c>
      <c r="S356" s="120">
        <f t="shared" si="18"/>
        <v>2664</v>
      </c>
      <c r="T356" s="118"/>
      <c r="U356" s="29"/>
      <c r="V356" s="119"/>
    </row>
    <row r="357" spans="1:22" customFormat="1" x14ac:dyDescent="0.3">
      <c r="A357" s="165">
        <v>2671000000</v>
      </c>
      <c r="B357" s="116">
        <v>-40.436418000000003</v>
      </c>
      <c r="C357" s="116">
        <v>-84.077616939999999</v>
      </c>
      <c r="D357" s="165">
        <v>2671000000</v>
      </c>
      <c r="E357" s="116">
        <v>-40.791858439999999</v>
      </c>
      <c r="F357" s="116">
        <v>-79.937364130000006</v>
      </c>
      <c r="G357" s="165">
        <v>2671000000</v>
      </c>
      <c r="H357" s="116">
        <v>-44.625256899999997</v>
      </c>
      <c r="I357" s="116">
        <v>51.920320390000001</v>
      </c>
      <c r="J357" s="165">
        <v>2671000000</v>
      </c>
      <c r="K357" s="116">
        <v>-44.574449229999999</v>
      </c>
      <c r="L357" s="116">
        <v>3.3233040040000001</v>
      </c>
      <c r="M357" s="165">
        <v>2671000000</v>
      </c>
      <c r="N357" s="116">
        <v>-43.92411147</v>
      </c>
      <c r="O357" s="116">
        <v>-22.784403059999999</v>
      </c>
      <c r="P357" s="165">
        <v>2671000000</v>
      </c>
      <c r="Q357" s="116">
        <v>-44.925131916388402</v>
      </c>
      <c r="R357" s="116">
        <v>49.218995808229103</v>
      </c>
      <c r="S357" s="120">
        <f t="shared" si="18"/>
        <v>2671</v>
      </c>
      <c r="T357" s="118"/>
      <c r="U357" s="29"/>
      <c r="V357" s="119"/>
    </row>
    <row r="358" spans="1:22" customFormat="1" x14ac:dyDescent="0.3">
      <c r="A358" s="165">
        <v>2678000000</v>
      </c>
      <c r="B358" s="116">
        <v>-38.473689790000002</v>
      </c>
      <c r="C358" s="116">
        <v>-132.5577777</v>
      </c>
      <c r="D358" s="165">
        <v>2678000000</v>
      </c>
      <c r="E358" s="116">
        <v>-38.520961200000002</v>
      </c>
      <c r="F358" s="116">
        <v>-128.84017900000001</v>
      </c>
      <c r="G358" s="165">
        <v>2678000000</v>
      </c>
      <c r="H358" s="116">
        <v>-45.386210079999998</v>
      </c>
      <c r="I358" s="116">
        <v>51.782355430000003</v>
      </c>
      <c r="J358" s="165">
        <v>2678000000</v>
      </c>
      <c r="K358" s="116">
        <v>-44.018027099999998</v>
      </c>
      <c r="L358" s="116">
        <v>-44.724799689999998</v>
      </c>
      <c r="M358" s="165">
        <v>2678000000</v>
      </c>
      <c r="N358" s="116">
        <v>-43.422443340000001</v>
      </c>
      <c r="O358" s="116">
        <v>-71.747472329999994</v>
      </c>
      <c r="P358" s="165">
        <v>2678000000</v>
      </c>
      <c r="Q358" s="116">
        <v>-45.331272451119901</v>
      </c>
      <c r="R358" s="116">
        <v>50.382750849187701</v>
      </c>
      <c r="S358" s="120">
        <f t="shared" si="18"/>
        <v>2678</v>
      </c>
      <c r="T358" s="118"/>
      <c r="U358" s="29"/>
      <c r="V358" s="119"/>
    </row>
    <row r="359" spans="1:22" customFormat="1" x14ac:dyDescent="0.3">
      <c r="A359" s="165">
        <v>2685000000</v>
      </c>
      <c r="B359" s="116">
        <v>-35.91965854</v>
      </c>
      <c r="C359" s="116">
        <v>179.70021320000001</v>
      </c>
      <c r="D359" s="165">
        <v>2685000000</v>
      </c>
      <c r="E359" s="116">
        <v>-35.61305548</v>
      </c>
      <c r="F359" s="116">
        <v>-178.1891694</v>
      </c>
      <c r="G359" s="165">
        <v>2685000000</v>
      </c>
      <c r="H359" s="116">
        <v>-45.28229614</v>
      </c>
      <c r="I359" s="116">
        <v>49.202341019999999</v>
      </c>
      <c r="J359" s="165">
        <v>2685000000</v>
      </c>
      <c r="K359" s="116">
        <v>-43.646296800000002</v>
      </c>
      <c r="L359" s="116">
        <v>-89.332878480000005</v>
      </c>
      <c r="M359" s="165">
        <v>2685000000</v>
      </c>
      <c r="N359" s="116">
        <v>-43.126252800000003</v>
      </c>
      <c r="O359" s="116">
        <v>-116.7457608</v>
      </c>
      <c r="P359" s="165">
        <v>2685000000</v>
      </c>
      <c r="Q359" s="116">
        <v>-44.986310421290298</v>
      </c>
      <c r="R359" s="116">
        <v>48.6866717569036</v>
      </c>
      <c r="S359" s="120">
        <f t="shared" si="18"/>
        <v>2685</v>
      </c>
      <c r="T359" s="118"/>
      <c r="U359" s="29"/>
      <c r="V359" s="119"/>
    </row>
    <row r="360" spans="1:22" customFormat="1" x14ac:dyDescent="0.3">
      <c r="A360" s="165">
        <v>2692000000</v>
      </c>
      <c r="B360" s="116">
        <v>-33.005019369999999</v>
      </c>
      <c r="C360" s="116">
        <v>105.7933589</v>
      </c>
      <c r="D360" s="165">
        <v>2692000000</v>
      </c>
      <c r="E360" s="116">
        <v>-32.785532920000001</v>
      </c>
      <c r="F360" s="116">
        <v>106.58647910000001</v>
      </c>
      <c r="G360" s="165">
        <v>2692000000</v>
      </c>
      <c r="H360" s="116">
        <v>-46.556218739999998</v>
      </c>
      <c r="I360" s="116">
        <v>49.426677550000001</v>
      </c>
      <c r="J360" s="165">
        <v>2692000000</v>
      </c>
      <c r="K360" s="116">
        <v>-42.946225519999999</v>
      </c>
      <c r="L360" s="116">
        <v>-138.01462649999999</v>
      </c>
      <c r="M360" s="165">
        <v>2692000000</v>
      </c>
      <c r="N360" s="116">
        <v>-42.47055563</v>
      </c>
      <c r="O360" s="116">
        <v>-165.7020785</v>
      </c>
      <c r="P360" s="165">
        <v>2692000000</v>
      </c>
      <c r="Q360" s="116">
        <v>-45.793672424815703</v>
      </c>
      <c r="R360" s="116">
        <v>49.282122559039301</v>
      </c>
      <c r="S360" s="120">
        <f t="shared" si="18"/>
        <v>2692</v>
      </c>
      <c r="T360" s="118"/>
      <c r="U360" s="29"/>
      <c r="V360" s="119"/>
    </row>
    <row r="361" spans="1:22" customFormat="1" x14ac:dyDescent="0.3">
      <c r="A361" s="165">
        <v>2699000000</v>
      </c>
      <c r="B361" s="116">
        <v>-32.404820530000002</v>
      </c>
      <c r="C361" s="116">
        <v>32.209142129999996</v>
      </c>
      <c r="D361" s="165">
        <v>2699000000</v>
      </c>
      <c r="E361" s="116">
        <v>-32.17467216</v>
      </c>
      <c r="F361" s="116">
        <v>31.861535610000001</v>
      </c>
      <c r="G361" s="165">
        <v>2699000000</v>
      </c>
      <c r="H361" s="116">
        <v>-47.291903480000002</v>
      </c>
      <c r="I361" s="116">
        <v>52.308729200000002</v>
      </c>
      <c r="J361" s="165">
        <v>2699000000</v>
      </c>
      <c r="K361" s="116">
        <v>-42.475920309999999</v>
      </c>
      <c r="L361" s="116">
        <v>173.44819050000001</v>
      </c>
      <c r="M361" s="165">
        <v>2699000000</v>
      </c>
      <c r="N361" s="116">
        <v>-42.002332389999999</v>
      </c>
      <c r="O361" s="116">
        <v>145.6386871</v>
      </c>
      <c r="P361" s="165">
        <v>2699000000</v>
      </c>
      <c r="Q361" s="116">
        <v>-46.167929264238801</v>
      </c>
      <c r="R361" s="116">
        <v>51.649611448177097</v>
      </c>
      <c r="S361" s="120">
        <f t="shared" si="18"/>
        <v>2699</v>
      </c>
      <c r="T361" s="118"/>
      <c r="U361" s="29"/>
      <c r="V361" s="119"/>
    </row>
    <row r="362" spans="1:22" customFormat="1" x14ac:dyDescent="0.3">
      <c r="A362" s="165">
        <v>2706000000</v>
      </c>
      <c r="B362" s="116">
        <v>-33.327354530000001</v>
      </c>
      <c r="C362" s="116">
        <v>-41.444525460000001</v>
      </c>
      <c r="D362" s="165">
        <v>2706000000</v>
      </c>
      <c r="E362" s="116">
        <v>-33.046435299999999</v>
      </c>
      <c r="F362" s="116">
        <v>-42.43370084</v>
      </c>
      <c r="G362" s="165">
        <v>2706000000</v>
      </c>
      <c r="H362" s="116">
        <v>-47.639660169999999</v>
      </c>
      <c r="I362" s="116">
        <v>55.564719420000003</v>
      </c>
      <c r="J362" s="165">
        <v>2706000000</v>
      </c>
      <c r="K362" s="116">
        <v>-42.114155150000002</v>
      </c>
      <c r="L362" s="116">
        <v>125.09247860000001</v>
      </c>
      <c r="M362" s="165">
        <v>2706000000</v>
      </c>
      <c r="N362" s="116">
        <v>-41.627559789999999</v>
      </c>
      <c r="O362" s="116">
        <v>96.872837660000002</v>
      </c>
      <c r="P362" s="165">
        <v>2706000000</v>
      </c>
      <c r="Q362" s="116">
        <v>-46.104097792686098</v>
      </c>
      <c r="R362" s="116">
        <v>53.864722607695199</v>
      </c>
      <c r="S362" s="120">
        <f t="shared" si="18"/>
        <v>2706</v>
      </c>
      <c r="T362" s="118"/>
      <c r="U362" s="29"/>
      <c r="V362" s="119"/>
    </row>
    <row r="363" spans="1:22" customFormat="1" x14ac:dyDescent="0.3">
      <c r="A363" s="165">
        <v>2713000000</v>
      </c>
      <c r="B363" s="116">
        <v>-37.921648939999997</v>
      </c>
      <c r="C363" s="116">
        <v>-104.8543255</v>
      </c>
      <c r="D363" s="165">
        <v>2713000000</v>
      </c>
      <c r="E363" s="116">
        <v>-36.540413460000003</v>
      </c>
      <c r="F363" s="116">
        <v>-110.72569</v>
      </c>
      <c r="G363" s="165">
        <v>2713000000</v>
      </c>
      <c r="H363" s="116">
        <v>-52.907073279999999</v>
      </c>
      <c r="I363" s="116">
        <v>50.071235049999999</v>
      </c>
      <c r="J363" s="165">
        <v>2713000000</v>
      </c>
      <c r="K363" s="116">
        <v>-46.675782490000003</v>
      </c>
      <c r="L363" s="116">
        <v>94.474494140000004</v>
      </c>
      <c r="M363" s="165">
        <v>2713000000</v>
      </c>
      <c r="N363" s="116">
        <v>-46.513528170000001</v>
      </c>
      <c r="O363" s="116">
        <v>63.190483630000003</v>
      </c>
      <c r="P363" s="165">
        <v>2713000000</v>
      </c>
      <c r="Q363" s="116">
        <v>-51.510095731293397</v>
      </c>
      <c r="R363" s="116">
        <v>46.499386827536597</v>
      </c>
      <c r="S363" s="120">
        <f t="shared" si="18"/>
        <v>2713</v>
      </c>
      <c r="T363" s="118"/>
      <c r="U363" s="29"/>
      <c r="V363" s="119"/>
    </row>
    <row r="364" spans="1:22" customFormat="1" x14ac:dyDescent="0.3">
      <c r="A364" s="165">
        <v>2720000000</v>
      </c>
      <c r="B364" s="116">
        <v>-40.113280400000001</v>
      </c>
      <c r="C364" s="116">
        <v>-154.56561730000001</v>
      </c>
      <c r="D364" s="165">
        <v>2720000000</v>
      </c>
      <c r="E364" s="116">
        <v>-38.712127619999997</v>
      </c>
      <c r="F364" s="116">
        <v>-160.42134609999999</v>
      </c>
      <c r="G364" s="165">
        <v>2720000000</v>
      </c>
      <c r="H364" s="116">
        <v>-52.57423876</v>
      </c>
      <c r="I364" s="116">
        <v>16.949040100000001</v>
      </c>
      <c r="J364" s="165">
        <v>2720000000</v>
      </c>
      <c r="K364" s="116">
        <v>-47.20181401</v>
      </c>
      <c r="L364" s="116">
        <v>43.843215649999998</v>
      </c>
      <c r="M364" s="165">
        <v>2720000000</v>
      </c>
      <c r="N364" s="116">
        <v>-47.256160450000003</v>
      </c>
      <c r="O364" s="116">
        <v>13.38473192</v>
      </c>
      <c r="P364" s="165">
        <v>2720000000</v>
      </c>
      <c r="Q364" s="116">
        <v>-51.214725801723198</v>
      </c>
      <c r="R364" s="116">
        <v>8.5058888962577708</v>
      </c>
      <c r="S364" s="120">
        <f t="shared" si="18"/>
        <v>2720</v>
      </c>
      <c r="T364" s="118"/>
      <c r="U364" s="29"/>
      <c r="V364" s="119"/>
    </row>
    <row r="365" spans="1:22" customFormat="1" x14ac:dyDescent="0.3">
      <c r="A365" s="165">
        <v>2727000000</v>
      </c>
      <c r="B365" s="116">
        <v>-42.005310430000002</v>
      </c>
      <c r="C365" s="116">
        <v>156.72061249999999</v>
      </c>
      <c r="D365" s="165">
        <v>2727000000</v>
      </c>
      <c r="E365" s="116">
        <v>-40.215373569999997</v>
      </c>
      <c r="F365" s="116">
        <v>150.57070300000001</v>
      </c>
      <c r="G365" s="165">
        <v>2727000000</v>
      </c>
      <c r="H365" s="116">
        <v>-52.067282499999997</v>
      </c>
      <c r="I365" s="116">
        <v>-30.42590654</v>
      </c>
      <c r="J365" s="165">
        <v>2727000000</v>
      </c>
      <c r="K365" s="116">
        <v>-47.076587779999997</v>
      </c>
      <c r="L365" s="116">
        <v>-5.4800756039999996</v>
      </c>
      <c r="M365" s="165">
        <v>2727000000</v>
      </c>
      <c r="N365" s="116">
        <v>-47.255982109999998</v>
      </c>
      <c r="O365" s="116">
        <v>-35.73242741</v>
      </c>
      <c r="P365" s="165">
        <v>2727000000</v>
      </c>
      <c r="Q365" s="116">
        <v>-50.988672316535201</v>
      </c>
      <c r="R365" s="116">
        <v>-39.133820039350802</v>
      </c>
      <c r="S365" s="120">
        <f t="shared" si="18"/>
        <v>2727</v>
      </c>
      <c r="T365" s="118"/>
      <c r="U365" s="29"/>
      <c r="V365" s="119"/>
    </row>
    <row r="366" spans="1:22" customFormat="1" x14ac:dyDescent="0.3">
      <c r="A366" s="165">
        <v>2734000000</v>
      </c>
      <c r="B366" s="116">
        <v>-43.437561850000002</v>
      </c>
      <c r="C366" s="116">
        <v>117.8662379</v>
      </c>
      <c r="D366" s="165">
        <v>2734000000</v>
      </c>
      <c r="E366" s="116">
        <v>-41.534257099999998</v>
      </c>
      <c r="F366" s="116">
        <v>101.6216785</v>
      </c>
      <c r="G366" s="165">
        <v>2734000000</v>
      </c>
      <c r="H366" s="116">
        <v>-52.091918880000001</v>
      </c>
      <c r="I366" s="116">
        <v>-80.025399519999993</v>
      </c>
      <c r="J366" s="165">
        <v>2734000000</v>
      </c>
      <c r="K366" s="116">
        <v>-46.613470939999999</v>
      </c>
      <c r="L366" s="116">
        <v>-56.407962349999998</v>
      </c>
      <c r="M366" s="165">
        <v>2734000000</v>
      </c>
      <c r="N366" s="116">
        <v>-46.968389729999998</v>
      </c>
      <c r="O366" s="116">
        <v>-85.937726990000002</v>
      </c>
      <c r="P366" s="165">
        <v>2734000000</v>
      </c>
      <c r="Q366" s="116">
        <v>-51.135921840973801</v>
      </c>
      <c r="R366" s="116">
        <v>-88.400036844410195</v>
      </c>
      <c r="S366" s="120">
        <f t="shared" si="18"/>
        <v>2734</v>
      </c>
      <c r="T366" s="118"/>
      <c r="U366" s="29"/>
      <c r="V366" s="119"/>
    </row>
    <row r="367" spans="1:22" customFormat="1" x14ac:dyDescent="0.3">
      <c r="A367" s="165">
        <v>2741000000</v>
      </c>
      <c r="B367" s="116">
        <v>-46.709101160000003</v>
      </c>
      <c r="C367" s="116">
        <v>81.055243340000004</v>
      </c>
      <c r="D367" s="165">
        <v>2741000000</v>
      </c>
      <c r="E367" s="116">
        <v>-43.205115960000001</v>
      </c>
      <c r="F367" s="116">
        <v>51.679027079999997</v>
      </c>
      <c r="G367" s="165">
        <v>2741000000</v>
      </c>
      <c r="H367" s="116">
        <v>-52.989984110000002</v>
      </c>
      <c r="I367" s="116">
        <v>-151.0989975</v>
      </c>
      <c r="J367" s="165">
        <v>2741000000</v>
      </c>
      <c r="K367" s="116">
        <v>-45.964254799999999</v>
      </c>
      <c r="L367" s="116">
        <v>-106.3791975</v>
      </c>
      <c r="M367" s="165">
        <v>2741000000</v>
      </c>
      <c r="N367" s="116">
        <v>-46.509644459999997</v>
      </c>
      <c r="O367" s="116">
        <v>-135.45493160000001</v>
      </c>
      <c r="P367" s="165">
        <v>2741000000</v>
      </c>
      <c r="Q367" s="116">
        <v>-53.278491701068901</v>
      </c>
      <c r="R367" s="116">
        <v>-157.51407405334101</v>
      </c>
      <c r="S367" s="120">
        <f t="shared" si="18"/>
        <v>2741</v>
      </c>
      <c r="T367" s="118"/>
      <c r="U367" s="29"/>
      <c r="V367" s="119"/>
    </row>
    <row r="368" spans="1:22" customFormat="1" x14ac:dyDescent="0.3">
      <c r="A368" s="165">
        <v>2748000000</v>
      </c>
      <c r="B368" s="116">
        <v>-43.627989159999998</v>
      </c>
      <c r="C368" s="116">
        <v>37.833398389999999</v>
      </c>
      <c r="D368" s="165">
        <v>2748000000</v>
      </c>
      <c r="E368" s="116">
        <v>-42.083089749999999</v>
      </c>
      <c r="F368" s="116">
        <v>8.0111527490000007</v>
      </c>
      <c r="G368" s="165">
        <v>2748000000</v>
      </c>
      <c r="H368" s="116">
        <v>-48.847225729999998</v>
      </c>
      <c r="I368" s="116">
        <v>165.51901559999999</v>
      </c>
      <c r="J368" s="165">
        <v>2748000000</v>
      </c>
      <c r="K368" s="116">
        <v>-42.735861180000001</v>
      </c>
      <c r="L368" s="116">
        <v>-123.97510080000001</v>
      </c>
      <c r="M368" s="165">
        <v>2748000000</v>
      </c>
      <c r="N368" s="116">
        <v>-43.356859100000001</v>
      </c>
      <c r="O368" s="116">
        <v>-152.2548324</v>
      </c>
      <c r="P368" s="165">
        <v>2748000000</v>
      </c>
      <c r="Q368" s="116">
        <v>-49.222521708687196</v>
      </c>
      <c r="R368" s="116">
        <v>159.585341323607</v>
      </c>
      <c r="S368" s="120">
        <f t="shared" si="18"/>
        <v>2748</v>
      </c>
      <c r="T368" s="118"/>
      <c r="U368" s="29"/>
      <c r="V368" s="119"/>
    </row>
    <row r="369" spans="1:22" customFormat="1" x14ac:dyDescent="0.3">
      <c r="A369" s="165">
        <v>2755000000</v>
      </c>
      <c r="B369" s="116">
        <v>-42.853062090000002</v>
      </c>
      <c r="C369" s="116">
        <v>-10.14214971</v>
      </c>
      <c r="D369" s="165">
        <v>2755000000</v>
      </c>
      <c r="E369" s="116">
        <v>-41.031443379999999</v>
      </c>
      <c r="F369" s="116">
        <v>-38.950415419999999</v>
      </c>
      <c r="G369" s="165">
        <v>2755000000</v>
      </c>
      <c r="H369" s="116">
        <v>-48.623708180000001</v>
      </c>
      <c r="I369" s="116">
        <v>114.24871159999999</v>
      </c>
      <c r="J369" s="165">
        <v>2755000000</v>
      </c>
      <c r="K369" s="116">
        <v>-42.91952122</v>
      </c>
      <c r="L369" s="116">
        <v>-120.0235021</v>
      </c>
      <c r="M369" s="165">
        <v>2755000000</v>
      </c>
      <c r="N369" s="116">
        <v>-42.258886390000001</v>
      </c>
      <c r="O369" s="116">
        <v>-147.70068660000001</v>
      </c>
      <c r="P369" s="165">
        <v>2755000000</v>
      </c>
      <c r="Q369" s="116">
        <v>-49.836012982199797</v>
      </c>
      <c r="R369" s="116">
        <v>147.87114600428899</v>
      </c>
      <c r="S369" s="120">
        <f t="shared" si="18"/>
        <v>2755</v>
      </c>
      <c r="T369" s="118"/>
      <c r="U369" s="29"/>
      <c r="V369" s="119"/>
    </row>
    <row r="370" spans="1:22" customFormat="1" x14ac:dyDescent="0.3">
      <c r="A370" s="165">
        <v>2762000000</v>
      </c>
      <c r="B370" s="116">
        <v>-42.60671327</v>
      </c>
      <c r="C370" s="116">
        <v>-59.341215390000002</v>
      </c>
      <c r="D370" s="165">
        <v>2762000000</v>
      </c>
      <c r="E370" s="116">
        <v>-41.0606261</v>
      </c>
      <c r="F370" s="116">
        <v>-87.255293089999995</v>
      </c>
      <c r="G370" s="165">
        <v>2762000000</v>
      </c>
      <c r="H370" s="116">
        <v>-47.759261309999999</v>
      </c>
      <c r="I370" s="116">
        <v>65.177231180000007</v>
      </c>
      <c r="J370" s="165">
        <v>2762000000</v>
      </c>
      <c r="K370" s="116">
        <v>-42.439735300000002</v>
      </c>
      <c r="L370" s="116">
        <v>-117.7177447</v>
      </c>
      <c r="M370" s="165">
        <v>2762000000</v>
      </c>
      <c r="N370" s="116">
        <v>-42.107879230000002</v>
      </c>
      <c r="O370" s="116">
        <v>-145.42923010000001</v>
      </c>
      <c r="P370" s="165">
        <v>2762000000</v>
      </c>
      <c r="Q370" s="116">
        <v>-48.585052917371598</v>
      </c>
      <c r="R370" s="116">
        <v>150.09775809635099</v>
      </c>
      <c r="S370" s="120">
        <f t="shared" si="18"/>
        <v>2762</v>
      </c>
      <c r="T370" s="118"/>
      <c r="U370" s="29"/>
      <c r="V370" s="119"/>
    </row>
    <row r="371" spans="1:22" customFormat="1" x14ac:dyDescent="0.3">
      <c r="A371" s="165">
        <v>2769000000</v>
      </c>
      <c r="B371" s="116">
        <v>-42.354804260000002</v>
      </c>
      <c r="C371" s="116">
        <v>-108.921249</v>
      </c>
      <c r="D371" s="165">
        <v>2769000000</v>
      </c>
      <c r="E371" s="116">
        <v>-41.180419090000001</v>
      </c>
      <c r="F371" s="116">
        <v>-136.15320070000001</v>
      </c>
      <c r="G371" s="165">
        <v>2769000000</v>
      </c>
      <c r="H371" s="116">
        <v>-47.066379820000002</v>
      </c>
      <c r="I371" s="116">
        <v>16.277094890000001</v>
      </c>
      <c r="J371" s="165">
        <v>2769000000</v>
      </c>
      <c r="K371" s="116">
        <v>-42.443208740000003</v>
      </c>
      <c r="L371" s="116">
        <v>-116.3182316</v>
      </c>
      <c r="M371" s="165">
        <v>2769000000</v>
      </c>
      <c r="N371" s="116">
        <v>-42.072283599999999</v>
      </c>
      <c r="O371" s="116">
        <v>-143.48381029999999</v>
      </c>
      <c r="P371" s="165">
        <v>2769000000</v>
      </c>
      <c r="Q371" s="116">
        <v>-47.823562932663599</v>
      </c>
      <c r="R371" s="116">
        <v>151.683714466456</v>
      </c>
      <c r="S371" s="120">
        <f t="shared" si="18"/>
        <v>2769</v>
      </c>
      <c r="T371" s="118"/>
      <c r="U371" s="29"/>
      <c r="V371" s="119"/>
    </row>
    <row r="372" spans="1:22" customFormat="1" x14ac:dyDescent="0.3">
      <c r="A372" s="165">
        <v>2776000000</v>
      </c>
      <c r="B372" s="116">
        <v>-41.98654157</v>
      </c>
      <c r="C372" s="116">
        <v>-158.65459300000001</v>
      </c>
      <c r="D372" s="165">
        <v>2776000000</v>
      </c>
      <c r="E372" s="116">
        <v>-41.457031190000002</v>
      </c>
      <c r="F372" s="116">
        <v>174.6842389</v>
      </c>
      <c r="G372" s="165">
        <v>2776000000</v>
      </c>
      <c r="H372" s="116">
        <v>-46.373635800000002</v>
      </c>
      <c r="I372" s="116">
        <v>-32.03679751</v>
      </c>
      <c r="J372" s="165">
        <v>2776000000</v>
      </c>
      <c r="K372" s="116">
        <v>-42.507515069999997</v>
      </c>
      <c r="L372" s="116">
        <v>-114.8756164</v>
      </c>
      <c r="M372" s="165">
        <v>2776000000</v>
      </c>
      <c r="N372" s="116">
        <v>-41.97431546</v>
      </c>
      <c r="O372" s="116">
        <v>-141.48827539999999</v>
      </c>
      <c r="P372" s="165">
        <v>2776000000</v>
      </c>
      <c r="Q372" s="116">
        <v>-47.149584521248102</v>
      </c>
      <c r="R372" s="116">
        <v>153.49170122713099</v>
      </c>
      <c r="S372" s="120">
        <f t="shared" si="18"/>
        <v>2776</v>
      </c>
      <c r="T372" s="118"/>
      <c r="U372" s="29"/>
      <c r="V372" s="119"/>
    </row>
    <row r="373" spans="1:22" customFormat="1" x14ac:dyDescent="0.3">
      <c r="A373" s="165">
        <v>2783000000</v>
      </c>
      <c r="B373" s="116">
        <v>-41.940303499999999</v>
      </c>
      <c r="C373" s="116">
        <v>140.1328853</v>
      </c>
      <c r="D373" s="165">
        <v>2783000000</v>
      </c>
      <c r="E373" s="116">
        <v>-41.820073149999999</v>
      </c>
      <c r="F373" s="116">
        <v>124.87199390000001</v>
      </c>
      <c r="G373" s="165">
        <v>2783000000</v>
      </c>
      <c r="H373" s="116">
        <v>-45.912964840000001</v>
      </c>
      <c r="I373" s="116">
        <v>-76.424894440000003</v>
      </c>
      <c r="J373" s="165">
        <v>2783000000</v>
      </c>
      <c r="K373" s="116">
        <v>-42.559760079999997</v>
      </c>
      <c r="L373" s="116">
        <v>-116.0990305</v>
      </c>
      <c r="M373" s="165">
        <v>2783000000</v>
      </c>
      <c r="N373" s="116">
        <v>-41.872488920000002</v>
      </c>
      <c r="O373" s="116">
        <v>-143.16881849999999</v>
      </c>
      <c r="P373" s="165">
        <v>2783000000</v>
      </c>
      <c r="Q373" s="116">
        <v>-46.716327878854401</v>
      </c>
      <c r="R373" s="116">
        <v>158.974764597698</v>
      </c>
      <c r="S373" s="120">
        <f t="shared" si="18"/>
        <v>2783</v>
      </c>
      <c r="T373" s="118"/>
      <c r="U373" s="29"/>
      <c r="V373" s="119"/>
    </row>
    <row r="374" spans="1:22" customFormat="1" x14ac:dyDescent="0.3">
      <c r="A374" s="165">
        <v>2790000000</v>
      </c>
      <c r="B374" s="116">
        <v>-40.654279500000001</v>
      </c>
      <c r="C374" s="116">
        <v>78.024581240000003</v>
      </c>
      <c r="D374" s="165">
        <v>2790000000</v>
      </c>
      <c r="E374" s="116">
        <v>-42.019916190000004</v>
      </c>
      <c r="F374" s="116">
        <v>76.975870209999997</v>
      </c>
      <c r="G374" s="165">
        <v>2790000000</v>
      </c>
      <c r="H374" s="116">
        <v>-43.458362090000001</v>
      </c>
      <c r="I374" s="116">
        <v>-102.8649832</v>
      </c>
      <c r="J374" s="165">
        <v>2790000000</v>
      </c>
      <c r="K374" s="116">
        <v>-43.042309179999997</v>
      </c>
      <c r="L374" s="116">
        <v>-114.46281500000001</v>
      </c>
      <c r="M374" s="165">
        <v>2790000000</v>
      </c>
      <c r="N374" s="116">
        <v>-42.278550529999997</v>
      </c>
      <c r="O374" s="116">
        <v>-141.52224649999999</v>
      </c>
      <c r="P374" s="165">
        <v>2790000000</v>
      </c>
      <c r="Q374" s="116">
        <v>-43.387455390864702</v>
      </c>
      <c r="R374" s="116">
        <v>-178.90689902992401</v>
      </c>
      <c r="S374" s="120">
        <f t="shared" si="18"/>
        <v>2790</v>
      </c>
      <c r="T374" s="118"/>
      <c r="U374" s="29"/>
      <c r="V374" s="119"/>
    </row>
    <row r="375" spans="1:22" customFormat="1" x14ac:dyDescent="0.3">
      <c r="A375" s="165">
        <v>2797000000</v>
      </c>
      <c r="B375" s="116">
        <v>-48.073422569999998</v>
      </c>
      <c r="C375" s="116">
        <v>45.02961423</v>
      </c>
      <c r="D375" s="165">
        <v>2797000000</v>
      </c>
      <c r="E375" s="116">
        <v>-46.065511989999997</v>
      </c>
      <c r="F375" s="116">
        <v>23.749338479999999</v>
      </c>
      <c r="G375" s="165">
        <v>2797000000</v>
      </c>
      <c r="H375" s="116">
        <v>-46.610323639999997</v>
      </c>
      <c r="I375" s="116">
        <v>-158.2664532</v>
      </c>
      <c r="J375" s="165">
        <v>2797000000</v>
      </c>
      <c r="K375" s="116">
        <v>-45.982017329999998</v>
      </c>
      <c r="L375" s="116">
        <v>-144.84385520000001</v>
      </c>
      <c r="M375" s="165">
        <v>2797000000</v>
      </c>
      <c r="N375" s="116">
        <v>-45.219341530000001</v>
      </c>
      <c r="O375" s="116">
        <v>-171.7996138</v>
      </c>
      <c r="P375" s="165">
        <v>2797000000</v>
      </c>
      <c r="Q375" s="116">
        <v>-46.728137766860598</v>
      </c>
      <c r="R375" s="116">
        <v>176.566863915391</v>
      </c>
      <c r="S375" s="120">
        <f t="shared" si="18"/>
        <v>2797</v>
      </c>
      <c r="T375" s="118"/>
      <c r="U375" s="29"/>
      <c r="V375" s="119"/>
    </row>
    <row r="376" spans="1:22" customFormat="1" x14ac:dyDescent="0.3">
      <c r="A376" s="165">
        <v>2804000000</v>
      </c>
      <c r="B376" s="116">
        <v>-49.724622340000003</v>
      </c>
      <c r="C376" s="116">
        <v>20.322018360000001</v>
      </c>
      <c r="D376" s="165">
        <v>2804000000</v>
      </c>
      <c r="E376" s="116">
        <v>-49.333769940000003</v>
      </c>
      <c r="F376" s="116">
        <v>-0.95990411600000003</v>
      </c>
      <c r="G376" s="165">
        <v>2804000000</v>
      </c>
      <c r="H376" s="116">
        <v>-45.872002180000003</v>
      </c>
      <c r="I376" s="116">
        <v>154.13157179999999</v>
      </c>
      <c r="J376" s="165">
        <v>2804000000</v>
      </c>
      <c r="K376" s="116">
        <v>-45.28057373</v>
      </c>
      <c r="L376" s="116">
        <v>163.5531546</v>
      </c>
      <c r="M376" s="165">
        <v>2804000000</v>
      </c>
      <c r="N376" s="116">
        <v>-45.805006970000001</v>
      </c>
      <c r="O376" s="116">
        <v>136.87325849999999</v>
      </c>
      <c r="P376" s="165">
        <v>2804000000</v>
      </c>
      <c r="Q376" s="116">
        <v>-45.379966274123397</v>
      </c>
      <c r="R376" s="116">
        <v>141.17938600505201</v>
      </c>
      <c r="S376" s="120">
        <f t="shared" si="18"/>
        <v>2804</v>
      </c>
      <c r="T376" s="118"/>
      <c r="U376" s="29"/>
      <c r="V376" s="119"/>
    </row>
    <row r="377" spans="1:22" customFormat="1" x14ac:dyDescent="0.3">
      <c r="A377" s="165">
        <v>2811000000</v>
      </c>
      <c r="B377" s="116">
        <v>-47.153789690000004</v>
      </c>
      <c r="C377" s="116">
        <v>-11.602645219999999</v>
      </c>
      <c r="D377" s="165">
        <v>2811000000</v>
      </c>
      <c r="E377" s="116">
        <v>-50.030795400000002</v>
      </c>
      <c r="F377" s="116">
        <v>-29.112943309999999</v>
      </c>
      <c r="G377" s="165">
        <v>2811000000</v>
      </c>
      <c r="H377" s="116">
        <v>-45.596095589999997</v>
      </c>
      <c r="I377" s="116">
        <v>107.4610885</v>
      </c>
      <c r="J377" s="165">
        <v>2811000000</v>
      </c>
      <c r="K377" s="116">
        <v>-44.754492929999998</v>
      </c>
      <c r="L377" s="116">
        <v>107.6313292</v>
      </c>
      <c r="M377" s="165">
        <v>2811000000</v>
      </c>
      <c r="N377" s="116">
        <v>-45.249283820000002</v>
      </c>
      <c r="O377" s="116">
        <v>83.381436989999997</v>
      </c>
      <c r="P377" s="165">
        <v>2811000000</v>
      </c>
      <c r="Q377" s="116">
        <v>-45.4378623238389</v>
      </c>
      <c r="R377" s="116">
        <v>98.178938993194507</v>
      </c>
      <c r="S377" s="120">
        <f t="shared" si="18"/>
        <v>2811</v>
      </c>
      <c r="T377" s="118"/>
      <c r="U377" s="29"/>
      <c r="V377" s="119"/>
    </row>
    <row r="378" spans="1:22" customFormat="1" x14ac:dyDescent="0.3">
      <c r="A378" s="165">
        <v>2818000000</v>
      </c>
      <c r="B378" s="116">
        <v>-45.714407090000002</v>
      </c>
      <c r="C378" s="116">
        <v>-37.161553499999997</v>
      </c>
      <c r="D378" s="165">
        <v>2818000000</v>
      </c>
      <c r="E378" s="116">
        <v>-48.992770530000001</v>
      </c>
      <c r="F378" s="116">
        <v>-55.837947440000001</v>
      </c>
      <c r="G378" s="165">
        <v>2818000000</v>
      </c>
      <c r="H378" s="116">
        <v>-45.7066394</v>
      </c>
      <c r="I378" s="116">
        <v>56.337317120000002</v>
      </c>
      <c r="J378" s="165">
        <v>2818000000</v>
      </c>
      <c r="K378" s="116">
        <v>-43.83478495</v>
      </c>
      <c r="L378" s="116">
        <v>56.875529270000001</v>
      </c>
      <c r="M378" s="165">
        <v>2818000000</v>
      </c>
      <c r="N378" s="116">
        <v>-44.477562929999998</v>
      </c>
      <c r="O378" s="116">
        <v>32.736334739999997</v>
      </c>
      <c r="P378" s="165">
        <v>2818000000</v>
      </c>
      <c r="Q378" s="116">
        <v>-46.161447990925303</v>
      </c>
      <c r="R378" s="116">
        <v>48.233252212482</v>
      </c>
      <c r="S378" s="120">
        <f t="shared" si="18"/>
        <v>2818</v>
      </c>
      <c r="T378" s="118"/>
      <c r="U378" s="29"/>
      <c r="V378" s="119"/>
    </row>
    <row r="379" spans="1:22" customFormat="1" x14ac:dyDescent="0.3">
      <c r="A379" s="165">
        <v>2825000000</v>
      </c>
      <c r="B379" s="116">
        <v>-41.515226740000003</v>
      </c>
      <c r="C379" s="116">
        <v>-66.42669961</v>
      </c>
      <c r="D379" s="165">
        <v>2825000000</v>
      </c>
      <c r="E379" s="116">
        <v>-46.743710880000002</v>
      </c>
      <c r="F379" s="116">
        <v>-83.655780309999997</v>
      </c>
      <c r="G379" s="165">
        <v>2825000000</v>
      </c>
      <c r="H379" s="116">
        <v>-45.185094409999998</v>
      </c>
      <c r="I379" s="116">
        <v>17.243699750000001</v>
      </c>
      <c r="J379" s="165">
        <v>2825000000</v>
      </c>
      <c r="K379" s="116">
        <v>-41.647084319999998</v>
      </c>
      <c r="L379" s="116">
        <v>2.8596421849999998</v>
      </c>
      <c r="M379" s="165">
        <v>2825000000</v>
      </c>
      <c r="N379" s="116">
        <v>-42.776064320000003</v>
      </c>
      <c r="O379" s="116">
        <v>-22.473371950000001</v>
      </c>
      <c r="P379" s="165">
        <v>2825000000</v>
      </c>
      <c r="Q379" s="116">
        <v>-44.189976122723799</v>
      </c>
      <c r="R379" s="116">
        <v>12.395322077635599</v>
      </c>
      <c r="S379" s="120">
        <f t="shared" si="18"/>
        <v>2825</v>
      </c>
      <c r="T379" s="118"/>
      <c r="U379" s="29"/>
      <c r="V379" s="119"/>
    </row>
    <row r="380" spans="1:22" customFormat="1" x14ac:dyDescent="0.3">
      <c r="A380" s="165">
        <v>2832000000</v>
      </c>
      <c r="B380" s="116">
        <v>-40.884166710000002</v>
      </c>
      <c r="C380" s="116">
        <v>-102.8450845</v>
      </c>
      <c r="D380" s="165">
        <v>2832000000</v>
      </c>
      <c r="E380" s="116">
        <v>-43.928542870000001</v>
      </c>
      <c r="F380" s="116">
        <v>-122.96576210000001</v>
      </c>
      <c r="G380" s="165">
        <v>2832000000</v>
      </c>
      <c r="H380" s="116">
        <v>-45.298036420000003</v>
      </c>
      <c r="I380" s="116">
        <v>-37.895292150000003</v>
      </c>
      <c r="J380" s="165">
        <v>2832000000</v>
      </c>
      <c r="K380" s="116">
        <v>-40.554752120000003</v>
      </c>
      <c r="L380" s="116">
        <v>-47.855594760000002</v>
      </c>
      <c r="M380" s="165">
        <v>2832000000</v>
      </c>
      <c r="N380" s="116">
        <v>-41.750093290000002</v>
      </c>
      <c r="O380" s="116">
        <v>-73.605128429999994</v>
      </c>
      <c r="P380" s="165">
        <v>2832000000</v>
      </c>
      <c r="Q380" s="116">
        <v>-44.448540696524397</v>
      </c>
      <c r="R380" s="116">
        <v>-39.762755642543098</v>
      </c>
      <c r="S380" s="120">
        <f t="shared" si="18"/>
        <v>2832</v>
      </c>
      <c r="T380" s="118"/>
      <c r="U380" s="29"/>
      <c r="V380" s="119"/>
    </row>
    <row r="381" spans="1:22" customFormat="1" x14ac:dyDescent="0.3">
      <c r="A381" s="165">
        <v>2839000000</v>
      </c>
      <c r="B381" s="116">
        <v>-35.811052599999996</v>
      </c>
      <c r="C381" s="116">
        <v>-147.93889490000001</v>
      </c>
      <c r="D381" s="165">
        <v>2839000000</v>
      </c>
      <c r="E381" s="116">
        <v>-39.68425843</v>
      </c>
      <c r="F381" s="116">
        <v>-166.28276120000001</v>
      </c>
      <c r="G381" s="165">
        <v>2839000000</v>
      </c>
      <c r="H381" s="116">
        <v>-41.466747380000001</v>
      </c>
      <c r="I381" s="116">
        <v>-84.511527849999993</v>
      </c>
      <c r="J381" s="165">
        <v>2839000000</v>
      </c>
      <c r="K381" s="116">
        <v>-36.85820528</v>
      </c>
      <c r="L381" s="116">
        <v>-69.234166950000002</v>
      </c>
      <c r="M381" s="165">
        <v>2839000000</v>
      </c>
      <c r="N381" s="116">
        <v>-38.140185289999998</v>
      </c>
      <c r="O381" s="116">
        <v>-94.140857839999995</v>
      </c>
      <c r="P381" s="165">
        <v>2839000000</v>
      </c>
      <c r="Q381" s="116">
        <v>-40.357944288317597</v>
      </c>
      <c r="R381" s="116">
        <v>-86.465316967789505</v>
      </c>
      <c r="S381" s="120">
        <f t="shared" si="18"/>
        <v>2839</v>
      </c>
      <c r="T381" s="118"/>
      <c r="U381" s="29"/>
      <c r="V381" s="119"/>
    </row>
    <row r="382" spans="1:22" customFormat="1" x14ac:dyDescent="0.3">
      <c r="A382" s="165">
        <v>2846000000</v>
      </c>
      <c r="B382" s="116">
        <v>-29.2166639</v>
      </c>
      <c r="C382" s="116">
        <v>140.3294271</v>
      </c>
      <c r="D382" s="165">
        <v>2846000000</v>
      </c>
      <c r="E382" s="116">
        <v>-33.318616970000001</v>
      </c>
      <c r="F382" s="116">
        <v>148.17153099999999</v>
      </c>
      <c r="G382" s="165">
        <v>2846000000</v>
      </c>
      <c r="H382" s="116">
        <v>-38.634124010000001</v>
      </c>
      <c r="I382" s="116">
        <v>-100.3641226</v>
      </c>
      <c r="J382" s="165">
        <v>2846000000</v>
      </c>
      <c r="K382" s="116">
        <v>-33.995558729999999</v>
      </c>
      <c r="L382" s="116">
        <v>-61.778917620000001</v>
      </c>
      <c r="M382" s="165">
        <v>2846000000</v>
      </c>
      <c r="N382" s="116">
        <v>-35.42908121</v>
      </c>
      <c r="O382" s="116">
        <v>-86.730663570000004</v>
      </c>
      <c r="P382" s="165">
        <v>2846000000</v>
      </c>
      <c r="Q382" s="116">
        <v>-37.593002255801203</v>
      </c>
      <c r="R382" s="116">
        <v>-102.163032534983</v>
      </c>
      <c r="S382" s="120">
        <f t="shared" si="18"/>
        <v>2846</v>
      </c>
      <c r="T382" s="118"/>
      <c r="U382" s="29"/>
      <c r="V382" s="119"/>
    </row>
    <row r="383" spans="1:22" customFormat="1" x14ac:dyDescent="0.3">
      <c r="A383" s="165">
        <v>2853000000</v>
      </c>
      <c r="B383" s="116">
        <v>-26.361701790000001</v>
      </c>
      <c r="C383" s="116">
        <v>63.681923900000001</v>
      </c>
      <c r="D383" s="165">
        <v>2853000000</v>
      </c>
      <c r="E383" s="116">
        <v>-28.475406119999999</v>
      </c>
      <c r="F383" s="116">
        <v>71.575544519999994</v>
      </c>
      <c r="G383" s="165">
        <v>2853000000</v>
      </c>
      <c r="H383" s="116">
        <v>-39.000933860000004</v>
      </c>
      <c r="I383" s="116">
        <v>-106.5304648</v>
      </c>
      <c r="J383" s="165">
        <v>2853000000</v>
      </c>
      <c r="K383" s="116">
        <v>-32.836938189999998</v>
      </c>
      <c r="L383" s="116">
        <v>-61.644532570000003</v>
      </c>
      <c r="M383" s="165">
        <v>2853000000</v>
      </c>
      <c r="N383" s="116">
        <v>-34.285723249999997</v>
      </c>
      <c r="O383" s="116">
        <v>-86.664311240000004</v>
      </c>
      <c r="P383" s="165">
        <v>2853000000</v>
      </c>
      <c r="Q383" s="116">
        <v>-36.881478097560603</v>
      </c>
      <c r="R383" s="116">
        <v>-106.346865877361</v>
      </c>
      <c r="S383" s="120">
        <f t="shared" si="18"/>
        <v>2853</v>
      </c>
      <c r="T383" s="118"/>
      <c r="U383" s="29"/>
      <c r="V383" s="119"/>
    </row>
    <row r="384" spans="1:22" customFormat="1" x14ac:dyDescent="0.3">
      <c r="A384" s="165">
        <v>2860000000</v>
      </c>
      <c r="B384" s="116">
        <v>-26.925875739999999</v>
      </c>
      <c r="C384" s="116">
        <v>12.87282102</v>
      </c>
      <c r="D384" s="165">
        <v>2860000000</v>
      </c>
      <c r="E384" s="116">
        <v>-25.891887270000002</v>
      </c>
      <c r="F384" s="116">
        <v>-2.9023152159999999</v>
      </c>
      <c r="G384" s="165">
        <v>2860000000</v>
      </c>
      <c r="H384" s="116">
        <v>-39.38847466</v>
      </c>
      <c r="I384" s="116">
        <v>-101.1332178</v>
      </c>
      <c r="J384" s="165">
        <v>2860000000</v>
      </c>
      <c r="K384" s="116">
        <v>-31.333839099999999</v>
      </c>
      <c r="L384" s="116">
        <v>-62.266268480000001</v>
      </c>
      <c r="M384" s="165">
        <v>2860000000</v>
      </c>
      <c r="N384" s="116">
        <v>-32.763752910000001</v>
      </c>
      <c r="O384" s="116">
        <v>-87.335940469999997</v>
      </c>
      <c r="P384" s="165">
        <v>2860000000</v>
      </c>
      <c r="Q384" s="116">
        <v>-36.492346702044401</v>
      </c>
      <c r="R384" s="116">
        <v>-102.895023931758</v>
      </c>
      <c r="S384" s="120">
        <f t="shared" si="18"/>
        <v>2860</v>
      </c>
      <c r="T384" s="118"/>
      <c r="U384" s="29"/>
      <c r="V384" s="119"/>
    </row>
    <row r="385" spans="1:22" customFormat="1" x14ac:dyDescent="0.3">
      <c r="A385" s="165">
        <v>2867000000</v>
      </c>
      <c r="B385" s="116">
        <v>-25.449838369999998</v>
      </c>
      <c r="C385" s="116">
        <v>-13.481941669999999</v>
      </c>
      <c r="D385" s="165">
        <v>2867000000</v>
      </c>
      <c r="E385" s="116">
        <v>-23.96821946</v>
      </c>
      <c r="F385" s="116">
        <v>-82.745610990000003</v>
      </c>
      <c r="G385" s="165">
        <v>2867000000</v>
      </c>
      <c r="H385" s="116">
        <v>-38.01966951</v>
      </c>
      <c r="I385" s="116">
        <v>-108.70244390000001</v>
      </c>
      <c r="J385" s="165">
        <v>2867000000</v>
      </c>
      <c r="K385" s="116">
        <v>-30.630688849999999</v>
      </c>
      <c r="L385" s="116">
        <v>-67.468602039999993</v>
      </c>
      <c r="M385" s="165">
        <v>2867000000</v>
      </c>
      <c r="N385" s="116">
        <v>-31.772743040000002</v>
      </c>
      <c r="O385" s="116">
        <v>-91.854292909999998</v>
      </c>
      <c r="P385" s="165">
        <v>2867000000</v>
      </c>
      <c r="Q385" s="116">
        <v>-34.009896086180703</v>
      </c>
      <c r="R385" s="116">
        <v>-110.911213526061</v>
      </c>
      <c r="S385" s="120">
        <f t="shared" si="18"/>
        <v>2867</v>
      </c>
      <c r="T385" s="118"/>
      <c r="U385" s="29"/>
      <c r="V385" s="119"/>
    </row>
    <row r="386" spans="1:22" customFormat="1" x14ac:dyDescent="0.3">
      <c r="A386" s="165">
        <v>2874000000</v>
      </c>
      <c r="B386" s="116">
        <v>-26.835172050000001</v>
      </c>
      <c r="C386" s="116">
        <v>-38.596148210000003</v>
      </c>
      <c r="D386" s="165">
        <v>2874000000</v>
      </c>
      <c r="E386" s="116">
        <v>-22.973135599999999</v>
      </c>
      <c r="F386" s="116">
        <v>-165.0105375</v>
      </c>
      <c r="G386" s="165">
        <v>2874000000</v>
      </c>
      <c r="H386" s="116">
        <v>-37.967113169999998</v>
      </c>
      <c r="I386" s="116">
        <v>-132.7714685</v>
      </c>
      <c r="J386" s="165">
        <v>2874000000</v>
      </c>
      <c r="K386" s="116">
        <v>-31.44579865</v>
      </c>
      <c r="L386" s="116">
        <v>-72.748316930000001</v>
      </c>
      <c r="M386" s="165">
        <v>2874000000</v>
      </c>
      <c r="N386" s="116">
        <v>-32.058495059999998</v>
      </c>
      <c r="O386" s="116">
        <v>-95.250027889999998</v>
      </c>
      <c r="P386" s="165">
        <v>2874000000</v>
      </c>
      <c r="Q386" s="116">
        <v>-34.520132190621901</v>
      </c>
      <c r="R386" s="116">
        <v>-136.842883143433</v>
      </c>
      <c r="S386" s="120">
        <f t="shared" si="18"/>
        <v>2874</v>
      </c>
      <c r="T386" s="118"/>
      <c r="U386" s="29"/>
      <c r="V386" s="119"/>
    </row>
    <row r="387" spans="1:22" customFormat="1" x14ac:dyDescent="0.3">
      <c r="A387" s="165">
        <v>2881000000</v>
      </c>
      <c r="B387" s="116">
        <v>-24.181430850000002</v>
      </c>
      <c r="C387" s="116">
        <v>-59.217643729999999</v>
      </c>
      <c r="D387" s="165">
        <v>2881000000</v>
      </c>
      <c r="E387" s="116">
        <v>-22.4801951</v>
      </c>
      <c r="F387" s="116">
        <v>119.67308370000001</v>
      </c>
      <c r="G387" s="165">
        <v>2881000000</v>
      </c>
      <c r="H387" s="116">
        <v>-36.87005723</v>
      </c>
      <c r="I387" s="116">
        <v>-138.09256350000001</v>
      </c>
      <c r="J387" s="165">
        <v>2881000000</v>
      </c>
      <c r="K387" s="116">
        <v>-31.16239659</v>
      </c>
      <c r="L387" s="116">
        <v>-84.944004939999999</v>
      </c>
      <c r="M387" s="165">
        <v>2881000000</v>
      </c>
      <c r="N387" s="116">
        <v>-31.593542589999998</v>
      </c>
      <c r="O387" s="116">
        <v>-103.75476070000001</v>
      </c>
      <c r="P387" s="165">
        <v>2881000000</v>
      </c>
      <c r="Q387" s="116">
        <v>-32.771734170688099</v>
      </c>
      <c r="R387" s="116">
        <v>-148.12016003094999</v>
      </c>
      <c r="S387" s="120">
        <f t="shared" si="18"/>
        <v>2881</v>
      </c>
      <c r="T387" s="118"/>
      <c r="U387" s="29"/>
      <c r="V387" s="119"/>
    </row>
    <row r="388" spans="1:22" customFormat="1" x14ac:dyDescent="0.3">
      <c r="A388" s="165">
        <v>2888000000</v>
      </c>
      <c r="B388" s="116">
        <v>-25.507264589999998</v>
      </c>
      <c r="C388" s="116">
        <v>-76.280804439999997</v>
      </c>
      <c r="D388" s="165">
        <v>2888000000</v>
      </c>
      <c r="E388" s="116">
        <v>-23.552898670000001</v>
      </c>
      <c r="F388" s="116">
        <v>42.690838650000003</v>
      </c>
      <c r="G388" s="165">
        <v>2888000000</v>
      </c>
      <c r="H388" s="116">
        <v>-39.757757599999998</v>
      </c>
      <c r="I388" s="116">
        <v>-160.50909279999999</v>
      </c>
      <c r="J388" s="165">
        <v>2888000000</v>
      </c>
      <c r="K388" s="116">
        <v>-33.740208969999998</v>
      </c>
      <c r="L388" s="116">
        <v>-131.2565701</v>
      </c>
      <c r="M388" s="165">
        <v>2888000000</v>
      </c>
      <c r="N388" s="116">
        <v>-33.608553329999999</v>
      </c>
      <c r="O388" s="116">
        <v>-147.52921689999999</v>
      </c>
      <c r="P388" s="165">
        <v>2888000000</v>
      </c>
      <c r="Q388" s="116">
        <v>-35.464488483389097</v>
      </c>
      <c r="R388" s="116">
        <v>-171.373020276017</v>
      </c>
      <c r="S388" s="120">
        <f t="shared" si="18"/>
        <v>2888</v>
      </c>
      <c r="T388" s="118"/>
      <c r="U388" s="29"/>
      <c r="V388" s="119"/>
    </row>
    <row r="389" spans="1:22" customFormat="1" x14ac:dyDescent="0.3">
      <c r="A389" s="165">
        <v>2895000000</v>
      </c>
      <c r="B389" s="116">
        <v>-25.678168429999999</v>
      </c>
      <c r="C389" s="116">
        <v>-92.580333760000002</v>
      </c>
      <c r="D389" s="165">
        <v>2895000000</v>
      </c>
      <c r="E389" s="116">
        <v>-26.390876769999998</v>
      </c>
      <c r="F389" s="116">
        <v>-27.038378040000001</v>
      </c>
      <c r="G389" s="165">
        <v>2895000000</v>
      </c>
      <c r="H389" s="116">
        <v>-41.001231359999998</v>
      </c>
      <c r="I389" s="116">
        <v>140.87752889999999</v>
      </c>
      <c r="J389" s="165">
        <v>2895000000</v>
      </c>
      <c r="K389" s="116">
        <v>-37.406742260000001</v>
      </c>
      <c r="L389" s="116">
        <v>164.73350550000001</v>
      </c>
      <c r="M389" s="165">
        <v>2895000000</v>
      </c>
      <c r="N389" s="116">
        <v>-36.899126719999998</v>
      </c>
      <c r="O389" s="116">
        <v>142.79596459999999</v>
      </c>
      <c r="P389" s="165">
        <v>2895000000</v>
      </c>
      <c r="Q389" s="116">
        <v>-36.652975736409999</v>
      </c>
      <c r="R389" s="116">
        <v>130.616456768662</v>
      </c>
      <c r="S389" s="120">
        <f t="shared" ref="S389:S404" si="19">A389/1000000</f>
        <v>2895</v>
      </c>
      <c r="T389" s="118"/>
      <c r="U389" s="29"/>
      <c r="V389" s="119"/>
    </row>
    <row r="390" spans="1:22" customFormat="1" x14ac:dyDescent="0.3">
      <c r="A390" s="165">
        <v>2902000000</v>
      </c>
      <c r="B390" s="116">
        <v>-26.00867246</v>
      </c>
      <c r="C390" s="116">
        <v>-112.21590860000001</v>
      </c>
      <c r="D390" s="165">
        <v>2902000000</v>
      </c>
      <c r="E390" s="116">
        <v>-29.41123485</v>
      </c>
      <c r="F390" s="116">
        <v>-101.8441574</v>
      </c>
      <c r="G390" s="165">
        <v>2902000000</v>
      </c>
      <c r="H390" s="116">
        <v>-41.188091540000002</v>
      </c>
      <c r="I390" s="116">
        <v>74.073358580000004</v>
      </c>
      <c r="J390" s="165">
        <v>2902000000</v>
      </c>
      <c r="K390" s="116">
        <v>-40.596061560000003</v>
      </c>
      <c r="L390" s="116">
        <v>140.02625359999999</v>
      </c>
      <c r="M390" s="165">
        <v>2902000000</v>
      </c>
      <c r="N390" s="116">
        <v>-38.166305020000003</v>
      </c>
      <c r="O390" s="116">
        <v>68.149372940000006</v>
      </c>
      <c r="P390" s="165">
        <v>2902000000</v>
      </c>
      <c r="Q390" s="116">
        <v>-37.208416319403597</v>
      </c>
      <c r="R390" s="116">
        <v>59.361878039236203</v>
      </c>
      <c r="S390" s="120">
        <f t="shared" si="19"/>
        <v>2902</v>
      </c>
      <c r="T390" s="118"/>
      <c r="U390" s="29"/>
      <c r="V390" s="119"/>
    </row>
    <row r="391" spans="1:22" customFormat="1" x14ac:dyDescent="0.3">
      <c r="A391" s="165">
        <v>2909000000</v>
      </c>
      <c r="B391" s="116">
        <v>-27.308478789999999</v>
      </c>
      <c r="C391" s="116">
        <v>-152.96563420000001</v>
      </c>
      <c r="D391" s="165">
        <v>2909000000</v>
      </c>
      <c r="E391" s="116">
        <v>-32.012785739999998</v>
      </c>
      <c r="F391" s="116">
        <v>-175.49264690000001</v>
      </c>
      <c r="G391" s="165">
        <v>2909000000</v>
      </c>
      <c r="H391" s="116">
        <v>-42.976233749999999</v>
      </c>
      <c r="I391" s="116">
        <v>-4.7060138419999999</v>
      </c>
      <c r="J391" s="165">
        <v>2909000000</v>
      </c>
      <c r="K391" s="116">
        <v>-44.75473186</v>
      </c>
      <c r="L391" s="116">
        <v>124.5771159</v>
      </c>
      <c r="M391" s="165">
        <v>2909000000</v>
      </c>
      <c r="N391" s="116">
        <v>-40.419122880000003</v>
      </c>
      <c r="O391" s="116">
        <v>-3.8927869359999998</v>
      </c>
      <c r="P391" s="165">
        <v>2909000000</v>
      </c>
      <c r="Q391" s="116">
        <v>-38.912648307204798</v>
      </c>
      <c r="R391" s="116">
        <v>-28.495906903933399</v>
      </c>
      <c r="S391" s="120">
        <f t="shared" si="19"/>
        <v>2909</v>
      </c>
      <c r="T391" s="118"/>
      <c r="U391" s="29"/>
      <c r="V391" s="119"/>
    </row>
    <row r="392" spans="1:22" customFormat="1" x14ac:dyDescent="0.3">
      <c r="A392" s="165">
        <v>2916000000</v>
      </c>
      <c r="B392" s="116">
        <v>-30.307604340000001</v>
      </c>
      <c r="C392" s="116">
        <v>133.37923850000001</v>
      </c>
      <c r="D392" s="165">
        <v>2916000000</v>
      </c>
      <c r="E392" s="116">
        <v>-36.467605669999998</v>
      </c>
      <c r="F392" s="116">
        <v>115.3138557</v>
      </c>
      <c r="G392" s="165">
        <v>2916000000</v>
      </c>
      <c r="H392" s="116">
        <v>-45.796251660000003</v>
      </c>
      <c r="I392" s="116">
        <v>-65.061424180000003</v>
      </c>
      <c r="J392" s="165">
        <v>2916000000</v>
      </c>
      <c r="K392" s="116">
        <v>-48.841128349999998</v>
      </c>
      <c r="L392" s="116">
        <v>120.9156089</v>
      </c>
      <c r="M392" s="165">
        <v>2916000000</v>
      </c>
      <c r="N392" s="116">
        <v>-43.384755759999997</v>
      </c>
      <c r="O392" s="116">
        <v>-78.451388449999996</v>
      </c>
      <c r="P392" s="165">
        <v>2916000000</v>
      </c>
      <c r="Q392" s="116">
        <v>-42.339052338340103</v>
      </c>
      <c r="R392" s="116">
        <v>-97.733635032912602</v>
      </c>
      <c r="S392" s="120">
        <f t="shared" si="19"/>
        <v>2916</v>
      </c>
      <c r="T392" s="118"/>
      <c r="U392" s="29"/>
      <c r="V392" s="119"/>
    </row>
    <row r="393" spans="1:22" customFormat="1" x14ac:dyDescent="0.3">
      <c r="A393" s="165">
        <v>2923000000</v>
      </c>
      <c r="B393" s="116">
        <v>-33.972925750000002</v>
      </c>
      <c r="C393" s="116">
        <v>59.30320305</v>
      </c>
      <c r="D393" s="165">
        <v>2923000000</v>
      </c>
      <c r="E393" s="116">
        <v>-42.255468460000003</v>
      </c>
      <c r="F393" s="116">
        <v>53.540094879999998</v>
      </c>
      <c r="G393" s="165">
        <v>2923000000</v>
      </c>
      <c r="H393" s="116">
        <v>-49.049901810000001</v>
      </c>
      <c r="I393" s="116">
        <v>-125.8657396</v>
      </c>
      <c r="J393" s="165">
        <v>2923000000</v>
      </c>
      <c r="K393" s="116">
        <v>-53.413286319999997</v>
      </c>
      <c r="L393" s="116">
        <v>110.0169255</v>
      </c>
      <c r="M393" s="165">
        <v>2923000000</v>
      </c>
      <c r="N393" s="116">
        <v>-47.294809829999998</v>
      </c>
      <c r="O393" s="116">
        <v>-147.03489389999999</v>
      </c>
      <c r="P393" s="165">
        <v>2923000000</v>
      </c>
      <c r="Q393" s="116">
        <v>-46.645645741369897</v>
      </c>
      <c r="R393" s="116">
        <v>-159.13031844563201</v>
      </c>
      <c r="S393" s="120">
        <f t="shared" si="19"/>
        <v>2923</v>
      </c>
      <c r="T393" s="118"/>
      <c r="U393" s="29"/>
      <c r="V393" s="119"/>
    </row>
    <row r="394" spans="1:22" customFormat="1" x14ac:dyDescent="0.3">
      <c r="A394" s="165">
        <v>2930000000</v>
      </c>
      <c r="B394" s="116">
        <v>-38.935374830000001</v>
      </c>
      <c r="C394" s="116">
        <v>-8.5111667949999994</v>
      </c>
      <c r="D394" s="165">
        <v>2930000000</v>
      </c>
      <c r="E394" s="116">
        <v>-48.361623870000003</v>
      </c>
      <c r="F394" s="116">
        <v>2.284997513</v>
      </c>
      <c r="G394" s="165">
        <v>2930000000</v>
      </c>
      <c r="H394" s="116">
        <v>-54.093988189999997</v>
      </c>
      <c r="I394" s="116">
        <v>177.23724669999999</v>
      </c>
      <c r="J394" s="165">
        <v>2930000000</v>
      </c>
      <c r="K394" s="116">
        <v>-58.786269359999999</v>
      </c>
      <c r="L394" s="116">
        <v>109.990453</v>
      </c>
      <c r="M394" s="165">
        <v>2930000000</v>
      </c>
      <c r="N394" s="116">
        <v>-52.542049609999999</v>
      </c>
      <c r="O394" s="116">
        <v>144.65979759999999</v>
      </c>
      <c r="P394" s="165">
        <v>2930000000</v>
      </c>
      <c r="Q394" s="116">
        <v>-51.725959784441102</v>
      </c>
      <c r="R394" s="116">
        <v>145.936968034372</v>
      </c>
      <c r="S394" s="120">
        <f t="shared" si="19"/>
        <v>2930</v>
      </c>
      <c r="T394" s="118"/>
      <c r="U394" s="29"/>
      <c r="V394" s="119"/>
    </row>
    <row r="395" spans="1:22" customFormat="1" x14ac:dyDescent="0.3">
      <c r="A395" s="165">
        <v>2937000000</v>
      </c>
      <c r="B395" s="116">
        <v>-44.62787316</v>
      </c>
      <c r="C395" s="116">
        <v>-65.116120589999994</v>
      </c>
      <c r="D395" s="165">
        <v>2937000000</v>
      </c>
      <c r="E395" s="116">
        <v>-54.11825348</v>
      </c>
      <c r="F395" s="116">
        <v>-38.613663520000003</v>
      </c>
      <c r="G395" s="165">
        <v>2937000000</v>
      </c>
      <c r="H395" s="116">
        <v>-58.854282210000001</v>
      </c>
      <c r="I395" s="116">
        <v>142.3243228</v>
      </c>
      <c r="J395" s="165">
        <v>2937000000</v>
      </c>
      <c r="K395" s="116">
        <v>-64.299013070000001</v>
      </c>
      <c r="L395" s="116">
        <v>123.9595917</v>
      </c>
      <c r="M395" s="165">
        <v>2937000000</v>
      </c>
      <c r="N395" s="116">
        <v>-59.220446969999998</v>
      </c>
      <c r="O395" s="116">
        <v>81.599010500000006</v>
      </c>
      <c r="P395" s="165">
        <v>2937000000</v>
      </c>
      <c r="Q395" s="116">
        <v>-57.130476303819201</v>
      </c>
      <c r="R395" s="116">
        <v>99.590731691829305</v>
      </c>
      <c r="S395" s="120">
        <f t="shared" si="19"/>
        <v>2937</v>
      </c>
      <c r="T395" s="118"/>
      <c r="U395" s="29"/>
      <c r="V395" s="119"/>
    </row>
    <row r="396" spans="1:22" customFormat="1" x14ac:dyDescent="0.3">
      <c r="A396" s="165">
        <v>2944000000</v>
      </c>
      <c r="B396" s="116">
        <v>-51.700714750000003</v>
      </c>
      <c r="C396" s="116">
        <v>-112.5085165</v>
      </c>
      <c r="D396" s="165">
        <v>2944000000</v>
      </c>
      <c r="E396" s="116">
        <v>-59.101131700000003</v>
      </c>
      <c r="F396" s="116">
        <v>-79.664114179999999</v>
      </c>
      <c r="G396" s="165">
        <v>2944000000</v>
      </c>
      <c r="H396" s="116">
        <v>-65.661063240000004</v>
      </c>
      <c r="I396" s="116">
        <v>119.4862591</v>
      </c>
      <c r="J396" s="165">
        <v>2944000000</v>
      </c>
      <c r="K396" s="116">
        <v>-68.690856510000003</v>
      </c>
      <c r="L396" s="116">
        <v>135.0030917</v>
      </c>
      <c r="M396" s="165">
        <v>2944000000</v>
      </c>
      <c r="N396" s="116">
        <v>-64.894243919999994</v>
      </c>
      <c r="O396" s="116">
        <v>33.862532549999997</v>
      </c>
      <c r="P396" s="165">
        <v>2944000000</v>
      </c>
      <c r="Q396" s="116">
        <v>-63.437799719778397</v>
      </c>
      <c r="R396" s="116">
        <v>59.630946590234103</v>
      </c>
      <c r="S396" s="120">
        <f t="shared" si="19"/>
        <v>2944</v>
      </c>
      <c r="T396" s="118"/>
      <c r="U396" s="29"/>
      <c r="V396" s="119"/>
    </row>
    <row r="397" spans="1:22" customFormat="1" x14ac:dyDescent="0.3">
      <c r="A397" s="165">
        <v>2951000000</v>
      </c>
      <c r="B397" s="116">
        <v>-57.373087849999997</v>
      </c>
      <c r="C397" s="116">
        <v>-151.964585</v>
      </c>
      <c r="D397" s="165">
        <v>2951000000</v>
      </c>
      <c r="E397" s="116">
        <v>-64.832207890000007</v>
      </c>
      <c r="F397" s="116">
        <v>-84.972298530000003</v>
      </c>
      <c r="G397" s="165">
        <v>2951000000</v>
      </c>
      <c r="H397" s="116">
        <v>-68.272784560000005</v>
      </c>
      <c r="I397" s="116">
        <v>89.494476559999995</v>
      </c>
      <c r="J397" s="165">
        <v>2951000000</v>
      </c>
      <c r="K397" s="116">
        <v>-71.994215139999994</v>
      </c>
      <c r="L397" s="116">
        <v>123.6706107</v>
      </c>
      <c r="M397" s="165">
        <v>2951000000</v>
      </c>
      <c r="N397" s="116">
        <v>-68.785783730000006</v>
      </c>
      <c r="O397" s="116">
        <v>31.500767459999999</v>
      </c>
      <c r="P397" s="165">
        <v>2951000000</v>
      </c>
      <c r="Q397" s="116">
        <v>-68.160945334920797</v>
      </c>
      <c r="R397" s="116">
        <v>38.853828424553903</v>
      </c>
      <c r="S397" s="120">
        <f t="shared" si="19"/>
        <v>2951</v>
      </c>
      <c r="T397" s="118"/>
      <c r="U397" s="29"/>
      <c r="V397" s="119"/>
    </row>
    <row r="398" spans="1:22" customFormat="1" x14ac:dyDescent="0.3">
      <c r="A398" s="165">
        <v>2958000000</v>
      </c>
      <c r="B398" s="116">
        <v>-62.303650490000003</v>
      </c>
      <c r="C398" s="116">
        <v>-166.94119979999999</v>
      </c>
      <c r="D398" s="165">
        <v>2958000000</v>
      </c>
      <c r="E398" s="116">
        <v>-66.518913879999999</v>
      </c>
      <c r="F398" s="116">
        <v>-98.849578640000004</v>
      </c>
      <c r="G398" s="165">
        <v>2958000000</v>
      </c>
      <c r="H398" s="116">
        <v>-69.352185059999996</v>
      </c>
      <c r="I398" s="116">
        <v>54.007302930000002</v>
      </c>
      <c r="J398" s="165">
        <v>2958000000</v>
      </c>
      <c r="K398" s="116">
        <v>-72.528827640000003</v>
      </c>
      <c r="L398" s="116">
        <v>99.016918720000007</v>
      </c>
      <c r="M398" s="165">
        <v>2958000000</v>
      </c>
      <c r="N398" s="116">
        <v>-70.042832989999994</v>
      </c>
      <c r="O398" s="116">
        <v>64.163677800000002</v>
      </c>
      <c r="P398" s="165">
        <v>2958000000</v>
      </c>
      <c r="Q398" s="116">
        <v>-69.058473018280907</v>
      </c>
      <c r="R398" s="116">
        <v>14.097995486417499</v>
      </c>
      <c r="S398" s="120">
        <f t="shared" si="19"/>
        <v>2958</v>
      </c>
      <c r="T398" s="118"/>
      <c r="U398" s="29"/>
      <c r="V398" s="119"/>
    </row>
    <row r="399" spans="1:22" customFormat="1" x14ac:dyDescent="0.3">
      <c r="A399" s="165">
        <v>2965000000</v>
      </c>
      <c r="B399" s="116">
        <v>-66.440859230000001</v>
      </c>
      <c r="C399" s="116">
        <v>170.70604739999999</v>
      </c>
      <c r="D399" s="165">
        <v>2965000000</v>
      </c>
      <c r="E399" s="116">
        <v>-68.549773500000001</v>
      </c>
      <c r="F399" s="116">
        <v>-118.31564520000001</v>
      </c>
      <c r="G399" s="165">
        <v>2965000000</v>
      </c>
      <c r="H399" s="116">
        <v>-70.973717440000001</v>
      </c>
      <c r="I399" s="116">
        <v>24.528694659999999</v>
      </c>
      <c r="J399" s="165">
        <v>2965000000</v>
      </c>
      <c r="K399" s="116">
        <v>-72.643688490000002</v>
      </c>
      <c r="L399" s="116">
        <v>63.448355800000002</v>
      </c>
      <c r="M399" s="165">
        <v>2965000000</v>
      </c>
      <c r="N399" s="116">
        <v>-71.293710050000001</v>
      </c>
      <c r="O399" s="116">
        <v>98.390552979999995</v>
      </c>
      <c r="P399" s="165">
        <v>2965000000</v>
      </c>
      <c r="Q399" s="116">
        <v>-70.165895999389207</v>
      </c>
      <c r="R399" s="116">
        <v>-6.3958493821787501</v>
      </c>
      <c r="S399" s="120">
        <f t="shared" si="19"/>
        <v>2965</v>
      </c>
      <c r="T399" s="118"/>
      <c r="U399" s="29"/>
      <c r="V399" s="119"/>
    </row>
    <row r="400" spans="1:22" customFormat="1" x14ac:dyDescent="0.3">
      <c r="A400" s="165">
        <v>2972000000</v>
      </c>
      <c r="B400" s="116">
        <v>-68.807216260000004</v>
      </c>
      <c r="C400" s="116">
        <v>153.4408153</v>
      </c>
      <c r="D400" s="165">
        <v>2972000000</v>
      </c>
      <c r="E400" s="116">
        <v>-66.711894479999998</v>
      </c>
      <c r="F400" s="116">
        <v>-138.8212881</v>
      </c>
      <c r="G400" s="165">
        <v>2972000000</v>
      </c>
      <c r="H400" s="116">
        <v>-71.697170040000003</v>
      </c>
      <c r="I400" s="116">
        <v>-5.5270749199999996</v>
      </c>
      <c r="J400" s="165">
        <v>2972000000</v>
      </c>
      <c r="K400" s="116">
        <v>-71.682867119999997</v>
      </c>
      <c r="L400" s="116">
        <v>41.681062590000003</v>
      </c>
      <c r="M400" s="165">
        <v>2972000000</v>
      </c>
      <c r="N400" s="116">
        <v>-70.590453789999998</v>
      </c>
      <c r="O400" s="116">
        <v>134.73913160000001</v>
      </c>
      <c r="P400" s="165">
        <v>2972000000</v>
      </c>
      <c r="Q400" s="116">
        <v>-69.979478827732905</v>
      </c>
      <c r="R400" s="116">
        <v>-40.537317366220499</v>
      </c>
      <c r="S400" s="120">
        <f t="shared" si="19"/>
        <v>2972</v>
      </c>
      <c r="T400" s="118"/>
      <c r="U400" s="29"/>
      <c r="V400" s="119"/>
    </row>
    <row r="401" spans="1:22" customFormat="1" x14ac:dyDescent="0.3">
      <c r="A401" s="165">
        <v>2979000000</v>
      </c>
      <c r="B401" s="116">
        <v>-69.204530349999999</v>
      </c>
      <c r="C401" s="116">
        <v>133.4657397</v>
      </c>
      <c r="D401" s="165">
        <v>2979000000</v>
      </c>
      <c r="E401" s="116">
        <v>-63.924694690000003</v>
      </c>
      <c r="F401" s="116">
        <v>-165.1098203</v>
      </c>
      <c r="G401" s="165">
        <v>2979000000</v>
      </c>
      <c r="H401" s="116">
        <v>-70.263877280000003</v>
      </c>
      <c r="I401" s="116">
        <v>-38.354086909999999</v>
      </c>
      <c r="J401" s="165">
        <v>2979000000</v>
      </c>
      <c r="K401" s="116">
        <v>-70.251042530000007</v>
      </c>
      <c r="L401" s="116">
        <v>14.78066888</v>
      </c>
      <c r="M401" s="165">
        <v>2979000000</v>
      </c>
      <c r="N401" s="116">
        <v>-68.724975549999996</v>
      </c>
      <c r="O401" s="116">
        <v>173.34039870000001</v>
      </c>
      <c r="P401" s="165">
        <v>2979000000</v>
      </c>
      <c r="Q401" s="116">
        <v>-68.779713989730794</v>
      </c>
      <c r="R401" s="116">
        <v>-75.991178601626501</v>
      </c>
      <c r="S401" s="120">
        <f t="shared" si="19"/>
        <v>2979</v>
      </c>
      <c r="T401" s="118"/>
      <c r="U401" s="29"/>
      <c r="V401" s="119"/>
    </row>
    <row r="402" spans="1:22" customFormat="1" x14ac:dyDescent="0.3">
      <c r="A402" s="165">
        <v>2986000000</v>
      </c>
      <c r="B402" s="116">
        <v>-68.766552300000001</v>
      </c>
      <c r="C402" s="116">
        <v>118.4100152</v>
      </c>
      <c r="D402" s="165">
        <v>2986000000</v>
      </c>
      <c r="E402" s="116">
        <v>-60.958860649999998</v>
      </c>
      <c r="F402" s="116">
        <v>-179.20411949999999</v>
      </c>
      <c r="G402" s="165">
        <v>2986000000</v>
      </c>
      <c r="H402" s="116">
        <v>-68.919654059999999</v>
      </c>
      <c r="I402" s="116">
        <v>-92.122211019999995</v>
      </c>
      <c r="J402" s="165">
        <v>2986000000</v>
      </c>
      <c r="K402" s="116">
        <v>-68.576820720000001</v>
      </c>
      <c r="L402" s="116">
        <v>-20.863143610000002</v>
      </c>
      <c r="M402" s="165">
        <v>2986000000</v>
      </c>
      <c r="N402" s="116">
        <v>-65.668192529999999</v>
      </c>
      <c r="O402" s="116">
        <v>-99.570689770000001</v>
      </c>
      <c r="P402" s="165">
        <v>2986000000</v>
      </c>
      <c r="Q402" s="116">
        <v>-66.975921377276805</v>
      </c>
      <c r="R402" s="116">
        <v>-99.317473128799605</v>
      </c>
      <c r="S402" s="120">
        <f t="shared" si="19"/>
        <v>2986</v>
      </c>
      <c r="T402" s="118"/>
      <c r="U402" s="29"/>
      <c r="V402" s="119"/>
    </row>
    <row r="403" spans="1:22" customFormat="1" x14ac:dyDescent="0.3">
      <c r="A403" s="165">
        <v>2993000000</v>
      </c>
      <c r="B403" s="116">
        <v>-67.125364039999994</v>
      </c>
      <c r="C403" s="116">
        <v>77.585198730000002</v>
      </c>
      <c r="D403" s="165">
        <v>2993000000</v>
      </c>
      <c r="E403" s="116">
        <v>-57.87234093</v>
      </c>
      <c r="F403" s="116">
        <v>108.1327277</v>
      </c>
      <c r="G403" s="165">
        <v>2993000000</v>
      </c>
      <c r="H403" s="116">
        <v>-66.302605900000003</v>
      </c>
      <c r="I403" s="116">
        <v>-132.6088427</v>
      </c>
      <c r="J403" s="165">
        <v>2993000000</v>
      </c>
      <c r="K403" s="116">
        <v>-66.204284419999993</v>
      </c>
      <c r="L403" s="116">
        <v>-74.826363970000003</v>
      </c>
      <c r="M403" s="165">
        <v>2993000000</v>
      </c>
      <c r="N403" s="116">
        <v>-61.58197955</v>
      </c>
      <c r="O403" s="116">
        <v>-98.64569333</v>
      </c>
      <c r="P403" s="165">
        <v>2993000000</v>
      </c>
      <c r="Q403" s="116">
        <v>-64.520078207374596</v>
      </c>
      <c r="R403" s="116">
        <v>-160.085298726074</v>
      </c>
      <c r="S403" s="120">
        <f t="shared" si="19"/>
        <v>2993</v>
      </c>
      <c r="T403" s="118"/>
      <c r="U403" s="29"/>
      <c r="V403" s="119"/>
    </row>
    <row r="404" spans="1:22" customFormat="1" ht="18.600000000000001" thickBot="1" x14ac:dyDescent="0.4">
      <c r="A404" s="165">
        <v>3000000000</v>
      </c>
      <c r="B404" s="116">
        <v>-66.279224909999996</v>
      </c>
      <c r="C404" s="116">
        <v>37.502718450000003</v>
      </c>
      <c r="D404" s="165">
        <v>3000000000</v>
      </c>
      <c r="E404" s="116">
        <v>-52.83418794</v>
      </c>
      <c r="F404" s="116">
        <v>61.985541529999999</v>
      </c>
      <c r="G404" s="165">
        <v>3000000000</v>
      </c>
      <c r="H404" s="116">
        <v>-65.905218610000006</v>
      </c>
      <c r="I404" s="116">
        <v>-178.0951737</v>
      </c>
      <c r="J404" s="165">
        <v>3000000000</v>
      </c>
      <c r="K404" s="116">
        <v>-63.96794336</v>
      </c>
      <c r="L404" s="116">
        <v>-106.32790420000001</v>
      </c>
      <c r="M404" s="165">
        <v>3000000000</v>
      </c>
      <c r="N404" s="116">
        <v>-59.997634789999999</v>
      </c>
      <c r="O404" s="116">
        <v>-129.81811049999999</v>
      </c>
      <c r="P404" s="165">
        <v>3000000000</v>
      </c>
      <c r="Q404" s="116">
        <v>-62.345947303110002</v>
      </c>
      <c r="R404" s="116">
        <v>143.107204560052</v>
      </c>
      <c r="S404" s="117">
        <f t="shared" si="19"/>
        <v>3000</v>
      </c>
      <c r="T404" s="125"/>
      <c r="U404" s="126"/>
      <c r="V404" s="127"/>
    </row>
    <row r="405" spans="1:22" customFormat="1" x14ac:dyDescent="0.3">
      <c r="A405" s="50"/>
      <c r="B405" s="50"/>
      <c r="C405" s="50"/>
      <c r="D405" s="50"/>
      <c r="E405" s="50"/>
      <c r="F405" s="50"/>
      <c r="G405" s="50"/>
      <c r="H405" s="50"/>
      <c r="I405" s="50"/>
      <c r="J405" s="50"/>
      <c r="K405" s="50"/>
      <c r="L405" s="50"/>
      <c r="M405" s="50"/>
      <c r="N405" s="50"/>
      <c r="O405" s="50"/>
      <c r="P405" s="50"/>
      <c r="Q405" s="50"/>
      <c r="R405" s="50"/>
    </row>
    <row r="406" spans="1:22" x14ac:dyDescent="0.3">
      <c r="T406" s="50"/>
      <c r="U406" s="50"/>
      <c r="V406" s="50"/>
    </row>
    <row r="407" spans="1:22" x14ac:dyDescent="0.3">
      <c r="T407" s="50"/>
      <c r="U407" s="50"/>
      <c r="V407" s="50"/>
    </row>
    <row r="408" spans="1:22" x14ac:dyDescent="0.3">
      <c r="T408" s="50"/>
      <c r="U408" s="50"/>
      <c r="V408" s="50"/>
    </row>
    <row r="409" spans="1:22" x14ac:dyDescent="0.3">
      <c r="T409" s="50"/>
      <c r="U409" s="50"/>
      <c r="V409" s="50"/>
    </row>
    <row r="410" spans="1:22" x14ac:dyDescent="0.3">
      <c r="T410" s="50"/>
      <c r="U410" s="50"/>
      <c r="V410" s="50"/>
    </row>
    <row r="411" spans="1:22" x14ac:dyDescent="0.3">
      <c r="T411" s="50"/>
      <c r="U411" s="50"/>
      <c r="V411" s="50"/>
    </row>
    <row r="412" spans="1:22" x14ac:dyDescent="0.3">
      <c r="T412" s="50"/>
      <c r="U412" s="50"/>
      <c r="V412" s="50"/>
    </row>
    <row r="413" spans="1:22" x14ac:dyDescent="0.3">
      <c r="T413" s="50"/>
      <c r="U413" s="50"/>
      <c r="V413" s="50"/>
    </row>
    <row r="414" spans="1:22" x14ac:dyDescent="0.3">
      <c r="T414" s="50"/>
      <c r="U414" s="50"/>
      <c r="V414" s="50"/>
    </row>
    <row r="415" spans="1:22" x14ac:dyDescent="0.3">
      <c r="T415" s="50"/>
      <c r="U415" s="50"/>
      <c r="V415" s="50"/>
    </row>
    <row r="416" spans="1:22" x14ac:dyDescent="0.3">
      <c r="T416" s="50"/>
      <c r="U416" s="50"/>
      <c r="V416" s="50"/>
    </row>
    <row r="417" spans="20:22" x14ac:dyDescent="0.3">
      <c r="T417" s="50"/>
      <c r="U417" s="50"/>
      <c r="V417" s="50"/>
    </row>
    <row r="418" spans="20:22" x14ac:dyDescent="0.3">
      <c r="T418" s="50"/>
      <c r="U418" s="50"/>
      <c r="V418" s="50"/>
    </row>
    <row r="419" spans="20:22" x14ac:dyDescent="0.3">
      <c r="T419" s="50"/>
      <c r="U419" s="50"/>
      <c r="V419" s="50"/>
    </row>
    <row r="420" spans="20:22" x14ac:dyDescent="0.3">
      <c r="T420" s="50"/>
      <c r="U420" s="50"/>
      <c r="V420" s="50"/>
    </row>
    <row r="421" spans="20:22" x14ac:dyDescent="0.3">
      <c r="T421" s="50"/>
      <c r="U421" s="50"/>
      <c r="V421" s="50"/>
    </row>
    <row r="422" spans="20:22" x14ac:dyDescent="0.3">
      <c r="T422" s="50"/>
      <c r="U422" s="50"/>
      <c r="V422" s="50"/>
    </row>
    <row r="423" spans="20:22" x14ac:dyDescent="0.3">
      <c r="T423" s="50"/>
      <c r="U423" s="50"/>
      <c r="V423" s="50"/>
    </row>
    <row r="424" spans="20:22" x14ac:dyDescent="0.3">
      <c r="T424" s="50"/>
      <c r="U424" s="50"/>
      <c r="V424" s="50"/>
    </row>
    <row r="425" spans="20:22" x14ac:dyDescent="0.3">
      <c r="T425" s="50"/>
      <c r="U425" s="50"/>
      <c r="V425" s="50"/>
    </row>
    <row r="426" spans="20:22" x14ac:dyDescent="0.3">
      <c r="T426" s="50"/>
      <c r="U426" s="50"/>
      <c r="V426" s="50"/>
    </row>
    <row r="427" spans="20:22" x14ac:dyDescent="0.3">
      <c r="T427" s="50"/>
      <c r="U427" s="50"/>
      <c r="V427" s="50"/>
    </row>
    <row r="428" spans="20:22" x14ac:dyDescent="0.3">
      <c r="T428" s="50"/>
      <c r="U428" s="50"/>
      <c r="V428" s="50"/>
    </row>
    <row r="429" spans="20:22" x14ac:dyDescent="0.3">
      <c r="T429" s="50"/>
      <c r="U429" s="50"/>
      <c r="V429" s="50"/>
    </row>
    <row r="430" spans="20:22" x14ac:dyDescent="0.3">
      <c r="T430" s="50"/>
      <c r="U430" s="50"/>
      <c r="V430" s="50"/>
    </row>
    <row r="431" spans="20:22" x14ac:dyDescent="0.3">
      <c r="T431" s="50"/>
      <c r="U431" s="50"/>
      <c r="V431" s="50"/>
    </row>
    <row r="432" spans="20:22" x14ac:dyDescent="0.3">
      <c r="T432" s="50"/>
      <c r="U432" s="50"/>
      <c r="V432" s="50"/>
    </row>
    <row r="433" spans="20:22" x14ac:dyDescent="0.3">
      <c r="T433" s="50"/>
      <c r="U433" s="50"/>
      <c r="V433" s="50"/>
    </row>
    <row r="434" spans="20:22" x14ac:dyDescent="0.3">
      <c r="T434" s="50"/>
      <c r="U434" s="50"/>
      <c r="V434" s="50"/>
    </row>
    <row r="435" spans="20:22" x14ac:dyDescent="0.3">
      <c r="T435" s="50"/>
      <c r="U435" s="50"/>
      <c r="V435" s="50"/>
    </row>
    <row r="436" spans="20:22" x14ac:dyDescent="0.3">
      <c r="T436" s="50"/>
      <c r="U436" s="50"/>
      <c r="V436" s="50"/>
    </row>
    <row r="437" spans="20:22" x14ac:dyDescent="0.3">
      <c r="T437" s="50"/>
      <c r="U437" s="50"/>
      <c r="V437" s="50"/>
    </row>
    <row r="438" spans="20:22" x14ac:dyDescent="0.3">
      <c r="T438" s="50"/>
      <c r="U438" s="50"/>
      <c r="V438" s="50"/>
    </row>
    <row r="439" spans="20:22" x14ac:dyDescent="0.3">
      <c r="T439" s="50"/>
      <c r="U439" s="50"/>
      <c r="V439" s="50"/>
    </row>
    <row r="440" spans="20:22" x14ac:dyDescent="0.3">
      <c r="T440" s="50"/>
      <c r="U440" s="50"/>
      <c r="V440" s="50"/>
    </row>
    <row r="441" spans="20:22" x14ac:dyDescent="0.3">
      <c r="T441" s="50"/>
      <c r="U441" s="50"/>
      <c r="V441" s="50"/>
    </row>
    <row r="442" spans="20:22" x14ac:dyDescent="0.3">
      <c r="T442" s="50"/>
      <c r="U442" s="50"/>
      <c r="V442" s="50"/>
    </row>
    <row r="443" spans="20:22" x14ac:dyDescent="0.3">
      <c r="T443" s="50"/>
      <c r="U443" s="50"/>
      <c r="V443" s="50"/>
    </row>
    <row r="444" spans="20:22" x14ac:dyDescent="0.3">
      <c r="T444" s="50"/>
      <c r="U444" s="50"/>
      <c r="V444" s="50"/>
    </row>
    <row r="445" spans="20:22" x14ac:dyDescent="0.3">
      <c r="T445" s="50"/>
      <c r="U445" s="50"/>
      <c r="V445" s="50"/>
    </row>
    <row r="446" spans="20:22" x14ac:dyDescent="0.3">
      <c r="T446" s="50"/>
      <c r="U446" s="50"/>
      <c r="V446" s="50"/>
    </row>
    <row r="447" spans="20:22" x14ac:dyDescent="0.3">
      <c r="T447" s="50"/>
      <c r="U447" s="50"/>
      <c r="V447" s="50"/>
    </row>
    <row r="448" spans="20:22" x14ac:dyDescent="0.3">
      <c r="T448" s="50"/>
      <c r="U448" s="50"/>
      <c r="V448" s="50"/>
    </row>
    <row r="449" spans="20:22" x14ac:dyDescent="0.3">
      <c r="T449" s="50"/>
      <c r="U449" s="50"/>
      <c r="V449" s="50"/>
    </row>
    <row r="450" spans="20:22" x14ac:dyDescent="0.3">
      <c r="T450" s="50"/>
      <c r="U450" s="50"/>
      <c r="V450" s="50"/>
    </row>
    <row r="451" spans="20:22" x14ac:dyDescent="0.3">
      <c r="T451" s="50"/>
      <c r="U451" s="50"/>
      <c r="V451" s="50"/>
    </row>
    <row r="452" spans="20:22" x14ac:dyDescent="0.3">
      <c r="T452" s="50"/>
      <c r="U452" s="50"/>
      <c r="V452" s="50"/>
    </row>
    <row r="453" spans="20:22" x14ac:dyDescent="0.3">
      <c r="T453" s="50"/>
      <c r="U453" s="50"/>
      <c r="V453" s="50"/>
    </row>
    <row r="454" spans="20:22" x14ac:dyDescent="0.3">
      <c r="T454" s="50"/>
      <c r="U454" s="50"/>
      <c r="V454" s="50"/>
    </row>
    <row r="455" spans="20:22" x14ac:dyDescent="0.3">
      <c r="T455" s="50"/>
      <c r="U455" s="50"/>
      <c r="V455" s="50"/>
    </row>
    <row r="456" spans="20:22" x14ac:dyDescent="0.3">
      <c r="T456" s="50"/>
      <c r="U456" s="50"/>
      <c r="V456" s="50"/>
    </row>
    <row r="457" spans="20:22" x14ac:dyDescent="0.3">
      <c r="T457" s="50"/>
      <c r="U457" s="50"/>
      <c r="V457" s="50"/>
    </row>
    <row r="458" spans="20:22" x14ac:dyDescent="0.3">
      <c r="T458" s="50"/>
      <c r="U458" s="50"/>
      <c r="V458" s="50"/>
    </row>
    <row r="459" spans="20:22" x14ac:dyDescent="0.3">
      <c r="T459" s="50"/>
      <c r="U459" s="50"/>
      <c r="V459" s="50"/>
    </row>
    <row r="460" spans="20:22" x14ac:dyDescent="0.3">
      <c r="T460" s="50"/>
      <c r="U460" s="50"/>
      <c r="V460" s="50"/>
    </row>
    <row r="461" spans="20:22" x14ac:dyDescent="0.3">
      <c r="T461" s="50"/>
      <c r="U461" s="50"/>
      <c r="V461" s="50"/>
    </row>
    <row r="462" spans="20:22" x14ac:dyDescent="0.3">
      <c r="T462" s="50"/>
      <c r="U462" s="50"/>
      <c r="V462" s="50"/>
    </row>
    <row r="463" spans="20:22" x14ac:dyDescent="0.3">
      <c r="T463" s="50"/>
      <c r="U463" s="50"/>
      <c r="V463" s="50"/>
    </row>
    <row r="464" spans="20:22" x14ac:dyDescent="0.3">
      <c r="T464" s="50"/>
      <c r="U464" s="50"/>
      <c r="V464" s="50"/>
    </row>
    <row r="465" spans="20:22" x14ac:dyDescent="0.3">
      <c r="T465" s="50"/>
      <c r="U465" s="50"/>
      <c r="V465" s="50"/>
    </row>
    <row r="466" spans="20:22" x14ac:dyDescent="0.3">
      <c r="T466" s="50"/>
      <c r="U466" s="50"/>
      <c r="V466" s="50"/>
    </row>
    <row r="467" spans="20:22" x14ac:dyDescent="0.3">
      <c r="T467" s="50"/>
      <c r="U467" s="50"/>
      <c r="V467" s="50"/>
    </row>
    <row r="468" spans="20:22" x14ac:dyDescent="0.3">
      <c r="T468" s="50"/>
      <c r="U468" s="50"/>
      <c r="V468" s="50"/>
    </row>
    <row r="469" spans="20:22" x14ac:dyDescent="0.3">
      <c r="T469" s="50"/>
      <c r="U469" s="50"/>
      <c r="V469" s="50"/>
    </row>
    <row r="470" spans="20:22" x14ac:dyDescent="0.3">
      <c r="T470" s="50"/>
      <c r="U470" s="50"/>
      <c r="V470" s="50"/>
    </row>
    <row r="471" spans="20:22" x14ac:dyDescent="0.3">
      <c r="T471" s="50"/>
      <c r="U471" s="50"/>
      <c r="V471" s="50"/>
    </row>
    <row r="472" spans="20:22" x14ac:dyDescent="0.3">
      <c r="T472" s="50"/>
      <c r="U472" s="50"/>
      <c r="V472" s="50"/>
    </row>
    <row r="473" spans="20:22" x14ac:dyDescent="0.3">
      <c r="T473" s="50"/>
      <c r="U473" s="50"/>
      <c r="V473" s="50"/>
    </row>
    <row r="474" spans="20:22" x14ac:dyDescent="0.3">
      <c r="T474" s="50"/>
      <c r="U474" s="50"/>
      <c r="V474" s="50"/>
    </row>
    <row r="475" spans="20:22" x14ac:dyDescent="0.3">
      <c r="T475" s="50"/>
      <c r="U475" s="50"/>
      <c r="V475" s="50"/>
    </row>
    <row r="476" spans="20:22" x14ac:dyDescent="0.3">
      <c r="T476" s="50"/>
      <c r="U476" s="50"/>
      <c r="V476" s="50"/>
    </row>
    <row r="477" spans="20:22" x14ac:dyDescent="0.3">
      <c r="T477" s="50"/>
      <c r="U477" s="50"/>
      <c r="V477" s="50"/>
    </row>
    <row r="478" spans="20:22" x14ac:dyDescent="0.3">
      <c r="T478" s="50"/>
      <c r="U478" s="50"/>
      <c r="V478" s="50"/>
    </row>
    <row r="479" spans="20:22" x14ac:dyDescent="0.3">
      <c r="T479" s="50"/>
      <c r="U479" s="50"/>
      <c r="V479" s="50"/>
    </row>
    <row r="480" spans="20:22" x14ac:dyDescent="0.3">
      <c r="T480" s="50"/>
      <c r="U480" s="50"/>
      <c r="V480" s="50"/>
    </row>
    <row r="481" spans="20:22" x14ac:dyDescent="0.3">
      <c r="T481" s="50"/>
      <c r="U481" s="50"/>
      <c r="V481" s="50"/>
    </row>
    <row r="482" spans="20:22" x14ac:dyDescent="0.3">
      <c r="T482" s="50"/>
      <c r="U482" s="50"/>
      <c r="V482" s="50"/>
    </row>
    <row r="483" spans="20:22" x14ac:dyDescent="0.3">
      <c r="T483" s="50"/>
      <c r="U483" s="50"/>
      <c r="V483" s="50"/>
    </row>
    <row r="484" spans="20:22" x14ac:dyDescent="0.3">
      <c r="T484" s="50"/>
      <c r="U484" s="50"/>
      <c r="V484" s="50"/>
    </row>
    <row r="485" spans="20:22" x14ac:dyDescent="0.3">
      <c r="T485" s="50"/>
      <c r="U485" s="50"/>
      <c r="V485" s="50"/>
    </row>
    <row r="486" spans="20:22" x14ac:dyDescent="0.3">
      <c r="T486" s="50"/>
      <c r="U486" s="50"/>
      <c r="V486" s="50"/>
    </row>
    <row r="487" spans="20:22" x14ac:dyDescent="0.3">
      <c r="T487" s="50"/>
      <c r="U487" s="50"/>
      <c r="V487" s="50"/>
    </row>
    <row r="488" spans="20:22" x14ac:dyDescent="0.3">
      <c r="T488" s="50"/>
      <c r="U488" s="50"/>
      <c r="V488" s="50"/>
    </row>
    <row r="489" spans="20:22" x14ac:dyDescent="0.3">
      <c r="T489" s="50"/>
      <c r="U489" s="50"/>
      <c r="V489" s="50"/>
    </row>
    <row r="490" spans="20:22" x14ac:dyDescent="0.3">
      <c r="T490" s="50"/>
      <c r="U490" s="50"/>
      <c r="V490" s="50"/>
    </row>
    <row r="491" spans="20:22" x14ac:dyDescent="0.3">
      <c r="T491" s="50"/>
      <c r="U491" s="50"/>
      <c r="V491" s="50"/>
    </row>
    <row r="492" spans="20:22" x14ac:dyDescent="0.3">
      <c r="T492" s="50"/>
      <c r="U492" s="50"/>
      <c r="V492" s="50"/>
    </row>
    <row r="493" spans="20:22" x14ac:dyDescent="0.3">
      <c r="T493" s="50"/>
      <c r="U493" s="50"/>
      <c r="V493" s="50"/>
    </row>
    <row r="494" spans="20:22" x14ac:dyDescent="0.3">
      <c r="T494" s="50"/>
      <c r="U494" s="50"/>
      <c r="V494" s="50"/>
    </row>
    <row r="495" spans="20:22" x14ac:dyDescent="0.3">
      <c r="T495" s="50"/>
      <c r="U495" s="50"/>
      <c r="V495" s="50"/>
    </row>
    <row r="496" spans="20:22" x14ac:dyDescent="0.3">
      <c r="T496" s="50"/>
      <c r="U496" s="50"/>
      <c r="V496" s="50"/>
    </row>
    <row r="497" spans="20:22" x14ac:dyDescent="0.3">
      <c r="T497" s="50"/>
      <c r="U497" s="50"/>
      <c r="V497" s="50"/>
    </row>
    <row r="498" spans="20:22" x14ac:dyDescent="0.3">
      <c r="T498" s="50"/>
      <c r="U498" s="50"/>
      <c r="V498" s="50"/>
    </row>
    <row r="499" spans="20:22" x14ac:dyDescent="0.3">
      <c r="T499" s="50"/>
      <c r="U499" s="50"/>
      <c r="V499" s="50"/>
    </row>
    <row r="500" spans="20:22" x14ac:dyDescent="0.3">
      <c r="T500" s="50"/>
      <c r="U500" s="50"/>
      <c r="V500" s="50"/>
    </row>
    <row r="501" spans="20:22" x14ac:dyDescent="0.3">
      <c r="T501" s="50"/>
      <c r="U501" s="50"/>
      <c r="V501" s="50"/>
    </row>
    <row r="502" spans="20:22" x14ac:dyDescent="0.3">
      <c r="T502" s="50"/>
      <c r="U502" s="50"/>
      <c r="V502" s="50"/>
    </row>
    <row r="503" spans="20:22" x14ac:dyDescent="0.3">
      <c r="T503" s="50"/>
      <c r="U503" s="50"/>
      <c r="V503" s="50"/>
    </row>
    <row r="504" spans="20:22" x14ac:dyDescent="0.3">
      <c r="T504" s="50"/>
      <c r="U504" s="50"/>
      <c r="V504" s="50"/>
    </row>
    <row r="505" spans="20:22" x14ac:dyDescent="0.3">
      <c r="T505" s="50"/>
      <c r="U505" s="50"/>
      <c r="V505" s="50"/>
    </row>
    <row r="506" spans="20:22" x14ac:dyDescent="0.3">
      <c r="T506" s="50"/>
      <c r="U506" s="50"/>
      <c r="V506" s="50"/>
    </row>
    <row r="507" spans="20:22" x14ac:dyDescent="0.3">
      <c r="T507" s="50"/>
      <c r="U507" s="50"/>
      <c r="V507" s="50"/>
    </row>
    <row r="508" spans="20:22" x14ac:dyDescent="0.3">
      <c r="T508" s="50"/>
      <c r="U508" s="50"/>
      <c r="V508" s="50"/>
    </row>
    <row r="509" spans="20:22" x14ac:dyDescent="0.3">
      <c r="T509" s="50"/>
      <c r="U509" s="50"/>
      <c r="V509" s="50"/>
    </row>
    <row r="510" spans="20:22" x14ac:dyDescent="0.3">
      <c r="T510" s="50"/>
      <c r="U510" s="50"/>
      <c r="V510" s="50"/>
    </row>
    <row r="511" spans="20:22" x14ac:dyDescent="0.3">
      <c r="T511" s="50"/>
      <c r="U511" s="50"/>
      <c r="V511" s="50"/>
    </row>
    <row r="512" spans="20:22" x14ac:dyDescent="0.3">
      <c r="T512" s="50"/>
      <c r="U512" s="50"/>
      <c r="V512" s="50"/>
    </row>
    <row r="513" spans="20:22" x14ac:dyDescent="0.3">
      <c r="T513" s="50"/>
      <c r="U513" s="50"/>
      <c r="V513" s="50"/>
    </row>
    <row r="514" spans="20:22" x14ac:dyDescent="0.3">
      <c r="T514" s="50"/>
      <c r="U514" s="50"/>
      <c r="V514" s="50"/>
    </row>
    <row r="515" spans="20:22" x14ac:dyDescent="0.3">
      <c r="T515" s="50"/>
      <c r="U515" s="50"/>
      <c r="V515" s="50"/>
    </row>
    <row r="516" spans="20:22" x14ac:dyDescent="0.3">
      <c r="T516" s="50"/>
      <c r="U516" s="50"/>
      <c r="V516" s="50"/>
    </row>
    <row r="517" spans="20:22" x14ac:dyDescent="0.3">
      <c r="T517" s="50"/>
      <c r="U517" s="50"/>
      <c r="V517" s="50"/>
    </row>
    <row r="518" spans="20:22" x14ac:dyDescent="0.3">
      <c r="T518" s="50"/>
      <c r="U518" s="50"/>
      <c r="V518" s="50"/>
    </row>
    <row r="519" spans="20:22" x14ac:dyDescent="0.3">
      <c r="T519" s="50"/>
      <c r="U519" s="50"/>
      <c r="V519" s="50"/>
    </row>
    <row r="520" spans="20:22" x14ac:dyDescent="0.3">
      <c r="T520" s="50"/>
      <c r="U520" s="50"/>
      <c r="V520" s="50"/>
    </row>
    <row r="521" spans="20:22" x14ac:dyDescent="0.3">
      <c r="T521" s="50"/>
      <c r="U521" s="50"/>
      <c r="V521" s="50"/>
    </row>
    <row r="522" spans="20:22" x14ac:dyDescent="0.3">
      <c r="T522" s="50"/>
      <c r="U522" s="50"/>
      <c r="V522" s="50"/>
    </row>
    <row r="523" spans="20:22" x14ac:dyDescent="0.3">
      <c r="T523" s="50"/>
      <c r="U523" s="50"/>
      <c r="V523" s="50"/>
    </row>
    <row r="524" spans="20:22" x14ac:dyDescent="0.3">
      <c r="T524" s="50"/>
      <c r="U524" s="50"/>
      <c r="V524" s="50"/>
    </row>
    <row r="525" spans="20:22" x14ac:dyDescent="0.3">
      <c r="T525" s="50"/>
      <c r="U525" s="50"/>
      <c r="V525" s="50"/>
    </row>
    <row r="526" spans="20:22" x14ac:dyDescent="0.3">
      <c r="T526" s="50"/>
      <c r="U526" s="50"/>
      <c r="V526" s="50"/>
    </row>
    <row r="527" spans="20:22" x14ac:dyDescent="0.3">
      <c r="T527" s="50"/>
      <c r="U527" s="50"/>
      <c r="V527" s="50"/>
    </row>
    <row r="528" spans="20:22" x14ac:dyDescent="0.3">
      <c r="T528" s="50"/>
      <c r="U528" s="50"/>
      <c r="V528" s="50"/>
    </row>
    <row r="529" spans="20:22" x14ac:dyDescent="0.3">
      <c r="T529" s="50"/>
      <c r="U529" s="50"/>
      <c r="V529" s="50"/>
    </row>
    <row r="530" spans="20:22" x14ac:dyDescent="0.3">
      <c r="T530" s="50"/>
      <c r="U530" s="50"/>
      <c r="V530" s="50"/>
    </row>
    <row r="531" spans="20:22" x14ac:dyDescent="0.3">
      <c r="T531" s="50"/>
      <c r="U531" s="50"/>
      <c r="V531" s="50"/>
    </row>
    <row r="532" spans="20:22" x14ac:dyDescent="0.3">
      <c r="T532" s="50"/>
      <c r="U532" s="50"/>
      <c r="V532" s="50"/>
    </row>
    <row r="533" spans="20:22" x14ac:dyDescent="0.3">
      <c r="T533" s="50"/>
      <c r="U533" s="50"/>
      <c r="V533" s="50"/>
    </row>
    <row r="534" spans="20:22" x14ac:dyDescent="0.3">
      <c r="T534" s="50"/>
      <c r="U534" s="50"/>
      <c r="V534" s="50"/>
    </row>
    <row r="535" spans="20:22" x14ac:dyDescent="0.3">
      <c r="T535" s="50"/>
      <c r="U535" s="50"/>
      <c r="V535" s="50"/>
    </row>
    <row r="536" spans="20:22" x14ac:dyDescent="0.3">
      <c r="T536" s="50"/>
      <c r="U536" s="50"/>
      <c r="V536" s="50"/>
    </row>
    <row r="537" spans="20:22" x14ac:dyDescent="0.3">
      <c r="T537" s="50"/>
      <c r="U537" s="50"/>
      <c r="V537" s="50"/>
    </row>
    <row r="538" spans="20:22" x14ac:dyDescent="0.3">
      <c r="T538" s="50"/>
      <c r="U538" s="50"/>
      <c r="V538" s="50"/>
    </row>
    <row r="539" spans="20:22" x14ac:dyDescent="0.3">
      <c r="T539" s="50"/>
      <c r="U539" s="50"/>
      <c r="V539" s="50"/>
    </row>
    <row r="540" spans="20:22" x14ac:dyDescent="0.3">
      <c r="T540" s="50"/>
      <c r="U540" s="50"/>
      <c r="V540" s="50"/>
    </row>
    <row r="541" spans="20:22" x14ac:dyDescent="0.3">
      <c r="T541" s="50"/>
      <c r="U541" s="50"/>
      <c r="V541" s="50"/>
    </row>
    <row r="542" spans="20:22" x14ac:dyDescent="0.3">
      <c r="T542" s="50"/>
      <c r="U542" s="50"/>
      <c r="V542" s="50"/>
    </row>
    <row r="543" spans="20:22" x14ac:dyDescent="0.3">
      <c r="T543" s="50"/>
      <c r="U543" s="50"/>
      <c r="V543" s="50"/>
    </row>
    <row r="544" spans="20:22" x14ac:dyDescent="0.3">
      <c r="T544" s="50"/>
      <c r="U544" s="50"/>
      <c r="V544" s="50"/>
    </row>
    <row r="545" spans="20:22" x14ac:dyDescent="0.3">
      <c r="T545" s="50"/>
      <c r="U545" s="50"/>
      <c r="V545" s="50"/>
    </row>
    <row r="546" spans="20:22" x14ac:dyDescent="0.3">
      <c r="T546" s="50"/>
      <c r="U546" s="50"/>
      <c r="V546" s="50"/>
    </row>
    <row r="547" spans="20:22" x14ac:dyDescent="0.3">
      <c r="T547" s="50"/>
      <c r="U547" s="50"/>
      <c r="V547" s="50"/>
    </row>
    <row r="548" spans="20:22" x14ac:dyDescent="0.3">
      <c r="T548" s="50"/>
      <c r="U548" s="50"/>
      <c r="V548" s="50"/>
    </row>
    <row r="549" spans="20:22" x14ac:dyDescent="0.3">
      <c r="T549" s="50"/>
      <c r="U549" s="50"/>
      <c r="V549" s="50"/>
    </row>
    <row r="550" spans="20:22" x14ac:dyDescent="0.3">
      <c r="T550" s="50"/>
      <c r="U550" s="50"/>
      <c r="V550" s="50"/>
    </row>
    <row r="551" spans="20:22" x14ac:dyDescent="0.3">
      <c r="T551" s="50"/>
      <c r="U551" s="50"/>
      <c r="V551" s="50"/>
    </row>
    <row r="552" spans="20:22" x14ac:dyDescent="0.3">
      <c r="T552" s="50"/>
      <c r="U552" s="50"/>
      <c r="V552" s="50"/>
    </row>
    <row r="553" spans="20:22" x14ac:dyDescent="0.3">
      <c r="T553" s="50"/>
      <c r="U553" s="50"/>
      <c r="V553" s="50"/>
    </row>
    <row r="554" spans="20:22" x14ac:dyDescent="0.3">
      <c r="T554" s="50"/>
      <c r="U554" s="50"/>
      <c r="V554" s="50"/>
    </row>
    <row r="555" spans="20:22" x14ac:dyDescent="0.3">
      <c r="T555" s="50"/>
      <c r="U555" s="50"/>
      <c r="V555" s="50"/>
    </row>
    <row r="556" spans="20:22" x14ac:dyDescent="0.3">
      <c r="T556" s="50"/>
      <c r="U556" s="50"/>
      <c r="V556" s="50"/>
    </row>
    <row r="557" spans="20:22" x14ac:dyDescent="0.3">
      <c r="T557" s="50"/>
      <c r="U557" s="50"/>
      <c r="V557" s="50"/>
    </row>
    <row r="558" spans="20:22" x14ac:dyDescent="0.3">
      <c r="T558" s="50"/>
      <c r="U558" s="50"/>
      <c r="V558" s="50"/>
    </row>
    <row r="559" spans="20:22" x14ac:dyDescent="0.3">
      <c r="T559" s="50"/>
      <c r="U559" s="50"/>
      <c r="V559" s="50"/>
    </row>
    <row r="560" spans="20:22" x14ac:dyDescent="0.3">
      <c r="T560" s="50"/>
      <c r="U560" s="50"/>
      <c r="V560" s="50"/>
    </row>
    <row r="561" spans="20:22" x14ac:dyDescent="0.3">
      <c r="T561" s="50"/>
      <c r="U561" s="50"/>
      <c r="V561" s="50"/>
    </row>
    <row r="562" spans="20:22" x14ac:dyDescent="0.3">
      <c r="T562" s="50"/>
      <c r="U562" s="50"/>
      <c r="V562" s="50"/>
    </row>
    <row r="563" spans="20:22" x14ac:dyDescent="0.3">
      <c r="T563" s="50"/>
      <c r="U563" s="50"/>
      <c r="V563" s="50"/>
    </row>
    <row r="564" spans="20:22" x14ac:dyDescent="0.3">
      <c r="T564" s="50"/>
      <c r="U564" s="50"/>
      <c r="V564" s="50"/>
    </row>
    <row r="565" spans="20:22" x14ac:dyDescent="0.3">
      <c r="T565" s="50"/>
      <c r="U565" s="50"/>
      <c r="V565" s="50"/>
    </row>
    <row r="566" spans="20:22" x14ac:dyDescent="0.3">
      <c r="T566" s="50"/>
      <c r="U566" s="50"/>
      <c r="V566" s="50"/>
    </row>
    <row r="567" spans="20:22" x14ac:dyDescent="0.3">
      <c r="T567" s="50"/>
      <c r="U567" s="50"/>
      <c r="V567" s="50"/>
    </row>
    <row r="568" spans="20:22" x14ac:dyDescent="0.3">
      <c r="T568" s="50"/>
      <c r="U568" s="50"/>
      <c r="V568" s="50"/>
    </row>
    <row r="569" spans="20:22" x14ac:dyDescent="0.3">
      <c r="T569" s="50"/>
      <c r="U569" s="50"/>
      <c r="V569" s="50"/>
    </row>
    <row r="570" spans="20:22" x14ac:dyDescent="0.3">
      <c r="T570" s="50"/>
      <c r="U570" s="50"/>
      <c r="V570" s="50"/>
    </row>
    <row r="571" spans="20:22" x14ac:dyDescent="0.3">
      <c r="T571" s="50"/>
      <c r="U571" s="50"/>
      <c r="V571" s="50"/>
    </row>
    <row r="572" spans="20:22" x14ac:dyDescent="0.3">
      <c r="T572" s="50"/>
      <c r="U572" s="50"/>
      <c r="V572" s="50"/>
    </row>
    <row r="573" spans="20:22" x14ac:dyDescent="0.3">
      <c r="T573" s="50"/>
      <c r="U573" s="50"/>
      <c r="V573" s="50"/>
    </row>
    <row r="574" spans="20:22" x14ac:dyDescent="0.3">
      <c r="T574" s="50"/>
      <c r="U574" s="50"/>
      <c r="V574" s="50"/>
    </row>
    <row r="575" spans="20:22" x14ac:dyDescent="0.3">
      <c r="T575" s="50"/>
      <c r="U575" s="50"/>
      <c r="V575" s="50"/>
    </row>
    <row r="576" spans="20:22" x14ac:dyDescent="0.3">
      <c r="T576" s="50"/>
      <c r="U576" s="50"/>
      <c r="V576" s="50"/>
    </row>
    <row r="577" spans="20:22" x14ac:dyDescent="0.3">
      <c r="T577" s="50"/>
      <c r="U577" s="50"/>
      <c r="V577" s="50"/>
    </row>
    <row r="578" spans="20:22" x14ac:dyDescent="0.3">
      <c r="T578" s="50"/>
      <c r="U578" s="50"/>
      <c r="V578" s="50"/>
    </row>
    <row r="579" spans="20:22" x14ac:dyDescent="0.3">
      <c r="T579" s="50"/>
      <c r="U579" s="50"/>
      <c r="V579" s="50"/>
    </row>
    <row r="580" spans="20:22" x14ac:dyDescent="0.3">
      <c r="T580" s="50"/>
      <c r="U580" s="50"/>
      <c r="V580" s="50"/>
    </row>
    <row r="581" spans="20:22" x14ac:dyDescent="0.3">
      <c r="T581" s="50"/>
      <c r="U581" s="50"/>
      <c r="V581" s="50"/>
    </row>
    <row r="582" spans="20:22" x14ac:dyDescent="0.3">
      <c r="T582" s="50"/>
      <c r="U582" s="50"/>
      <c r="V582" s="50"/>
    </row>
    <row r="583" spans="20:22" x14ac:dyDescent="0.3">
      <c r="T583" s="50"/>
      <c r="U583" s="50"/>
      <c r="V583" s="50"/>
    </row>
    <row r="584" spans="20:22" x14ac:dyDescent="0.3">
      <c r="T584" s="50"/>
      <c r="U584" s="50"/>
      <c r="V584" s="50"/>
    </row>
    <row r="585" spans="20:22" x14ac:dyDescent="0.3">
      <c r="T585" s="50"/>
      <c r="U585" s="50"/>
      <c r="V585" s="50"/>
    </row>
    <row r="586" spans="20:22" x14ac:dyDescent="0.3">
      <c r="T586" s="50"/>
      <c r="U586" s="50"/>
      <c r="V586" s="50"/>
    </row>
    <row r="587" spans="20:22" x14ac:dyDescent="0.3">
      <c r="T587" s="50"/>
      <c r="U587" s="50"/>
      <c r="V587" s="50"/>
    </row>
    <row r="588" spans="20:22" x14ac:dyDescent="0.3">
      <c r="T588" s="50"/>
      <c r="U588" s="50"/>
      <c r="V588" s="50"/>
    </row>
    <row r="589" spans="20:22" x14ac:dyDescent="0.3">
      <c r="T589" s="50"/>
      <c r="U589" s="50"/>
      <c r="V589" s="50"/>
    </row>
    <row r="590" spans="20:22" x14ac:dyDescent="0.3">
      <c r="T590" s="50"/>
      <c r="U590" s="50"/>
      <c r="V590" s="50"/>
    </row>
    <row r="591" spans="20:22" x14ac:dyDescent="0.3">
      <c r="T591" s="50"/>
      <c r="U591" s="50"/>
      <c r="V591" s="50"/>
    </row>
    <row r="592" spans="20:22" x14ac:dyDescent="0.3">
      <c r="T592" s="50"/>
      <c r="U592" s="50"/>
      <c r="V592" s="50"/>
    </row>
    <row r="593" spans="20:22" x14ac:dyDescent="0.3">
      <c r="T593" s="50"/>
      <c r="U593" s="50"/>
      <c r="V593" s="50"/>
    </row>
    <row r="594" spans="20:22" x14ac:dyDescent="0.3">
      <c r="T594" s="50"/>
      <c r="U594" s="50"/>
      <c r="V594" s="50"/>
    </row>
    <row r="595" spans="20:22" x14ac:dyDescent="0.3">
      <c r="T595" s="50"/>
      <c r="U595" s="50"/>
      <c r="V595" s="50"/>
    </row>
    <row r="596" spans="20:22" x14ac:dyDescent="0.3">
      <c r="T596" s="50"/>
      <c r="U596" s="50"/>
      <c r="V596" s="50"/>
    </row>
    <row r="597" spans="20:22" x14ac:dyDescent="0.3">
      <c r="T597" s="50"/>
      <c r="U597" s="50"/>
      <c r="V597" s="50"/>
    </row>
    <row r="598" spans="20:22" x14ac:dyDescent="0.3">
      <c r="T598" s="50"/>
      <c r="U598" s="50"/>
      <c r="V598" s="50"/>
    </row>
    <row r="599" spans="20:22" x14ac:dyDescent="0.3">
      <c r="T599" s="50"/>
      <c r="U599" s="50"/>
      <c r="V599" s="50"/>
    </row>
    <row r="600" spans="20:22" x14ac:dyDescent="0.3">
      <c r="T600" s="50"/>
      <c r="U600" s="50"/>
      <c r="V600" s="50"/>
    </row>
    <row r="601" spans="20:22" x14ac:dyDescent="0.3">
      <c r="T601" s="50"/>
      <c r="U601" s="50"/>
      <c r="V601" s="50"/>
    </row>
    <row r="602" spans="20:22" x14ac:dyDescent="0.3">
      <c r="T602" s="50"/>
      <c r="U602" s="50"/>
      <c r="V602" s="50"/>
    </row>
    <row r="603" spans="20:22" x14ac:dyDescent="0.3">
      <c r="T603" s="50"/>
      <c r="U603" s="50"/>
      <c r="V603" s="50"/>
    </row>
    <row r="604" spans="20:22" x14ac:dyDescent="0.3">
      <c r="T604" s="50"/>
      <c r="U604" s="50"/>
      <c r="V604" s="50"/>
    </row>
    <row r="605" spans="20:22" x14ac:dyDescent="0.3">
      <c r="T605" s="50"/>
      <c r="U605" s="50"/>
      <c r="V605" s="50"/>
    </row>
    <row r="606" spans="20:22" x14ac:dyDescent="0.3">
      <c r="T606" s="50"/>
      <c r="U606" s="50"/>
      <c r="V606" s="50"/>
    </row>
    <row r="607" spans="20:22" x14ac:dyDescent="0.3">
      <c r="T607" s="50"/>
      <c r="U607" s="50"/>
      <c r="V607" s="50"/>
    </row>
    <row r="608" spans="20:22" x14ac:dyDescent="0.3">
      <c r="T608" s="50"/>
      <c r="U608" s="50"/>
      <c r="V608" s="50"/>
    </row>
    <row r="609" spans="20:22" x14ac:dyDescent="0.3">
      <c r="T609" s="50"/>
      <c r="U609" s="50"/>
      <c r="V609" s="50"/>
    </row>
    <row r="610" spans="20:22" x14ac:dyDescent="0.3">
      <c r="T610" s="50"/>
      <c r="U610" s="50"/>
      <c r="V610" s="50"/>
    </row>
    <row r="611" spans="20:22" x14ac:dyDescent="0.3">
      <c r="T611" s="50"/>
      <c r="U611" s="50"/>
      <c r="V611" s="50"/>
    </row>
    <row r="612" spans="20:22" x14ac:dyDescent="0.3">
      <c r="T612" s="50"/>
      <c r="U612" s="50"/>
      <c r="V612" s="50"/>
    </row>
    <row r="613" spans="20:22" x14ac:dyDescent="0.3">
      <c r="T613" s="50"/>
      <c r="U613" s="50"/>
      <c r="V613" s="50"/>
    </row>
    <row r="614" spans="20:22" x14ac:dyDescent="0.3">
      <c r="T614" s="50"/>
      <c r="U614" s="50"/>
      <c r="V614" s="50"/>
    </row>
    <row r="615" spans="20:22" x14ac:dyDescent="0.3">
      <c r="T615" s="50"/>
      <c r="U615" s="50"/>
      <c r="V615" s="50"/>
    </row>
    <row r="616" spans="20:22" x14ac:dyDescent="0.3">
      <c r="T616" s="50"/>
      <c r="U616" s="50"/>
      <c r="V616" s="50"/>
    </row>
    <row r="617" spans="20:22" x14ac:dyDescent="0.3">
      <c r="T617" s="50"/>
      <c r="U617" s="50"/>
      <c r="V617" s="50"/>
    </row>
    <row r="618" spans="20:22" x14ac:dyDescent="0.3">
      <c r="T618" s="50"/>
      <c r="U618" s="50"/>
      <c r="V618" s="50"/>
    </row>
    <row r="619" spans="20:22" x14ac:dyDescent="0.3">
      <c r="T619" s="50"/>
      <c r="U619" s="50"/>
      <c r="V619" s="50"/>
    </row>
    <row r="620" spans="20:22" x14ac:dyDescent="0.3">
      <c r="T620" s="50"/>
      <c r="U620" s="50"/>
      <c r="V620" s="50"/>
    </row>
    <row r="621" spans="20:22" x14ac:dyDescent="0.3">
      <c r="T621" s="50"/>
      <c r="U621" s="50"/>
      <c r="V621" s="50"/>
    </row>
    <row r="622" spans="20:22" x14ac:dyDescent="0.3">
      <c r="T622" s="50"/>
      <c r="U622" s="50"/>
      <c r="V622" s="50"/>
    </row>
    <row r="623" spans="20:22" x14ac:dyDescent="0.3">
      <c r="T623" s="50"/>
      <c r="U623" s="50"/>
      <c r="V623" s="50"/>
    </row>
    <row r="624" spans="20:22" x14ac:dyDescent="0.3">
      <c r="T624" s="50"/>
      <c r="U624" s="50"/>
      <c r="V624" s="50"/>
    </row>
    <row r="625" spans="20:22" x14ac:dyDescent="0.3">
      <c r="T625" s="50"/>
      <c r="U625" s="50"/>
      <c r="V625" s="50"/>
    </row>
    <row r="626" spans="20:22" x14ac:dyDescent="0.3">
      <c r="T626" s="50"/>
      <c r="U626" s="50"/>
      <c r="V626" s="50"/>
    </row>
    <row r="627" spans="20:22" x14ac:dyDescent="0.3">
      <c r="T627" s="50"/>
      <c r="U627" s="50"/>
      <c r="V627" s="50"/>
    </row>
    <row r="628" spans="20:22" x14ac:dyDescent="0.3">
      <c r="T628" s="50"/>
      <c r="U628" s="50"/>
      <c r="V628" s="50"/>
    </row>
    <row r="629" spans="20:22" x14ac:dyDescent="0.3">
      <c r="T629" s="50"/>
      <c r="U629" s="50"/>
      <c r="V629" s="50"/>
    </row>
    <row r="630" spans="20:22" x14ac:dyDescent="0.3">
      <c r="T630" s="50"/>
      <c r="U630" s="50"/>
      <c r="V630" s="50"/>
    </row>
    <row r="631" spans="20:22" x14ac:dyDescent="0.3">
      <c r="T631" s="50"/>
      <c r="U631" s="50"/>
      <c r="V631" s="50"/>
    </row>
    <row r="632" spans="20:22" x14ac:dyDescent="0.3">
      <c r="T632" s="50"/>
      <c r="U632" s="50"/>
      <c r="V632" s="50"/>
    </row>
    <row r="633" spans="20:22" x14ac:dyDescent="0.3">
      <c r="T633" s="50"/>
      <c r="U633" s="50"/>
      <c r="V633" s="50"/>
    </row>
    <row r="634" spans="20:22" x14ac:dyDescent="0.3">
      <c r="T634" s="50"/>
      <c r="U634" s="50"/>
      <c r="V634" s="50"/>
    </row>
    <row r="635" spans="20:22" x14ac:dyDescent="0.3">
      <c r="T635" s="50"/>
      <c r="U635" s="50"/>
      <c r="V635" s="50"/>
    </row>
    <row r="636" spans="20:22" x14ac:dyDescent="0.3">
      <c r="T636" s="50"/>
      <c r="U636" s="50"/>
      <c r="V636" s="50"/>
    </row>
    <row r="637" spans="20:22" x14ac:dyDescent="0.3">
      <c r="T637" s="50"/>
      <c r="U637" s="50"/>
      <c r="V637" s="50"/>
    </row>
    <row r="638" spans="20:22" x14ac:dyDescent="0.3">
      <c r="T638" s="50"/>
      <c r="U638" s="50"/>
      <c r="V638" s="50"/>
    </row>
    <row r="639" spans="20:22" x14ac:dyDescent="0.3">
      <c r="T639" s="50"/>
      <c r="U639" s="50"/>
      <c r="V639" s="50"/>
    </row>
    <row r="640" spans="20:22" x14ac:dyDescent="0.3">
      <c r="T640" s="50"/>
      <c r="U640" s="50"/>
      <c r="V640" s="50"/>
    </row>
    <row r="641" spans="20:22" x14ac:dyDescent="0.3">
      <c r="T641" s="50"/>
      <c r="U641" s="50"/>
      <c r="V641" s="50"/>
    </row>
    <row r="642" spans="20:22" x14ac:dyDescent="0.3">
      <c r="T642" s="50"/>
      <c r="U642" s="50"/>
      <c r="V642" s="50"/>
    </row>
    <row r="643" spans="20:22" x14ac:dyDescent="0.3">
      <c r="T643" s="50"/>
      <c r="U643" s="50"/>
      <c r="V643" s="50"/>
    </row>
    <row r="644" spans="20:22" x14ac:dyDescent="0.3">
      <c r="T644" s="50"/>
      <c r="U644" s="50"/>
      <c r="V644" s="50"/>
    </row>
    <row r="645" spans="20:22" x14ac:dyDescent="0.3">
      <c r="T645" s="50"/>
      <c r="U645" s="50"/>
      <c r="V645" s="50"/>
    </row>
    <row r="646" spans="20:22" x14ac:dyDescent="0.3">
      <c r="T646" s="50"/>
      <c r="U646" s="50"/>
      <c r="V646" s="50"/>
    </row>
    <row r="647" spans="20:22" x14ac:dyDescent="0.3">
      <c r="T647" s="50"/>
      <c r="U647" s="50"/>
      <c r="V647" s="50"/>
    </row>
    <row r="648" spans="20:22" x14ac:dyDescent="0.3">
      <c r="T648" s="50"/>
      <c r="U648" s="50"/>
      <c r="V648" s="50"/>
    </row>
    <row r="649" spans="20:22" x14ac:dyDescent="0.3">
      <c r="T649" s="50"/>
      <c r="U649" s="50"/>
      <c r="V649" s="50"/>
    </row>
    <row r="650" spans="20:22" x14ac:dyDescent="0.3">
      <c r="T650" s="50"/>
      <c r="U650" s="50"/>
      <c r="V650" s="50"/>
    </row>
    <row r="651" spans="20:22" x14ac:dyDescent="0.3">
      <c r="T651" s="50"/>
      <c r="U651" s="50"/>
      <c r="V651" s="50"/>
    </row>
    <row r="652" spans="20:22" x14ac:dyDescent="0.3">
      <c r="T652" s="50"/>
      <c r="U652" s="50"/>
      <c r="V652" s="50"/>
    </row>
    <row r="653" spans="20:22" x14ac:dyDescent="0.3">
      <c r="T653" s="50"/>
      <c r="U653" s="50"/>
      <c r="V653" s="50"/>
    </row>
    <row r="654" spans="20:22" x14ac:dyDescent="0.3">
      <c r="T654" s="50"/>
      <c r="U654" s="50"/>
      <c r="V654" s="50"/>
    </row>
    <row r="655" spans="20:22" x14ac:dyDescent="0.3">
      <c r="T655" s="50"/>
      <c r="U655" s="50"/>
      <c r="V655" s="50"/>
    </row>
    <row r="656" spans="20:22" x14ac:dyDescent="0.3">
      <c r="T656" s="50"/>
      <c r="U656" s="50"/>
      <c r="V656" s="50"/>
    </row>
    <row r="657" spans="20:22" x14ac:dyDescent="0.3">
      <c r="T657" s="50"/>
      <c r="U657" s="50"/>
      <c r="V657" s="50"/>
    </row>
    <row r="658" spans="20:22" x14ac:dyDescent="0.3">
      <c r="T658" s="50"/>
      <c r="U658" s="50"/>
      <c r="V658" s="50"/>
    </row>
    <row r="659" spans="20:22" x14ac:dyDescent="0.3">
      <c r="T659" s="50"/>
      <c r="U659" s="50"/>
      <c r="V659" s="50"/>
    </row>
    <row r="660" spans="20:22" x14ac:dyDescent="0.3">
      <c r="T660" s="50"/>
      <c r="U660" s="50"/>
      <c r="V660" s="50"/>
    </row>
    <row r="661" spans="20:22" x14ac:dyDescent="0.3">
      <c r="T661" s="50"/>
      <c r="U661" s="50"/>
      <c r="V661" s="50"/>
    </row>
    <row r="662" spans="20:22" x14ac:dyDescent="0.3">
      <c r="T662" s="50"/>
      <c r="U662" s="50"/>
      <c r="V662" s="50"/>
    </row>
    <row r="663" spans="20:22" x14ac:dyDescent="0.3">
      <c r="T663" s="50"/>
      <c r="U663" s="50"/>
      <c r="V663" s="50"/>
    </row>
    <row r="664" spans="20:22" x14ac:dyDescent="0.3">
      <c r="T664" s="50"/>
      <c r="U664" s="50"/>
      <c r="V664" s="50"/>
    </row>
    <row r="665" spans="20:22" x14ac:dyDescent="0.3">
      <c r="T665" s="50"/>
      <c r="U665" s="50"/>
      <c r="V665" s="50"/>
    </row>
    <row r="666" spans="20:22" x14ac:dyDescent="0.3">
      <c r="T666" s="50"/>
      <c r="U666" s="50"/>
      <c r="V666" s="50"/>
    </row>
    <row r="667" spans="20:22" x14ac:dyDescent="0.3">
      <c r="T667" s="50"/>
      <c r="U667" s="50"/>
      <c r="V667" s="50"/>
    </row>
    <row r="668" spans="20:22" x14ac:dyDescent="0.3">
      <c r="T668" s="50"/>
      <c r="U668" s="50"/>
      <c r="V668" s="50"/>
    </row>
    <row r="669" spans="20:22" x14ac:dyDescent="0.3">
      <c r="T669" s="50"/>
      <c r="U669" s="50"/>
      <c r="V669" s="50"/>
    </row>
    <row r="670" spans="20:22" x14ac:dyDescent="0.3">
      <c r="T670" s="50"/>
      <c r="U670" s="50"/>
      <c r="V670" s="50"/>
    </row>
    <row r="671" spans="20:22" x14ac:dyDescent="0.3">
      <c r="T671" s="50"/>
      <c r="U671" s="50"/>
      <c r="V671" s="50"/>
    </row>
    <row r="672" spans="20:22" x14ac:dyDescent="0.3">
      <c r="T672" s="50"/>
      <c r="U672" s="50"/>
      <c r="V672" s="50"/>
    </row>
    <row r="673" spans="20:22" x14ac:dyDescent="0.3">
      <c r="T673" s="50"/>
      <c r="U673" s="50"/>
      <c r="V673" s="50"/>
    </row>
    <row r="674" spans="20:22" x14ac:dyDescent="0.3">
      <c r="T674" s="50"/>
      <c r="U674" s="50"/>
      <c r="V674" s="50"/>
    </row>
    <row r="675" spans="20:22" x14ac:dyDescent="0.3">
      <c r="T675" s="50"/>
      <c r="U675" s="50"/>
      <c r="V675" s="50"/>
    </row>
    <row r="676" spans="20:22" x14ac:dyDescent="0.3">
      <c r="T676" s="50"/>
      <c r="U676" s="50"/>
      <c r="V676" s="50"/>
    </row>
    <row r="677" spans="20:22" x14ac:dyDescent="0.3">
      <c r="T677" s="50"/>
      <c r="U677" s="50"/>
      <c r="V677" s="50"/>
    </row>
    <row r="678" spans="20:22" x14ac:dyDescent="0.3">
      <c r="T678" s="50"/>
      <c r="U678" s="50"/>
      <c r="V678" s="50"/>
    </row>
    <row r="679" spans="20:22" x14ac:dyDescent="0.3">
      <c r="T679" s="50"/>
      <c r="U679" s="50"/>
      <c r="V679" s="50"/>
    </row>
    <row r="680" spans="20:22" x14ac:dyDescent="0.3">
      <c r="T680" s="50"/>
      <c r="U680" s="50"/>
      <c r="V680" s="50"/>
    </row>
    <row r="681" spans="20:22" x14ac:dyDescent="0.3">
      <c r="T681" s="50"/>
      <c r="U681" s="50"/>
      <c r="V681" s="50"/>
    </row>
    <row r="682" spans="20:22" x14ac:dyDescent="0.3">
      <c r="T682" s="50"/>
      <c r="U682" s="50"/>
      <c r="V682" s="50"/>
    </row>
    <row r="683" spans="20:22" x14ac:dyDescent="0.3">
      <c r="T683" s="50"/>
      <c r="U683" s="50"/>
      <c r="V683" s="50"/>
    </row>
    <row r="684" spans="20:22" x14ac:dyDescent="0.3">
      <c r="T684" s="50"/>
      <c r="U684" s="50"/>
      <c r="V684" s="50"/>
    </row>
    <row r="685" spans="20:22" x14ac:dyDescent="0.3">
      <c r="T685" s="50"/>
      <c r="U685" s="50"/>
      <c r="V685" s="50"/>
    </row>
    <row r="686" spans="20:22" x14ac:dyDescent="0.3">
      <c r="T686" s="50"/>
      <c r="U686" s="50"/>
      <c r="V686" s="50"/>
    </row>
    <row r="687" spans="20:22" x14ac:dyDescent="0.3">
      <c r="T687" s="50"/>
      <c r="U687" s="50"/>
      <c r="V687" s="50"/>
    </row>
    <row r="688" spans="20:22" x14ac:dyDescent="0.3">
      <c r="T688" s="50"/>
      <c r="U688" s="50"/>
      <c r="V688" s="50"/>
    </row>
    <row r="689" spans="20:22" x14ac:dyDescent="0.3">
      <c r="T689" s="50"/>
      <c r="U689" s="50"/>
      <c r="V689" s="50"/>
    </row>
    <row r="690" spans="20:22" x14ac:dyDescent="0.3">
      <c r="T690" s="50"/>
      <c r="U690" s="50"/>
      <c r="V690" s="50"/>
    </row>
    <row r="691" spans="20:22" x14ac:dyDescent="0.3">
      <c r="T691" s="50"/>
      <c r="U691" s="50"/>
      <c r="V691" s="50"/>
    </row>
    <row r="692" spans="20:22" x14ac:dyDescent="0.3">
      <c r="T692" s="50"/>
      <c r="U692" s="50"/>
      <c r="V692" s="50"/>
    </row>
    <row r="693" spans="20:22" x14ac:dyDescent="0.3">
      <c r="T693" s="50"/>
      <c r="U693" s="50"/>
      <c r="V693" s="50"/>
    </row>
    <row r="694" spans="20:22" x14ac:dyDescent="0.3">
      <c r="T694" s="50"/>
      <c r="U694" s="50"/>
      <c r="V694" s="50"/>
    </row>
    <row r="695" spans="20:22" x14ac:dyDescent="0.3">
      <c r="T695" s="50"/>
      <c r="U695" s="50"/>
      <c r="V695" s="50"/>
    </row>
    <row r="696" spans="20:22" x14ac:dyDescent="0.3">
      <c r="T696" s="50"/>
      <c r="U696" s="50"/>
      <c r="V696" s="50"/>
    </row>
    <row r="697" spans="20:22" x14ac:dyDescent="0.3">
      <c r="T697" s="50"/>
      <c r="U697" s="50"/>
      <c r="V697" s="50"/>
    </row>
    <row r="698" spans="20:22" x14ac:dyDescent="0.3">
      <c r="T698" s="50"/>
      <c r="U698" s="50"/>
      <c r="V698" s="50"/>
    </row>
    <row r="699" spans="20:22" x14ac:dyDescent="0.3">
      <c r="T699" s="50"/>
      <c r="U699" s="50"/>
      <c r="V699" s="50"/>
    </row>
    <row r="700" spans="20:22" x14ac:dyDescent="0.3">
      <c r="T700" s="50"/>
      <c r="U700" s="50"/>
      <c r="V700" s="50"/>
    </row>
    <row r="701" spans="20:22" x14ac:dyDescent="0.3">
      <c r="T701" s="50"/>
      <c r="U701" s="50"/>
      <c r="V701" s="50"/>
    </row>
    <row r="702" spans="20:22" x14ac:dyDescent="0.3">
      <c r="T702" s="50"/>
      <c r="U702" s="50"/>
      <c r="V702" s="50"/>
    </row>
    <row r="703" spans="20:22" x14ac:dyDescent="0.3">
      <c r="T703" s="50"/>
      <c r="U703" s="50"/>
      <c r="V703" s="50"/>
    </row>
    <row r="704" spans="20:22" x14ac:dyDescent="0.3">
      <c r="T704" s="50"/>
      <c r="U704" s="50"/>
      <c r="V704" s="50"/>
    </row>
    <row r="705" spans="20:22" x14ac:dyDescent="0.3">
      <c r="T705" s="50"/>
      <c r="U705" s="50"/>
      <c r="V705" s="50"/>
    </row>
    <row r="706" spans="20:22" x14ac:dyDescent="0.3">
      <c r="T706" s="50"/>
      <c r="U706" s="50"/>
      <c r="V706" s="50"/>
    </row>
    <row r="707" spans="20:22" x14ac:dyDescent="0.3">
      <c r="T707" s="50"/>
      <c r="U707" s="50"/>
      <c r="V707" s="50"/>
    </row>
    <row r="708" spans="20:22" x14ac:dyDescent="0.3">
      <c r="T708" s="50"/>
      <c r="U708" s="50"/>
      <c r="V708" s="50"/>
    </row>
    <row r="709" spans="20:22" x14ac:dyDescent="0.3">
      <c r="T709" s="50"/>
      <c r="U709" s="50"/>
      <c r="V709" s="50"/>
    </row>
    <row r="710" spans="20:22" x14ac:dyDescent="0.3">
      <c r="T710" s="50"/>
      <c r="U710" s="50"/>
      <c r="V710" s="50"/>
    </row>
    <row r="711" spans="20:22" x14ac:dyDescent="0.3">
      <c r="T711" s="50"/>
      <c r="U711" s="50"/>
      <c r="V711" s="50"/>
    </row>
    <row r="712" spans="20:22" x14ac:dyDescent="0.3">
      <c r="T712" s="50"/>
      <c r="U712" s="50"/>
      <c r="V712" s="50"/>
    </row>
    <row r="713" spans="20:22" x14ac:dyDescent="0.3">
      <c r="T713" s="50"/>
      <c r="U713" s="50"/>
      <c r="V713" s="50"/>
    </row>
    <row r="714" spans="20:22" x14ac:dyDescent="0.3">
      <c r="T714" s="50"/>
      <c r="U714" s="50"/>
      <c r="V714" s="50"/>
    </row>
    <row r="715" spans="20:22" x14ac:dyDescent="0.3">
      <c r="T715" s="50"/>
      <c r="U715" s="50"/>
      <c r="V715" s="50"/>
    </row>
    <row r="716" spans="20:22" x14ac:dyDescent="0.3">
      <c r="T716" s="50"/>
      <c r="U716" s="50"/>
      <c r="V716" s="50"/>
    </row>
    <row r="717" spans="20:22" x14ac:dyDescent="0.3">
      <c r="T717" s="50"/>
      <c r="U717" s="50"/>
      <c r="V717" s="50"/>
    </row>
    <row r="718" spans="20:22" x14ac:dyDescent="0.3">
      <c r="T718" s="50"/>
      <c r="U718" s="50"/>
      <c r="V718" s="50"/>
    </row>
    <row r="719" spans="20:22" x14ac:dyDescent="0.3">
      <c r="T719" s="50"/>
      <c r="U719" s="50"/>
      <c r="V719" s="50"/>
    </row>
    <row r="720" spans="20:22" x14ac:dyDescent="0.3">
      <c r="T720" s="50"/>
      <c r="U720" s="50"/>
      <c r="V720" s="50"/>
    </row>
    <row r="721" spans="20:22" x14ac:dyDescent="0.3">
      <c r="T721" s="50"/>
      <c r="U721" s="50"/>
      <c r="V721" s="50"/>
    </row>
    <row r="722" spans="20:22" x14ac:dyDescent="0.3">
      <c r="T722" s="50"/>
      <c r="U722" s="50"/>
      <c r="V722" s="50"/>
    </row>
    <row r="723" spans="20:22" x14ac:dyDescent="0.3">
      <c r="T723" s="50"/>
      <c r="U723" s="50"/>
      <c r="V723" s="50"/>
    </row>
    <row r="724" spans="20:22" x14ac:dyDescent="0.3">
      <c r="T724" s="50"/>
      <c r="U724" s="50"/>
      <c r="V724" s="50"/>
    </row>
    <row r="725" spans="20:22" x14ac:dyDescent="0.3">
      <c r="T725" s="50"/>
      <c r="U725" s="50"/>
      <c r="V725" s="50"/>
    </row>
    <row r="726" spans="20:22" x14ac:dyDescent="0.3">
      <c r="T726" s="50"/>
      <c r="U726" s="50"/>
      <c r="V726" s="50"/>
    </row>
    <row r="727" spans="20:22" x14ac:dyDescent="0.3">
      <c r="T727" s="50"/>
      <c r="U727" s="50"/>
      <c r="V727" s="50"/>
    </row>
    <row r="728" spans="20:22" x14ac:dyDescent="0.3">
      <c r="T728" s="50"/>
      <c r="U728" s="50"/>
      <c r="V728" s="50"/>
    </row>
    <row r="729" spans="20:22" x14ac:dyDescent="0.3">
      <c r="T729" s="50"/>
      <c r="U729" s="50"/>
      <c r="V729" s="50"/>
    </row>
    <row r="730" spans="20:22" x14ac:dyDescent="0.3">
      <c r="T730" s="50"/>
      <c r="U730" s="50"/>
      <c r="V730" s="50"/>
    </row>
    <row r="731" spans="20:22" x14ac:dyDescent="0.3">
      <c r="T731" s="50"/>
      <c r="U731" s="50"/>
      <c r="V731" s="50"/>
    </row>
    <row r="732" spans="20:22" x14ac:dyDescent="0.3">
      <c r="T732" s="50"/>
      <c r="U732" s="50"/>
      <c r="V732" s="50"/>
    </row>
    <row r="733" spans="20:22" x14ac:dyDescent="0.3">
      <c r="T733" s="50"/>
      <c r="U733" s="50"/>
      <c r="V733" s="50"/>
    </row>
    <row r="734" spans="20:22" x14ac:dyDescent="0.3">
      <c r="T734" s="50"/>
      <c r="U734" s="50"/>
      <c r="V734" s="50"/>
    </row>
    <row r="735" spans="20:22" x14ac:dyDescent="0.3">
      <c r="T735" s="50"/>
      <c r="U735" s="50"/>
      <c r="V735" s="50"/>
    </row>
    <row r="736" spans="20:22" x14ac:dyDescent="0.3">
      <c r="T736" s="50"/>
      <c r="U736" s="50"/>
      <c r="V736" s="50"/>
    </row>
    <row r="737" spans="20:22" x14ac:dyDescent="0.3">
      <c r="T737" s="50"/>
      <c r="U737" s="50"/>
      <c r="V737" s="50"/>
    </row>
    <row r="738" spans="20:22" x14ac:dyDescent="0.3">
      <c r="T738" s="50"/>
      <c r="U738" s="50"/>
      <c r="V738" s="50"/>
    </row>
    <row r="739" spans="20:22" x14ac:dyDescent="0.3">
      <c r="T739" s="50"/>
      <c r="U739" s="50"/>
      <c r="V739" s="50"/>
    </row>
    <row r="740" spans="20:22" x14ac:dyDescent="0.3">
      <c r="T740" s="50"/>
      <c r="U740" s="50"/>
      <c r="V740" s="50"/>
    </row>
    <row r="741" spans="20:22" x14ac:dyDescent="0.3">
      <c r="T741" s="50"/>
      <c r="U741" s="50"/>
      <c r="V741" s="50"/>
    </row>
    <row r="742" spans="20:22" x14ac:dyDescent="0.3">
      <c r="T742" s="50"/>
      <c r="U742" s="50"/>
      <c r="V742" s="50"/>
    </row>
    <row r="743" spans="20:22" x14ac:dyDescent="0.3">
      <c r="T743" s="50"/>
      <c r="U743" s="50"/>
      <c r="V743" s="50"/>
    </row>
    <row r="744" spans="20:22" x14ac:dyDescent="0.3">
      <c r="T744" s="50"/>
      <c r="U744" s="50"/>
      <c r="V744" s="50"/>
    </row>
    <row r="745" spans="20:22" x14ac:dyDescent="0.3">
      <c r="T745" s="50"/>
      <c r="U745" s="50"/>
      <c r="V745" s="50"/>
    </row>
    <row r="746" spans="20:22" x14ac:dyDescent="0.3">
      <c r="T746" s="50"/>
      <c r="U746" s="50"/>
      <c r="V746" s="50"/>
    </row>
    <row r="747" spans="20:22" x14ac:dyDescent="0.3">
      <c r="T747" s="50"/>
      <c r="U747" s="50"/>
      <c r="V747" s="50"/>
    </row>
    <row r="748" spans="20:22" x14ac:dyDescent="0.3">
      <c r="T748" s="50"/>
      <c r="U748" s="50"/>
      <c r="V748" s="50"/>
    </row>
    <row r="749" spans="20:22" x14ac:dyDescent="0.3">
      <c r="T749" s="50"/>
      <c r="U749" s="50"/>
      <c r="V749" s="50"/>
    </row>
    <row r="750" spans="20:22" x14ac:dyDescent="0.3">
      <c r="T750" s="50"/>
      <c r="U750" s="50"/>
      <c r="V750" s="50"/>
    </row>
    <row r="751" spans="20:22" x14ac:dyDescent="0.3">
      <c r="T751" s="50"/>
      <c r="U751" s="50"/>
      <c r="V751" s="50"/>
    </row>
    <row r="752" spans="20:22" x14ac:dyDescent="0.3">
      <c r="T752" s="50"/>
      <c r="U752" s="50"/>
      <c r="V752" s="50"/>
    </row>
    <row r="753" spans="20:22" x14ac:dyDescent="0.3">
      <c r="T753" s="50"/>
      <c r="U753" s="50"/>
      <c r="V753" s="50"/>
    </row>
    <row r="754" spans="20:22" x14ac:dyDescent="0.3">
      <c r="T754" s="50"/>
      <c r="U754" s="50"/>
      <c r="V754" s="50"/>
    </row>
    <row r="755" spans="20:22" x14ac:dyDescent="0.3">
      <c r="T755" s="50"/>
      <c r="U755" s="50"/>
      <c r="V755" s="50"/>
    </row>
    <row r="756" spans="20:22" x14ac:dyDescent="0.3">
      <c r="T756" s="50"/>
      <c r="U756" s="50"/>
      <c r="V756" s="50"/>
    </row>
    <row r="757" spans="20:22" x14ac:dyDescent="0.3">
      <c r="T757" s="50"/>
      <c r="U757" s="50"/>
      <c r="V757" s="50"/>
    </row>
    <row r="758" spans="20:22" x14ac:dyDescent="0.3">
      <c r="T758" s="50"/>
      <c r="U758" s="50"/>
      <c r="V758" s="50"/>
    </row>
    <row r="759" spans="20:22" x14ac:dyDescent="0.3">
      <c r="T759" s="50"/>
      <c r="U759" s="50"/>
      <c r="V759" s="50"/>
    </row>
    <row r="760" spans="20:22" x14ac:dyDescent="0.3">
      <c r="T760" s="50"/>
      <c r="U760" s="50"/>
      <c r="V760" s="50"/>
    </row>
    <row r="761" spans="20:22" x14ac:dyDescent="0.3">
      <c r="T761" s="50"/>
      <c r="U761" s="50"/>
      <c r="V761" s="50"/>
    </row>
    <row r="762" spans="20:22" x14ac:dyDescent="0.3">
      <c r="T762" s="50"/>
      <c r="U762" s="50"/>
      <c r="V762" s="50"/>
    </row>
    <row r="763" spans="20:22" x14ac:dyDescent="0.3">
      <c r="T763" s="50"/>
      <c r="U763" s="50"/>
      <c r="V763" s="50"/>
    </row>
    <row r="764" spans="20:22" x14ac:dyDescent="0.3">
      <c r="T764" s="50"/>
      <c r="U764" s="50"/>
      <c r="V764" s="50"/>
    </row>
    <row r="765" spans="20:22" x14ac:dyDescent="0.3">
      <c r="T765" s="50"/>
      <c r="U765" s="50"/>
      <c r="V765" s="50"/>
    </row>
    <row r="766" spans="20:22" x14ac:dyDescent="0.3">
      <c r="T766" s="50"/>
      <c r="U766" s="50"/>
      <c r="V766" s="50"/>
    </row>
    <row r="767" spans="20:22" x14ac:dyDescent="0.3">
      <c r="T767" s="50"/>
      <c r="U767" s="50"/>
      <c r="V767" s="50"/>
    </row>
    <row r="768" spans="20:22" x14ac:dyDescent="0.3">
      <c r="T768" s="50"/>
      <c r="U768" s="50"/>
      <c r="V768" s="50"/>
    </row>
    <row r="769" spans="20:22" x14ac:dyDescent="0.3">
      <c r="T769" s="50"/>
      <c r="U769" s="50"/>
      <c r="V769" s="50"/>
    </row>
    <row r="770" spans="20:22" x14ac:dyDescent="0.3">
      <c r="T770" s="50"/>
      <c r="U770" s="50"/>
      <c r="V770" s="50"/>
    </row>
    <row r="771" spans="20:22" x14ac:dyDescent="0.3">
      <c r="T771" s="50"/>
      <c r="U771" s="50"/>
      <c r="V771" s="50"/>
    </row>
    <row r="772" spans="20:22" x14ac:dyDescent="0.3">
      <c r="T772" s="50"/>
      <c r="U772" s="50"/>
      <c r="V772" s="50"/>
    </row>
    <row r="773" spans="20:22" x14ac:dyDescent="0.3">
      <c r="T773" s="50"/>
      <c r="U773" s="50"/>
      <c r="V773" s="50"/>
    </row>
    <row r="774" spans="20:22" x14ac:dyDescent="0.3">
      <c r="T774" s="50"/>
      <c r="U774" s="50"/>
      <c r="V774" s="50"/>
    </row>
    <row r="775" spans="20:22" x14ac:dyDescent="0.3">
      <c r="T775" s="50"/>
      <c r="U775" s="50"/>
      <c r="V775" s="50"/>
    </row>
    <row r="776" spans="20:22" x14ac:dyDescent="0.3">
      <c r="T776" s="50"/>
      <c r="U776" s="50"/>
      <c r="V776" s="50"/>
    </row>
    <row r="777" spans="20:22" x14ac:dyDescent="0.3">
      <c r="T777" s="50"/>
      <c r="U777" s="50"/>
      <c r="V777" s="50"/>
    </row>
    <row r="778" spans="20:22" x14ac:dyDescent="0.3">
      <c r="T778" s="50"/>
      <c r="U778" s="50"/>
      <c r="V778" s="50"/>
    </row>
    <row r="779" spans="20:22" x14ac:dyDescent="0.3">
      <c r="T779" s="50"/>
      <c r="U779" s="50"/>
      <c r="V779" s="50"/>
    </row>
    <row r="780" spans="20:22" x14ac:dyDescent="0.3">
      <c r="T780" s="50"/>
      <c r="U780" s="50"/>
      <c r="V780" s="50"/>
    </row>
    <row r="781" spans="20:22" x14ac:dyDescent="0.3">
      <c r="T781" s="50"/>
      <c r="U781" s="50"/>
      <c r="V781" s="50"/>
    </row>
    <row r="782" spans="20:22" x14ac:dyDescent="0.3">
      <c r="T782" s="50"/>
      <c r="U782" s="50"/>
      <c r="V782" s="50"/>
    </row>
    <row r="783" spans="20:22" x14ac:dyDescent="0.3">
      <c r="T783" s="50"/>
      <c r="U783" s="50"/>
      <c r="V783" s="50"/>
    </row>
    <row r="784" spans="20:22" x14ac:dyDescent="0.3">
      <c r="T784" s="50"/>
      <c r="U784" s="50"/>
      <c r="V784" s="50"/>
    </row>
    <row r="785" spans="20:22" x14ac:dyDescent="0.3">
      <c r="T785" s="50"/>
      <c r="U785" s="50"/>
      <c r="V785" s="50"/>
    </row>
    <row r="786" spans="20:22" x14ac:dyDescent="0.3">
      <c r="T786" s="50"/>
      <c r="U786" s="50"/>
      <c r="V786" s="50"/>
    </row>
    <row r="787" spans="20:22" x14ac:dyDescent="0.3">
      <c r="T787" s="50"/>
      <c r="U787" s="50"/>
      <c r="V787" s="50"/>
    </row>
    <row r="788" spans="20:22" x14ac:dyDescent="0.3">
      <c r="T788" s="50"/>
      <c r="U788" s="50"/>
      <c r="V788" s="50"/>
    </row>
    <row r="789" spans="20:22" x14ac:dyDescent="0.3">
      <c r="T789" s="50"/>
      <c r="U789" s="50"/>
      <c r="V789" s="50"/>
    </row>
    <row r="790" spans="20:22" x14ac:dyDescent="0.3">
      <c r="T790" s="50"/>
      <c r="U790" s="50"/>
      <c r="V790" s="50"/>
    </row>
    <row r="791" spans="20:22" x14ac:dyDescent="0.3">
      <c r="T791" s="50"/>
      <c r="U791" s="50"/>
      <c r="V791" s="50"/>
    </row>
    <row r="792" spans="20:22" x14ac:dyDescent="0.3">
      <c r="T792" s="50"/>
      <c r="U792" s="50"/>
      <c r="V792" s="50"/>
    </row>
    <row r="793" spans="20:22" x14ac:dyDescent="0.3">
      <c r="T793" s="50"/>
      <c r="U793" s="50"/>
      <c r="V793" s="50"/>
    </row>
    <row r="794" spans="20:22" x14ac:dyDescent="0.3">
      <c r="T794" s="50"/>
      <c r="U794" s="50"/>
      <c r="V794" s="50"/>
    </row>
    <row r="795" spans="20:22" x14ac:dyDescent="0.3">
      <c r="T795" s="50"/>
      <c r="U795" s="50"/>
      <c r="V795" s="50"/>
    </row>
    <row r="796" spans="20:22" x14ac:dyDescent="0.3">
      <c r="T796" s="50"/>
      <c r="U796" s="50"/>
      <c r="V796" s="50"/>
    </row>
    <row r="797" spans="20:22" x14ac:dyDescent="0.3">
      <c r="T797" s="50"/>
      <c r="U797" s="50"/>
      <c r="V797" s="50"/>
    </row>
    <row r="798" spans="20:22" x14ac:dyDescent="0.3">
      <c r="T798" s="50"/>
      <c r="U798" s="50"/>
      <c r="V798" s="50"/>
    </row>
    <row r="799" spans="20:22" x14ac:dyDescent="0.3">
      <c r="T799" s="50"/>
      <c r="U799" s="50"/>
      <c r="V799" s="50"/>
    </row>
    <row r="800" spans="20:22" x14ac:dyDescent="0.3">
      <c r="T800" s="50"/>
      <c r="U800" s="50"/>
      <c r="V800" s="50"/>
    </row>
    <row r="801" spans="20:22" x14ac:dyDescent="0.3">
      <c r="T801" s="50"/>
      <c r="U801" s="50"/>
      <c r="V801" s="50"/>
    </row>
    <row r="802" spans="20:22" x14ac:dyDescent="0.3">
      <c r="T802" s="50"/>
      <c r="U802" s="50"/>
      <c r="V802" s="50"/>
    </row>
    <row r="803" spans="20:22" x14ac:dyDescent="0.3">
      <c r="T803" s="50"/>
      <c r="U803" s="50"/>
      <c r="V803" s="50"/>
    </row>
    <row r="804" spans="20:22" x14ac:dyDescent="0.3">
      <c r="T804" s="50"/>
      <c r="U804" s="50"/>
      <c r="V804" s="50"/>
    </row>
    <row r="805" spans="20:22" x14ac:dyDescent="0.3">
      <c r="T805" s="50"/>
      <c r="U805" s="50"/>
      <c r="V805" s="50"/>
    </row>
    <row r="806" spans="20:22" x14ac:dyDescent="0.3">
      <c r="T806" s="50"/>
      <c r="U806" s="50"/>
      <c r="V806" s="50"/>
    </row>
    <row r="807" spans="20:22" x14ac:dyDescent="0.3">
      <c r="T807" s="50"/>
      <c r="U807" s="50"/>
      <c r="V807" s="50"/>
    </row>
    <row r="808" spans="20:22" x14ac:dyDescent="0.3">
      <c r="T808" s="50"/>
      <c r="U808" s="50"/>
      <c r="V808" s="50"/>
    </row>
    <row r="809" spans="20:22" x14ac:dyDescent="0.3">
      <c r="T809" s="50"/>
      <c r="U809" s="50"/>
      <c r="V809" s="50"/>
    </row>
    <row r="810" spans="20:22" x14ac:dyDescent="0.3">
      <c r="T810" s="50"/>
      <c r="U810" s="50"/>
      <c r="V810" s="50"/>
    </row>
    <row r="811" spans="20:22" x14ac:dyDescent="0.3">
      <c r="T811" s="50"/>
      <c r="U811" s="50"/>
      <c r="V811" s="50"/>
    </row>
    <row r="812" spans="20:22" x14ac:dyDescent="0.3">
      <c r="T812" s="50"/>
      <c r="U812" s="50"/>
      <c r="V812" s="50"/>
    </row>
    <row r="813" spans="20:22" x14ac:dyDescent="0.3">
      <c r="T813" s="50"/>
      <c r="U813" s="50"/>
      <c r="V813" s="50"/>
    </row>
    <row r="814" spans="20:22" x14ac:dyDescent="0.3">
      <c r="T814" s="50"/>
      <c r="U814" s="50"/>
      <c r="V814" s="50"/>
    </row>
    <row r="815" spans="20:22" x14ac:dyDescent="0.3">
      <c r="T815" s="50"/>
      <c r="U815" s="50"/>
      <c r="V815" s="50"/>
    </row>
    <row r="816" spans="20:22" x14ac:dyDescent="0.3">
      <c r="T816" s="50"/>
      <c r="U816" s="50"/>
      <c r="V816" s="50"/>
    </row>
    <row r="817" spans="20:22" x14ac:dyDescent="0.3">
      <c r="T817" s="50"/>
      <c r="U817" s="50"/>
      <c r="V817" s="50"/>
    </row>
    <row r="818" spans="20:22" x14ac:dyDescent="0.3">
      <c r="T818" s="50"/>
      <c r="U818" s="50"/>
      <c r="V818" s="50"/>
    </row>
    <row r="819" spans="20:22" x14ac:dyDescent="0.3">
      <c r="T819" s="50"/>
      <c r="U819" s="50"/>
      <c r="V819" s="50"/>
    </row>
    <row r="820" spans="20:22" x14ac:dyDescent="0.3">
      <c r="T820" s="50"/>
      <c r="U820" s="50"/>
      <c r="V820" s="50"/>
    </row>
    <row r="821" spans="20:22" x14ac:dyDescent="0.3">
      <c r="T821" s="50"/>
      <c r="U821" s="50"/>
      <c r="V821" s="50"/>
    </row>
    <row r="822" spans="20:22" x14ac:dyDescent="0.3">
      <c r="T822" s="50"/>
      <c r="U822" s="50"/>
      <c r="V822" s="50"/>
    </row>
    <row r="823" spans="20:22" x14ac:dyDescent="0.3">
      <c r="T823" s="50"/>
      <c r="U823" s="50"/>
      <c r="V823" s="50"/>
    </row>
    <row r="824" spans="20:22" x14ac:dyDescent="0.3">
      <c r="T824" s="50"/>
      <c r="U824" s="50"/>
      <c r="V824" s="50"/>
    </row>
    <row r="825" spans="20:22" x14ac:dyDescent="0.3">
      <c r="T825" s="50"/>
      <c r="U825" s="50"/>
      <c r="V825" s="50"/>
    </row>
    <row r="826" spans="20:22" x14ac:dyDescent="0.3">
      <c r="T826" s="50"/>
      <c r="U826" s="50"/>
      <c r="V826" s="50"/>
    </row>
    <row r="827" spans="20:22" x14ac:dyDescent="0.3">
      <c r="T827" s="50"/>
      <c r="U827" s="50"/>
      <c r="V827" s="50"/>
    </row>
    <row r="828" spans="20:22" x14ac:dyDescent="0.3">
      <c r="T828" s="50"/>
      <c r="U828" s="50"/>
      <c r="V828" s="50"/>
    </row>
    <row r="829" spans="20:22" x14ac:dyDescent="0.3">
      <c r="T829" s="50"/>
      <c r="U829" s="50"/>
      <c r="V829" s="50"/>
    </row>
    <row r="830" spans="20:22" x14ac:dyDescent="0.3">
      <c r="T830" s="50"/>
      <c r="U830" s="50"/>
      <c r="V830" s="50"/>
    </row>
    <row r="831" spans="20:22" x14ac:dyDescent="0.3">
      <c r="T831" s="50"/>
      <c r="U831" s="50"/>
      <c r="V831" s="50"/>
    </row>
    <row r="832" spans="20:22" x14ac:dyDescent="0.3">
      <c r="T832" s="50"/>
      <c r="U832" s="50"/>
      <c r="V832" s="50"/>
    </row>
    <row r="833" spans="20:22" x14ac:dyDescent="0.3">
      <c r="T833" s="50"/>
      <c r="U833" s="50"/>
      <c r="V833" s="50"/>
    </row>
    <row r="834" spans="20:22" x14ac:dyDescent="0.3">
      <c r="T834" s="50"/>
      <c r="U834" s="50"/>
      <c r="V834" s="50"/>
    </row>
    <row r="835" spans="20:22" x14ac:dyDescent="0.3">
      <c r="T835" s="50"/>
      <c r="U835" s="50"/>
      <c r="V835" s="50"/>
    </row>
    <row r="836" spans="20:22" x14ac:dyDescent="0.3">
      <c r="T836" s="50"/>
      <c r="U836" s="50"/>
      <c r="V836" s="50"/>
    </row>
    <row r="837" spans="20:22" x14ac:dyDescent="0.3">
      <c r="T837" s="50"/>
      <c r="U837" s="50"/>
      <c r="V837" s="50"/>
    </row>
    <row r="838" spans="20:22" x14ac:dyDescent="0.3">
      <c r="T838" s="50"/>
      <c r="U838" s="50"/>
      <c r="V838" s="50"/>
    </row>
    <row r="839" spans="20:22" x14ac:dyDescent="0.3">
      <c r="T839" s="50"/>
      <c r="U839" s="50"/>
      <c r="V839" s="50"/>
    </row>
    <row r="840" spans="20:22" x14ac:dyDescent="0.3">
      <c r="T840" s="50"/>
      <c r="U840" s="50"/>
      <c r="V840" s="50"/>
    </row>
    <row r="841" spans="20:22" x14ac:dyDescent="0.3">
      <c r="T841" s="50"/>
      <c r="U841" s="50"/>
      <c r="V841" s="50"/>
    </row>
    <row r="842" spans="20:22" x14ac:dyDescent="0.3">
      <c r="T842" s="50"/>
      <c r="U842" s="50"/>
      <c r="V842" s="50"/>
    </row>
    <row r="843" spans="20:22" x14ac:dyDescent="0.3">
      <c r="T843" s="50"/>
      <c r="U843" s="50"/>
      <c r="V843" s="50"/>
    </row>
    <row r="844" spans="20:22" x14ac:dyDescent="0.3">
      <c r="T844" s="50"/>
      <c r="U844" s="50"/>
      <c r="V844" s="50"/>
    </row>
    <row r="845" spans="20:22" x14ac:dyDescent="0.3">
      <c r="T845" s="50"/>
      <c r="U845" s="50"/>
      <c r="V845" s="50"/>
    </row>
    <row r="846" spans="20:22" x14ac:dyDescent="0.3">
      <c r="T846" s="50"/>
      <c r="U846" s="50"/>
      <c r="V846" s="50"/>
    </row>
    <row r="847" spans="20:22" x14ac:dyDescent="0.3">
      <c r="T847" s="50"/>
      <c r="U847" s="50"/>
      <c r="V847" s="50"/>
    </row>
    <row r="848" spans="20:22" x14ac:dyDescent="0.3">
      <c r="T848" s="50"/>
      <c r="U848" s="50"/>
      <c r="V848" s="50"/>
    </row>
    <row r="849" spans="20:22" x14ac:dyDescent="0.3">
      <c r="T849" s="50"/>
      <c r="U849" s="50"/>
      <c r="V849" s="50"/>
    </row>
    <row r="850" spans="20:22" x14ac:dyDescent="0.3">
      <c r="T850" s="50"/>
      <c r="U850" s="50"/>
      <c r="V850" s="50"/>
    </row>
    <row r="851" spans="20:22" x14ac:dyDescent="0.3">
      <c r="T851" s="50"/>
      <c r="U851" s="50"/>
      <c r="V851" s="50"/>
    </row>
    <row r="852" spans="20:22" x14ac:dyDescent="0.3">
      <c r="T852" s="50"/>
      <c r="U852" s="50"/>
      <c r="V852" s="50"/>
    </row>
    <row r="853" spans="20:22" x14ac:dyDescent="0.3">
      <c r="T853" s="50"/>
      <c r="U853" s="50"/>
      <c r="V853" s="50"/>
    </row>
    <row r="854" spans="20:22" x14ac:dyDescent="0.3">
      <c r="T854" s="50"/>
      <c r="U854" s="50"/>
      <c r="V854" s="50"/>
    </row>
    <row r="855" spans="20:22" x14ac:dyDescent="0.3">
      <c r="T855" s="50"/>
      <c r="U855" s="50"/>
      <c r="V855" s="50"/>
    </row>
    <row r="856" spans="20:22" x14ac:dyDescent="0.3">
      <c r="T856" s="50"/>
      <c r="U856" s="50"/>
      <c r="V856" s="50"/>
    </row>
    <row r="857" spans="20:22" x14ac:dyDescent="0.3">
      <c r="T857" s="50"/>
      <c r="U857" s="50"/>
      <c r="V857" s="50"/>
    </row>
    <row r="858" spans="20:22" x14ac:dyDescent="0.3">
      <c r="T858" s="50"/>
      <c r="U858" s="50"/>
      <c r="V858" s="50"/>
    </row>
    <row r="859" spans="20:22" x14ac:dyDescent="0.3">
      <c r="T859" s="50"/>
      <c r="U859" s="50"/>
      <c r="V859" s="50"/>
    </row>
    <row r="860" spans="20:22" x14ac:dyDescent="0.3">
      <c r="T860" s="50"/>
      <c r="U860" s="50"/>
      <c r="V860" s="50"/>
    </row>
    <row r="861" spans="20:22" x14ac:dyDescent="0.3">
      <c r="T861" s="50"/>
      <c r="U861" s="50"/>
      <c r="V861" s="50"/>
    </row>
    <row r="862" spans="20:22" x14ac:dyDescent="0.3">
      <c r="T862" s="50"/>
      <c r="U862" s="50"/>
      <c r="V862" s="50"/>
    </row>
    <row r="863" spans="20:22" x14ac:dyDescent="0.3">
      <c r="T863" s="50"/>
      <c r="U863" s="50"/>
      <c r="V863" s="50"/>
    </row>
    <row r="864" spans="20:22" x14ac:dyDescent="0.3">
      <c r="T864" s="50"/>
      <c r="U864" s="50"/>
      <c r="V864" s="50"/>
    </row>
    <row r="865" spans="20:22" x14ac:dyDescent="0.3">
      <c r="T865" s="50"/>
      <c r="U865" s="50"/>
      <c r="V865" s="50"/>
    </row>
    <row r="866" spans="20:22" x14ac:dyDescent="0.3">
      <c r="T866" s="50"/>
      <c r="U866" s="50"/>
      <c r="V866" s="50"/>
    </row>
    <row r="867" spans="20:22" x14ac:dyDescent="0.3">
      <c r="T867" s="50"/>
      <c r="U867" s="50"/>
      <c r="V867" s="50"/>
    </row>
    <row r="868" spans="20:22" x14ac:dyDescent="0.3">
      <c r="T868" s="50"/>
      <c r="U868" s="50"/>
      <c r="V868" s="50"/>
    </row>
    <row r="869" spans="20:22" x14ac:dyDescent="0.3">
      <c r="T869" s="50"/>
      <c r="U869" s="50"/>
      <c r="V869" s="50"/>
    </row>
    <row r="870" spans="20:22" x14ac:dyDescent="0.3">
      <c r="T870" s="50"/>
      <c r="U870" s="50"/>
      <c r="V870" s="50"/>
    </row>
    <row r="871" spans="20:22" x14ac:dyDescent="0.3">
      <c r="T871" s="50"/>
      <c r="U871" s="50"/>
      <c r="V871" s="50"/>
    </row>
    <row r="872" spans="20:22" x14ac:dyDescent="0.3">
      <c r="T872" s="50"/>
      <c r="U872" s="50"/>
      <c r="V872" s="50"/>
    </row>
    <row r="873" spans="20:22" x14ac:dyDescent="0.3">
      <c r="T873" s="50"/>
      <c r="U873" s="50"/>
      <c r="V873" s="50"/>
    </row>
    <row r="874" spans="20:22" x14ac:dyDescent="0.3">
      <c r="T874" s="50"/>
      <c r="U874" s="50"/>
      <c r="V874" s="50"/>
    </row>
    <row r="875" spans="20:22" x14ac:dyDescent="0.3">
      <c r="T875" s="50"/>
      <c r="U875" s="50"/>
      <c r="V875" s="50"/>
    </row>
    <row r="876" spans="20:22" x14ac:dyDescent="0.3">
      <c r="T876" s="50"/>
      <c r="U876" s="50"/>
      <c r="V876" s="50"/>
    </row>
    <row r="877" spans="20:22" x14ac:dyDescent="0.3">
      <c r="T877" s="50"/>
      <c r="U877" s="50"/>
      <c r="V877" s="50"/>
    </row>
    <row r="878" spans="20:22" x14ac:dyDescent="0.3">
      <c r="T878" s="50"/>
      <c r="U878" s="50"/>
      <c r="V878" s="50"/>
    </row>
    <row r="879" spans="20:22" x14ac:dyDescent="0.3">
      <c r="T879" s="50"/>
      <c r="U879" s="50"/>
      <c r="V879" s="50"/>
    </row>
    <row r="880" spans="20:22" x14ac:dyDescent="0.3">
      <c r="T880" s="50"/>
      <c r="U880" s="50"/>
      <c r="V880" s="50"/>
    </row>
    <row r="881" spans="20:22" x14ac:dyDescent="0.3">
      <c r="T881" s="50"/>
      <c r="U881" s="50"/>
      <c r="V881" s="50"/>
    </row>
    <row r="882" spans="20:22" x14ac:dyDescent="0.3">
      <c r="T882" s="50"/>
      <c r="U882" s="50"/>
      <c r="V882" s="50"/>
    </row>
    <row r="883" spans="20:22" x14ac:dyDescent="0.3">
      <c r="T883" s="50"/>
      <c r="U883" s="50"/>
      <c r="V883" s="50"/>
    </row>
    <row r="884" spans="20:22" x14ac:dyDescent="0.3">
      <c r="T884" s="50"/>
      <c r="U884" s="50"/>
      <c r="V884" s="50"/>
    </row>
    <row r="885" spans="20:22" x14ac:dyDescent="0.3">
      <c r="T885" s="50"/>
      <c r="U885" s="50"/>
      <c r="V885" s="50"/>
    </row>
    <row r="886" spans="20:22" x14ac:dyDescent="0.3">
      <c r="T886" s="50"/>
      <c r="U886" s="50"/>
      <c r="V886" s="50"/>
    </row>
    <row r="887" spans="20:22" x14ac:dyDescent="0.3">
      <c r="T887" s="50"/>
      <c r="U887" s="50"/>
      <c r="V887" s="50"/>
    </row>
    <row r="888" spans="20:22" x14ac:dyDescent="0.3">
      <c r="T888" s="50"/>
      <c r="U888" s="50"/>
      <c r="V888" s="50"/>
    </row>
    <row r="889" spans="20:22" x14ac:dyDescent="0.3">
      <c r="T889" s="50"/>
      <c r="U889" s="50"/>
      <c r="V889" s="50"/>
    </row>
    <row r="890" spans="20:22" x14ac:dyDescent="0.3">
      <c r="T890" s="50"/>
      <c r="U890" s="50"/>
      <c r="V890" s="50"/>
    </row>
    <row r="891" spans="20:22" x14ac:dyDescent="0.3">
      <c r="T891" s="50"/>
      <c r="U891" s="50"/>
      <c r="V891" s="50"/>
    </row>
    <row r="892" spans="20:22" x14ac:dyDescent="0.3">
      <c r="T892" s="50"/>
      <c r="U892" s="50"/>
      <c r="V892" s="50"/>
    </row>
    <row r="893" spans="20:22" x14ac:dyDescent="0.3">
      <c r="T893" s="50"/>
      <c r="U893" s="50"/>
      <c r="V893" s="50"/>
    </row>
    <row r="894" spans="20:22" x14ac:dyDescent="0.3">
      <c r="T894" s="50"/>
      <c r="U894" s="50"/>
      <c r="V894" s="50"/>
    </row>
    <row r="895" spans="20:22" x14ac:dyDescent="0.3">
      <c r="T895" s="50"/>
      <c r="U895" s="50"/>
      <c r="V895" s="50"/>
    </row>
    <row r="896" spans="20:22" x14ac:dyDescent="0.3">
      <c r="T896" s="50"/>
      <c r="U896" s="50"/>
      <c r="V896" s="50"/>
    </row>
    <row r="897" spans="20:22" x14ac:dyDescent="0.3">
      <c r="T897" s="50"/>
      <c r="U897" s="50"/>
      <c r="V897" s="50"/>
    </row>
    <row r="898" spans="20:22" x14ac:dyDescent="0.3">
      <c r="T898" s="50"/>
      <c r="U898" s="50"/>
      <c r="V898" s="50"/>
    </row>
    <row r="899" spans="20:22" x14ac:dyDescent="0.3">
      <c r="T899" s="50"/>
      <c r="U899" s="50"/>
      <c r="V899" s="50"/>
    </row>
    <row r="900" spans="20:22" x14ac:dyDescent="0.3">
      <c r="T900" s="50"/>
      <c r="U900" s="50"/>
      <c r="V900" s="50"/>
    </row>
    <row r="901" spans="20:22" x14ac:dyDescent="0.3">
      <c r="T901" s="50"/>
      <c r="U901" s="50"/>
      <c r="V901" s="50"/>
    </row>
    <row r="902" spans="20:22" x14ac:dyDescent="0.3">
      <c r="T902" s="50"/>
      <c r="U902" s="50"/>
      <c r="V902" s="50"/>
    </row>
    <row r="903" spans="20:22" x14ac:dyDescent="0.3">
      <c r="T903" s="50"/>
      <c r="U903" s="50"/>
      <c r="V903" s="50"/>
    </row>
    <row r="904" spans="20:22" x14ac:dyDescent="0.3">
      <c r="T904" s="50"/>
      <c r="U904" s="50"/>
      <c r="V904" s="50"/>
    </row>
    <row r="905" spans="20:22" x14ac:dyDescent="0.3">
      <c r="T905" s="50"/>
      <c r="U905" s="50"/>
      <c r="V905" s="50"/>
    </row>
    <row r="906" spans="20:22" x14ac:dyDescent="0.3">
      <c r="T906" s="50"/>
      <c r="U906" s="50"/>
      <c r="V906" s="50"/>
    </row>
    <row r="907" spans="20:22" x14ac:dyDescent="0.3">
      <c r="T907" s="50"/>
      <c r="U907" s="50"/>
      <c r="V907" s="50"/>
    </row>
    <row r="908" spans="20:22" x14ac:dyDescent="0.3">
      <c r="T908" s="50"/>
      <c r="U908" s="50"/>
      <c r="V908" s="50"/>
    </row>
    <row r="909" spans="20:22" x14ac:dyDescent="0.3">
      <c r="T909" s="50"/>
      <c r="U909" s="50"/>
      <c r="V909" s="50"/>
    </row>
    <row r="910" spans="20:22" x14ac:dyDescent="0.3">
      <c r="T910" s="50"/>
      <c r="U910" s="50"/>
      <c r="V910" s="50"/>
    </row>
    <row r="911" spans="20:22" x14ac:dyDescent="0.3">
      <c r="T911" s="50"/>
      <c r="U911" s="50"/>
      <c r="V911" s="50"/>
    </row>
    <row r="912" spans="20:22" x14ac:dyDescent="0.3">
      <c r="T912" s="50"/>
      <c r="U912" s="50"/>
      <c r="V912" s="50"/>
    </row>
    <row r="913" spans="20:22" x14ac:dyDescent="0.3">
      <c r="T913" s="50"/>
      <c r="U913" s="50"/>
      <c r="V913" s="50"/>
    </row>
    <row r="914" spans="20:22" x14ac:dyDescent="0.3">
      <c r="T914" s="50"/>
      <c r="U914" s="50"/>
      <c r="V914" s="50"/>
    </row>
    <row r="915" spans="20:22" x14ac:dyDescent="0.3">
      <c r="T915" s="50"/>
      <c r="U915" s="50"/>
      <c r="V915" s="50"/>
    </row>
    <row r="916" spans="20:22" x14ac:dyDescent="0.3">
      <c r="T916" s="50"/>
      <c r="U916" s="50"/>
      <c r="V916" s="50"/>
    </row>
    <row r="917" spans="20:22" x14ac:dyDescent="0.3">
      <c r="T917" s="50"/>
      <c r="U917" s="50"/>
      <c r="V917" s="50"/>
    </row>
    <row r="918" spans="20:22" x14ac:dyDescent="0.3">
      <c r="T918" s="50"/>
      <c r="U918" s="50"/>
      <c r="V918" s="50"/>
    </row>
    <row r="919" spans="20:22" x14ac:dyDescent="0.3">
      <c r="T919" s="50"/>
      <c r="U919" s="50"/>
      <c r="V919" s="50"/>
    </row>
    <row r="920" spans="20:22" x14ac:dyDescent="0.3">
      <c r="T920" s="50"/>
      <c r="U920" s="50"/>
      <c r="V920" s="50"/>
    </row>
    <row r="921" spans="20:22" x14ac:dyDescent="0.3">
      <c r="T921" s="50"/>
      <c r="U921" s="50"/>
      <c r="V921" s="50"/>
    </row>
    <row r="922" spans="20:22" x14ac:dyDescent="0.3">
      <c r="T922" s="50"/>
      <c r="U922" s="50"/>
      <c r="V922" s="50"/>
    </row>
    <row r="923" spans="20:22" x14ac:dyDescent="0.3">
      <c r="T923" s="50"/>
      <c r="U923" s="50"/>
      <c r="V923" s="50"/>
    </row>
    <row r="924" spans="20:22" x14ac:dyDescent="0.3">
      <c r="T924" s="50"/>
      <c r="U924" s="50"/>
      <c r="V924" s="50"/>
    </row>
    <row r="925" spans="20:22" x14ac:dyDescent="0.3">
      <c r="T925" s="50"/>
      <c r="U925" s="50"/>
      <c r="V925" s="50"/>
    </row>
    <row r="926" spans="20:22" x14ac:dyDescent="0.3">
      <c r="T926" s="50"/>
      <c r="U926" s="50"/>
      <c r="V926" s="50"/>
    </row>
    <row r="927" spans="20:22" x14ac:dyDescent="0.3">
      <c r="T927" s="50"/>
      <c r="U927" s="50"/>
      <c r="V927" s="50"/>
    </row>
    <row r="928" spans="20:22" x14ac:dyDescent="0.3">
      <c r="T928" s="50"/>
      <c r="U928" s="50"/>
      <c r="V928" s="50"/>
    </row>
    <row r="929" spans="20:22" x14ac:dyDescent="0.3">
      <c r="T929" s="50"/>
      <c r="U929" s="50"/>
      <c r="V929" s="50"/>
    </row>
    <row r="930" spans="20:22" x14ac:dyDescent="0.3">
      <c r="T930" s="50"/>
      <c r="U930" s="50"/>
      <c r="V930" s="50"/>
    </row>
    <row r="931" spans="20:22" x14ac:dyDescent="0.3">
      <c r="T931" s="50"/>
      <c r="U931" s="50"/>
      <c r="V931" s="50"/>
    </row>
    <row r="932" spans="20:22" x14ac:dyDescent="0.3">
      <c r="T932" s="50"/>
      <c r="U932" s="50"/>
      <c r="V932" s="50"/>
    </row>
    <row r="933" spans="20:22" x14ac:dyDescent="0.3">
      <c r="T933" s="50"/>
      <c r="U933" s="50"/>
      <c r="V933" s="50"/>
    </row>
    <row r="934" spans="20:22" x14ac:dyDescent="0.3">
      <c r="T934" s="50"/>
      <c r="U934" s="50"/>
      <c r="V934" s="50"/>
    </row>
    <row r="935" spans="20:22" x14ac:dyDescent="0.3">
      <c r="T935" s="50"/>
      <c r="U935" s="50"/>
      <c r="V935" s="50"/>
    </row>
    <row r="936" spans="20:22" x14ac:dyDescent="0.3">
      <c r="T936" s="50"/>
      <c r="U936" s="50"/>
      <c r="V936" s="50"/>
    </row>
    <row r="937" spans="20:22" x14ac:dyDescent="0.3">
      <c r="T937" s="50"/>
      <c r="U937" s="50"/>
      <c r="V937" s="50"/>
    </row>
    <row r="938" spans="20:22" x14ac:dyDescent="0.3">
      <c r="T938" s="50"/>
      <c r="U938" s="50"/>
      <c r="V938" s="50"/>
    </row>
    <row r="939" spans="20:22" x14ac:dyDescent="0.3">
      <c r="T939" s="50"/>
      <c r="U939" s="50"/>
      <c r="V939" s="50"/>
    </row>
    <row r="940" spans="20:22" x14ac:dyDescent="0.3">
      <c r="T940" s="50"/>
      <c r="U940" s="50"/>
      <c r="V940" s="50"/>
    </row>
    <row r="941" spans="20:22" x14ac:dyDescent="0.3">
      <c r="T941" s="50"/>
      <c r="U941" s="50"/>
      <c r="V941" s="50"/>
    </row>
    <row r="942" spans="20:22" x14ac:dyDescent="0.3">
      <c r="T942" s="50"/>
      <c r="U942" s="50"/>
      <c r="V942" s="50"/>
    </row>
    <row r="943" spans="20:22" x14ac:dyDescent="0.3">
      <c r="T943" s="50"/>
      <c r="U943" s="50"/>
      <c r="V943" s="50"/>
    </row>
    <row r="944" spans="20:22" x14ac:dyDescent="0.3">
      <c r="T944" s="50"/>
      <c r="U944" s="50"/>
      <c r="V944" s="50"/>
    </row>
    <row r="945" spans="20:22" x14ac:dyDescent="0.3">
      <c r="T945" s="50"/>
      <c r="U945" s="50"/>
      <c r="V945" s="50"/>
    </row>
    <row r="946" spans="20:22" x14ac:dyDescent="0.3">
      <c r="T946" s="50"/>
      <c r="U946" s="50"/>
      <c r="V946" s="50"/>
    </row>
    <row r="947" spans="20:22" x14ac:dyDescent="0.3">
      <c r="T947" s="50"/>
      <c r="U947" s="50"/>
      <c r="V947" s="50"/>
    </row>
    <row r="948" spans="20:22" x14ac:dyDescent="0.3">
      <c r="T948" s="50"/>
      <c r="U948" s="50"/>
      <c r="V948" s="50"/>
    </row>
    <row r="949" spans="20:22" x14ac:dyDescent="0.3">
      <c r="T949" s="50"/>
      <c r="U949" s="50"/>
      <c r="V949" s="50"/>
    </row>
    <row r="950" spans="20:22" x14ac:dyDescent="0.3">
      <c r="T950" s="50"/>
      <c r="U950" s="50"/>
      <c r="V950" s="50"/>
    </row>
    <row r="951" spans="20:22" x14ac:dyDescent="0.3">
      <c r="T951" s="50"/>
      <c r="U951" s="50"/>
      <c r="V951" s="50"/>
    </row>
    <row r="952" spans="20:22" x14ac:dyDescent="0.3">
      <c r="T952" s="50"/>
      <c r="U952" s="50"/>
      <c r="V952" s="50"/>
    </row>
    <row r="953" spans="20:22" x14ac:dyDescent="0.3">
      <c r="T953" s="50"/>
      <c r="U953" s="50"/>
      <c r="V953" s="50"/>
    </row>
    <row r="954" spans="20:22" x14ac:dyDescent="0.3">
      <c r="T954" s="50"/>
      <c r="U954" s="50"/>
      <c r="V954" s="50"/>
    </row>
    <row r="955" spans="20:22" x14ac:dyDescent="0.3">
      <c r="T955" s="50"/>
      <c r="U955" s="50"/>
      <c r="V955" s="50"/>
    </row>
    <row r="956" spans="20:22" x14ac:dyDescent="0.3">
      <c r="T956" s="50"/>
      <c r="U956" s="50"/>
      <c r="V956" s="50"/>
    </row>
    <row r="957" spans="20:22" x14ac:dyDescent="0.3">
      <c r="T957" s="50"/>
      <c r="U957" s="50"/>
      <c r="V957" s="50"/>
    </row>
    <row r="958" spans="20:22" x14ac:dyDescent="0.3">
      <c r="T958" s="50"/>
      <c r="U958" s="50"/>
      <c r="V958" s="50"/>
    </row>
    <row r="959" spans="20:22" x14ac:dyDescent="0.3">
      <c r="T959" s="50"/>
      <c r="U959" s="50"/>
      <c r="V959" s="50"/>
    </row>
    <row r="960" spans="20:22" x14ac:dyDescent="0.3">
      <c r="T960" s="50"/>
      <c r="U960" s="50"/>
      <c r="V960" s="50"/>
    </row>
    <row r="961" spans="20:22" x14ac:dyDescent="0.3">
      <c r="T961" s="50"/>
      <c r="U961" s="50"/>
      <c r="V961" s="50"/>
    </row>
    <row r="962" spans="20:22" x14ac:dyDescent="0.3">
      <c r="T962" s="50"/>
      <c r="U962" s="50"/>
      <c r="V962" s="50"/>
    </row>
    <row r="963" spans="20:22" x14ac:dyDescent="0.3">
      <c r="T963" s="50"/>
      <c r="U963" s="50"/>
      <c r="V963" s="50"/>
    </row>
    <row r="964" spans="20:22" x14ac:dyDescent="0.3">
      <c r="T964" s="50"/>
      <c r="U964" s="50"/>
      <c r="V964" s="50"/>
    </row>
    <row r="965" spans="20:22" x14ac:dyDescent="0.3">
      <c r="T965" s="50"/>
      <c r="U965" s="50"/>
      <c r="V965" s="50"/>
    </row>
    <row r="966" spans="20:22" x14ac:dyDescent="0.3">
      <c r="T966" s="50"/>
      <c r="U966" s="50"/>
      <c r="V966" s="50"/>
    </row>
    <row r="967" spans="20:22" x14ac:dyDescent="0.3">
      <c r="T967" s="50"/>
      <c r="U967" s="50"/>
      <c r="V967" s="50"/>
    </row>
    <row r="968" spans="20:22" x14ac:dyDescent="0.3">
      <c r="T968" s="50"/>
      <c r="U968" s="50"/>
      <c r="V968" s="50"/>
    </row>
    <row r="969" spans="20:22" x14ac:dyDescent="0.3">
      <c r="T969" s="50"/>
      <c r="U969" s="50"/>
      <c r="V969" s="50"/>
    </row>
    <row r="970" spans="20:22" x14ac:dyDescent="0.3">
      <c r="T970" s="50"/>
      <c r="U970" s="50"/>
      <c r="V970" s="50"/>
    </row>
    <row r="971" spans="20:22" x14ac:dyDescent="0.3">
      <c r="T971" s="50"/>
      <c r="U971" s="50"/>
      <c r="V971" s="50"/>
    </row>
    <row r="972" spans="20:22" x14ac:dyDescent="0.3">
      <c r="T972" s="50"/>
      <c r="U972" s="50"/>
      <c r="V972" s="50"/>
    </row>
    <row r="973" spans="20:22" x14ac:dyDescent="0.3">
      <c r="T973" s="50"/>
      <c r="U973" s="50"/>
      <c r="V973" s="50"/>
    </row>
    <row r="974" spans="20:22" x14ac:dyDescent="0.3">
      <c r="T974" s="50"/>
      <c r="U974" s="50"/>
      <c r="V974" s="50"/>
    </row>
    <row r="975" spans="20:22" x14ac:dyDescent="0.3">
      <c r="T975" s="50"/>
      <c r="U975" s="50"/>
      <c r="V975" s="50"/>
    </row>
    <row r="976" spans="20:22" x14ac:dyDescent="0.3">
      <c r="T976" s="50"/>
      <c r="U976" s="50"/>
      <c r="V976" s="50"/>
    </row>
    <row r="977" spans="20:22" x14ac:dyDescent="0.3">
      <c r="T977" s="50"/>
      <c r="U977" s="50"/>
      <c r="V977" s="50"/>
    </row>
    <row r="978" spans="20:22" x14ac:dyDescent="0.3">
      <c r="T978" s="50"/>
      <c r="U978" s="50"/>
      <c r="V978" s="50"/>
    </row>
    <row r="979" spans="20:22" x14ac:dyDescent="0.3">
      <c r="T979" s="50"/>
      <c r="U979" s="50"/>
      <c r="V979" s="50"/>
    </row>
    <row r="980" spans="20:22" x14ac:dyDescent="0.3">
      <c r="T980" s="50"/>
      <c r="U980" s="50"/>
      <c r="V980" s="50"/>
    </row>
    <row r="981" spans="20:22" x14ac:dyDescent="0.3">
      <c r="T981" s="50"/>
      <c r="U981" s="50"/>
      <c r="V981" s="50"/>
    </row>
    <row r="982" spans="20:22" x14ac:dyDescent="0.3">
      <c r="T982" s="50"/>
      <c r="U982" s="50"/>
      <c r="V982" s="50"/>
    </row>
    <row r="983" spans="20:22" x14ac:dyDescent="0.3">
      <c r="T983" s="50"/>
      <c r="U983" s="50"/>
      <c r="V983" s="50"/>
    </row>
    <row r="984" spans="20:22" x14ac:dyDescent="0.3">
      <c r="T984" s="50"/>
      <c r="U984" s="50"/>
      <c r="V984" s="50"/>
    </row>
    <row r="985" spans="20:22" x14ac:dyDescent="0.3">
      <c r="T985" s="50"/>
      <c r="U985" s="50"/>
      <c r="V985" s="50"/>
    </row>
    <row r="986" spans="20:22" x14ac:dyDescent="0.3">
      <c r="T986" s="50"/>
      <c r="U986" s="50"/>
      <c r="V986" s="50"/>
    </row>
    <row r="987" spans="20:22" x14ac:dyDescent="0.3">
      <c r="T987" s="50"/>
      <c r="U987" s="50"/>
      <c r="V987" s="50"/>
    </row>
    <row r="988" spans="20:22" x14ac:dyDescent="0.3">
      <c r="T988" s="50"/>
      <c r="U988" s="50"/>
      <c r="V988" s="50"/>
    </row>
    <row r="989" spans="20:22" x14ac:dyDescent="0.3">
      <c r="T989" s="50"/>
      <c r="U989" s="50"/>
      <c r="V989" s="50"/>
    </row>
    <row r="990" spans="20:22" x14ac:dyDescent="0.3">
      <c r="T990" s="50"/>
      <c r="U990" s="50"/>
      <c r="V990" s="50"/>
    </row>
    <row r="991" spans="20:22" x14ac:dyDescent="0.3">
      <c r="T991" s="50"/>
      <c r="U991" s="50"/>
      <c r="V991" s="50"/>
    </row>
    <row r="992" spans="20:22" x14ac:dyDescent="0.3">
      <c r="T992" s="50"/>
      <c r="U992" s="50"/>
      <c r="V992" s="50"/>
    </row>
    <row r="993" spans="20:22" x14ac:dyDescent="0.3">
      <c r="T993" s="50"/>
      <c r="U993" s="50"/>
      <c r="V993" s="50"/>
    </row>
    <row r="994" spans="20:22" x14ac:dyDescent="0.3">
      <c r="T994" s="50"/>
      <c r="U994" s="50"/>
      <c r="V994" s="50"/>
    </row>
    <row r="995" spans="20:22" x14ac:dyDescent="0.3">
      <c r="T995" s="50"/>
      <c r="U995" s="50"/>
      <c r="V995" s="50"/>
    </row>
    <row r="996" spans="20:22" x14ac:dyDescent="0.3">
      <c r="T996" s="50"/>
      <c r="U996" s="50"/>
      <c r="V996" s="50"/>
    </row>
    <row r="997" spans="20:22" x14ac:dyDescent="0.3">
      <c r="T997" s="50"/>
      <c r="U997" s="50"/>
      <c r="V997" s="50"/>
    </row>
    <row r="998" spans="20:22" x14ac:dyDescent="0.3">
      <c r="T998" s="50"/>
      <c r="U998" s="50"/>
      <c r="V998" s="50"/>
    </row>
    <row r="999" spans="20:22" x14ac:dyDescent="0.3">
      <c r="T999" s="50"/>
      <c r="U999" s="50"/>
      <c r="V999" s="50"/>
    </row>
    <row r="1000" spans="20:22" x14ac:dyDescent="0.3">
      <c r="T1000" s="50"/>
      <c r="U1000" s="50"/>
      <c r="V1000" s="50"/>
    </row>
    <row r="1001" spans="20:22" x14ac:dyDescent="0.3">
      <c r="T1001" s="50"/>
      <c r="U1001" s="50"/>
      <c r="V1001" s="50"/>
    </row>
    <row r="1002" spans="20:22" x14ac:dyDescent="0.3">
      <c r="T1002" s="50"/>
      <c r="U1002" s="50"/>
      <c r="V1002" s="50"/>
    </row>
    <row r="1003" spans="20:22" x14ac:dyDescent="0.3">
      <c r="T1003" s="50"/>
      <c r="U1003" s="50"/>
      <c r="V1003" s="50"/>
    </row>
    <row r="1004" spans="20:22" x14ac:dyDescent="0.3">
      <c r="T1004" s="50"/>
      <c r="U1004" s="50"/>
      <c r="V1004" s="50"/>
    </row>
    <row r="1005" spans="20:22" x14ac:dyDescent="0.3">
      <c r="T1005" s="50"/>
      <c r="U1005" s="50"/>
      <c r="V1005" s="50"/>
    </row>
    <row r="1006" spans="20:22" x14ac:dyDescent="0.3">
      <c r="T1006" s="50"/>
      <c r="U1006" s="50"/>
      <c r="V1006" s="50"/>
    </row>
    <row r="1007" spans="20:22" x14ac:dyDescent="0.3">
      <c r="T1007" s="50"/>
      <c r="U1007" s="50"/>
      <c r="V1007" s="50"/>
    </row>
    <row r="1008" spans="20:22" x14ac:dyDescent="0.3">
      <c r="T1008" s="50"/>
      <c r="U1008" s="50"/>
      <c r="V1008" s="50"/>
    </row>
    <row r="1009" spans="20:22" x14ac:dyDescent="0.3">
      <c r="T1009" s="50"/>
      <c r="U1009" s="50"/>
      <c r="V1009" s="50"/>
    </row>
    <row r="1010" spans="20:22" x14ac:dyDescent="0.3">
      <c r="T1010" s="50"/>
      <c r="U1010" s="50"/>
      <c r="V1010" s="50"/>
    </row>
    <row r="1011" spans="20:22" x14ac:dyDescent="0.3">
      <c r="T1011" s="50"/>
      <c r="U1011" s="50"/>
      <c r="V1011" s="50"/>
    </row>
    <row r="1012" spans="20:22" x14ac:dyDescent="0.3">
      <c r="T1012" s="50"/>
      <c r="U1012" s="50"/>
      <c r="V1012" s="50"/>
    </row>
    <row r="1013" spans="20:22" x14ac:dyDescent="0.3">
      <c r="T1013" s="50"/>
      <c r="U1013" s="50"/>
      <c r="V1013" s="50"/>
    </row>
    <row r="1014" spans="20:22" x14ac:dyDescent="0.3">
      <c r="T1014" s="50"/>
      <c r="U1014" s="50"/>
      <c r="V1014" s="50"/>
    </row>
    <row r="1015" spans="20:22" x14ac:dyDescent="0.3">
      <c r="T1015" s="50"/>
      <c r="U1015" s="50"/>
      <c r="V1015" s="50"/>
    </row>
    <row r="1016" spans="20:22" x14ac:dyDescent="0.3">
      <c r="T1016" s="50"/>
      <c r="U1016" s="50"/>
      <c r="V1016" s="50"/>
    </row>
    <row r="1017" spans="20:22" x14ac:dyDescent="0.3">
      <c r="T1017" s="50"/>
      <c r="U1017" s="50"/>
      <c r="V1017" s="50"/>
    </row>
    <row r="1018" spans="20:22" x14ac:dyDescent="0.3">
      <c r="T1018" s="50"/>
      <c r="U1018" s="50"/>
      <c r="V1018" s="50"/>
    </row>
    <row r="1019" spans="20:22" x14ac:dyDescent="0.3">
      <c r="T1019" s="50"/>
      <c r="U1019" s="50"/>
      <c r="V1019" s="50"/>
    </row>
    <row r="1020" spans="20:22" x14ac:dyDescent="0.3">
      <c r="T1020" s="50"/>
      <c r="U1020" s="50"/>
      <c r="V1020" s="50"/>
    </row>
    <row r="1021" spans="20:22" x14ac:dyDescent="0.3">
      <c r="T1021" s="50"/>
      <c r="U1021" s="50"/>
      <c r="V1021" s="50"/>
    </row>
    <row r="1022" spans="20:22" x14ac:dyDescent="0.3">
      <c r="T1022" s="50"/>
      <c r="U1022" s="50"/>
      <c r="V1022" s="50"/>
    </row>
    <row r="1023" spans="20:22" x14ac:dyDescent="0.3">
      <c r="T1023" s="50"/>
      <c r="U1023" s="50"/>
      <c r="V1023" s="50"/>
    </row>
    <row r="1024" spans="20:22" x14ac:dyDescent="0.3">
      <c r="T1024" s="50"/>
      <c r="U1024" s="50"/>
      <c r="V1024" s="50"/>
    </row>
    <row r="1025" spans="20:22" x14ac:dyDescent="0.3">
      <c r="T1025" s="50"/>
      <c r="U1025" s="50"/>
      <c r="V1025" s="50"/>
    </row>
    <row r="1026" spans="20:22" x14ac:dyDescent="0.3">
      <c r="T1026" s="50"/>
      <c r="U1026" s="50"/>
      <c r="V1026" s="50"/>
    </row>
    <row r="1027" spans="20:22" x14ac:dyDescent="0.3">
      <c r="T1027" s="50"/>
      <c r="U1027" s="50"/>
      <c r="V1027" s="50"/>
    </row>
    <row r="1028" spans="20:22" x14ac:dyDescent="0.3">
      <c r="T1028" s="50"/>
      <c r="U1028" s="50"/>
      <c r="V1028" s="50"/>
    </row>
    <row r="1029" spans="20:22" x14ac:dyDescent="0.3">
      <c r="T1029" s="50"/>
      <c r="U1029" s="50"/>
      <c r="V1029" s="50"/>
    </row>
    <row r="1030" spans="20:22" x14ac:dyDescent="0.3">
      <c r="T1030" s="50"/>
      <c r="U1030" s="50"/>
      <c r="V1030" s="50"/>
    </row>
    <row r="1031" spans="20:22" x14ac:dyDescent="0.3">
      <c r="T1031" s="50"/>
      <c r="U1031" s="50"/>
      <c r="V1031" s="50"/>
    </row>
    <row r="1032" spans="20:22" x14ac:dyDescent="0.3">
      <c r="T1032" s="50"/>
      <c r="U1032" s="50"/>
      <c r="V1032" s="50"/>
    </row>
    <row r="1033" spans="20:22" x14ac:dyDescent="0.3">
      <c r="T1033" s="50"/>
      <c r="U1033" s="50"/>
      <c r="V1033" s="50"/>
    </row>
    <row r="1034" spans="20:22" x14ac:dyDescent="0.3">
      <c r="T1034" s="50"/>
      <c r="U1034" s="50"/>
      <c r="V1034" s="50"/>
    </row>
    <row r="1035" spans="20:22" x14ac:dyDescent="0.3">
      <c r="T1035" s="50"/>
      <c r="U1035" s="50"/>
      <c r="V1035" s="50"/>
    </row>
    <row r="1036" spans="20:22" x14ac:dyDescent="0.3">
      <c r="T1036" s="50"/>
      <c r="U1036" s="50"/>
      <c r="V1036" s="50"/>
    </row>
    <row r="1037" spans="20:22" x14ac:dyDescent="0.3">
      <c r="T1037" s="50"/>
      <c r="U1037" s="50"/>
      <c r="V1037" s="50"/>
    </row>
    <row r="1038" spans="20:22" x14ac:dyDescent="0.3">
      <c r="T1038" s="50"/>
      <c r="U1038" s="50"/>
      <c r="V1038" s="50"/>
    </row>
    <row r="1039" spans="20:22" x14ac:dyDescent="0.3">
      <c r="T1039" s="50"/>
      <c r="U1039" s="50"/>
      <c r="V1039" s="50"/>
    </row>
    <row r="1040" spans="20:22" x14ac:dyDescent="0.3">
      <c r="T1040" s="50"/>
      <c r="U1040" s="50"/>
      <c r="V1040" s="50"/>
    </row>
    <row r="1041" spans="20:22" x14ac:dyDescent="0.3">
      <c r="T1041" s="50"/>
      <c r="U1041" s="50"/>
      <c r="V1041" s="50"/>
    </row>
    <row r="1042" spans="20:22" x14ac:dyDescent="0.3">
      <c r="T1042" s="50"/>
      <c r="U1042" s="50"/>
      <c r="V1042" s="50"/>
    </row>
    <row r="1043" spans="20:22" x14ac:dyDescent="0.3">
      <c r="T1043" s="50"/>
      <c r="U1043" s="50"/>
      <c r="V1043" s="50"/>
    </row>
    <row r="1044" spans="20:22" x14ac:dyDescent="0.3">
      <c r="T1044" s="50"/>
      <c r="U1044" s="50"/>
      <c r="V1044" s="50"/>
    </row>
    <row r="1045" spans="20:22" x14ac:dyDescent="0.3">
      <c r="T1045" s="50"/>
      <c r="U1045" s="50"/>
      <c r="V1045" s="50"/>
    </row>
    <row r="1046" spans="20:22" x14ac:dyDescent="0.3">
      <c r="T1046" s="50"/>
      <c r="U1046" s="50"/>
      <c r="V1046" s="50"/>
    </row>
    <row r="1047" spans="20:22" x14ac:dyDescent="0.3">
      <c r="T1047" s="50"/>
      <c r="U1047" s="50"/>
      <c r="V1047" s="50"/>
    </row>
    <row r="1048" spans="20:22" x14ac:dyDescent="0.3">
      <c r="T1048" s="50"/>
      <c r="U1048" s="50"/>
      <c r="V1048" s="50"/>
    </row>
    <row r="1049" spans="20:22" x14ac:dyDescent="0.3">
      <c r="T1049" s="50"/>
      <c r="U1049" s="50"/>
      <c r="V1049" s="50"/>
    </row>
    <row r="1050" spans="20:22" x14ac:dyDescent="0.3">
      <c r="T1050" s="50"/>
      <c r="U1050" s="50"/>
      <c r="V1050" s="50"/>
    </row>
    <row r="1051" spans="20:22" x14ac:dyDescent="0.3">
      <c r="T1051" s="50"/>
      <c r="U1051" s="50"/>
      <c r="V1051" s="50"/>
    </row>
    <row r="1052" spans="20:22" x14ac:dyDescent="0.3">
      <c r="T1052" s="50"/>
      <c r="U1052" s="50"/>
      <c r="V1052" s="50"/>
    </row>
    <row r="1053" spans="20:22" x14ac:dyDescent="0.3">
      <c r="T1053" s="50"/>
      <c r="U1053" s="50"/>
      <c r="V1053" s="50"/>
    </row>
    <row r="1054" spans="20:22" x14ac:dyDescent="0.3">
      <c r="T1054" s="50"/>
      <c r="U1054" s="50"/>
      <c r="V1054" s="50"/>
    </row>
    <row r="1055" spans="20:22" x14ac:dyDescent="0.3">
      <c r="T1055" s="50"/>
      <c r="U1055" s="50"/>
      <c r="V1055" s="50"/>
    </row>
    <row r="1056" spans="20:22" x14ac:dyDescent="0.3">
      <c r="T1056" s="50"/>
      <c r="U1056" s="50"/>
      <c r="V1056" s="50"/>
    </row>
    <row r="1057" spans="20:22" x14ac:dyDescent="0.3">
      <c r="T1057" s="50"/>
      <c r="U1057" s="50"/>
      <c r="V1057" s="50"/>
    </row>
    <row r="1058" spans="20:22" x14ac:dyDescent="0.3">
      <c r="T1058" s="50"/>
      <c r="U1058" s="50"/>
      <c r="V1058" s="50"/>
    </row>
    <row r="1059" spans="20:22" x14ac:dyDescent="0.3">
      <c r="T1059" s="50"/>
      <c r="U1059" s="50"/>
      <c r="V1059" s="50"/>
    </row>
    <row r="1060" spans="20:22" x14ac:dyDescent="0.3">
      <c r="T1060" s="50"/>
      <c r="U1060" s="50"/>
      <c r="V1060" s="50"/>
    </row>
    <row r="1061" spans="20:22" x14ac:dyDescent="0.3">
      <c r="T1061" s="50"/>
      <c r="U1061" s="50"/>
      <c r="V1061" s="50"/>
    </row>
    <row r="1062" spans="20:22" x14ac:dyDescent="0.3">
      <c r="T1062" s="50"/>
      <c r="U1062" s="50"/>
      <c r="V1062" s="50"/>
    </row>
    <row r="1063" spans="20:22" x14ac:dyDescent="0.3">
      <c r="T1063" s="50"/>
      <c r="U1063" s="50"/>
      <c r="V1063" s="50"/>
    </row>
    <row r="1064" spans="20:22" x14ac:dyDescent="0.3">
      <c r="T1064" s="50"/>
      <c r="U1064" s="50"/>
      <c r="V1064" s="50"/>
    </row>
    <row r="1065" spans="20:22" x14ac:dyDescent="0.3">
      <c r="T1065" s="50"/>
      <c r="U1065" s="50"/>
      <c r="V1065" s="50"/>
    </row>
    <row r="1066" spans="20:22" x14ac:dyDescent="0.3">
      <c r="T1066" s="50"/>
      <c r="U1066" s="50"/>
      <c r="V1066" s="50"/>
    </row>
    <row r="1067" spans="20:22" x14ac:dyDescent="0.3">
      <c r="T1067" s="50"/>
      <c r="U1067" s="50"/>
      <c r="V1067" s="50"/>
    </row>
    <row r="1068" spans="20:22" x14ac:dyDescent="0.3">
      <c r="T1068" s="50"/>
      <c r="U1068" s="50"/>
      <c r="V1068" s="50"/>
    </row>
    <row r="1069" spans="20:22" x14ac:dyDescent="0.3">
      <c r="T1069" s="50"/>
      <c r="U1069" s="50"/>
      <c r="V1069" s="50"/>
    </row>
    <row r="1070" spans="20:22" x14ac:dyDescent="0.3">
      <c r="T1070" s="50"/>
      <c r="U1070" s="50"/>
      <c r="V1070" s="50"/>
    </row>
    <row r="1071" spans="20:22" x14ac:dyDescent="0.3">
      <c r="T1071" s="50"/>
      <c r="U1071" s="50"/>
      <c r="V1071" s="50"/>
    </row>
    <row r="1072" spans="20:22" x14ac:dyDescent="0.3">
      <c r="T1072" s="50"/>
      <c r="U1072" s="50"/>
      <c r="V1072" s="50"/>
    </row>
    <row r="1073" spans="20:22" x14ac:dyDescent="0.3">
      <c r="T1073" s="50"/>
      <c r="U1073" s="50"/>
      <c r="V1073" s="50"/>
    </row>
    <row r="1074" spans="20:22" x14ac:dyDescent="0.3">
      <c r="T1074" s="50"/>
      <c r="U1074" s="50"/>
      <c r="V1074" s="50"/>
    </row>
    <row r="1075" spans="20:22" x14ac:dyDescent="0.3">
      <c r="T1075" s="50"/>
      <c r="U1075" s="50"/>
      <c r="V1075" s="50"/>
    </row>
    <row r="1076" spans="20:22" x14ac:dyDescent="0.3">
      <c r="T1076" s="50"/>
      <c r="U1076" s="50"/>
      <c r="V1076" s="50"/>
    </row>
    <row r="1077" spans="20:22" x14ac:dyDescent="0.3">
      <c r="T1077" s="50"/>
      <c r="U1077" s="50"/>
      <c r="V1077" s="50"/>
    </row>
    <row r="1078" spans="20:22" x14ac:dyDescent="0.3">
      <c r="T1078" s="50"/>
      <c r="U1078" s="50"/>
      <c r="V1078" s="50"/>
    </row>
    <row r="1079" spans="20:22" x14ac:dyDescent="0.3">
      <c r="T1079" s="50"/>
      <c r="U1079" s="50"/>
      <c r="V1079" s="50"/>
    </row>
    <row r="1080" spans="20:22" x14ac:dyDescent="0.3">
      <c r="T1080" s="50"/>
      <c r="U1080" s="50"/>
      <c r="V1080" s="50"/>
    </row>
    <row r="1081" spans="20:22" x14ac:dyDescent="0.3">
      <c r="T1081" s="50"/>
      <c r="U1081" s="50"/>
      <c r="V1081" s="50"/>
    </row>
    <row r="1082" spans="20:22" x14ac:dyDescent="0.3">
      <c r="T1082" s="50"/>
      <c r="U1082" s="50"/>
      <c r="V1082" s="50"/>
    </row>
    <row r="1083" spans="20:22" x14ac:dyDescent="0.3">
      <c r="T1083" s="50"/>
      <c r="U1083" s="50"/>
      <c r="V1083" s="50"/>
    </row>
    <row r="1084" spans="20:22" x14ac:dyDescent="0.3">
      <c r="T1084" s="50"/>
      <c r="U1084" s="50"/>
      <c r="V1084" s="50"/>
    </row>
    <row r="1085" spans="20:22" x14ac:dyDescent="0.3">
      <c r="T1085" s="50"/>
      <c r="U1085" s="50"/>
      <c r="V1085" s="50"/>
    </row>
    <row r="1086" spans="20:22" x14ac:dyDescent="0.3">
      <c r="T1086" s="50"/>
      <c r="U1086" s="50"/>
      <c r="V1086" s="50"/>
    </row>
    <row r="1087" spans="20:22" x14ac:dyDescent="0.3">
      <c r="T1087" s="50"/>
      <c r="U1087" s="50"/>
      <c r="V1087" s="50"/>
    </row>
    <row r="1088" spans="20:22" x14ac:dyDescent="0.3">
      <c r="T1088" s="50"/>
      <c r="U1088" s="50"/>
      <c r="V1088" s="50"/>
    </row>
    <row r="1089" spans="20:22" x14ac:dyDescent="0.3">
      <c r="T1089" s="50"/>
      <c r="U1089" s="50"/>
      <c r="V1089" s="50"/>
    </row>
    <row r="1090" spans="20:22" x14ac:dyDescent="0.3">
      <c r="T1090" s="50"/>
      <c r="U1090" s="50"/>
      <c r="V1090" s="50"/>
    </row>
    <row r="1091" spans="20:22" x14ac:dyDescent="0.3">
      <c r="T1091" s="50"/>
      <c r="U1091" s="50"/>
      <c r="V1091" s="50"/>
    </row>
    <row r="1092" spans="20:22" x14ac:dyDescent="0.3">
      <c r="T1092" s="50"/>
      <c r="U1092" s="50"/>
      <c r="V1092" s="50"/>
    </row>
    <row r="1093" spans="20:22" x14ac:dyDescent="0.3">
      <c r="T1093" s="50"/>
      <c r="U1093" s="50"/>
      <c r="V1093" s="50"/>
    </row>
    <row r="1094" spans="20:22" x14ac:dyDescent="0.3">
      <c r="T1094" s="50"/>
      <c r="U1094" s="50"/>
      <c r="V1094" s="50"/>
    </row>
    <row r="1095" spans="20:22" x14ac:dyDescent="0.3">
      <c r="T1095" s="50"/>
      <c r="U1095" s="50"/>
      <c r="V1095" s="50"/>
    </row>
    <row r="1096" spans="20:22" x14ac:dyDescent="0.3">
      <c r="T1096" s="50"/>
      <c r="U1096" s="50"/>
      <c r="V1096" s="50"/>
    </row>
    <row r="1097" spans="20:22" x14ac:dyDescent="0.3">
      <c r="T1097" s="50"/>
      <c r="U1097" s="50"/>
      <c r="V1097" s="50"/>
    </row>
    <row r="1098" spans="20:22" x14ac:dyDescent="0.3">
      <c r="T1098" s="50"/>
      <c r="U1098" s="50"/>
      <c r="V1098" s="50"/>
    </row>
    <row r="1099" spans="20:22" x14ac:dyDescent="0.3">
      <c r="T1099" s="50"/>
      <c r="U1099" s="50"/>
      <c r="V1099" s="50"/>
    </row>
    <row r="1100" spans="20:22" x14ac:dyDescent="0.3">
      <c r="T1100" s="50"/>
      <c r="U1100" s="50"/>
      <c r="V1100" s="50"/>
    </row>
    <row r="1101" spans="20:22" x14ac:dyDescent="0.3">
      <c r="T1101" s="50"/>
      <c r="U1101" s="50"/>
      <c r="V1101" s="50"/>
    </row>
    <row r="1102" spans="20:22" x14ac:dyDescent="0.3">
      <c r="T1102" s="50"/>
      <c r="U1102" s="50"/>
      <c r="V1102" s="50"/>
    </row>
    <row r="1103" spans="20:22" x14ac:dyDescent="0.3">
      <c r="T1103" s="50"/>
      <c r="U1103" s="50"/>
      <c r="V1103" s="50"/>
    </row>
    <row r="1104" spans="20:22" x14ac:dyDescent="0.3">
      <c r="T1104" s="50"/>
      <c r="U1104" s="50"/>
      <c r="V1104" s="50"/>
    </row>
    <row r="1105" spans="20:22" x14ac:dyDescent="0.3">
      <c r="T1105" s="50"/>
      <c r="U1105" s="50"/>
      <c r="V1105" s="50"/>
    </row>
    <row r="1106" spans="20:22" x14ac:dyDescent="0.3">
      <c r="T1106" s="50"/>
      <c r="U1106" s="50"/>
      <c r="V1106" s="50"/>
    </row>
    <row r="1107" spans="20:22" x14ac:dyDescent="0.3">
      <c r="T1107" s="50"/>
      <c r="U1107" s="50"/>
      <c r="V1107" s="50"/>
    </row>
    <row r="1108" spans="20:22" x14ac:dyDescent="0.3">
      <c r="T1108" s="50"/>
      <c r="U1108" s="50"/>
      <c r="V1108" s="50"/>
    </row>
    <row r="1109" spans="20:22" x14ac:dyDescent="0.3">
      <c r="T1109" s="50"/>
      <c r="U1109" s="50"/>
      <c r="V1109" s="50"/>
    </row>
    <row r="1110" spans="20:22" x14ac:dyDescent="0.3">
      <c r="T1110" s="50"/>
      <c r="U1110" s="50"/>
      <c r="V1110" s="50"/>
    </row>
    <row r="1111" spans="20:22" x14ac:dyDescent="0.3">
      <c r="T1111" s="50"/>
      <c r="U1111" s="50"/>
      <c r="V1111" s="50"/>
    </row>
    <row r="1112" spans="20:22" x14ac:dyDescent="0.3">
      <c r="T1112" s="50"/>
      <c r="U1112" s="50"/>
      <c r="V1112" s="50"/>
    </row>
    <row r="1113" spans="20:22" x14ac:dyDescent="0.3">
      <c r="T1113" s="50"/>
      <c r="U1113" s="50"/>
      <c r="V1113" s="50"/>
    </row>
    <row r="1114" spans="20:22" x14ac:dyDescent="0.3">
      <c r="T1114" s="50"/>
      <c r="U1114" s="50"/>
      <c r="V1114" s="50"/>
    </row>
    <row r="1115" spans="20:22" x14ac:dyDescent="0.3">
      <c r="T1115" s="50"/>
      <c r="U1115" s="50"/>
      <c r="V1115" s="50"/>
    </row>
    <row r="1116" spans="20:22" x14ac:dyDescent="0.3">
      <c r="T1116" s="50"/>
      <c r="U1116" s="50"/>
      <c r="V1116" s="50"/>
    </row>
    <row r="1117" spans="20:22" x14ac:dyDescent="0.3">
      <c r="T1117" s="50"/>
      <c r="U1117" s="50"/>
      <c r="V1117" s="50"/>
    </row>
    <row r="1118" spans="20:22" x14ac:dyDescent="0.3">
      <c r="T1118" s="50"/>
      <c r="U1118" s="50"/>
      <c r="V1118" s="50"/>
    </row>
    <row r="1119" spans="20:22" x14ac:dyDescent="0.3">
      <c r="T1119" s="50"/>
      <c r="U1119" s="50"/>
      <c r="V1119" s="50"/>
    </row>
    <row r="1120" spans="20:22" x14ac:dyDescent="0.3">
      <c r="T1120" s="50"/>
      <c r="U1120" s="50"/>
      <c r="V1120" s="50"/>
    </row>
    <row r="1121" spans="20:22" x14ac:dyDescent="0.3">
      <c r="T1121" s="50"/>
      <c r="U1121" s="50"/>
      <c r="V1121" s="50"/>
    </row>
    <row r="1122" spans="20:22" x14ac:dyDescent="0.3">
      <c r="T1122" s="50"/>
      <c r="U1122" s="50"/>
      <c r="V1122" s="50"/>
    </row>
    <row r="1123" spans="20:22" x14ac:dyDescent="0.3">
      <c r="T1123" s="50"/>
      <c r="U1123" s="50"/>
      <c r="V1123" s="50"/>
    </row>
    <row r="1124" spans="20:22" x14ac:dyDescent="0.3">
      <c r="T1124" s="50"/>
      <c r="U1124" s="50"/>
      <c r="V1124" s="50"/>
    </row>
    <row r="1125" spans="20:22" x14ac:dyDescent="0.3">
      <c r="T1125" s="50"/>
      <c r="U1125" s="50"/>
      <c r="V1125" s="50"/>
    </row>
    <row r="1126" spans="20:22" x14ac:dyDescent="0.3">
      <c r="T1126" s="50"/>
      <c r="U1126" s="50"/>
      <c r="V1126" s="50"/>
    </row>
    <row r="1127" spans="20:22" x14ac:dyDescent="0.3">
      <c r="T1127" s="50"/>
      <c r="U1127" s="50"/>
      <c r="V1127" s="50"/>
    </row>
    <row r="1128" spans="20:22" x14ac:dyDescent="0.3">
      <c r="T1128" s="50"/>
      <c r="U1128" s="50"/>
      <c r="V1128" s="50"/>
    </row>
    <row r="1129" spans="20:22" x14ac:dyDescent="0.3">
      <c r="T1129" s="50"/>
      <c r="U1129" s="50"/>
      <c r="V1129" s="50"/>
    </row>
    <row r="1130" spans="20:22" x14ac:dyDescent="0.3">
      <c r="T1130" s="50"/>
      <c r="U1130" s="50"/>
      <c r="V1130" s="50"/>
    </row>
    <row r="1131" spans="20:22" x14ac:dyDescent="0.3">
      <c r="T1131" s="50"/>
      <c r="U1131" s="50"/>
      <c r="V1131" s="50"/>
    </row>
    <row r="1132" spans="20:22" x14ac:dyDescent="0.3">
      <c r="T1132" s="50"/>
      <c r="U1132" s="50"/>
      <c r="V1132" s="50"/>
    </row>
    <row r="1133" spans="20:22" x14ac:dyDescent="0.3">
      <c r="T1133" s="50"/>
      <c r="U1133" s="50"/>
      <c r="V1133" s="50"/>
    </row>
    <row r="1134" spans="20:22" x14ac:dyDescent="0.3">
      <c r="T1134" s="50"/>
      <c r="U1134" s="50"/>
      <c r="V1134" s="50"/>
    </row>
    <row r="1135" spans="20:22" x14ac:dyDescent="0.3">
      <c r="T1135" s="50"/>
      <c r="U1135" s="50"/>
      <c r="V1135" s="50"/>
    </row>
    <row r="1136" spans="20:22" x14ac:dyDescent="0.3">
      <c r="T1136" s="50"/>
      <c r="U1136" s="50"/>
      <c r="V1136" s="50"/>
    </row>
    <row r="1137" spans="20:22" x14ac:dyDescent="0.3">
      <c r="T1137" s="50"/>
      <c r="U1137" s="50"/>
      <c r="V1137" s="50"/>
    </row>
    <row r="1138" spans="20:22" x14ac:dyDescent="0.3">
      <c r="T1138" s="50"/>
      <c r="U1138" s="50"/>
      <c r="V1138" s="50"/>
    </row>
    <row r="1139" spans="20:22" x14ac:dyDescent="0.3">
      <c r="T1139" s="50"/>
      <c r="U1139" s="50"/>
      <c r="V1139" s="50"/>
    </row>
    <row r="1140" spans="20:22" x14ac:dyDescent="0.3">
      <c r="T1140" s="50"/>
      <c r="U1140" s="50"/>
      <c r="V1140" s="50"/>
    </row>
    <row r="1141" spans="20:22" x14ac:dyDescent="0.3">
      <c r="T1141" s="50"/>
      <c r="U1141" s="50"/>
      <c r="V1141" s="50"/>
    </row>
    <row r="1142" spans="20:22" x14ac:dyDescent="0.3">
      <c r="T1142" s="50"/>
      <c r="U1142" s="50"/>
      <c r="V1142" s="50"/>
    </row>
    <row r="1143" spans="20:22" x14ac:dyDescent="0.3">
      <c r="T1143" s="50"/>
      <c r="U1143" s="50"/>
      <c r="V1143" s="50"/>
    </row>
    <row r="1144" spans="20:22" x14ac:dyDescent="0.3">
      <c r="T1144" s="50"/>
      <c r="U1144" s="50"/>
      <c r="V1144" s="50"/>
    </row>
    <row r="1145" spans="20:22" x14ac:dyDescent="0.3">
      <c r="T1145" s="50"/>
      <c r="U1145" s="50"/>
      <c r="V1145" s="50"/>
    </row>
    <row r="1146" spans="20:22" x14ac:dyDescent="0.3">
      <c r="T1146" s="50"/>
      <c r="U1146" s="50"/>
      <c r="V1146" s="50"/>
    </row>
    <row r="1147" spans="20:22" x14ac:dyDescent="0.3">
      <c r="T1147" s="50"/>
      <c r="U1147" s="50"/>
      <c r="V1147" s="50"/>
    </row>
    <row r="1148" spans="20:22" x14ac:dyDescent="0.3">
      <c r="T1148" s="50"/>
      <c r="U1148" s="50"/>
      <c r="V1148" s="50"/>
    </row>
    <row r="1149" spans="20:22" x14ac:dyDescent="0.3">
      <c r="T1149" s="50"/>
      <c r="U1149" s="50"/>
      <c r="V1149" s="50"/>
    </row>
    <row r="1150" spans="20:22" x14ac:dyDescent="0.3">
      <c r="T1150" s="50"/>
      <c r="U1150" s="50"/>
      <c r="V1150" s="50"/>
    </row>
    <row r="1151" spans="20:22" x14ac:dyDescent="0.3">
      <c r="T1151" s="50"/>
      <c r="U1151" s="50"/>
      <c r="V1151" s="50"/>
    </row>
    <row r="1152" spans="20:22" x14ac:dyDescent="0.3">
      <c r="T1152" s="50"/>
      <c r="U1152" s="50"/>
      <c r="V1152" s="50"/>
    </row>
    <row r="1153" spans="20:22" x14ac:dyDescent="0.3">
      <c r="T1153" s="50"/>
      <c r="U1153" s="50"/>
      <c r="V1153" s="50"/>
    </row>
    <row r="1154" spans="20:22" x14ac:dyDescent="0.3">
      <c r="T1154" s="50"/>
      <c r="U1154" s="50"/>
      <c r="V1154" s="50"/>
    </row>
    <row r="1155" spans="20:22" x14ac:dyDescent="0.3">
      <c r="T1155" s="50"/>
      <c r="U1155" s="50"/>
      <c r="V1155" s="50"/>
    </row>
    <row r="1156" spans="20:22" x14ac:dyDescent="0.3">
      <c r="T1156" s="50"/>
      <c r="U1156" s="50"/>
      <c r="V1156" s="50"/>
    </row>
    <row r="1157" spans="20:22" x14ac:dyDescent="0.3">
      <c r="T1157" s="50"/>
      <c r="U1157" s="50"/>
      <c r="V1157" s="50"/>
    </row>
    <row r="1158" spans="20:22" x14ac:dyDescent="0.3">
      <c r="T1158" s="50"/>
      <c r="U1158" s="50"/>
      <c r="V1158" s="50"/>
    </row>
    <row r="1159" spans="20:22" x14ac:dyDescent="0.3">
      <c r="T1159" s="50"/>
      <c r="U1159" s="50"/>
      <c r="V1159" s="50"/>
    </row>
    <row r="1160" spans="20:22" x14ac:dyDescent="0.3">
      <c r="T1160" s="50"/>
      <c r="U1160" s="50"/>
      <c r="V1160" s="50"/>
    </row>
    <row r="1161" spans="20:22" x14ac:dyDescent="0.3">
      <c r="T1161" s="50"/>
      <c r="U1161" s="50"/>
      <c r="V1161" s="50"/>
    </row>
    <row r="1162" spans="20:22" x14ac:dyDescent="0.3">
      <c r="T1162" s="50"/>
      <c r="U1162" s="50"/>
      <c r="V1162" s="50"/>
    </row>
    <row r="1163" spans="20:22" x14ac:dyDescent="0.3">
      <c r="T1163" s="50"/>
      <c r="U1163" s="50"/>
      <c r="V1163" s="50"/>
    </row>
    <row r="1164" spans="20:22" x14ac:dyDescent="0.3">
      <c r="T1164" s="50"/>
      <c r="U1164" s="50"/>
      <c r="V1164" s="50"/>
    </row>
    <row r="1165" spans="20:22" x14ac:dyDescent="0.3">
      <c r="T1165" s="50"/>
      <c r="U1165" s="50"/>
      <c r="V1165" s="50"/>
    </row>
    <row r="1166" spans="20:22" x14ac:dyDescent="0.3">
      <c r="T1166" s="50"/>
      <c r="U1166" s="50"/>
      <c r="V1166" s="50"/>
    </row>
    <row r="1167" spans="20:22" x14ac:dyDescent="0.3">
      <c r="T1167" s="50"/>
      <c r="U1167" s="50"/>
      <c r="V1167" s="50"/>
    </row>
    <row r="1168" spans="20:22" x14ac:dyDescent="0.3">
      <c r="T1168" s="50"/>
      <c r="U1168" s="50"/>
      <c r="V1168" s="50"/>
    </row>
    <row r="1169" spans="20:22" x14ac:dyDescent="0.3">
      <c r="T1169" s="50"/>
      <c r="U1169" s="50"/>
      <c r="V1169" s="50"/>
    </row>
    <row r="1170" spans="20:22" x14ac:dyDescent="0.3">
      <c r="T1170" s="50"/>
      <c r="U1170" s="50"/>
      <c r="V1170" s="50"/>
    </row>
    <row r="1171" spans="20:22" x14ac:dyDescent="0.3">
      <c r="T1171" s="50"/>
      <c r="U1171" s="50"/>
      <c r="V1171" s="50"/>
    </row>
    <row r="1172" spans="20:22" x14ac:dyDescent="0.3">
      <c r="T1172" s="50"/>
      <c r="U1172" s="50"/>
      <c r="V1172" s="50"/>
    </row>
    <row r="1173" spans="20:22" x14ac:dyDescent="0.3">
      <c r="T1173" s="50"/>
      <c r="U1173" s="50"/>
      <c r="V1173" s="50"/>
    </row>
    <row r="1174" spans="20:22" x14ac:dyDescent="0.3">
      <c r="T1174" s="50"/>
      <c r="U1174" s="50"/>
      <c r="V1174" s="50"/>
    </row>
    <row r="1175" spans="20:22" x14ac:dyDescent="0.3">
      <c r="T1175" s="50"/>
      <c r="U1175" s="50"/>
      <c r="V1175" s="50"/>
    </row>
    <row r="1176" spans="20:22" x14ac:dyDescent="0.3">
      <c r="T1176" s="50"/>
      <c r="U1176" s="50"/>
      <c r="V1176" s="50"/>
    </row>
    <row r="1177" spans="20:22" x14ac:dyDescent="0.3">
      <c r="T1177" s="50"/>
      <c r="U1177" s="50"/>
      <c r="V1177" s="50"/>
    </row>
    <row r="1178" spans="20:22" x14ac:dyDescent="0.3">
      <c r="T1178" s="50"/>
      <c r="U1178" s="50"/>
      <c r="V1178" s="50"/>
    </row>
    <row r="1179" spans="20:22" x14ac:dyDescent="0.3">
      <c r="T1179" s="50"/>
      <c r="U1179" s="50"/>
      <c r="V1179" s="50"/>
    </row>
    <row r="1180" spans="20:22" x14ac:dyDescent="0.3">
      <c r="T1180" s="50"/>
      <c r="U1180" s="50"/>
      <c r="V1180" s="50"/>
    </row>
    <row r="1181" spans="20:22" x14ac:dyDescent="0.3">
      <c r="T1181" s="50"/>
      <c r="U1181" s="50"/>
      <c r="V1181" s="50"/>
    </row>
    <row r="1182" spans="20:22" x14ac:dyDescent="0.3">
      <c r="T1182" s="50"/>
      <c r="U1182" s="50"/>
      <c r="V1182" s="50"/>
    </row>
    <row r="1183" spans="20:22" x14ac:dyDescent="0.3">
      <c r="T1183" s="50"/>
      <c r="U1183" s="50"/>
      <c r="V1183" s="50"/>
    </row>
    <row r="1184" spans="20:22" x14ac:dyDescent="0.3">
      <c r="T1184" s="50"/>
      <c r="U1184" s="50"/>
      <c r="V1184" s="50"/>
    </row>
    <row r="1185" spans="20:22" x14ac:dyDescent="0.3">
      <c r="T1185" s="50"/>
      <c r="U1185" s="50"/>
      <c r="V1185" s="50"/>
    </row>
    <row r="1186" spans="20:22" x14ac:dyDescent="0.3">
      <c r="T1186" s="50"/>
      <c r="U1186" s="50"/>
      <c r="V1186" s="50"/>
    </row>
    <row r="1187" spans="20:22" x14ac:dyDescent="0.3">
      <c r="T1187" s="50"/>
      <c r="U1187" s="50"/>
      <c r="V1187" s="50"/>
    </row>
    <row r="1188" spans="20:22" x14ac:dyDescent="0.3">
      <c r="T1188" s="50"/>
      <c r="U1188" s="50"/>
      <c r="V1188" s="50"/>
    </row>
    <row r="1189" spans="20:22" x14ac:dyDescent="0.3">
      <c r="T1189" s="50"/>
      <c r="U1189" s="50"/>
      <c r="V1189" s="50"/>
    </row>
    <row r="1190" spans="20:22" x14ac:dyDescent="0.3">
      <c r="T1190" s="50"/>
      <c r="U1190" s="50"/>
      <c r="V1190" s="50"/>
    </row>
    <row r="1191" spans="20:22" x14ac:dyDescent="0.3">
      <c r="T1191" s="50"/>
      <c r="U1191" s="50"/>
      <c r="V1191" s="50"/>
    </row>
    <row r="1192" spans="20:22" x14ac:dyDescent="0.3">
      <c r="T1192" s="50"/>
      <c r="U1192" s="50"/>
      <c r="V1192" s="50"/>
    </row>
    <row r="1193" spans="20:22" x14ac:dyDescent="0.3">
      <c r="T1193" s="50"/>
      <c r="U1193" s="50"/>
      <c r="V1193" s="50"/>
    </row>
    <row r="1194" spans="20:22" x14ac:dyDescent="0.3">
      <c r="T1194" s="50"/>
      <c r="U1194" s="50"/>
      <c r="V1194" s="50"/>
    </row>
    <row r="1195" spans="20:22" x14ac:dyDescent="0.3">
      <c r="T1195" s="50"/>
      <c r="U1195" s="50"/>
      <c r="V1195" s="50"/>
    </row>
    <row r="1196" spans="20:22" x14ac:dyDescent="0.3">
      <c r="T1196" s="50"/>
      <c r="U1196" s="50"/>
      <c r="V1196" s="50"/>
    </row>
    <row r="1197" spans="20:22" x14ac:dyDescent="0.3">
      <c r="T1197" s="50"/>
      <c r="U1197" s="50"/>
      <c r="V1197" s="50"/>
    </row>
    <row r="1198" spans="20:22" x14ac:dyDescent="0.3">
      <c r="T1198" s="50"/>
      <c r="U1198" s="50"/>
      <c r="V1198" s="50"/>
    </row>
    <row r="1199" spans="20:22" x14ac:dyDescent="0.3">
      <c r="T1199" s="50"/>
      <c r="U1199" s="50"/>
      <c r="V1199" s="50"/>
    </row>
    <row r="1200" spans="20:22" x14ac:dyDescent="0.3">
      <c r="T1200" s="50"/>
      <c r="U1200" s="50"/>
      <c r="V1200" s="50"/>
    </row>
    <row r="1201" spans="20:22" x14ac:dyDescent="0.3">
      <c r="T1201" s="50"/>
      <c r="U1201" s="50"/>
      <c r="V1201" s="50"/>
    </row>
    <row r="1202" spans="20:22" x14ac:dyDescent="0.3">
      <c r="T1202" s="50"/>
      <c r="U1202" s="50"/>
      <c r="V1202" s="50"/>
    </row>
    <row r="1203" spans="20:22" x14ac:dyDescent="0.3">
      <c r="T1203" s="50"/>
      <c r="U1203" s="50"/>
      <c r="V1203" s="50"/>
    </row>
    <row r="1204" spans="20:22" x14ac:dyDescent="0.3">
      <c r="T1204" s="50"/>
      <c r="U1204" s="50"/>
      <c r="V1204" s="50"/>
    </row>
    <row r="1205" spans="20:22" x14ac:dyDescent="0.3">
      <c r="T1205" s="50"/>
      <c r="U1205" s="50"/>
      <c r="V1205" s="50"/>
    </row>
    <row r="1206" spans="20:22" x14ac:dyDescent="0.3">
      <c r="T1206" s="50"/>
      <c r="U1206" s="50"/>
      <c r="V1206" s="50"/>
    </row>
    <row r="1207" spans="20:22" x14ac:dyDescent="0.3">
      <c r="T1207" s="50"/>
      <c r="U1207" s="50"/>
      <c r="V1207" s="50"/>
    </row>
    <row r="1208" spans="20:22" x14ac:dyDescent="0.3">
      <c r="T1208" s="50"/>
      <c r="U1208" s="50"/>
      <c r="V1208" s="50"/>
    </row>
    <row r="1209" spans="20:22" x14ac:dyDescent="0.3">
      <c r="T1209" s="50"/>
      <c r="U1209" s="50"/>
      <c r="V1209" s="50"/>
    </row>
    <row r="1210" spans="20:22" x14ac:dyDescent="0.3">
      <c r="T1210" s="50"/>
      <c r="U1210" s="50"/>
      <c r="V1210" s="50"/>
    </row>
    <row r="1211" spans="20:22" x14ac:dyDescent="0.3">
      <c r="T1211" s="50"/>
      <c r="U1211" s="50"/>
      <c r="V1211" s="50"/>
    </row>
    <row r="1212" spans="20:22" x14ac:dyDescent="0.3">
      <c r="T1212" s="50"/>
      <c r="U1212" s="50"/>
      <c r="V1212" s="50"/>
    </row>
    <row r="1213" spans="20:22" x14ac:dyDescent="0.3">
      <c r="T1213" s="50"/>
      <c r="U1213" s="50"/>
      <c r="V1213" s="50"/>
    </row>
    <row r="1214" spans="20:22" x14ac:dyDescent="0.3">
      <c r="T1214" s="50"/>
      <c r="U1214" s="50"/>
      <c r="V1214" s="50"/>
    </row>
    <row r="1215" spans="20:22" x14ac:dyDescent="0.3">
      <c r="T1215" s="50"/>
      <c r="U1215" s="50"/>
      <c r="V1215" s="50"/>
    </row>
    <row r="1216" spans="20:22" x14ac:dyDescent="0.3">
      <c r="T1216" s="50"/>
      <c r="U1216" s="50"/>
      <c r="V1216" s="50"/>
    </row>
    <row r="1217" spans="20:22" x14ac:dyDescent="0.3">
      <c r="T1217" s="50"/>
      <c r="U1217" s="50"/>
      <c r="V1217" s="50"/>
    </row>
    <row r="1218" spans="20:22" x14ac:dyDescent="0.3">
      <c r="T1218" s="50"/>
      <c r="U1218" s="50"/>
      <c r="V1218" s="50"/>
    </row>
    <row r="1219" spans="20:22" x14ac:dyDescent="0.3">
      <c r="T1219" s="50"/>
      <c r="U1219" s="50"/>
      <c r="V1219" s="50"/>
    </row>
    <row r="1220" spans="20:22" x14ac:dyDescent="0.3">
      <c r="T1220" s="50"/>
      <c r="U1220" s="50"/>
      <c r="V1220" s="50"/>
    </row>
    <row r="1221" spans="20:22" x14ac:dyDescent="0.3">
      <c r="T1221" s="50"/>
      <c r="U1221" s="50"/>
      <c r="V1221" s="50"/>
    </row>
    <row r="1222" spans="20:22" x14ac:dyDescent="0.3">
      <c r="T1222" s="50"/>
      <c r="U1222" s="50"/>
      <c r="V1222" s="50"/>
    </row>
    <row r="1223" spans="20:22" x14ac:dyDescent="0.3">
      <c r="T1223" s="50"/>
      <c r="U1223" s="50"/>
      <c r="V1223" s="50"/>
    </row>
    <row r="1224" spans="20:22" x14ac:dyDescent="0.3">
      <c r="T1224" s="50"/>
      <c r="U1224" s="50"/>
      <c r="V1224" s="50"/>
    </row>
    <row r="1225" spans="20:22" x14ac:dyDescent="0.3">
      <c r="T1225" s="50"/>
      <c r="U1225" s="50"/>
      <c r="V1225" s="50"/>
    </row>
    <row r="1226" spans="20:22" x14ac:dyDescent="0.3">
      <c r="T1226" s="50"/>
      <c r="U1226" s="50"/>
      <c r="V1226" s="50"/>
    </row>
    <row r="1227" spans="20:22" x14ac:dyDescent="0.3">
      <c r="T1227" s="50"/>
      <c r="U1227" s="50"/>
      <c r="V1227" s="50"/>
    </row>
    <row r="1228" spans="20:22" x14ac:dyDescent="0.3">
      <c r="T1228" s="50"/>
      <c r="U1228" s="50"/>
      <c r="V1228" s="50"/>
    </row>
    <row r="1229" spans="20:22" x14ac:dyDescent="0.3">
      <c r="T1229" s="50"/>
      <c r="U1229" s="50"/>
      <c r="V1229" s="50"/>
    </row>
    <row r="1230" spans="20:22" x14ac:dyDescent="0.3">
      <c r="T1230" s="50"/>
      <c r="U1230" s="50"/>
      <c r="V1230" s="50"/>
    </row>
    <row r="1231" spans="20:22" x14ac:dyDescent="0.3">
      <c r="T1231" s="50"/>
      <c r="U1231" s="50"/>
      <c r="V1231" s="50"/>
    </row>
    <row r="1232" spans="20:22" x14ac:dyDescent="0.3">
      <c r="T1232" s="50"/>
      <c r="U1232" s="50"/>
      <c r="V1232" s="50"/>
    </row>
    <row r="1233" spans="20:22" x14ac:dyDescent="0.3">
      <c r="T1233" s="50"/>
      <c r="U1233" s="50"/>
      <c r="V1233" s="50"/>
    </row>
    <row r="1234" spans="20:22" x14ac:dyDescent="0.3">
      <c r="T1234" s="50"/>
      <c r="U1234" s="50"/>
      <c r="V1234" s="50"/>
    </row>
    <row r="1235" spans="20:22" x14ac:dyDescent="0.3">
      <c r="T1235" s="50"/>
      <c r="U1235" s="50"/>
      <c r="V1235" s="50"/>
    </row>
    <row r="1236" spans="20:22" x14ac:dyDescent="0.3">
      <c r="T1236" s="50"/>
      <c r="U1236" s="50"/>
      <c r="V1236" s="50"/>
    </row>
    <row r="1237" spans="20:22" x14ac:dyDescent="0.3">
      <c r="T1237" s="50"/>
      <c r="U1237" s="50"/>
      <c r="V1237" s="50"/>
    </row>
    <row r="1238" spans="20:22" x14ac:dyDescent="0.3">
      <c r="T1238" s="50"/>
      <c r="U1238" s="50"/>
      <c r="V1238" s="50"/>
    </row>
    <row r="1239" spans="20:22" x14ac:dyDescent="0.3">
      <c r="T1239" s="50"/>
      <c r="U1239" s="50"/>
      <c r="V1239" s="50"/>
    </row>
    <row r="1240" spans="20:22" x14ac:dyDescent="0.3">
      <c r="T1240" s="50"/>
      <c r="U1240" s="50"/>
      <c r="V1240" s="50"/>
    </row>
    <row r="1241" spans="20:22" x14ac:dyDescent="0.3">
      <c r="T1241" s="50"/>
      <c r="U1241" s="50"/>
      <c r="V1241" s="50"/>
    </row>
    <row r="1242" spans="20:22" x14ac:dyDescent="0.3">
      <c r="T1242" s="50"/>
      <c r="U1242" s="50"/>
      <c r="V1242" s="50"/>
    </row>
    <row r="1243" spans="20:22" x14ac:dyDescent="0.3">
      <c r="T1243" s="50"/>
      <c r="U1243" s="50"/>
      <c r="V1243" s="50"/>
    </row>
    <row r="1244" spans="20:22" x14ac:dyDescent="0.3">
      <c r="T1244" s="50"/>
      <c r="U1244" s="50"/>
      <c r="V1244" s="50"/>
    </row>
    <row r="1245" spans="20:22" x14ac:dyDescent="0.3">
      <c r="T1245" s="50"/>
      <c r="U1245" s="50"/>
      <c r="V1245" s="50"/>
    </row>
    <row r="1246" spans="20:22" x14ac:dyDescent="0.3">
      <c r="T1246" s="50"/>
      <c r="U1246" s="50"/>
      <c r="V1246" s="50"/>
    </row>
    <row r="1247" spans="20:22" x14ac:dyDescent="0.3">
      <c r="T1247" s="50"/>
      <c r="U1247" s="50"/>
      <c r="V1247" s="50"/>
    </row>
    <row r="1248" spans="20:22" x14ac:dyDescent="0.3">
      <c r="T1248" s="50"/>
      <c r="U1248" s="50"/>
      <c r="V1248" s="50"/>
    </row>
    <row r="1249" spans="20:22" x14ac:dyDescent="0.3">
      <c r="T1249" s="50"/>
      <c r="U1249" s="50"/>
      <c r="V1249" s="50"/>
    </row>
    <row r="1250" spans="20:22" x14ac:dyDescent="0.3">
      <c r="T1250" s="50"/>
      <c r="U1250" s="50"/>
      <c r="V1250" s="50"/>
    </row>
    <row r="1251" spans="20:22" x14ac:dyDescent="0.3">
      <c r="T1251" s="50"/>
      <c r="U1251" s="50"/>
      <c r="V1251" s="50"/>
    </row>
    <row r="1252" spans="20:22" x14ac:dyDescent="0.3">
      <c r="T1252" s="50"/>
      <c r="U1252" s="50"/>
      <c r="V1252" s="50"/>
    </row>
    <row r="1253" spans="20:22" x14ac:dyDescent="0.3">
      <c r="T1253" s="50"/>
      <c r="U1253" s="50"/>
      <c r="V1253" s="50"/>
    </row>
    <row r="1254" spans="20:22" x14ac:dyDescent="0.3">
      <c r="T1254" s="50"/>
      <c r="U1254" s="50"/>
      <c r="V1254" s="50"/>
    </row>
    <row r="1255" spans="20:22" x14ac:dyDescent="0.3">
      <c r="T1255" s="50"/>
      <c r="U1255" s="50"/>
      <c r="V1255" s="50"/>
    </row>
    <row r="1256" spans="20:22" x14ac:dyDescent="0.3">
      <c r="T1256" s="50"/>
      <c r="U1256" s="50"/>
      <c r="V1256" s="50"/>
    </row>
    <row r="1257" spans="20:22" x14ac:dyDescent="0.3">
      <c r="T1257" s="50"/>
      <c r="U1257" s="50"/>
      <c r="V1257" s="50"/>
    </row>
    <row r="1258" spans="20:22" x14ac:dyDescent="0.3">
      <c r="T1258" s="50"/>
      <c r="U1258" s="50"/>
      <c r="V1258" s="50"/>
    </row>
    <row r="1259" spans="20:22" x14ac:dyDescent="0.3">
      <c r="T1259" s="50"/>
      <c r="U1259" s="50"/>
      <c r="V1259" s="50"/>
    </row>
    <row r="1260" spans="20:22" x14ac:dyDescent="0.3">
      <c r="T1260" s="50"/>
      <c r="U1260" s="50"/>
      <c r="V1260" s="50"/>
    </row>
    <row r="1261" spans="20:22" x14ac:dyDescent="0.3">
      <c r="T1261" s="50"/>
      <c r="U1261" s="50"/>
      <c r="V1261" s="50"/>
    </row>
    <row r="1262" spans="20:22" x14ac:dyDescent="0.3">
      <c r="T1262" s="50"/>
      <c r="U1262" s="50"/>
      <c r="V1262" s="50"/>
    </row>
    <row r="1263" spans="20:22" x14ac:dyDescent="0.3">
      <c r="T1263" s="50"/>
      <c r="U1263" s="50"/>
      <c r="V1263" s="50"/>
    </row>
    <row r="1264" spans="20:22" x14ac:dyDescent="0.3">
      <c r="T1264" s="50"/>
      <c r="U1264" s="50"/>
      <c r="V1264" s="50"/>
    </row>
    <row r="1265" spans="20:22" x14ac:dyDescent="0.3">
      <c r="T1265" s="50"/>
      <c r="U1265" s="50"/>
      <c r="V1265" s="50"/>
    </row>
    <row r="1266" spans="20:22" x14ac:dyDescent="0.3">
      <c r="T1266" s="50"/>
      <c r="U1266" s="50"/>
      <c r="V1266" s="50"/>
    </row>
    <row r="1267" spans="20:22" x14ac:dyDescent="0.3">
      <c r="T1267" s="50"/>
      <c r="U1267" s="50"/>
      <c r="V1267" s="50"/>
    </row>
    <row r="1268" spans="20:22" x14ac:dyDescent="0.3">
      <c r="T1268" s="50"/>
      <c r="U1268" s="50"/>
      <c r="V1268" s="50"/>
    </row>
    <row r="1269" spans="20:22" x14ac:dyDescent="0.3">
      <c r="T1269" s="50"/>
      <c r="U1269" s="50"/>
      <c r="V1269" s="50"/>
    </row>
    <row r="1270" spans="20:22" x14ac:dyDescent="0.3">
      <c r="T1270" s="50"/>
      <c r="U1270" s="50"/>
      <c r="V1270" s="50"/>
    </row>
    <row r="1271" spans="20:22" x14ac:dyDescent="0.3">
      <c r="T1271" s="50"/>
      <c r="U1271" s="50"/>
      <c r="V1271" s="50"/>
    </row>
    <row r="1272" spans="20:22" x14ac:dyDescent="0.3">
      <c r="T1272" s="50"/>
      <c r="U1272" s="50"/>
      <c r="V1272" s="50"/>
    </row>
    <row r="1273" spans="20:22" x14ac:dyDescent="0.3">
      <c r="T1273" s="50"/>
      <c r="U1273" s="50"/>
      <c r="V1273" s="50"/>
    </row>
    <row r="1274" spans="20:22" x14ac:dyDescent="0.3">
      <c r="T1274" s="50"/>
      <c r="U1274" s="50"/>
      <c r="V1274" s="50"/>
    </row>
    <row r="1275" spans="20:22" x14ac:dyDescent="0.3">
      <c r="T1275" s="50"/>
      <c r="U1275" s="50"/>
      <c r="V1275" s="50"/>
    </row>
    <row r="1276" spans="20:22" x14ac:dyDescent="0.3">
      <c r="T1276" s="50"/>
      <c r="U1276" s="50"/>
      <c r="V1276" s="50"/>
    </row>
    <row r="1277" spans="20:22" x14ac:dyDescent="0.3">
      <c r="T1277" s="50"/>
      <c r="U1277" s="50"/>
      <c r="V1277" s="50"/>
    </row>
    <row r="1278" spans="20:22" x14ac:dyDescent="0.3">
      <c r="T1278" s="50"/>
      <c r="U1278" s="50"/>
      <c r="V1278" s="50"/>
    </row>
    <row r="1279" spans="20:22" x14ac:dyDescent="0.3">
      <c r="T1279" s="50"/>
      <c r="U1279" s="50"/>
      <c r="V1279" s="50"/>
    </row>
    <row r="1280" spans="20:22" x14ac:dyDescent="0.3">
      <c r="T1280" s="50"/>
      <c r="U1280" s="50"/>
      <c r="V1280" s="50"/>
    </row>
    <row r="1281" spans="20:22" x14ac:dyDescent="0.3">
      <c r="T1281" s="50"/>
      <c r="U1281" s="50"/>
      <c r="V1281" s="50"/>
    </row>
    <row r="1282" spans="20:22" x14ac:dyDescent="0.3">
      <c r="T1282" s="50"/>
      <c r="U1282" s="50"/>
      <c r="V1282" s="50"/>
    </row>
    <row r="1283" spans="20:22" x14ac:dyDescent="0.3">
      <c r="T1283" s="50"/>
      <c r="U1283" s="50"/>
      <c r="V1283" s="50"/>
    </row>
    <row r="1284" spans="20:22" x14ac:dyDescent="0.3">
      <c r="T1284" s="50"/>
      <c r="U1284" s="50"/>
      <c r="V1284" s="50"/>
    </row>
    <row r="1285" spans="20:22" x14ac:dyDescent="0.3">
      <c r="T1285" s="50"/>
      <c r="U1285" s="50"/>
      <c r="V1285" s="50"/>
    </row>
    <row r="1286" spans="20:22" x14ac:dyDescent="0.3">
      <c r="T1286" s="50"/>
      <c r="U1286" s="50"/>
      <c r="V1286" s="50"/>
    </row>
    <row r="1287" spans="20:22" x14ac:dyDescent="0.3">
      <c r="T1287" s="50"/>
      <c r="U1287" s="50"/>
      <c r="V1287" s="50"/>
    </row>
    <row r="1288" spans="20:22" x14ac:dyDescent="0.3">
      <c r="T1288" s="50"/>
      <c r="U1288" s="50"/>
      <c r="V1288" s="50"/>
    </row>
    <row r="1289" spans="20:22" x14ac:dyDescent="0.3">
      <c r="T1289" s="50"/>
      <c r="U1289" s="50"/>
      <c r="V1289" s="50"/>
    </row>
    <row r="1290" spans="20:22" x14ac:dyDescent="0.3">
      <c r="T1290" s="50"/>
      <c r="U1290" s="50"/>
      <c r="V1290" s="50"/>
    </row>
    <row r="1291" spans="20:22" x14ac:dyDescent="0.3">
      <c r="T1291" s="50"/>
      <c r="U1291" s="50"/>
      <c r="V1291" s="50"/>
    </row>
    <row r="1292" spans="20:22" x14ac:dyDescent="0.3">
      <c r="T1292" s="50"/>
      <c r="U1292" s="50"/>
      <c r="V1292" s="50"/>
    </row>
    <row r="1293" spans="20:22" x14ac:dyDescent="0.3">
      <c r="T1293" s="50"/>
      <c r="U1293" s="50"/>
      <c r="V1293" s="50"/>
    </row>
    <row r="1294" spans="20:22" x14ac:dyDescent="0.3">
      <c r="T1294" s="50"/>
      <c r="U1294" s="50"/>
      <c r="V1294" s="50"/>
    </row>
    <row r="1295" spans="20:22" x14ac:dyDescent="0.3">
      <c r="T1295" s="50"/>
      <c r="U1295" s="50"/>
      <c r="V1295" s="50"/>
    </row>
    <row r="1296" spans="20:22" x14ac:dyDescent="0.3">
      <c r="T1296" s="50"/>
      <c r="U1296" s="50"/>
      <c r="V1296" s="50"/>
    </row>
    <row r="1297" spans="20:22" x14ac:dyDescent="0.3">
      <c r="T1297" s="50"/>
      <c r="U1297" s="50"/>
      <c r="V1297" s="50"/>
    </row>
    <row r="1298" spans="20:22" x14ac:dyDescent="0.3">
      <c r="T1298" s="50"/>
      <c r="U1298" s="50"/>
      <c r="V1298" s="50"/>
    </row>
    <row r="1299" spans="20:22" x14ac:dyDescent="0.3">
      <c r="T1299" s="50"/>
      <c r="U1299" s="50"/>
      <c r="V1299" s="50"/>
    </row>
    <row r="1300" spans="20:22" x14ac:dyDescent="0.3">
      <c r="T1300" s="50"/>
      <c r="U1300" s="50"/>
      <c r="V1300" s="50"/>
    </row>
    <row r="1301" spans="20:22" x14ac:dyDescent="0.3">
      <c r="T1301" s="50"/>
      <c r="U1301" s="50"/>
      <c r="V1301" s="50"/>
    </row>
    <row r="1302" spans="20:22" x14ac:dyDescent="0.3">
      <c r="T1302" s="50"/>
      <c r="U1302" s="50"/>
      <c r="V1302" s="50"/>
    </row>
    <row r="1303" spans="20:22" x14ac:dyDescent="0.3">
      <c r="T1303" s="50"/>
      <c r="U1303" s="50"/>
      <c r="V1303" s="50"/>
    </row>
    <row r="1304" spans="20:22" x14ac:dyDescent="0.3">
      <c r="T1304" s="50"/>
      <c r="U1304" s="50"/>
      <c r="V1304" s="50"/>
    </row>
    <row r="1305" spans="20:22" x14ac:dyDescent="0.3">
      <c r="T1305" s="50"/>
      <c r="U1305" s="50"/>
      <c r="V1305" s="50"/>
    </row>
    <row r="1306" spans="20:22" x14ac:dyDescent="0.3">
      <c r="T1306" s="50"/>
      <c r="U1306" s="50"/>
      <c r="V1306" s="50"/>
    </row>
    <row r="1307" spans="20:22" x14ac:dyDescent="0.3">
      <c r="T1307" s="50"/>
      <c r="U1307" s="50"/>
      <c r="V1307" s="50"/>
    </row>
    <row r="1308" spans="20:22" x14ac:dyDescent="0.3">
      <c r="T1308" s="50"/>
      <c r="U1308" s="50"/>
      <c r="V1308" s="50"/>
    </row>
    <row r="1309" spans="20:22" x14ac:dyDescent="0.3">
      <c r="T1309" s="50"/>
      <c r="U1309" s="50"/>
      <c r="V1309" s="50"/>
    </row>
    <row r="1310" spans="20:22" x14ac:dyDescent="0.3">
      <c r="T1310" s="50"/>
      <c r="U1310" s="50"/>
      <c r="V1310" s="50"/>
    </row>
  </sheetData>
  <mergeCells count="6">
    <mergeCell ref="M2:O2"/>
    <mergeCell ref="P2:R2"/>
    <mergeCell ref="A2:C2"/>
    <mergeCell ref="D2:F2"/>
    <mergeCell ref="G2:I2"/>
    <mergeCell ref="J2:L2"/>
  </mergeCells>
  <conditionalFormatting sqref="T1:V1 T47:V275">
    <cfRule type="cellIs" dxfId="4" priority="1" stopIfTrue="1" operator="lessThanOrEqual">
      <formula>-1</formula>
    </cfRule>
    <cfRule type="cellIs" dxfId="0" priority="2" stopIfTrue="1" operator="greaterThanOrEqual">
      <formula>1</formula>
    </cfRule>
    <cfRule type="cellIs" dxfId="1" priority="3" stopIfTrue="1" operator="between">
      <formula>-0.5</formula>
      <formula>-1</formula>
    </cfRule>
    <cfRule type="cellIs" dxfId="2" priority="4" stopIfTrue="1" operator="between">
      <formula>0.5</formula>
      <formula>1</formula>
    </cfRule>
    <cfRule type="cellIs" dxfId="3" priority="5" stopIfTrue="1" operator="between">
      <formula>-0.5</formula>
      <formula>0.5</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2" zoomScaleNormal="100" workbookViewId="0">
      <selection activeCell="A11" sqref="A11"/>
    </sheetView>
  </sheetViews>
  <sheetFormatPr defaultColWidth="11.44140625" defaultRowHeight="14.4" x14ac:dyDescent="0.3"/>
  <cols>
    <col min="1" max="1" width="41.109375" style="44" bestFit="1" customWidth="1"/>
    <col min="2" max="2" width="52.6640625" style="44" bestFit="1" customWidth="1"/>
    <col min="3" max="3" width="19.88671875" customWidth="1"/>
  </cols>
  <sheetData>
    <row r="1" spans="1:3" ht="21" x14ac:dyDescent="0.4">
      <c r="A1" s="52" t="s">
        <v>164</v>
      </c>
      <c r="B1" s="82"/>
    </row>
    <row r="2" spans="1:3" x14ac:dyDescent="0.3">
      <c r="A2"/>
      <c r="B2"/>
    </row>
    <row r="3" spans="1:3" ht="18" x14ac:dyDescent="0.35">
      <c r="A3" s="7" t="s">
        <v>162</v>
      </c>
      <c r="B3" s="7" t="s">
        <v>163</v>
      </c>
    </row>
    <row r="4" spans="1:3" x14ac:dyDescent="0.3">
      <c r="A4" s="92" t="s">
        <v>415</v>
      </c>
      <c r="B4" s="92" t="s">
        <v>243</v>
      </c>
    </row>
    <row r="5" spans="1:3" x14ac:dyDescent="0.3">
      <c r="A5" s="92" t="s">
        <v>502</v>
      </c>
      <c r="B5" s="92" t="s">
        <v>494</v>
      </c>
    </row>
    <row r="6" spans="1:3" x14ac:dyDescent="0.3">
      <c r="A6" s="92" t="s">
        <v>503</v>
      </c>
      <c r="B6" s="92" t="s">
        <v>495</v>
      </c>
    </row>
    <row r="7" spans="1:3" x14ac:dyDescent="0.3">
      <c r="A7" s="92" t="s">
        <v>504</v>
      </c>
      <c r="B7" s="92" t="s">
        <v>496</v>
      </c>
    </row>
    <row r="8" spans="1:3" x14ac:dyDescent="0.3">
      <c r="A8" s="92" t="s">
        <v>505</v>
      </c>
      <c r="B8" s="92" t="s">
        <v>497</v>
      </c>
    </row>
    <row r="9" spans="1:3" x14ac:dyDescent="0.3">
      <c r="A9" s="92" t="s">
        <v>506</v>
      </c>
      <c r="B9" s="92" t="s">
        <v>498</v>
      </c>
    </row>
    <row r="10" spans="1:3" x14ac:dyDescent="0.3">
      <c r="A10" s="92" t="s">
        <v>507</v>
      </c>
      <c r="B10" s="92" t="s">
        <v>499</v>
      </c>
      <c r="C10" s="93"/>
    </row>
    <row r="11" spans="1:3" x14ac:dyDescent="0.3">
      <c r="A11" s="141" t="s">
        <v>508</v>
      </c>
      <c r="B11" s="92" t="s">
        <v>500</v>
      </c>
      <c r="C11" s="93"/>
    </row>
    <row r="12" spans="1:3" x14ac:dyDescent="0.3">
      <c r="A12" s="92" t="s">
        <v>509</v>
      </c>
      <c r="B12" s="92" t="s">
        <v>501</v>
      </c>
    </row>
    <row r="13" spans="1:3" x14ac:dyDescent="0.3">
      <c r="A13" s="92" t="s">
        <v>518</v>
      </c>
      <c r="B13" s="92" t="s">
        <v>493</v>
      </c>
    </row>
    <row r="14" spans="1:3" x14ac:dyDescent="0.3">
      <c r="A14" s="92" t="s">
        <v>519</v>
      </c>
      <c r="B14" s="92" t="s">
        <v>492</v>
      </c>
    </row>
    <row r="15" spans="1:3" x14ac:dyDescent="0.3">
      <c r="A15" s="92" t="s">
        <v>491</v>
      </c>
      <c r="B15" s="92" t="s">
        <v>244</v>
      </c>
    </row>
    <row r="16" spans="1:3" x14ac:dyDescent="0.3">
      <c r="A16" s="92"/>
      <c r="B16" s="92" t="s">
        <v>272</v>
      </c>
    </row>
    <row r="17" spans="1:2" x14ac:dyDescent="0.3">
      <c r="A17" s="92"/>
      <c r="B17" s="92" t="s">
        <v>273</v>
      </c>
    </row>
    <row r="18" spans="1:2" x14ac:dyDescent="0.3">
      <c r="A18" s="92"/>
      <c r="B18" s="92" t="s">
        <v>245</v>
      </c>
    </row>
  </sheetData>
  <pageMargins left="0.75" right="0.75" top="1" bottom="1" header="0.5" footer="0.5"/>
  <pageSetup orientation="portrait" verticalDpi="597"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A5" sqref="A5"/>
    </sheetView>
  </sheetViews>
  <sheetFormatPr defaultColWidth="8.88671875" defaultRowHeight="30" customHeight="1" x14ac:dyDescent="0.35"/>
  <cols>
    <col min="1" max="1" width="44.88671875" style="1" bestFit="1" customWidth="1"/>
    <col min="2" max="9" width="19.6640625" style="1" customWidth="1"/>
    <col min="10" max="16384" width="8.88671875" style="1"/>
  </cols>
  <sheetData>
    <row r="1" spans="1:9" ht="30" customHeight="1" x14ac:dyDescent="0.35">
      <c r="A1" s="2" t="s">
        <v>74</v>
      </c>
    </row>
    <row r="2" spans="1:9" ht="30" customHeight="1" x14ac:dyDescent="0.35">
      <c r="A2" s="10" t="s">
        <v>51</v>
      </c>
      <c r="B2" s="15">
        <v>1</v>
      </c>
      <c r="C2" s="15">
        <v>2</v>
      </c>
      <c r="D2" s="15">
        <v>3</v>
      </c>
      <c r="E2" s="15">
        <v>4</v>
      </c>
      <c r="F2" s="15">
        <v>5</v>
      </c>
      <c r="G2" s="15">
        <v>6</v>
      </c>
      <c r="H2" s="15">
        <v>7</v>
      </c>
      <c r="I2" s="15">
        <v>8</v>
      </c>
    </row>
    <row r="3" spans="1:9" ht="30" customHeight="1" x14ac:dyDescent="0.35">
      <c r="A3" s="7" t="s">
        <v>207</v>
      </c>
      <c r="B3" s="16"/>
      <c r="C3" s="16"/>
      <c r="D3" s="16"/>
      <c r="E3" s="16"/>
      <c r="F3" s="16"/>
      <c r="G3" s="16"/>
      <c r="H3" s="16"/>
      <c r="I3" s="16"/>
    </row>
    <row r="4" spans="1:9" ht="30" customHeight="1" x14ac:dyDescent="0.35">
      <c r="A4" s="7" t="s">
        <v>208</v>
      </c>
      <c r="B4" s="16"/>
      <c r="C4" s="16"/>
      <c r="D4" s="16"/>
      <c r="E4" s="16"/>
      <c r="F4" s="16"/>
      <c r="G4" s="16"/>
      <c r="H4" s="16"/>
      <c r="I4" s="16"/>
    </row>
    <row r="5" spans="1:9" ht="30" customHeight="1" x14ac:dyDescent="0.35">
      <c r="A5" s="7" t="s">
        <v>18</v>
      </c>
      <c r="B5" s="16"/>
      <c r="C5" s="16"/>
      <c r="D5" s="16"/>
      <c r="E5" s="16"/>
      <c r="F5" s="16"/>
      <c r="G5" s="16"/>
      <c r="H5" s="16"/>
      <c r="I5" s="16"/>
    </row>
    <row r="7" spans="1:9" ht="30" customHeight="1" x14ac:dyDescent="0.35">
      <c r="A7" s="2" t="s">
        <v>53</v>
      </c>
    </row>
    <row r="8" spans="1:9" ht="30" customHeight="1" x14ac:dyDescent="0.35">
      <c r="A8" s="157" t="s">
        <v>52</v>
      </c>
      <c r="B8" s="157" t="s">
        <v>78</v>
      </c>
      <c r="C8" s="7" t="s">
        <v>82</v>
      </c>
      <c r="D8" s="8"/>
    </row>
    <row r="9" spans="1:9" ht="30" customHeight="1" x14ac:dyDescent="0.35">
      <c r="A9" s="157"/>
      <c r="B9" s="157"/>
      <c r="C9" s="7" t="s">
        <v>149</v>
      </c>
      <c r="D9" s="8"/>
    </row>
    <row r="10" spans="1:9" ht="30" customHeight="1" x14ac:dyDescent="0.35">
      <c r="A10" s="157"/>
      <c r="B10" s="157"/>
      <c r="C10" s="7" t="s">
        <v>150</v>
      </c>
      <c r="D10" s="8"/>
    </row>
    <row r="11" spans="1:9" ht="30" customHeight="1" x14ac:dyDescent="0.35">
      <c r="A11" s="157"/>
      <c r="B11" s="157"/>
      <c r="C11" s="7" t="s">
        <v>151</v>
      </c>
      <c r="D11" s="8"/>
    </row>
    <row r="12" spans="1:9" ht="30" customHeight="1" x14ac:dyDescent="0.35">
      <c r="A12" s="157"/>
      <c r="B12" s="157"/>
      <c r="C12" s="7" t="s">
        <v>80</v>
      </c>
      <c r="D12" s="8"/>
    </row>
    <row r="13" spans="1:9" ht="30" customHeight="1" x14ac:dyDescent="0.35">
      <c r="A13" s="157"/>
      <c r="B13" s="157" t="s">
        <v>79</v>
      </c>
      <c r="C13" s="7" t="s">
        <v>82</v>
      </c>
      <c r="D13" s="8"/>
    </row>
    <row r="14" spans="1:9" ht="30" customHeight="1" x14ac:dyDescent="0.35">
      <c r="A14" s="157"/>
      <c r="B14" s="157"/>
      <c r="C14" s="7" t="s">
        <v>150</v>
      </c>
      <c r="D14" s="8"/>
    </row>
    <row r="15" spans="1:9" ht="30" customHeight="1" x14ac:dyDescent="0.35">
      <c r="A15" s="157"/>
      <c r="B15" s="157"/>
      <c r="C15" s="7" t="s">
        <v>80</v>
      </c>
      <c r="D15" s="8"/>
    </row>
    <row r="16" spans="1:9" ht="30" customHeight="1" x14ac:dyDescent="0.35">
      <c r="A16" s="157" t="s">
        <v>81</v>
      </c>
      <c r="B16" s="157" t="s">
        <v>78</v>
      </c>
      <c r="C16" s="7" t="s">
        <v>82</v>
      </c>
      <c r="D16" s="8"/>
    </row>
    <row r="17" spans="1:4" ht="30" customHeight="1" x14ac:dyDescent="0.35">
      <c r="A17" s="157"/>
      <c r="B17" s="157"/>
      <c r="C17" s="7" t="s">
        <v>83</v>
      </c>
      <c r="D17" s="8"/>
    </row>
    <row r="18" spans="1:4" ht="30" customHeight="1" x14ac:dyDescent="0.35">
      <c r="A18" s="157"/>
      <c r="B18" s="157"/>
      <c r="C18" s="7" t="s">
        <v>84</v>
      </c>
      <c r="D18" s="8"/>
    </row>
    <row r="19" spans="1:4" ht="30" customHeight="1" x14ac:dyDescent="0.35">
      <c r="A19" s="157"/>
      <c r="B19" s="157" t="s">
        <v>79</v>
      </c>
      <c r="C19" s="7" t="s">
        <v>82</v>
      </c>
      <c r="D19" s="8"/>
    </row>
    <row r="20" spans="1:4" ht="30" customHeight="1" x14ac:dyDescent="0.35">
      <c r="A20" s="157"/>
      <c r="B20" s="157"/>
      <c r="C20" s="7" t="s">
        <v>84</v>
      </c>
      <c r="D20" s="8"/>
    </row>
    <row r="22" spans="1:4" ht="30" customHeight="1" x14ac:dyDescent="0.35">
      <c r="A22" s="2"/>
    </row>
  </sheetData>
  <mergeCells count="6">
    <mergeCell ref="B16:B18"/>
    <mergeCell ref="B19:B20"/>
    <mergeCell ref="A16:A20"/>
    <mergeCell ref="A8:A15"/>
    <mergeCell ref="B8:B12"/>
    <mergeCell ref="B13:B15"/>
  </mergeCell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sqref="A1:B1"/>
    </sheetView>
  </sheetViews>
  <sheetFormatPr defaultColWidth="8.88671875" defaultRowHeight="30" customHeight="1" x14ac:dyDescent="0.35"/>
  <cols>
    <col min="1" max="1" width="20.109375" style="1" customWidth="1"/>
    <col min="2" max="2" width="57" style="1" bestFit="1" customWidth="1"/>
    <col min="3" max="11" width="15.6640625" style="1" customWidth="1"/>
    <col min="12" max="16384" width="8.88671875" style="1"/>
  </cols>
  <sheetData>
    <row r="1" spans="1:11" ht="30" customHeight="1" x14ac:dyDescent="0.35">
      <c r="A1" s="142" t="s">
        <v>74</v>
      </c>
      <c r="B1" s="142"/>
    </row>
    <row r="2" spans="1:11" ht="30" customHeight="1" x14ac:dyDescent="0.35">
      <c r="A2" s="7"/>
      <c r="B2" s="10" t="s">
        <v>50</v>
      </c>
      <c r="C2" s="15">
        <v>1</v>
      </c>
      <c r="D2" s="15">
        <v>2</v>
      </c>
      <c r="E2" s="15">
        <v>3</v>
      </c>
      <c r="F2" s="15">
        <v>4</v>
      </c>
      <c r="G2" s="15">
        <v>5</v>
      </c>
      <c r="H2" s="15">
        <v>6</v>
      </c>
      <c r="I2" s="15">
        <v>7</v>
      </c>
      <c r="J2" s="15">
        <v>8</v>
      </c>
      <c r="K2" s="61" t="s">
        <v>33</v>
      </c>
    </row>
    <row r="3" spans="1:11" ht="30" customHeight="1" x14ac:dyDescent="0.35">
      <c r="A3" s="161" t="s">
        <v>29</v>
      </c>
      <c r="B3" s="7" t="s">
        <v>21</v>
      </c>
      <c r="C3" s="62"/>
      <c r="D3" s="62"/>
      <c r="E3" s="62"/>
      <c r="F3" s="62"/>
      <c r="G3" s="62"/>
      <c r="H3" s="62"/>
      <c r="I3" s="62"/>
      <c r="J3" s="62"/>
      <c r="K3" s="7"/>
    </row>
    <row r="4" spans="1:11" ht="30" customHeight="1" x14ac:dyDescent="0.35">
      <c r="A4" s="161"/>
      <c r="B4" s="7" t="s">
        <v>22</v>
      </c>
      <c r="C4" s="8"/>
      <c r="D4" s="8"/>
      <c r="E4" s="8"/>
      <c r="F4" s="8"/>
      <c r="G4" s="8"/>
      <c r="H4" s="8"/>
      <c r="I4" s="8"/>
      <c r="J4" s="8"/>
      <c r="K4" s="7"/>
    </row>
    <row r="5" spans="1:11" ht="30" customHeight="1" x14ac:dyDescent="0.35">
      <c r="A5" s="161"/>
      <c r="B5" s="7" t="s">
        <v>23</v>
      </c>
      <c r="C5" s="8"/>
      <c r="D5" s="8"/>
      <c r="E5" s="8"/>
      <c r="F5" s="8"/>
      <c r="G5" s="8"/>
      <c r="H5" s="8"/>
      <c r="I5" s="8"/>
      <c r="J5" s="8"/>
      <c r="K5" s="7"/>
    </row>
    <row r="6" spans="1:11" ht="30" customHeight="1" x14ac:dyDescent="0.35">
      <c r="A6" s="161" t="s">
        <v>30</v>
      </c>
      <c r="B6" s="7" t="s">
        <v>24</v>
      </c>
      <c r="C6" s="62"/>
      <c r="D6" s="62"/>
      <c r="E6" s="62"/>
      <c r="F6" s="62"/>
      <c r="G6" s="62"/>
      <c r="H6" s="62"/>
      <c r="I6" s="62"/>
      <c r="J6" s="8"/>
      <c r="K6" s="7"/>
    </row>
    <row r="7" spans="1:11" ht="30" customHeight="1" x14ac:dyDescent="0.35">
      <c r="A7" s="161"/>
      <c r="B7" s="7" t="s">
        <v>25</v>
      </c>
      <c r="C7" s="8"/>
      <c r="D7" s="8"/>
      <c r="E7" s="8"/>
      <c r="F7" s="8"/>
      <c r="G7" s="8"/>
      <c r="H7" s="8"/>
      <c r="I7" s="8"/>
      <c r="J7" s="8"/>
      <c r="K7" s="7"/>
    </row>
    <row r="8" spans="1:11" ht="30" customHeight="1" x14ac:dyDescent="0.35">
      <c r="A8" s="161"/>
      <c r="B8" s="7" t="s">
        <v>26</v>
      </c>
      <c r="C8" s="8"/>
      <c r="D8" s="8"/>
      <c r="E8" s="8"/>
      <c r="F8" s="8"/>
      <c r="G8" s="8"/>
      <c r="H8" s="8"/>
      <c r="I8" s="8"/>
      <c r="J8" s="8"/>
      <c r="K8" s="7"/>
    </row>
    <row r="9" spans="1:11" ht="30" customHeight="1" x14ac:dyDescent="0.35">
      <c r="A9" s="161" t="s">
        <v>31</v>
      </c>
      <c r="B9" s="7" t="s">
        <v>188</v>
      </c>
      <c r="C9" s="8"/>
      <c r="D9" s="8"/>
      <c r="E9" s="8"/>
      <c r="F9" s="8"/>
      <c r="G9" s="8"/>
      <c r="H9" s="8"/>
      <c r="I9" s="8"/>
      <c r="J9" s="8"/>
      <c r="K9" s="7"/>
    </row>
    <row r="10" spans="1:11" ht="30" customHeight="1" x14ac:dyDescent="0.35">
      <c r="A10" s="161"/>
      <c r="B10" s="7" t="s">
        <v>28</v>
      </c>
      <c r="C10" s="62"/>
      <c r="D10" s="62"/>
      <c r="E10" s="62"/>
      <c r="F10" s="62"/>
      <c r="G10" s="62"/>
      <c r="H10" s="8"/>
      <c r="I10" s="62"/>
      <c r="J10" s="62"/>
      <c r="K10" s="7"/>
    </row>
    <row r="11" spans="1:11" ht="30" customHeight="1" x14ac:dyDescent="0.35">
      <c r="A11" s="161"/>
      <c r="B11" s="7" t="s">
        <v>27</v>
      </c>
      <c r="C11" s="17">
        <f>IF(ISBLANK(C8),C9-C5,C9-C8)</f>
        <v>0</v>
      </c>
      <c r="D11" s="17">
        <f t="shared" ref="D11:J11" si="0">IF(ISBLANK(D8),D9-D5,D9-D8)</f>
        <v>0</v>
      </c>
      <c r="E11" s="17">
        <f t="shared" si="0"/>
        <v>0</v>
      </c>
      <c r="F11" s="17">
        <f t="shared" si="0"/>
        <v>0</v>
      </c>
      <c r="G11" s="17">
        <f t="shared" si="0"/>
        <v>0</v>
      </c>
      <c r="H11" s="17">
        <f t="shared" si="0"/>
        <v>0</v>
      </c>
      <c r="I11" s="17">
        <f t="shared" si="0"/>
        <v>0</v>
      </c>
      <c r="J11" s="17">
        <f t="shared" si="0"/>
        <v>0</v>
      </c>
      <c r="K11" s="7"/>
    </row>
    <row r="12" spans="1:11" ht="30" customHeight="1" x14ac:dyDescent="0.35">
      <c r="A12" s="161" t="s">
        <v>32</v>
      </c>
      <c r="B12" s="7" t="s">
        <v>189</v>
      </c>
      <c r="C12" s="8"/>
      <c r="D12" s="8"/>
      <c r="E12" s="8"/>
      <c r="F12" s="8"/>
      <c r="G12" s="8"/>
      <c r="H12" s="8"/>
      <c r="I12" s="8"/>
      <c r="J12" s="8"/>
      <c r="K12" s="7"/>
    </row>
    <row r="13" spans="1:11" ht="30" customHeight="1" x14ac:dyDescent="0.35">
      <c r="A13" s="161"/>
      <c r="B13" s="7" t="s">
        <v>28</v>
      </c>
      <c r="C13" s="62"/>
      <c r="D13" s="62"/>
      <c r="E13" s="62"/>
      <c r="F13" s="62"/>
      <c r="G13" s="62"/>
      <c r="H13" s="8"/>
      <c r="I13" s="62"/>
      <c r="J13" s="62"/>
      <c r="K13" s="7"/>
    </row>
    <row r="14" spans="1:11" ht="30" customHeight="1" x14ac:dyDescent="0.35">
      <c r="A14" s="161"/>
      <c r="B14" s="7" t="s">
        <v>27</v>
      </c>
      <c r="C14" s="17">
        <f>C12-C9</f>
        <v>0</v>
      </c>
      <c r="D14" s="17">
        <f t="shared" ref="D14:J14" si="1">D12-D9</f>
        <v>0</v>
      </c>
      <c r="E14" s="17">
        <f t="shared" si="1"/>
        <v>0</v>
      </c>
      <c r="F14" s="17">
        <f t="shared" si="1"/>
        <v>0</v>
      </c>
      <c r="G14" s="17">
        <f t="shared" si="1"/>
        <v>0</v>
      </c>
      <c r="H14" s="17">
        <f t="shared" si="1"/>
        <v>0</v>
      </c>
      <c r="I14" s="17">
        <f t="shared" si="1"/>
        <v>0</v>
      </c>
      <c r="J14" s="17">
        <f t="shared" si="1"/>
        <v>0</v>
      </c>
      <c r="K14" s="7"/>
    </row>
    <row r="15" spans="1:11" ht="30" customHeight="1" x14ac:dyDescent="0.35">
      <c r="A15" s="158" t="s">
        <v>202</v>
      </c>
      <c r="B15" s="7" t="s">
        <v>203</v>
      </c>
      <c r="C15" s="8"/>
      <c r="D15" s="8"/>
      <c r="E15" s="8"/>
      <c r="F15" s="8"/>
      <c r="G15" s="8"/>
      <c r="H15" s="8"/>
      <c r="I15" s="8"/>
      <c r="J15" s="8"/>
      <c r="K15" s="7"/>
    </row>
    <row r="16" spans="1:11" ht="30" customHeight="1" x14ac:dyDescent="0.35">
      <c r="A16" s="159"/>
      <c r="B16" s="7" t="s">
        <v>205</v>
      </c>
      <c r="C16" s="8"/>
      <c r="D16" s="8"/>
      <c r="E16" s="8"/>
      <c r="F16" s="8"/>
      <c r="G16" s="8"/>
      <c r="H16" s="8"/>
      <c r="I16" s="8"/>
      <c r="J16" s="8"/>
      <c r="K16" s="7"/>
    </row>
    <row r="17" spans="1:11" ht="30" customHeight="1" x14ac:dyDescent="0.35">
      <c r="A17" s="159"/>
      <c r="B17" s="7" t="s">
        <v>204</v>
      </c>
      <c r="C17" s="8"/>
      <c r="D17" s="8"/>
      <c r="E17" s="8"/>
      <c r="F17" s="8"/>
      <c r="G17" s="8"/>
      <c r="H17" s="8"/>
      <c r="I17" s="8"/>
      <c r="J17" s="8"/>
      <c r="K17" s="7"/>
    </row>
    <row r="18" spans="1:11" ht="30" customHeight="1" x14ac:dyDescent="0.35">
      <c r="A18" s="160"/>
      <c r="B18" s="7" t="s">
        <v>206</v>
      </c>
      <c r="C18" s="8"/>
      <c r="D18" s="8"/>
      <c r="E18" s="8"/>
      <c r="F18" s="8"/>
      <c r="G18" s="8"/>
      <c r="H18" s="8"/>
      <c r="I18" s="8"/>
      <c r="J18" s="8"/>
      <c r="K18" s="7"/>
    </row>
    <row r="19" spans="1:11" ht="30" customHeight="1" x14ac:dyDescent="0.35">
      <c r="A19" s="161" t="s">
        <v>39</v>
      </c>
      <c r="B19" s="7" t="s">
        <v>37</v>
      </c>
      <c r="C19" s="18" t="str">
        <f>IFERROR('Notch Location at SLAC'!L3,"N/a")</f>
        <v>N/a</v>
      </c>
      <c r="D19" s="18" t="str">
        <f>IFERROR('Notch Location at SLAC'!L4,"N/a")</f>
        <v>N/a</v>
      </c>
      <c r="E19" s="18" t="str">
        <f>IFERROR('Notch Location at SLAC'!L5,"N/a")</f>
        <v>N/a</v>
      </c>
      <c r="F19" s="18" t="str">
        <f>IFERROR('Notch Location at SLAC'!L6,"N/a")</f>
        <v>N/a</v>
      </c>
      <c r="G19" s="18" t="str">
        <f>IFERROR('Notch Location at SLAC'!L7,"N/a")</f>
        <v>N/a</v>
      </c>
      <c r="H19" s="18" t="str">
        <f>IFERROR('Notch Location at SLAC'!L8,"N/a")</f>
        <v>N/a</v>
      </c>
      <c r="I19" s="18" t="str">
        <f>IFERROR('Notch Location at SLAC'!L9,"N/a")</f>
        <v>N/a</v>
      </c>
      <c r="J19" s="18" t="str">
        <f>IFERROR('Notch Location at SLAC'!L10,"N/a")</f>
        <v>N/a</v>
      </c>
      <c r="K19" s="7"/>
    </row>
    <row r="20" spans="1:11" ht="30" customHeight="1" x14ac:dyDescent="0.35">
      <c r="A20" s="161"/>
      <c r="B20" s="7" t="s">
        <v>38</v>
      </c>
      <c r="C20" s="18" t="str">
        <f>IFERROR('Notch Location at SLAC'!M3,"N/a")</f>
        <v>N/a</v>
      </c>
      <c r="D20" s="18" t="str">
        <f>IFERROR('Notch Location at SLAC'!M4,"N/a")</f>
        <v>N/a</v>
      </c>
      <c r="E20" s="18" t="str">
        <f>IFERROR('Notch Location at SLAC'!M5,"N/a")</f>
        <v>N/a</v>
      </c>
      <c r="F20" s="18" t="str">
        <f>IFERROR('Notch Location at SLAC'!M6,"N/a")</f>
        <v>N/a</v>
      </c>
      <c r="G20" s="18" t="str">
        <f>IFERROR('Notch Location at SLAC'!M7,"N/a")</f>
        <v>N/a</v>
      </c>
      <c r="H20" s="18" t="str">
        <f>IFERROR('Notch Location at SLAC'!M8,"N/a")</f>
        <v>N/a</v>
      </c>
      <c r="I20" s="18" t="str">
        <f>IFERROR('Notch Location at SLAC'!M9,"N/a")</f>
        <v>N/a</v>
      </c>
      <c r="J20" s="18" t="str">
        <f>IFERROR('Notch Location at SLAC'!M10,"N/a")</f>
        <v>N/a</v>
      </c>
      <c r="K20" s="7"/>
    </row>
    <row r="21" spans="1:11" ht="30" customHeight="1" x14ac:dyDescent="0.35">
      <c r="A21" s="161" t="s">
        <v>43</v>
      </c>
      <c r="B21" s="7" t="s">
        <v>40</v>
      </c>
      <c r="C21" s="8"/>
      <c r="D21" s="8"/>
      <c r="E21" s="8"/>
      <c r="F21" s="8"/>
      <c r="G21" s="8"/>
      <c r="H21" s="8"/>
      <c r="I21" s="8"/>
      <c r="J21" s="8"/>
      <c r="K21" s="7"/>
    </row>
    <row r="22" spans="1:11" ht="30" customHeight="1" x14ac:dyDescent="0.35">
      <c r="A22" s="161"/>
      <c r="B22" s="7" t="s">
        <v>41</v>
      </c>
      <c r="C22" s="8"/>
      <c r="D22" s="8"/>
      <c r="E22" s="8"/>
      <c r="F22" s="8"/>
      <c r="G22" s="8"/>
      <c r="H22" s="8"/>
      <c r="I22" s="8"/>
      <c r="J22" s="8"/>
      <c r="K22" s="7"/>
    </row>
    <row r="23" spans="1:11" ht="30" customHeight="1" x14ac:dyDescent="0.35">
      <c r="A23" s="161"/>
      <c r="B23" s="7" t="s">
        <v>42</v>
      </c>
      <c r="C23" s="8"/>
      <c r="D23" s="8"/>
      <c r="E23" s="8"/>
      <c r="F23" s="8"/>
      <c r="G23" s="8"/>
      <c r="H23" s="8"/>
      <c r="I23" s="8"/>
      <c r="J23" s="8"/>
      <c r="K23" s="7"/>
    </row>
    <row r="24" spans="1:11" ht="30" customHeight="1" x14ac:dyDescent="0.35">
      <c r="C24" s="63"/>
    </row>
  </sheetData>
  <mergeCells count="8">
    <mergeCell ref="A15:A18"/>
    <mergeCell ref="A19:A20"/>
    <mergeCell ref="A21:A23"/>
    <mergeCell ref="A1:B1"/>
    <mergeCell ref="A3:A5"/>
    <mergeCell ref="A6:A8"/>
    <mergeCell ref="A9:A11"/>
    <mergeCell ref="A12:A14"/>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4"/>
  <sheetViews>
    <sheetView workbookViewId="0">
      <selection activeCell="D11" sqref="D11"/>
    </sheetView>
  </sheetViews>
  <sheetFormatPr defaultColWidth="8.88671875" defaultRowHeight="14.4" x14ac:dyDescent="0.3"/>
  <cols>
    <col min="1" max="96" width="8.88671875" style="49"/>
  </cols>
  <sheetData>
    <row r="1" spans="1:96" ht="18" x14ac:dyDescent="0.35">
      <c r="A1" s="142" t="s">
        <v>74</v>
      </c>
      <c r="B1" s="142"/>
      <c r="C1" s="142"/>
      <c r="D1" s="142"/>
      <c r="E1" s="142"/>
      <c r="F1" s="142"/>
      <c r="G1" s="142"/>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96" x14ac:dyDescent="0.3">
      <c r="A2" s="150" t="s">
        <v>4</v>
      </c>
      <c r="B2" s="151"/>
      <c r="C2" s="151"/>
      <c r="D2" s="151"/>
      <c r="E2" s="151"/>
      <c r="F2" s="151"/>
      <c r="G2" s="151"/>
      <c r="H2" s="151"/>
      <c r="I2" s="151"/>
      <c r="J2" s="151"/>
      <c r="K2" s="151"/>
      <c r="L2" s="152"/>
      <c r="M2" s="150" t="s">
        <v>11</v>
      </c>
      <c r="N2" s="151"/>
      <c r="O2" s="151"/>
      <c r="P2" s="151"/>
      <c r="Q2" s="151"/>
      <c r="R2" s="151"/>
      <c r="S2" s="151"/>
      <c r="T2" s="151"/>
      <c r="U2" s="151"/>
      <c r="V2" s="151"/>
      <c r="W2" s="151"/>
      <c r="X2" s="152"/>
      <c r="Y2" s="150" t="s">
        <v>10</v>
      </c>
      <c r="Z2" s="151"/>
      <c r="AA2" s="151"/>
      <c r="AB2" s="151"/>
      <c r="AC2" s="151"/>
      <c r="AD2" s="151"/>
      <c r="AE2" s="151"/>
      <c r="AF2" s="151"/>
      <c r="AG2" s="151"/>
      <c r="AH2" s="151"/>
      <c r="AI2" s="151"/>
      <c r="AJ2" s="152"/>
      <c r="AK2" s="150" t="s">
        <v>9</v>
      </c>
      <c r="AL2" s="151"/>
      <c r="AM2" s="151"/>
      <c r="AN2" s="151"/>
      <c r="AO2" s="151"/>
      <c r="AP2" s="151"/>
      <c r="AQ2" s="151"/>
      <c r="AR2" s="151"/>
      <c r="AS2" s="151"/>
      <c r="AT2" s="151"/>
      <c r="AU2" s="151"/>
      <c r="AV2" s="152"/>
      <c r="AW2" s="150" t="s">
        <v>8</v>
      </c>
      <c r="AX2" s="151"/>
      <c r="AY2" s="151"/>
      <c r="AZ2" s="151"/>
      <c r="BA2" s="151"/>
      <c r="BB2" s="151"/>
      <c r="BC2" s="151"/>
      <c r="BD2" s="151"/>
      <c r="BE2" s="151"/>
      <c r="BF2" s="151"/>
      <c r="BG2" s="151"/>
      <c r="BH2" s="152"/>
      <c r="BI2" s="150" t="s">
        <v>7</v>
      </c>
      <c r="BJ2" s="151"/>
      <c r="BK2" s="151"/>
      <c r="BL2" s="151"/>
      <c r="BM2" s="151"/>
      <c r="BN2" s="151"/>
      <c r="BO2" s="151"/>
      <c r="BP2" s="151"/>
      <c r="BQ2" s="151"/>
      <c r="BR2" s="151"/>
      <c r="BS2" s="151"/>
      <c r="BT2" s="152"/>
      <c r="BU2" s="150" t="s">
        <v>6</v>
      </c>
      <c r="BV2" s="151"/>
      <c r="BW2" s="151"/>
      <c r="BX2" s="151"/>
      <c r="BY2" s="151"/>
      <c r="BZ2" s="151"/>
      <c r="CA2" s="151"/>
      <c r="CB2" s="151"/>
      <c r="CC2" s="151"/>
      <c r="CD2" s="151"/>
      <c r="CE2" s="151"/>
      <c r="CF2" s="152"/>
      <c r="CG2" s="153" t="s">
        <v>5</v>
      </c>
      <c r="CH2" s="153"/>
      <c r="CI2" s="153"/>
      <c r="CJ2" s="153"/>
      <c r="CK2" s="153"/>
      <c r="CL2" s="153"/>
      <c r="CM2" s="153"/>
      <c r="CN2" s="153"/>
      <c r="CO2" s="153"/>
      <c r="CP2" s="153"/>
      <c r="CQ2" s="153"/>
      <c r="CR2" s="153"/>
    </row>
    <row r="3" spans="1:96" x14ac:dyDescent="0.3">
      <c r="A3" s="150" t="s">
        <v>34</v>
      </c>
      <c r="B3" s="151"/>
      <c r="C3" s="152"/>
      <c r="D3" s="150" t="s">
        <v>35</v>
      </c>
      <c r="E3" s="151"/>
      <c r="F3" s="152"/>
      <c r="G3" s="150" t="s">
        <v>36</v>
      </c>
      <c r="H3" s="151"/>
      <c r="I3" s="152"/>
      <c r="J3" s="150" t="s">
        <v>183</v>
      </c>
      <c r="K3" s="151"/>
      <c r="L3" s="152"/>
      <c r="M3" s="150" t="s">
        <v>34</v>
      </c>
      <c r="N3" s="151"/>
      <c r="O3" s="152"/>
      <c r="P3" s="150" t="s">
        <v>35</v>
      </c>
      <c r="Q3" s="151"/>
      <c r="R3" s="152"/>
      <c r="S3" s="150" t="s">
        <v>36</v>
      </c>
      <c r="T3" s="151"/>
      <c r="U3" s="152"/>
      <c r="V3" s="150" t="s">
        <v>183</v>
      </c>
      <c r="W3" s="151"/>
      <c r="X3" s="152"/>
      <c r="Y3" s="150" t="s">
        <v>34</v>
      </c>
      <c r="Z3" s="151"/>
      <c r="AA3" s="152"/>
      <c r="AB3" s="150" t="s">
        <v>35</v>
      </c>
      <c r="AC3" s="151"/>
      <c r="AD3" s="152"/>
      <c r="AE3" s="150" t="s">
        <v>36</v>
      </c>
      <c r="AF3" s="151"/>
      <c r="AG3" s="152"/>
      <c r="AH3" s="150" t="s">
        <v>183</v>
      </c>
      <c r="AI3" s="151"/>
      <c r="AJ3" s="152"/>
      <c r="AK3" s="150" t="s">
        <v>34</v>
      </c>
      <c r="AL3" s="151"/>
      <c r="AM3" s="152"/>
      <c r="AN3" s="150" t="s">
        <v>35</v>
      </c>
      <c r="AO3" s="151"/>
      <c r="AP3" s="152"/>
      <c r="AQ3" s="150" t="s">
        <v>36</v>
      </c>
      <c r="AR3" s="151"/>
      <c r="AS3" s="152"/>
      <c r="AT3" s="150" t="s">
        <v>183</v>
      </c>
      <c r="AU3" s="151"/>
      <c r="AV3" s="152"/>
      <c r="AW3" s="150" t="s">
        <v>34</v>
      </c>
      <c r="AX3" s="151"/>
      <c r="AY3" s="152"/>
      <c r="AZ3" s="150" t="s">
        <v>35</v>
      </c>
      <c r="BA3" s="151"/>
      <c r="BB3" s="152"/>
      <c r="BC3" s="150" t="s">
        <v>36</v>
      </c>
      <c r="BD3" s="151"/>
      <c r="BE3" s="152"/>
      <c r="BF3" s="150" t="s">
        <v>183</v>
      </c>
      <c r="BG3" s="151"/>
      <c r="BH3" s="152"/>
      <c r="BI3" s="150" t="s">
        <v>34</v>
      </c>
      <c r="BJ3" s="151"/>
      <c r="BK3" s="152"/>
      <c r="BL3" s="150" t="s">
        <v>35</v>
      </c>
      <c r="BM3" s="151"/>
      <c r="BN3" s="152"/>
      <c r="BO3" s="150" t="s">
        <v>36</v>
      </c>
      <c r="BP3" s="151"/>
      <c r="BQ3" s="152"/>
      <c r="BR3" s="150" t="s">
        <v>183</v>
      </c>
      <c r="BS3" s="151"/>
      <c r="BT3" s="152"/>
      <c r="BU3" s="150" t="s">
        <v>34</v>
      </c>
      <c r="BV3" s="151"/>
      <c r="BW3" s="152"/>
      <c r="BX3" s="150" t="s">
        <v>35</v>
      </c>
      <c r="BY3" s="151"/>
      <c r="BZ3" s="152"/>
      <c r="CA3" s="150" t="s">
        <v>36</v>
      </c>
      <c r="CB3" s="151"/>
      <c r="CC3" s="152"/>
      <c r="CD3" s="150" t="s">
        <v>183</v>
      </c>
      <c r="CE3" s="151"/>
      <c r="CF3" s="152"/>
      <c r="CG3" s="150" t="s">
        <v>34</v>
      </c>
      <c r="CH3" s="151"/>
      <c r="CI3" s="152"/>
      <c r="CJ3" s="150" t="s">
        <v>35</v>
      </c>
      <c r="CK3" s="151"/>
      <c r="CL3" s="152"/>
      <c r="CM3" s="153" t="s">
        <v>36</v>
      </c>
      <c r="CN3" s="153"/>
      <c r="CO3" s="153"/>
      <c r="CP3" s="150" t="s">
        <v>183</v>
      </c>
      <c r="CQ3" s="151"/>
      <c r="CR3" s="152"/>
    </row>
    <row r="4" spans="1:96" x14ac:dyDescent="0.3">
      <c r="A4" s="13" t="s">
        <v>13</v>
      </c>
      <c r="B4" s="13" t="s">
        <v>144</v>
      </c>
      <c r="C4" s="13" t="s">
        <v>145</v>
      </c>
      <c r="D4" s="13" t="s">
        <v>13</v>
      </c>
      <c r="E4" s="13" t="s">
        <v>144</v>
      </c>
      <c r="F4" s="13" t="s">
        <v>145</v>
      </c>
      <c r="G4" s="13" t="s">
        <v>13</v>
      </c>
      <c r="H4" s="13" t="s">
        <v>144</v>
      </c>
      <c r="I4" s="13" t="s">
        <v>145</v>
      </c>
      <c r="J4" s="13" t="s">
        <v>13</v>
      </c>
      <c r="K4" s="13" t="s">
        <v>184</v>
      </c>
      <c r="L4" s="13" t="s">
        <v>185</v>
      </c>
      <c r="M4" s="13" t="s">
        <v>13</v>
      </c>
      <c r="N4" s="13" t="s">
        <v>144</v>
      </c>
      <c r="O4" s="13" t="s">
        <v>145</v>
      </c>
      <c r="P4" s="13" t="s">
        <v>13</v>
      </c>
      <c r="Q4" s="13" t="s">
        <v>144</v>
      </c>
      <c r="R4" s="13" t="s">
        <v>145</v>
      </c>
      <c r="S4" s="13" t="s">
        <v>13</v>
      </c>
      <c r="T4" s="13" t="s">
        <v>144</v>
      </c>
      <c r="U4" s="13" t="s">
        <v>145</v>
      </c>
      <c r="V4" s="13" t="s">
        <v>13</v>
      </c>
      <c r="W4" s="13" t="s">
        <v>184</v>
      </c>
      <c r="X4" s="13" t="s">
        <v>185</v>
      </c>
      <c r="Y4" s="13" t="s">
        <v>13</v>
      </c>
      <c r="Z4" s="13" t="s">
        <v>144</v>
      </c>
      <c r="AA4" s="13" t="s">
        <v>145</v>
      </c>
      <c r="AB4" s="13" t="s">
        <v>13</v>
      </c>
      <c r="AC4" s="13" t="s">
        <v>144</v>
      </c>
      <c r="AD4" s="13" t="s">
        <v>145</v>
      </c>
      <c r="AE4" s="13" t="s">
        <v>13</v>
      </c>
      <c r="AF4" s="13" t="s">
        <v>144</v>
      </c>
      <c r="AG4" s="13" t="s">
        <v>145</v>
      </c>
      <c r="AH4" s="13" t="s">
        <v>13</v>
      </c>
      <c r="AI4" s="13" t="s">
        <v>184</v>
      </c>
      <c r="AJ4" s="13" t="s">
        <v>185</v>
      </c>
      <c r="AK4" s="13" t="s">
        <v>13</v>
      </c>
      <c r="AL4" s="13" t="s">
        <v>144</v>
      </c>
      <c r="AM4" s="13" t="s">
        <v>145</v>
      </c>
      <c r="AN4" s="13" t="s">
        <v>13</v>
      </c>
      <c r="AO4" s="13" t="s">
        <v>144</v>
      </c>
      <c r="AP4" s="13" t="s">
        <v>145</v>
      </c>
      <c r="AQ4" s="13" t="s">
        <v>13</v>
      </c>
      <c r="AR4" s="13" t="s">
        <v>144</v>
      </c>
      <c r="AS4" s="13" t="s">
        <v>145</v>
      </c>
      <c r="AT4" s="13" t="s">
        <v>13</v>
      </c>
      <c r="AU4" s="13" t="s">
        <v>184</v>
      </c>
      <c r="AV4" s="13" t="s">
        <v>185</v>
      </c>
      <c r="AW4" s="13" t="s">
        <v>13</v>
      </c>
      <c r="AX4" s="13" t="s">
        <v>144</v>
      </c>
      <c r="AY4" s="13" t="s">
        <v>145</v>
      </c>
      <c r="AZ4" s="13" t="s">
        <v>13</v>
      </c>
      <c r="BA4" s="13" t="s">
        <v>144</v>
      </c>
      <c r="BB4" s="13" t="s">
        <v>145</v>
      </c>
      <c r="BC4" s="13" t="s">
        <v>13</v>
      </c>
      <c r="BD4" s="13" t="s">
        <v>144</v>
      </c>
      <c r="BE4" s="13" t="s">
        <v>145</v>
      </c>
      <c r="BF4" s="13" t="s">
        <v>13</v>
      </c>
      <c r="BG4" s="13" t="s">
        <v>184</v>
      </c>
      <c r="BH4" s="13" t="s">
        <v>185</v>
      </c>
      <c r="BI4" s="13" t="s">
        <v>13</v>
      </c>
      <c r="BJ4" s="13" t="s">
        <v>144</v>
      </c>
      <c r="BK4" s="13" t="s">
        <v>145</v>
      </c>
      <c r="BL4" s="13" t="s">
        <v>13</v>
      </c>
      <c r="BM4" s="13" t="s">
        <v>144</v>
      </c>
      <c r="BN4" s="13" t="s">
        <v>145</v>
      </c>
      <c r="BO4" s="13" t="s">
        <v>13</v>
      </c>
      <c r="BP4" s="13" t="s">
        <v>144</v>
      </c>
      <c r="BQ4" s="13" t="s">
        <v>145</v>
      </c>
      <c r="BR4" s="13" t="s">
        <v>13</v>
      </c>
      <c r="BS4" s="13" t="s">
        <v>184</v>
      </c>
      <c r="BT4" s="13" t="s">
        <v>185</v>
      </c>
      <c r="BU4" s="13" t="s">
        <v>13</v>
      </c>
      <c r="BV4" s="13" t="s">
        <v>144</v>
      </c>
      <c r="BW4" s="13" t="s">
        <v>145</v>
      </c>
      <c r="BX4" s="13" t="s">
        <v>13</v>
      </c>
      <c r="BY4" s="13" t="s">
        <v>144</v>
      </c>
      <c r="BZ4" s="13" t="s">
        <v>145</v>
      </c>
      <c r="CA4" s="13" t="s">
        <v>13</v>
      </c>
      <c r="CB4" s="13" t="s">
        <v>144</v>
      </c>
      <c r="CC4" s="13" t="s">
        <v>145</v>
      </c>
      <c r="CD4" s="13" t="s">
        <v>13</v>
      </c>
      <c r="CE4" s="13" t="s">
        <v>184</v>
      </c>
      <c r="CF4" s="13" t="s">
        <v>185</v>
      </c>
      <c r="CG4" s="13" t="s">
        <v>13</v>
      </c>
      <c r="CH4" s="13" t="s">
        <v>144</v>
      </c>
      <c r="CI4" s="13" t="s">
        <v>145</v>
      </c>
      <c r="CJ4" s="13" t="s">
        <v>13</v>
      </c>
      <c r="CK4" s="13" t="s">
        <v>144</v>
      </c>
      <c r="CL4" s="13" t="s">
        <v>145</v>
      </c>
      <c r="CM4" s="13" t="s">
        <v>13</v>
      </c>
      <c r="CN4" s="13" t="s">
        <v>144</v>
      </c>
      <c r="CO4" s="13" t="s">
        <v>145</v>
      </c>
      <c r="CP4" s="13" t="s">
        <v>13</v>
      </c>
      <c r="CQ4" s="13" t="s">
        <v>184</v>
      </c>
      <c r="CR4" s="13" t="s">
        <v>185</v>
      </c>
    </row>
  </sheetData>
  <mergeCells count="41">
    <mergeCell ref="A1:G1"/>
    <mergeCell ref="AK2:AV2"/>
    <mergeCell ref="AQ3:AS3"/>
    <mergeCell ref="J3:L3"/>
    <mergeCell ref="A2:L2"/>
    <mergeCell ref="V3:X3"/>
    <mergeCell ref="M2:X2"/>
    <mergeCell ref="AH3:AJ3"/>
    <mergeCell ref="Y2:AJ2"/>
    <mergeCell ref="A3:C3"/>
    <mergeCell ref="D3:F3"/>
    <mergeCell ref="G3:I3"/>
    <mergeCell ref="M3:O3"/>
    <mergeCell ref="P3:R3"/>
    <mergeCell ref="S3:U3"/>
    <mergeCell ref="Y3:AA3"/>
    <mergeCell ref="AB3:AD3"/>
    <mergeCell ref="AE3:AG3"/>
    <mergeCell ref="CP3:CR3"/>
    <mergeCell ref="AW3:AY3"/>
    <mergeCell ref="AZ3:BB3"/>
    <mergeCell ref="BC3:BE3"/>
    <mergeCell ref="BI3:BK3"/>
    <mergeCell ref="AT3:AV3"/>
    <mergeCell ref="BF3:BH3"/>
    <mergeCell ref="AK3:AM3"/>
    <mergeCell ref="AN3:AP3"/>
    <mergeCell ref="CG2:CR2"/>
    <mergeCell ref="AW2:BH2"/>
    <mergeCell ref="BR3:BT3"/>
    <mergeCell ref="BI2:BT2"/>
    <mergeCell ref="CD3:CF3"/>
    <mergeCell ref="BU2:CF2"/>
    <mergeCell ref="CJ3:CL3"/>
    <mergeCell ref="CM3:CO3"/>
    <mergeCell ref="BL3:BN3"/>
    <mergeCell ref="BO3:BQ3"/>
    <mergeCell ref="BX3:BZ3"/>
    <mergeCell ref="CA3:CC3"/>
    <mergeCell ref="CG3:CI3"/>
    <mergeCell ref="BU3:BW3"/>
  </mergeCell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workbookViewId="0">
      <selection activeCell="H9" sqref="H9"/>
    </sheetView>
  </sheetViews>
  <sheetFormatPr defaultColWidth="8.88671875" defaultRowHeight="14.4" x14ac:dyDescent="0.3"/>
  <cols>
    <col min="3" max="3" width="10.109375" bestFit="1" customWidth="1"/>
    <col min="6" max="6" width="10.109375" bestFit="1" customWidth="1"/>
    <col min="12" max="13" width="12" bestFit="1" customWidth="1"/>
  </cols>
  <sheetData>
    <row r="1" spans="1:13" ht="18" x14ac:dyDescent="0.35">
      <c r="A1" s="142" t="s">
        <v>74</v>
      </c>
      <c r="B1" s="156"/>
      <c r="C1" s="156"/>
      <c r="D1" s="156"/>
      <c r="E1" s="156"/>
    </row>
    <row r="2" spans="1:13" s="2" customFormat="1" ht="18" x14ac:dyDescent="0.35">
      <c r="A2" s="2" t="s">
        <v>63</v>
      </c>
      <c r="B2" s="2" t="s">
        <v>62</v>
      </c>
      <c r="C2" s="2" t="s">
        <v>58</v>
      </c>
      <c r="D2" s="2" t="s">
        <v>14</v>
      </c>
      <c r="E2" s="2" t="s">
        <v>59</v>
      </c>
      <c r="F2" s="2" t="s">
        <v>37</v>
      </c>
      <c r="G2" s="2" t="s">
        <v>38</v>
      </c>
      <c r="H2" s="2" t="s">
        <v>60</v>
      </c>
      <c r="I2" s="2" t="s">
        <v>61</v>
      </c>
      <c r="K2" s="10" t="s">
        <v>63</v>
      </c>
      <c r="L2" s="10" t="s">
        <v>37</v>
      </c>
      <c r="M2" s="10" t="s">
        <v>38</v>
      </c>
    </row>
    <row r="3" spans="1:13" x14ac:dyDescent="0.3">
      <c r="A3" s="162">
        <v>1</v>
      </c>
      <c r="B3">
        <v>1</v>
      </c>
      <c r="C3" s="6"/>
      <c r="D3" s="6"/>
      <c r="E3" s="6"/>
      <c r="F3" s="6"/>
      <c r="G3" s="6"/>
      <c r="H3" s="14" t="e">
        <f t="shared" ref="H3:H9" si="0">F3/E3</f>
        <v>#DIV/0!</v>
      </c>
      <c r="I3" s="14" t="e">
        <f t="shared" ref="I3:I9" si="1">G3/E3</f>
        <v>#DIV/0!</v>
      </c>
      <c r="K3" s="13">
        <v>1</v>
      </c>
      <c r="L3" s="14" t="e">
        <f>INTERCEPT(C8:C11,H8:H11)</f>
        <v>#DIV/0!</v>
      </c>
      <c r="M3" s="14" t="e">
        <f>INTERCEPT(C8:C11,I8:I11)</f>
        <v>#DIV/0!</v>
      </c>
    </row>
    <row r="4" spans="1:13" x14ac:dyDescent="0.3">
      <c r="A4" s="162"/>
      <c r="B4">
        <v>2</v>
      </c>
      <c r="C4" s="6"/>
      <c r="D4" s="6"/>
      <c r="E4" s="6"/>
      <c r="F4" s="6"/>
      <c r="G4" s="6"/>
      <c r="H4" s="14" t="e">
        <f t="shared" si="0"/>
        <v>#DIV/0!</v>
      </c>
      <c r="I4" s="14" t="e">
        <f t="shared" si="1"/>
        <v>#DIV/0!</v>
      </c>
      <c r="K4" s="13">
        <v>2</v>
      </c>
      <c r="L4" s="14" t="e">
        <f>INTERCEPT(C18:C21,H18:H21)</f>
        <v>#DIV/0!</v>
      </c>
      <c r="M4" s="14" t="e">
        <f>INTERCEPT(C18:C21,I18:I21)</f>
        <v>#DIV/0!</v>
      </c>
    </row>
    <row r="5" spans="1:13" x14ac:dyDescent="0.3">
      <c r="A5" s="162"/>
      <c r="B5">
        <v>3</v>
      </c>
      <c r="C5" s="6"/>
      <c r="D5" s="6"/>
      <c r="E5" s="6"/>
      <c r="F5" s="6"/>
      <c r="G5" s="6"/>
      <c r="H5" s="14" t="e">
        <f t="shared" si="0"/>
        <v>#DIV/0!</v>
      </c>
      <c r="I5" s="14" t="e">
        <f t="shared" si="1"/>
        <v>#DIV/0!</v>
      </c>
      <c r="K5" s="13">
        <v>3</v>
      </c>
      <c r="L5" s="14" t="e">
        <f>INTERCEPT(C28:C31,H28:H31)</f>
        <v>#DIV/0!</v>
      </c>
      <c r="M5" s="14" t="e">
        <f>INTERCEPT(C28:C31,I28:I31)</f>
        <v>#DIV/0!</v>
      </c>
    </row>
    <row r="6" spans="1:13" x14ac:dyDescent="0.3">
      <c r="A6" s="162"/>
      <c r="B6">
        <v>4</v>
      </c>
      <c r="C6" s="6"/>
      <c r="D6" s="6"/>
      <c r="E6" s="6"/>
      <c r="F6" s="6"/>
      <c r="G6" s="6"/>
      <c r="H6" s="14" t="e">
        <f t="shared" si="0"/>
        <v>#DIV/0!</v>
      </c>
      <c r="I6" s="14" t="e">
        <f t="shared" si="1"/>
        <v>#DIV/0!</v>
      </c>
      <c r="K6" s="13">
        <v>4</v>
      </c>
      <c r="L6" s="14" t="e">
        <f>INTERCEPT(C38:C41,H38:H41)</f>
        <v>#DIV/0!</v>
      </c>
      <c r="M6" s="14" t="e">
        <f>INTERCEPT(C38:C41,I38:I41)</f>
        <v>#DIV/0!</v>
      </c>
    </row>
    <row r="7" spans="1:13" x14ac:dyDescent="0.3">
      <c r="A7" s="162"/>
      <c r="B7">
        <v>5</v>
      </c>
      <c r="C7" s="6"/>
      <c r="D7" s="6"/>
      <c r="E7" s="6"/>
      <c r="F7" s="6"/>
      <c r="G7" s="6"/>
      <c r="H7" s="14" t="e">
        <f t="shared" si="0"/>
        <v>#DIV/0!</v>
      </c>
      <c r="I7" s="14" t="e">
        <f t="shared" si="1"/>
        <v>#DIV/0!</v>
      </c>
      <c r="K7" s="13">
        <v>5</v>
      </c>
      <c r="L7" s="14" t="e">
        <f>INTERCEPT(C48:C51,H48:H51)</f>
        <v>#DIV/0!</v>
      </c>
      <c r="M7" s="14" t="e">
        <f>INTERCEPT(C48:C51,I48:I51)</f>
        <v>#DIV/0!</v>
      </c>
    </row>
    <row r="8" spans="1:13" x14ac:dyDescent="0.3">
      <c r="A8" s="162"/>
      <c r="B8">
        <v>6</v>
      </c>
      <c r="C8" s="6"/>
      <c r="D8" s="6"/>
      <c r="E8" s="6"/>
      <c r="F8" s="6"/>
      <c r="G8" s="6"/>
      <c r="H8" s="14" t="e">
        <f t="shared" si="0"/>
        <v>#DIV/0!</v>
      </c>
      <c r="I8" s="14" t="e">
        <f t="shared" si="1"/>
        <v>#DIV/0!</v>
      </c>
      <c r="K8" s="13">
        <v>6</v>
      </c>
      <c r="L8" s="14" t="e">
        <f>INTERCEPT(C58:C61,H58:H61)</f>
        <v>#DIV/0!</v>
      </c>
      <c r="M8" s="14" t="e">
        <f>INTERCEPT(C58:C61,I58:I61)</f>
        <v>#DIV/0!</v>
      </c>
    </row>
    <row r="9" spans="1:13" x14ac:dyDescent="0.3">
      <c r="A9" s="162"/>
      <c r="B9">
        <v>7</v>
      </c>
      <c r="C9" s="6"/>
      <c r="D9" s="6"/>
      <c r="E9" s="6"/>
      <c r="F9" s="6"/>
      <c r="G9" s="6"/>
      <c r="H9" s="14" t="e">
        <f t="shared" si="0"/>
        <v>#DIV/0!</v>
      </c>
      <c r="I9" s="14" t="e">
        <f t="shared" si="1"/>
        <v>#DIV/0!</v>
      </c>
      <c r="K9" s="13">
        <v>7</v>
      </c>
      <c r="L9" s="14" t="e">
        <f>INTERCEPT(C68:C71,H68:H71)</f>
        <v>#DIV/0!</v>
      </c>
      <c r="M9" s="14" t="e">
        <f>INTERCEPT(C68:C71,I68:I71)</f>
        <v>#DIV/0!</v>
      </c>
    </row>
    <row r="10" spans="1:13" x14ac:dyDescent="0.3">
      <c r="A10" s="162"/>
      <c r="B10">
        <v>8</v>
      </c>
      <c r="C10" s="6"/>
      <c r="D10" s="6"/>
      <c r="E10" s="6"/>
      <c r="F10" s="6"/>
      <c r="G10" s="6"/>
      <c r="H10" s="14" t="e">
        <f>-F10/E10</f>
        <v>#DIV/0!</v>
      </c>
      <c r="I10" s="14" t="e">
        <f>-G10/E10</f>
        <v>#DIV/0!</v>
      </c>
      <c r="K10" s="13">
        <v>8</v>
      </c>
      <c r="L10" s="14" t="e">
        <f>INTERCEPT(C78:C81,H78:H81)</f>
        <v>#DIV/0!</v>
      </c>
      <c r="M10" s="14" t="e">
        <f>INTERCEPT(C78:C81,I78:I81)</f>
        <v>#DIV/0!</v>
      </c>
    </row>
    <row r="11" spans="1:13" x14ac:dyDescent="0.3">
      <c r="A11" s="162"/>
      <c r="B11">
        <v>9</v>
      </c>
      <c r="C11" s="6"/>
      <c r="D11" s="6"/>
      <c r="E11" s="6"/>
      <c r="F11" s="6"/>
      <c r="G11" s="6"/>
      <c r="H11" s="14" t="e">
        <f>-F11/E11</f>
        <v>#DIV/0!</v>
      </c>
      <c r="I11" s="14" t="e">
        <f>-G11/E11</f>
        <v>#DIV/0!</v>
      </c>
    </row>
    <row r="13" spans="1:13" x14ac:dyDescent="0.3">
      <c r="A13" s="162">
        <v>2</v>
      </c>
      <c r="B13">
        <v>1</v>
      </c>
      <c r="C13" s="6"/>
      <c r="D13" s="6"/>
      <c r="E13" s="6"/>
      <c r="F13" s="6"/>
      <c r="G13" s="6"/>
      <c r="H13" s="14" t="e">
        <f t="shared" ref="H13:H19" si="2">F13/E13</f>
        <v>#DIV/0!</v>
      </c>
      <c r="I13" s="14" t="e">
        <f t="shared" ref="I13:I19" si="3">G13/E13</f>
        <v>#DIV/0!</v>
      </c>
    </row>
    <row r="14" spans="1:13" x14ac:dyDescent="0.3">
      <c r="A14" s="162"/>
      <c r="B14">
        <v>2</v>
      </c>
      <c r="C14" s="6"/>
      <c r="D14" s="6"/>
      <c r="E14" s="6"/>
      <c r="F14" s="6"/>
      <c r="G14" s="6"/>
      <c r="H14" s="14" t="e">
        <f t="shared" si="2"/>
        <v>#DIV/0!</v>
      </c>
      <c r="I14" s="14" t="e">
        <f t="shared" si="3"/>
        <v>#DIV/0!</v>
      </c>
    </row>
    <row r="15" spans="1:13" x14ac:dyDescent="0.3">
      <c r="A15" s="162"/>
      <c r="B15">
        <v>3</v>
      </c>
      <c r="C15" s="6"/>
      <c r="D15" s="6"/>
      <c r="E15" s="6"/>
      <c r="F15" s="6"/>
      <c r="G15" s="6"/>
      <c r="H15" s="14" t="e">
        <f t="shared" si="2"/>
        <v>#DIV/0!</v>
      </c>
      <c r="I15" s="14" t="e">
        <f t="shared" si="3"/>
        <v>#DIV/0!</v>
      </c>
    </row>
    <row r="16" spans="1:13" x14ac:dyDescent="0.3">
      <c r="A16" s="162"/>
      <c r="B16">
        <v>4</v>
      </c>
      <c r="C16" s="6"/>
      <c r="D16" s="6"/>
      <c r="E16" s="6"/>
      <c r="F16" s="6"/>
      <c r="G16" s="6"/>
      <c r="H16" s="14" t="e">
        <f t="shared" si="2"/>
        <v>#DIV/0!</v>
      </c>
      <c r="I16" s="14" t="e">
        <f t="shared" si="3"/>
        <v>#DIV/0!</v>
      </c>
    </row>
    <row r="17" spans="1:9" x14ac:dyDescent="0.3">
      <c r="A17" s="162"/>
      <c r="B17">
        <v>5</v>
      </c>
      <c r="C17" s="6"/>
      <c r="D17" s="6"/>
      <c r="E17" s="6"/>
      <c r="F17" s="6"/>
      <c r="G17" s="6"/>
      <c r="H17" s="14" t="e">
        <f t="shared" si="2"/>
        <v>#DIV/0!</v>
      </c>
      <c r="I17" s="14" t="e">
        <f t="shared" si="3"/>
        <v>#DIV/0!</v>
      </c>
    </row>
    <row r="18" spans="1:9" x14ac:dyDescent="0.3">
      <c r="A18" s="162"/>
      <c r="B18">
        <v>6</v>
      </c>
      <c r="C18" s="6"/>
      <c r="D18" s="6"/>
      <c r="E18" s="6"/>
      <c r="F18" s="6"/>
      <c r="G18" s="6"/>
      <c r="H18" s="14" t="e">
        <f t="shared" si="2"/>
        <v>#DIV/0!</v>
      </c>
      <c r="I18" s="14" t="e">
        <f t="shared" si="3"/>
        <v>#DIV/0!</v>
      </c>
    </row>
    <row r="19" spans="1:9" x14ac:dyDescent="0.3">
      <c r="A19" s="162"/>
      <c r="B19">
        <v>7</v>
      </c>
      <c r="C19" s="6"/>
      <c r="D19" s="6"/>
      <c r="E19" s="6"/>
      <c r="F19" s="6"/>
      <c r="G19" s="6"/>
      <c r="H19" s="14" t="e">
        <f t="shared" si="2"/>
        <v>#DIV/0!</v>
      </c>
      <c r="I19" s="14" t="e">
        <f t="shared" si="3"/>
        <v>#DIV/0!</v>
      </c>
    </row>
    <row r="20" spans="1:9" x14ac:dyDescent="0.3">
      <c r="A20" s="162"/>
      <c r="B20">
        <v>8</v>
      </c>
      <c r="C20" s="6"/>
      <c r="D20" s="6"/>
      <c r="E20" s="6"/>
      <c r="F20" s="6"/>
      <c r="G20" s="6"/>
      <c r="H20" s="14" t="e">
        <f>-F20/E20</f>
        <v>#DIV/0!</v>
      </c>
      <c r="I20" s="14" t="e">
        <f>-G20/E20</f>
        <v>#DIV/0!</v>
      </c>
    </row>
    <row r="21" spans="1:9" x14ac:dyDescent="0.3">
      <c r="A21" s="162"/>
      <c r="B21">
        <v>9</v>
      </c>
      <c r="C21" s="6"/>
      <c r="D21" s="6"/>
      <c r="E21" s="6"/>
      <c r="F21" s="6"/>
      <c r="G21" s="6"/>
      <c r="H21" s="14" t="e">
        <f>-F21/E21</f>
        <v>#DIV/0!</v>
      </c>
      <c r="I21" s="14" t="e">
        <f>-G21/E21</f>
        <v>#DIV/0!</v>
      </c>
    </row>
    <row r="23" spans="1:9" x14ac:dyDescent="0.3">
      <c r="A23" s="162">
        <v>3</v>
      </c>
      <c r="B23">
        <v>1</v>
      </c>
      <c r="C23" s="6"/>
      <c r="D23" s="6"/>
      <c r="E23" s="6"/>
      <c r="F23" s="6"/>
      <c r="G23" s="6"/>
      <c r="H23" s="14" t="e">
        <f t="shared" ref="H23:H29" si="4">F23/E23</f>
        <v>#DIV/0!</v>
      </c>
      <c r="I23" s="14" t="e">
        <f t="shared" ref="I23:I29" si="5">G23/E23</f>
        <v>#DIV/0!</v>
      </c>
    </row>
    <row r="24" spans="1:9" x14ac:dyDescent="0.3">
      <c r="A24" s="162"/>
      <c r="B24">
        <v>2</v>
      </c>
      <c r="C24" s="6"/>
      <c r="D24" s="6"/>
      <c r="E24" s="6"/>
      <c r="F24" s="6"/>
      <c r="G24" s="6"/>
      <c r="H24" s="14" t="e">
        <f t="shared" si="4"/>
        <v>#DIV/0!</v>
      </c>
      <c r="I24" s="14" t="e">
        <f t="shared" si="5"/>
        <v>#DIV/0!</v>
      </c>
    </row>
    <row r="25" spans="1:9" x14ac:dyDescent="0.3">
      <c r="A25" s="162"/>
      <c r="B25">
        <v>3</v>
      </c>
      <c r="C25" s="6"/>
      <c r="D25" s="6"/>
      <c r="E25" s="6"/>
      <c r="F25" s="6"/>
      <c r="G25" s="6"/>
      <c r="H25" s="14" t="e">
        <f t="shared" si="4"/>
        <v>#DIV/0!</v>
      </c>
      <c r="I25" s="14" t="e">
        <f t="shared" si="5"/>
        <v>#DIV/0!</v>
      </c>
    </row>
    <row r="26" spans="1:9" x14ac:dyDescent="0.3">
      <c r="A26" s="162"/>
      <c r="B26">
        <v>4</v>
      </c>
      <c r="C26" s="6"/>
      <c r="D26" s="6"/>
      <c r="E26" s="6"/>
      <c r="F26" s="6"/>
      <c r="G26" s="6"/>
      <c r="H26" s="14" t="e">
        <f t="shared" si="4"/>
        <v>#DIV/0!</v>
      </c>
      <c r="I26" s="14" t="e">
        <f t="shared" si="5"/>
        <v>#DIV/0!</v>
      </c>
    </row>
    <row r="27" spans="1:9" x14ac:dyDescent="0.3">
      <c r="A27" s="162"/>
      <c r="B27">
        <v>5</v>
      </c>
      <c r="C27" s="6"/>
      <c r="D27" s="6"/>
      <c r="E27" s="6"/>
      <c r="F27" s="6"/>
      <c r="G27" s="6"/>
      <c r="H27" s="14" t="e">
        <f t="shared" si="4"/>
        <v>#DIV/0!</v>
      </c>
      <c r="I27" s="14" t="e">
        <f t="shared" si="5"/>
        <v>#DIV/0!</v>
      </c>
    </row>
    <row r="28" spans="1:9" x14ac:dyDescent="0.3">
      <c r="A28" s="162"/>
      <c r="B28">
        <v>6</v>
      </c>
      <c r="C28" s="6"/>
      <c r="D28" s="6"/>
      <c r="E28" s="6"/>
      <c r="F28" s="6"/>
      <c r="G28" s="6"/>
      <c r="H28" s="14" t="e">
        <f t="shared" si="4"/>
        <v>#DIV/0!</v>
      </c>
      <c r="I28" s="14" t="e">
        <f t="shared" si="5"/>
        <v>#DIV/0!</v>
      </c>
    </row>
    <row r="29" spans="1:9" x14ac:dyDescent="0.3">
      <c r="A29" s="162"/>
      <c r="B29">
        <v>7</v>
      </c>
      <c r="C29" s="6"/>
      <c r="D29" s="6"/>
      <c r="E29" s="6"/>
      <c r="F29" s="6"/>
      <c r="G29" s="6"/>
      <c r="H29" s="14" t="e">
        <f t="shared" si="4"/>
        <v>#DIV/0!</v>
      </c>
      <c r="I29" s="14" t="e">
        <f t="shared" si="5"/>
        <v>#DIV/0!</v>
      </c>
    </row>
    <row r="30" spans="1:9" x14ac:dyDescent="0.3">
      <c r="A30" s="162"/>
      <c r="B30">
        <v>8</v>
      </c>
      <c r="C30" s="6"/>
      <c r="D30" s="6"/>
      <c r="E30" s="6"/>
      <c r="F30" s="6"/>
      <c r="G30" s="6"/>
      <c r="H30" s="14" t="e">
        <f>-F30/E30</f>
        <v>#DIV/0!</v>
      </c>
      <c r="I30" s="14" t="e">
        <f>-G30/E30</f>
        <v>#DIV/0!</v>
      </c>
    </row>
    <row r="31" spans="1:9" x14ac:dyDescent="0.3">
      <c r="A31" s="162"/>
      <c r="B31">
        <v>9</v>
      </c>
      <c r="C31" s="6"/>
      <c r="D31" s="6"/>
      <c r="E31" s="6"/>
      <c r="F31" s="6"/>
      <c r="G31" s="6"/>
      <c r="H31" s="14" t="e">
        <f>-F31/E31</f>
        <v>#DIV/0!</v>
      </c>
      <c r="I31" s="14" t="e">
        <f>-G31/E31</f>
        <v>#DIV/0!</v>
      </c>
    </row>
    <row r="33" spans="1:9" x14ac:dyDescent="0.3">
      <c r="A33" s="162">
        <v>4</v>
      </c>
      <c r="B33">
        <v>1</v>
      </c>
      <c r="C33" s="6"/>
      <c r="D33" s="6"/>
      <c r="E33" s="6"/>
      <c r="F33" s="6"/>
      <c r="G33" s="6"/>
      <c r="H33" s="14" t="e">
        <f t="shared" ref="H33:H39" si="6">F33/E33</f>
        <v>#DIV/0!</v>
      </c>
      <c r="I33" s="14" t="e">
        <f t="shared" ref="I33:I39" si="7">G33/E33</f>
        <v>#DIV/0!</v>
      </c>
    </row>
    <row r="34" spans="1:9" x14ac:dyDescent="0.3">
      <c r="A34" s="162"/>
      <c r="B34">
        <v>2</v>
      </c>
      <c r="C34" s="6"/>
      <c r="D34" s="6"/>
      <c r="E34" s="6"/>
      <c r="F34" s="6"/>
      <c r="G34" s="6"/>
      <c r="H34" s="14" t="e">
        <f t="shared" si="6"/>
        <v>#DIV/0!</v>
      </c>
      <c r="I34" s="14" t="e">
        <f t="shared" si="7"/>
        <v>#DIV/0!</v>
      </c>
    </row>
    <row r="35" spans="1:9" x14ac:dyDescent="0.3">
      <c r="A35" s="162"/>
      <c r="B35">
        <v>3</v>
      </c>
      <c r="C35" s="6"/>
      <c r="D35" s="6"/>
      <c r="E35" s="6"/>
      <c r="F35" s="6"/>
      <c r="G35" s="6"/>
      <c r="H35" s="14" t="e">
        <f t="shared" si="6"/>
        <v>#DIV/0!</v>
      </c>
      <c r="I35" s="14" t="e">
        <f t="shared" si="7"/>
        <v>#DIV/0!</v>
      </c>
    </row>
    <row r="36" spans="1:9" x14ac:dyDescent="0.3">
      <c r="A36" s="162"/>
      <c r="B36">
        <v>4</v>
      </c>
      <c r="C36" s="6"/>
      <c r="D36" s="6"/>
      <c r="E36" s="6"/>
      <c r="F36" s="6"/>
      <c r="G36" s="6"/>
      <c r="H36" s="14" t="e">
        <f t="shared" si="6"/>
        <v>#DIV/0!</v>
      </c>
      <c r="I36" s="14" t="e">
        <f t="shared" si="7"/>
        <v>#DIV/0!</v>
      </c>
    </row>
    <row r="37" spans="1:9" x14ac:dyDescent="0.3">
      <c r="A37" s="162"/>
      <c r="B37">
        <v>5</v>
      </c>
      <c r="C37" s="6"/>
      <c r="D37" s="6"/>
      <c r="E37" s="6"/>
      <c r="F37" s="6"/>
      <c r="G37" s="6"/>
      <c r="H37" s="14" t="e">
        <f t="shared" si="6"/>
        <v>#DIV/0!</v>
      </c>
      <c r="I37" s="14" t="e">
        <f t="shared" si="7"/>
        <v>#DIV/0!</v>
      </c>
    </row>
    <row r="38" spans="1:9" x14ac:dyDescent="0.3">
      <c r="A38" s="162"/>
      <c r="B38">
        <v>6</v>
      </c>
      <c r="C38" s="6"/>
      <c r="D38" s="6"/>
      <c r="E38" s="6"/>
      <c r="F38" s="6"/>
      <c r="G38" s="6"/>
      <c r="H38" s="14" t="e">
        <f t="shared" si="6"/>
        <v>#DIV/0!</v>
      </c>
      <c r="I38" s="14" t="e">
        <f t="shared" si="7"/>
        <v>#DIV/0!</v>
      </c>
    </row>
    <row r="39" spans="1:9" x14ac:dyDescent="0.3">
      <c r="A39" s="162"/>
      <c r="B39">
        <v>7</v>
      </c>
      <c r="C39" s="6"/>
      <c r="D39" s="6"/>
      <c r="E39" s="6"/>
      <c r="F39" s="6"/>
      <c r="G39" s="6"/>
      <c r="H39" s="14" t="e">
        <f t="shared" si="6"/>
        <v>#DIV/0!</v>
      </c>
      <c r="I39" s="14" t="e">
        <f t="shared" si="7"/>
        <v>#DIV/0!</v>
      </c>
    </row>
    <row r="40" spans="1:9" x14ac:dyDescent="0.3">
      <c r="A40" s="162"/>
      <c r="B40">
        <v>8</v>
      </c>
      <c r="C40" s="6"/>
      <c r="D40" s="6"/>
      <c r="E40" s="6"/>
      <c r="F40" s="6"/>
      <c r="G40" s="6"/>
      <c r="H40" s="14" t="e">
        <f>-F40/E40</f>
        <v>#DIV/0!</v>
      </c>
      <c r="I40" s="14" t="e">
        <f>-G40/E40</f>
        <v>#DIV/0!</v>
      </c>
    </row>
    <row r="41" spans="1:9" x14ac:dyDescent="0.3">
      <c r="A41" s="162"/>
      <c r="B41">
        <v>9</v>
      </c>
      <c r="C41" s="6"/>
      <c r="D41" s="6"/>
      <c r="E41" s="6"/>
      <c r="F41" s="6"/>
      <c r="G41" s="6"/>
      <c r="H41" s="14" t="e">
        <f>-F41/E41</f>
        <v>#DIV/0!</v>
      </c>
      <c r="I41" s="14" t="e">
        <f>-G41/E41</f>
        <v>#DIV/0!</v>
      </c>
    </row>
    <row r="43" spans="1:9" x14ac:dyDescent="0.3">
      <c r="A43" s="162">
        <v>5</v>
      </c>
      <c r="B43">
        <v>1</v>
      </c>
      <c r="C43" s="6"/>
      <c r="D43" s="6"/>
      <c r="E43" s="6"/>
      <c r="F43" s="6"/>
      <c r="G43" s="6"/>
      <c r="H43" s="14" t="e">
        <f t="shared" ref="H43:H49" si="8">F43/E43</f>
        <v>#DIV/0!</v>
      </c>
      <c r="I43" s="14" t="e">
        <f t="shared" ref="I43:I49" si="9">G43/E43</f>
        <v>#DIV/0!</v>
      </c>
    </row>
    <row r="44" spans="1:9" x14ac:dyDescent="0.3">
      <c r="A44" s="162"/>
      <c r="B44">
        <v>2</v>
      </c>
      <c r="C44" s="6"/>
      <c r="D44" s="6"/>
      <c r="E44" s="6"/>
      <c r="F44" s="6"/>
      <c r="G44" s="6"/>
      <c r="H44" s="14" t="e">
        <f t="shared" si="8"/>
        <v>#DIV/0!</v>
      </c>
      <c r="I44" s="14" t="e">
        <f t="shared" si="9"/>
        <v>#DIV/0!</v>
      </c>
    </row>
    <row r="45" spans="1:9" x14ac:dyDescent="0.3">
      <c r="A45" s="162"/>
      <c r="B45">
        <v>3</v>
      </c>
      <c r="C45" s="6"/>
      <c r="D45" s="6"/>
      <c r="E45" s="6"/>
      <c r="F45" s="6"/>
      <c r="G45" s="6"/>
      <c r="H45" s="14" t="e">
        <f t="shared" si="8"/>
        <v>#DIV/0!</v>
      </c>
      <c r="I45" s="14" t="e">
        <f t="shared" si="9"/>
        <v>#DIV/0!</v>
      </c>
    </row>
    <row r="46" spans="1:9" x14ac:dyDescent="0.3">
      <c r="A46" s="162"/>
      <c r="B46">
        <v>4</v>
      </c>
      <c r="C46" s="6"/>
      <c r="D46" s="6"/>
      <c r="E46" s="6"/>
      <c r="F46" s="6"/>
      <c r="G46" s="6"/>
      <c r="H46" s="14" t="e">
        <f t="shared" si="8"/>
        <v>#DIV/0!</v>
      </c>
      <c r="I46" s="14" t="e">
        <f t="shared" si="9"/>
        <v>#DIV/0!</v>
      </c>
    </row>
    <row r="47" spans="1:9" x14ac:dyDescent="0.3">
      <c r="A47" s="162"/>
      <c r="B47">
        <v>5</v>
      </c>
      <c r="C47" s="6"/>
      <c r="D47" s="6"/>
      <c r="E47" s="6"/>
      <c r="F47" s="6"/>
      <c r="G47" s="6"/>
      <c r="H47" s="14" t="e">
        <f t="shared" si="8"/>
        <v>#DIV/0!</v>
      </c>
      <c r="I47" s="14" t="e">
        <f t="shared" si="9"/>
        <v>#DIV/0!</v>
      </c>
    </row>
    <row r="48" spans="1:9" x14ac:dyDescent="0.3">
      <c r="A48" s="162"/>
      <c r="B48">
        <v>6</v>
      </c>
      <c r="C48" s="6"/>
      <c r="D48" s="6"/>
      <c r="E48" s="6"/>
      <c r="F48" s="6"/>
      <c r="G48" s="6"/>
      <c r="H48" s="14" t="e">
        <f t="shared" si="8"/>
        <v>#DIV/0!</v>
      </c>
      <c r="I48" s="14" t="e">
        <f t="shared" si="9"/>
        <v>#DIV/0!</v>
      </c>
    </row>
    <row r="49" spans="1:9" x14ac:dyDescent="0.3">
      <c r="A49" s="162"/>
      <c r="B49">
        <v>7</v>
      </c>
      <c r="C49" s="6"/>
      <c r="D49" s="6"/>
      <c r="E49" s="6"/>
      <c r="F49" s="6"/>
      <c r="G49" s="6"/>
      <c r="H49" s="14" t="e">
        <f t="shared" si="8"/>
        <v>#DIV/0!</v>
      </c>
      <c r="I49" s="14" t="e">
        <f t="shared" si="9"/>
        <v>#DIV/0!</v>
      </c>
    </row>
    <row r="50" spans="1:9" x14ac:dyDescent="0.3">
      <c r="A50" s="162"/>
      <c r="B50">
        <v>8</v>
      </c>
      <c r="C50" s="6"/>
      <c r="D50" s="6"/>
      <c r="E50" s="6"/>
      <c r="F50" s="6"/>
      <c r="G50" s="6"/>
      <c r="H50" s="14" t="e">
        <f>-F50/E50</f>
        <v>#DIV/0!</v>
      </c>
      <c r="I50" s="14" t="e">
        <f>-G50/E50</f>
        <v>#DIV/0!</v>
      </c>
    </row>
    <row r="51" spans="1:9" x14ac:dyDescent="0.3">
      <c r="A51" s="162"/>
      <c r="B51">
        <v>9</v>
      </c>
      <c r="C51" s="6"/>
      <c r="D51" s="6"/>
      <c r="E51" s="6"/>
      <c r="F51" s="6"/>
      <c r="G51" s="6"/>
      <c r="H51" s="14" t="e">
        <f>-F51/E51</f>
        <v>#DIV/0!</v>
      </c>
      <c r="I51" s="14" t="e">
        <f>-G51/E51</f>
        <v>#DIV/0!</v>
      </c>
    </row>
    <row r="53" spans="1:9" x14ac:dyDescent="0.3">
      <c r="A53" s="162">
        <v>6</v>
      </c>
      <c r="B53">
        <v>1</v>
      </c>
      <c r="C53" s="6"/>
      <c r="D53" s="6"/>
      <c r="E53" s="6"/>
      <c r="F53" s="6"/>
      <c r="G53" s="6"/>
      <c r="H53" s="14" t="e">
        <f t="shared" ref="H53:H59" si="10">F53/E53</f>
        <v>#DIV/0!</v>
      </c>
      <c r="I53" s="14" t="e">
        <f t="shared" ref="I53:I59" si="11">G53/E53</f>
        <v>#DIV/0!</v>
      </c>
    </row>
    <row r="54" spans="1:9" x14ac:dyDescent="0.3">
      <c r="A54" s="162"/>
      <c r="B54">
        <v>2</v>
      </c>
      <c r="C54" s="6"/>
      <c r="D54" s="6"/>
      <c r="E54" s="6"/>
      <c r="F54" s="6"/>
      <c r="G54" s="6"/>
      <c r="H54" s="14" t="e">
        <f t="shared" si="10"/>
        <v>#DIV/0!</v>
      </c>
      <c r="I54" s="14" t="e">
        <f t="shared" si="11"/>
        <v>#DIV/0!</v>
      </c>
    </row>
    <row r="55" spans="1:9" x14ac:dyDescent="0.3">
      <c r="A55" s="162"/>
      <c r="B55">
        <v>3</v>
      </c>
      <c r="C55" s="6"/>
      <c r="D55" s="6"/>
      <c r="E55" s="6"/>
      <c r="F55" s="6"/>
      <c r="G55" s="6"/>
      <c r="H55" s="14" t="e">
        <f t="shared" si="10"/>
        <v>#DIV/0!</v>
      </c>
      <c r="I55" s="14" t="e">
        <f t="shared" si="11"/>
        <v>#DIV/0!</v>
      </c>
    </row>
    <row r="56" spans="1:9" x14ac:dyDescent="0.3">
      <c r="A56" s="162"/>
      <c r="B56">
        <v>4</v>
      </c>
      <c r="C56" s="6"/>
      <c r="D56" s="6"/>
      <c r="E56" s="6"/>
      <c r="F56" s="6"/>
      <c r="G56" s="6"/>
      <c r="H56" s="14" t="e">
        <f t="shared" si="10"/>
        <v>#DIV/0!</v>
      </c>
      <c r="I56" s="14" t="e">
        <f t="shared" si="11"/>
        <v>#DIV/0!</v>
      </c>
    </row>
    <row r="57" spans="1:9" x14ac:dyDescent="0.3">
      <c r="A57" s="162"/>
      <c r="B57">
        <v>5</v>
      </c>
      <c r="C57" s="6"/>
      <c r="D57" s="6"/>
      <c r="E57" s="6"/>
      <c r="F57" s="6"/>
      <c r="G57" s="6"/>
      <c r="H57" s="14" t="e">
        <f t="shared" si="10"/>
        <v>#DIV/0!</v>
      </c>
      <c r="I57" s="14" t="e">
        <f t="shared" si="11"/>
        <v>#DIV/0!</v>
      </c>
    </row>
    <row r="58" spans="1:9" x14ac:dyDescent="0.3">
      <c r="A58" s="162"/>
      <c r="B58">
        <v>6</v>
      </c>
      <c r="C58" s="6"/>
      <c r="D58" s="6"/>
      <c r="E58" s="6"/>
      <c r="F58" s="6"/>
      <c r="G58" s="6"/>
      <c r="H58" s="14" t="e">
        <f t="shared" si="10"/>
        <v>#DIV/0!</v>
      </c>
      <c r="I58" s="14" t="e">
        <f t="shared" si="11"/>
        <v>#DIV/0!</v>
      </c>
    </row>
    <row r="59" spans="1:9" x14ac:dyDescent="0.3">
      <c r="A59" s="162"/>
      <c r="B59">
        <v>7</v>
      </c>
      <c r="C59" s="6"/>
      <c r="D59" s="6"/>
      <c r="E59" s="6"/>
      <c r="F59" s="6"/>
      <c r="G59" s="6"/>
      <c r="H59" s="14" t="e">
        <f t="shared" si="10"/>
        <v>#DIV/0!</v>
      </c>
      <c r="I59" s="14" t="e">
        <f t="shared" si="11"/>
        <v>#DIV/0!</v>
      </c>
    </row>
    <row r="60" spans="1:9" x14ac:dyDescent="0.3">
      <c r="A60" s="162"/>
      <c r="B60">
        <v>8</v>
      </c>
      <c r="C60" s="6"/>
      <c r="D60" s="6"/>
      <c r="E60" s="6"/>
      <c r="F60" s="6"/>
      <c r="G60" s="6"/>
      <c r="H60" s="14" t="e">
        <f>-F60/E60</f>
        <v>#DIV/0!</v>
      </c>
      <c r="I60" s="14" t="e">
        <f>-G60/E60</f>
        <v>#DIV/0!</v>
      </c>
    </row>
    <row r="61" spans="1:9" x14ac:dyDescent="0.3">
      <c r="A61" s="162"/>
      <c r="B61">
        <v>9</v>
      </c>
      <c r="C61" s="6"/>
      <c r="D61" s="6"/>
      <c r="E61" s="6"/>
      <c r="F61" s="6"/>
      <c r="G61" s="6"/>
      <c r="H61" s="14" t="e">
        <f>-F61/E61</f>
        <v>#DIV/0!</v>
      </c>
      <c r="I61" s="14" t="e">
        <f>-G61/E61</f>
        <v>#DIV/0!</v>
      </c>
    </row>
    <row r="63" spans="1:9" x14ac:dyDescent="0.3">
      <c r="A63" s="162">
        <v>7</v>
      </c>
      <c r="B63">
        <v>1</v>
      </c>
      <c r="C63" s="6"/>
      <c r="D63" s="6"/>
      <c r="E63" s="6"/>
      <c r="F63" s="6"/>
      <c r="G63" s="6"/>
      <c r="H63" s="14" t="e">
        <f t="shared" ref="H63:H69" si="12">F63/E63</f>
        <v>#DIV/0!</v>
      </c>
      <c r="I63" s="14" t="e">
        <f t="shared" ref="I63:I69" si="13">G63/E63</f>
        <v>#DIV/0!</v>
      </c>
    </row>
    <row r="64" spans="1:9" x14ac:dyDescent="0.3">
      <c r="A64" s="162"/>
      <c r="B64">
        <v>2</v>
      </c>
      <c r="C64" s="6"/>
      <c r="D64" s="6"/>
      <c r="E64" s="6"/>
      <c r="F64" s="6"/>
      <c r="G64" s="6"/>
      <c r="H64" s="14" t="e">
        <f t="shared" si="12"/>
        <v>#DIV/0!</v>
      </c>
      <c r="I64" s="14" t="e">
        <f t="shared" si="13"/>
        <v>#DIV/0!</v>
      </c>
    </row>
    <row r="65" spans="1:9" x14ac:dyDescent="0.3">
      <c r="A65" s="162"/>
      <c r="B65">
        <v>3</v>
      </c>
      <c r="C65" s="6"/>
      <c r="D65" s="6"/>
      <c r="E65" s="6"/>
      <c r="F65" s="6"/>
      <c r="G65" s="6"/>
      <c r="H65" s="14" t="e">
        <f t="shared" si="12"/>
        <v>#DIV/0!</v>
      </c>
      <c r="I65" s="14" t="e">
        <f t="shared" si="13"/>
        <v>#DIV/0!</v>
      </c>
    </row>
    <row r="66" spans="1:9" x14ac:dyDescent="0.3">
      <c r="A66" s="162"/>
      <c r="B66">
        <v>4</v>
      </c>
      <c r="C66" s="6"/>
      <c r="D66" s="6"/>
      <c r="E66" s="6"/>
      <c r="F66" s="6"/>
      <c r="G66" s="6"/>
      <c r="H66" s="14" t="e">
        <f t="shared" si="12"/>
        <v>#DIV/0!</v>
      </c>
      <c r="I66" s="14" t="e">
        <f t="shared" si="13"/>
        <v>#DIV/0!</v>
      </c>
    </row>
    <row r="67" spans="1:9" x14ac:dyDescent="0.3">
      <c r="A67" s="162"/>
      <c r="B67">
        <v>5</v>
      </c>
      <c r="C67" s="6"/>
      <c r="D67" s="6"/>
      <c r="E67" s="6"/>
      <c r="F67" s="6"/>
      <c r="G67" s="6"/>
      <c r="H67" s="14" t="e">
        <f t="shared" si="12"/>
        <v>#DIV/0!</v>
      </c>
      <c r="I67" s="14" t="e">
        <f t="shared" si="13"/>
        <v>#DIV/0!</v>
      </c>
    </row>
    <row r="68" spans="1:9" x14ac:dyDescent="0.3">
      <c r="A68" s="162"/>
      <c r="B68">
        <v>6</v>
      </c>
      <c r="C68" s="6"/>
      <c r="D68" s="6"/>
      <c r="E68" s="6"/>
      <c r="F68" s="6"/>
      <c r="G68" s="6"/>
      <c r="H68" s="14" t="e">
        <f t="shared" si="12"/>
        <v>#DIV/0!</v>
      </c>
      <c r="I68" s="14" t="e">
        <f t="shared" si="13"/>
        <v>#DIV/0!</v>
      </c>
    </row>
    <row r="69" spans="1:9" x14ac:dyDescent="0.3">
      <c r="A69" s="162"/>
      <c r="B69">
        <v>7</v>
      </c>
      <c r="C69" s="6"/>
      <c r="D69" s="6"/>
      <c r="E69" s="6"/>
      <c r="F69" s="6"/>
      <c r="G69" s="6"/>
      <c r="H69" s="14" t="e">
        <f t="shared" si="12"/>
        <v>#DIV/0!</v>
      </c>
      <c r="I69" s="14" t="e">
        <f t="shared" si="13"/>
        <v>#DIV/0!</v>
      </c>
    </row>
    <row r="70" spans="1:9" x14ac:dyDescent="0.3">
      <c r="A70" s="162"/>
      <c r="B70">
        <v>8</v>
      </c>
      <c r="C70" s="6"/>
      <c r="D70" s="6"/>
      <c r="E70" s="6"/>
      <c r="F70" s="6"/>
      <c r="G70" s="6"/>
      <c r="H70" s="14" t="e">
        <f>-F70/E70</f>
        <v>#DIV/0!</v>
      </c>
      <c r="I70" s="14" t="e">
        <f>-G70/E70</f>
        <v>#DIV/0!</v>
      </c>
    </row>
    <row r="71" spans="1:9" x14ac:dyDescent="0.3">
      <c r="A71" s="162"/>
      <c r="B71">
        <v>9</v>
      </c>
      <c r="C71" s="6"/>
      <c r="D71" s="6"/>
      <c r="E71" s="6"/>
      <c r="F71" s="6"/>
      <c r="G71" s="6"/>
      <c r="H71" s="14" t="e">
        <f>-F71/E71</f>
        <v>#DIV/0!</v>
      </c>
      <c r="I71" s="14" t="e">
        <f>-G71/E71</f>
        <v>#DIV/0!</v>
      </c>
    </row>
    <row r="73" spans="1:9" x14ac:dyDescent="0.3">
      <c r="A73" s="162">
        <v>8</v>
      </c>
      <c r="B73">
        <v>1</v>
      </c>
      <c r="C73" s="6"/>
      <c r="D73" s="6"/>
      <c r="E73" s="6"/>
      <c r="F73" s="6"/>
      <c r="G73" s="6"/>
      <c r="H73" s="14" t="e">
        <f t="shared" ref="H73:H79" si="14">F73/E73</f>
        <v>#DIV/0!</v>
      </c>
      <c r="I73" s="14" t="e">
        <f t="shared" ref="I73:I79" si="15">G73/E73</f>
        <v>#DIV/0!</v>
      </c>
    </row>
    <row r="74" spans="1:9" x14ac:dyDescent="0.3">
      <c r="A74" s="162"/>
      <c r="B74">
        <v>2</v>
      </c>
      <c r="C74" s="6"/>
      <c r="D74" s="6"/>
      <c r="E74" s="6"/>
      <c r="F74" s="6"/>
      <c r="G74" s="6"/>
      <c r="H74" s="14" t="e">
        <f t="shared" si="14"/>
        <v>#DIV/0!</v>
      </c>
      <c r="I74" s="14" t="e">
        <f t="shared" si="15"/>
        <v>#DIV/0!</v>
      </c>
    </row>
    <row r="75" spans="1:9" x14ac:dyDescent="0.3">
      <c r="A75" s="162"/>
      <c r="B75">
        <v>3</v>
      </c>
      <c r="C75" s="6"/>
      <c r="D75" s="6"/>
      <c r="E75" s="6"/>
      <c r="F75" s="6"/>
      <c r="G75" s="6"/>
      <c r="H75" s="14" t="e">
        <f t="shared" si="14"/>
        <v>#DIV/0!</v>
      </c>
      <c r="I75" s="14" t="e">
        <f t="shared" si="15"/>
        <v>#DIV/0!</v>
      </c>
    </row>
    <row r="76" spans="1:9" x14ac:dyDescent="0.3">
      <c r="A76" s="162"/>
      <c r="B76">
        <v>4</v>
      </c>
      <c r="C76" s="6"/>
      <c r="D76" s="6"/>
      <c r="E76" s="6"/>
      <c r="F76" s="6"/>
      <c r="G76" s="6"/>
      <c r="H76" s="14" t="e">
        <f t="shared" si="14"/>
        <v>#DIV/0!</v>
      </c>
      <c r="I76" s="14" t="e">
        <f t="shared" si="15"/>
        <v>#DIV/0!</v>
      </c>
    </row>
    <row r="77" spans="1:9" x14ac:dyDescent="0.3">
      <c r="A77" s="162"/>
      <c r="B77">
        <v>5</v>
      </c>
      <c r="C77" s="6"/>
      <c r="D77" s="6"/>
      <c r="E77" s="6"/>
      <c r="F77" s="6"/>
      <c r="G77" s="6"/>
      <c r="H77" s="14" t="e">
        <f t="shared" si="14"/>
        <v>#DIV/0!</v>
      </c>
      <c r="I77" s="14" t="e">
        <f t="shared" si="15"/>
        <v>#DIV/0!</v>
      </c>
    </row>
    <row r="78" spans="1:9" x14ac:dyDescent="0.3">
      <c r="A78" s="162"/>
      <c r="B78">
        <v>6</v>
      </c>
      <c r="C78" s="6"/>
      <c r="D78" s="6"/>
      <c r="E78" s="6"/>
      <c r="F78" s="6"/>
      <c r="G78" s="6"/>
      <c r="H78" s="14" t="e">
        <f t="shared" si="14"/>
        <v>#DIV/0!</v>
      </c>
      <c r="I78" s="14" t="e">
        <f t="shared" si="15"/>
        <v>#DIV/0!</v>
      </c>
    </row>
    <row r="79" spans="1:9" x14ac:dyDescent="0.3">
      <c r="A79" s="162"/>
      <c r="B79">
        <v>7</v>
      </c>
      <c r="C79" s="6"/>
      <c r="D79" s="6"/>
      <c r="E79" s="6"/>
      <c r="F79" s="6"/>
      <c r="G79" s="6"/>
      <c r="H79" s="14" t="e">
        <f t="shared" si="14"/>
        <v>#DIV/0!</v>
      </c>
      <c r="I79" s="14" t="e">
        <f t="shared" si="15"/>
        <v>#DIV/0!</v>
      </c>
    </row>
    <row r="80" spans="1:9" x14ac:dyDescent="0.3">
      <c r="A80" s="162"/>
      <c r="B80">
        <v>8</v>
      </c>
      <c r="C80" s="6"/>
      <c r="D80" s="6"/>
      <c r="E80" s="6"/>
      <c r="F80" s="6"/>
      <c r="G80" s="6"/>
      <c r="H80" s="14" t="e">
        <f>-F80/E80</f>
        <v>#DIV/0!</v>
      </c>
      <c r="I80" s="14" t="e">
        <f>-G80/E80</f>
        <v>#DIV/0!</v>
      </c>
    </row>
    <row r="81" spans="1:9" x14ac:dyDescent="0.3">
      <c r="A81" s="162"/>
      <c r="B81">
        <v>9</v>
      </c>
      <c r="C81" s="6"/>
      <c r="D81" s="6"/>
      <c r="E81" s="6"/>
      <c r="F81" s="6"/>
      <c r="G81" s="6"/>
      <c r="H81" s="14" t="e">
        <f>-F81/E81</f>
        <v>#DIV/0!</v>
      </c>
      <c r="I81" s="14" t="e">
        <f>-G81/E81</f>
        <v>#DIV/0!</v>
      </c>
    </row>
  </sheetData>
  <mergeCells count="9">
    <mergeCell ref="A63:A71"/>
    <mergeCell ref="A73:A81"/>
    <mergeCell ref="A1:E1"/>
    <mergeCell ref="A3:A11"/>
    <mergeCell ref="A13:A21"/>
    <mergeCell ref="A23:A31"/>
    <mergeCell ref="A33:A41"/>
    <mergeCell ref="A43:A51"/>
    <mergeCell ref="A53:A61"/>
  </mergeCell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
  <sheetViews>
    <sheetView workbookViewId="0">
      <selection activeCell="I14" sqref="I14"/>
    </sheetView>
  </sheetViews>
  <sheetFormatPr defaultColWidth="8.88671875" defaultRowHeight="14.4" x14ac:dyDescent="0.3"/>
  <cols>
    <col min="1" max="48" width="8.88671875" style="49"/>
  </cols>
  <sheetData>
    <row r="1" spans="1:48" ht="18" x14ac:dyDescent="0.35">
      <c r="A1" s="142" t="s">
        <v>75</v>
      </c>
      <c r="B1" s="142"/>
      <c r="C1" s="142"/>
      <c r="D1" s="142"/>
      <c r="E1" s="142"/>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row>
    <row r="2" spans="1:48" x14ac:dyDescent="0.3">
      <c r="A2" s="153" t="s">
        <v>4</v>
      </c>
      <c r="B2" s="153"/>
      <c r="C2" s="153"/>
      <c r="D2" s="153"/>
      <c r="E2" s="153"/>
      <c r="F2" s="153"/>
      <c r="G2" s="153" t="s">
        <v>11</v>
      </c>
      <c r="H2" s="153"/>
      <c r="I2" s="153"/>
      <c r="J2" s="153"/>
      <c r="K2" s="153"/>
      <c r="L2" s="153"/>
      <c r="M2" s="153" t="s">
        <v>10</v>
      </c>
      <c r="N2" s="153"/>
      <c r="O2" s="153"/>
      <c r="P2" s="153"/>
      <c r="Q2" s="153"/>
      <c r="R2" s="153"/>
      <c r="S2" s="153" t="s">
        <v>9</v>
      </c>
      <c r="T2" s="153"/>
      <c r="U2" s="153"/>
      <c r="V2" s="153"/>
      <c r="W2" s="153"/>
      <c r="X2" s="153"/>
      <c r="Y2" s="153" t="s">
        <v>8</v>
      </c>
      <c r="Z2" s="153"/>
      <c r="AA2" s="153"/>
      <c r="AB2" s="153"/>
      <c r="AC2" s="153"/>
      <c r="AD2" s="153"/>
      <c r="AE2" s="153" t="s">
        <v>7</v>
      </c>
      <c r="AF2" s="153"/>
      <c r="AG2" s="153"/>
      <c r="AH2" s="153"/>
      <c r="AI2" s="153"/>
      <c r="AJ2" s="153"/>
      <c r="AK2" s="153" t="s">
        <v>6</v>
      </c>
      <c r="AL2" s="153"/>
      <c r="AM2" s="153"/>
      <c r="AN2" s="153"/>
      <c r="AO2" s="153"/>
      <c r="AP2" s="153"/>
      <c r="AQ2" s="153" t="s">
        <v>5</v>
      </c>
      <c r="AR2" s="153"/>
      <c r="AS2" s="153"/>
      <c r="AT2" s="153"/>
      <c r="AU2" s="153"/>
      <c r="AV2" s="153"/>
    </row>
    <row r="3" spans="1:48" x14ac:dyDescent="0.3">
      <c r="A3" s="153" t="s">
        <v>19</v>
      </c>
      <c r="B3" s="153"/>
      <c r="C3" s="153" t="s">
        <v>20</v>
      </c>
      <c r="D3" s="153"/>
      <c r="E3" s="153" t="s">
        <v>12</v>
      </c>
      <c r="F3" s="153"/>
      <c r="G3" s="153" t="s">
        <v>19</v>
      </c>
      <c r="H3" s="153"/>
      <c r="I3" s="153" t="s">
        <v>20</v>
      </c>
      <c r="J3" s="153"/>
      <c r="K3" s="153" t="s">
        <v>12</v>
      </c>
      <c r="L3" s="153"/>
      <c r="M3" s="153" t="s">
        <v>19</v>
      </c>
      <c r="N3" s="153"/>
      <c r="O3" s="153" t="s">
        <v>20</v>
      </c>
      <c r="P3" s="153"/>
      <c r="Q3" s="153" t="s">
        <v>12</v>
      </c>
      <c r="R3" s="153"/>
      <c r="S3" s="153" t="s">
        <v>19</v>
      </c>
      <c r="T3" s="153"/>
      <c r="U3" s="153" t="s">
        <v>20</v>
      </c>
      <c r="V3" s="153"/>
      <c r="W3" s="153" t="s">
        <v>12</v>
      </c>
      <c r="X3" s="153"/>
      <c r="Y3" s="153" t="s">
        <v>19</v>
      </c>
      <c r="Z3" s="153"/>
      <c r="AA3" s="153" t="s">
        <v>20</v>
      </c>
      <c r="AB3" s="153"/>
      <c r="AC3" s="153" t="s">
        <v>12</v>
      </c>
      <c r="AD3" s="153"/>
      <c r="AE3" s="153" t="s">
        <v>19</v>
      </c>
      <c r="AF3" s="153"/>
      <c r="AG3" s="153" t="s">
        <v>20</v>
      </c>
      <c r="AH3" s="153"/>
      <c r="AI3" s="153" t="s">
        <v>12</v>
      </c>
      <c r="AJ3" s="153"/>
      <c r="AK3" s="153" t="s">
        <v>19</v>
      </c>
      <c r="AL3" s="153"/>
      <c r="AM3" s="153" t="s">
        <v>20</v>
      </c>
      <c r="AN3" s="153"/>
      <c r="AO3" s="153" t="s">
        <v>12</v>
      </c>
      <c r="AP3" s="153"/>
      <c r="AQ3" s="153" t="s">
        <v>19</v>
      </c>
      <c r="AR3" s="153"/>
      <c r="AS3" s="153" t="s">
        <v>20</v>
      </c>
      <c r="AT3" s="153"/>
      <c r="AU3" s="153" t="s">
        <v>12</v>
      </c>
      <c r="AV3" s="153"/>
    </row>
    <row r="4" spans="1:48" x14ac:dyDescent="0.3">
      <c r="A4" s="13" t="s">
        <v>13</v>
      </c>
      <c r="B4" s="13" t="s">
        <v>14</v>
      </c>
      <c r="C4" s="13" t="s">
        <v>13</v>
      </c>
      <c r="D4" s="13" t="s">
        <v>14</v>
      </c>
      <c r="E4" s="13" t="s">
        <v>13</v>
      </c>
      <c r="F4" s="13" t="s">
        <v>14</v>
      </c>
      <c r="G4" s="13" t="s">
        <v>13</v>
      </c>
      <c r="H4" s="13" t="s">
        <v>14</v>
      </c>
      <c r="I4" s="13" t="s">
        <v>13</v>
      </c>
      <c r="J4" s="13" t="s">
        <v>14</v>
      </c>
      <c r="K4" s="13" t="s">
        <v>13</v>
      </c>
      <c r="L4" s="13" t="s">
        <v>14</v>
      </c>
      <c r="M4" s="13" t="s">
        <v>13</v>
      </c>
      <c r="N4" s="13" t="s">
        <v>14</v>
      </c>
      <c r="O4" s="13" t="s">
        <v>13</v>
      </c>
      <c r="P4" s="13" t="s">
        <v>14</v>
      </c>
      <c r="Q4" s="13" t="s">
        <v>13</v>
      </c>
      <c r="R4" s="13" t="s">
        <v>14</v>
      </c>
      <c r="S4" s="13" t="s">
        <v>13</v>
      </c>
      <c r="T4" s="13" t="s">
        <v>14</v>
      </c>
      <c r="U4" s="13" t="s">
        <v>13</v>
      </c>
      <c r="V4" s="13" t="s">
        <v>14</v>
      </c>
      <c r="W4" s="13" t="s">
        <v>13</v>
      </c>
      <c r="X4" s="13" t="s">
        <v>14</v>
      </c>
      <c r="Y4" s="13" t="s">
        <v>13</v>
      </c>
      <c r="Z4" s="13" t="s">
        <v>14</v>
      </c>
      <c r="AA4" s="13" t="s">
        <v>13</v>
      </c>
      <c r="AB4" s="13" t="s">
        <v>14</v>
      </c>
      <c r="AC4" s="13" t="s">
        <v>13</v>
      </c>
      <c r="AD4" s="13" t="s">
        <v>14</v>
      </c>
      <c r="AE4" s="13" t="s">
        <v>13</v>
      </c>
      <c r="AF4" s="13" t="s">
        <v>14</v>
      </c>
      <c r="AG4" s="13" t="s">
        <v>13</v>
      </c>
      <c r="AH4" s="13" t="s">
        <v>14</v>
      </c>
      <c r="AI4" s="13" t="s">
        <v>13</v>
      </c>
      <c r="AJ4" s="13" t="s">
        <v>14</v>
      </c>
      <c r="AK4" s="13" t="s">
        <v>13</v>
      </c>
      <c r="AL4" s="13" t="s">
        <v>14</v>
      </c>
      <c r="AM4" s="13" t="s">
        <v>13</v>
      </c>
      <c r="AN4" s="13" t="s">
        <v>14</v>
      </c>
      <c r="AO4" s="13" t="s">
        <v>13</v>
      </c>
      <c r="AP4" s="13" t="s">
        <v>14</v>
      </c>
      <c r="AQ4" s="13" t="s">
        <v>13</v>
      </c>
      <c r="AR4" s="13" t="s">
        <v>14</v>
      </c>
      <c r="AS4" s="13" t="s">
        <v>13</v>
      </c>
      <c r="AT4" s="13" t="s">
        <v>14</v>
      </c>
      <c r="AU4" s="13" t="s">
        <v>13</v>
      </c>
      <c r="AV4" s="13" t="s">
        <v>14</v>
      </c>
    </row>
  </sheetData>
  <mergeCells count="33">
    <mergeCell ref="AS3:AT3"/>
    <mergeCell ref="AU3:AV3"/>
    <mergeCell ref="AG3:AH3"/>
    <mergeCell ref="AI3:AJ3"/>
    <mergeCell ref="AM3:AN3"/>
    <mergeCell ref="AO3:AP3"/>
    <mergeCell ref="AQ3:AR3"/>
    <mergeCell ref="W3:X3"/>
    <mergeCell ref="Y3:Z3"/>
    <mergeCell ref="AA3:AB3"/>
    <mergeCell ref="AC3:AD3"/>
    <mergeCell ref="AE3:AF3"/>
    <mergeCell ref="AE2:AJ2"/>
    <mergeCell ref="AK2:AP2"/>
    <mergeCell ref="AQ2:AV2"/>
    <mergeCell ref="A3:B3"/>
    <mergeCell ref="C3:D3"/>
    <mergeCell ref="E3:F3"/>
    <mergeCell ref="G3:H3"/>
    <mergeCell ref="I3:J3"/>
    <mergeCell ref="K3:L3"/>
    <mergeCell ref="M3:N3"/>
    <mergeCell ref="Y2:AD2"/>
    <mergeCell ref="AK3:AL3"/>
    <mergeCell ref="O3:P3"/>
    <mergeCell ref="Q3:R3"/>
    <mergeCell ref="S3:T3"/>
    <mergeCell ref="U3:V3"/>
    <mergeCell ref="A1:E1"/>
    <mergeCell ref="A2:F2"/>
    <mergeCell ref="G2:L2"/>
    <mergeCell ref="M2:R2"/>
    <mergeCell ref="S2:X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91"/>
  <sheetViews>
    <sheetView workbookViewId="0">
      <selection activeCell="BI796" sqref="BI796"/>
    </sheetView>
  </sheetViews>
  <sheetFormatPr defaultRowHeight="14.4" x14ac:dyDescent="0.3"/>
  <cols>
    <col min="2" max="2" width="16.44140625" bestFit="1" customWidth="1"/>
    <col min="3" max="3" width="11" bestFit="1" customWidth="1"/>
    <col min="4" max="4" width="16.44140625" bestFit="1" customWidth="1"/>
    <col min="5" max="5" width="11" bestFit="1" customWidth="1"/>
    <col min="6" max="6" width="16.44140625" bestFit="1" customWidth="1"/>
    <col min="7" max="7" width="11" bestFit="1" customWidth="1"/>
    <col min="8" max="8" width="16.44140625" bestFit="1" customWidth="1"/>
    <col min="9" max="9" width="11" bestFit="1" customWidth="1"/>
    <col min="11" max="11" width="16.44140625" bestFit="1" customWidth="1"/>
    <col min="12" max="12" width="11" bestFit="1" customWidth="1"/>
    <col min="13" max="13" width="16.44140625" bestFit="1" customWidth="1"/>
    <col min="14" max="14" width="11" bestFit="1" customWidth="1"/>
    <col min="15" max="15" width="16.44140625" bestFit="1" customWidth="1"/>
    <col min="16" max="16" width="11" bestFit="1" customWidth="1"/>
    <col min="17" max="17" width="16.44140625" bestFit="1" customWidth="1"/>
    <col min="18" max="18" width="11" bestFit="1" customWidth="1"/>
    <col min="20" max="20" width="16.44140625" bestFit="1" customWidth="1"/>
    <col min="21" max="21" width="11" bestFit="1" customWidth="1"/>
    <col min="22" max="22" width="16.44140625" bestFit="1" customWidth="1"/>
    <col min="23" max="23" width="11" bestFit="1" customWidth="1"/>
    <col min="24" max="24" width="16.44140625" bestFit="1" customWidth="1"/>
    <col min="25" max="25" width="11" bestFit="1" customWidth="1"/>
    <col min="26" max="26" width="16.44140625" bestFit="1" customWidth="1"/>
    <col min="27" max="27" width="11" bestFit="1" customWidth="1"/>
    <col min="29" max="29" width="16.44140625" bestFit="1" customWidth="1"/>
    <col min="30" max="30" width="11" bestFit="1" customWidth="1"/>
    <col min="31" max="31" width="16.44140625" bestFit="1" customWidth="1"/>
    <col min="32" max="32" width="11" bestFit="1" customWidth="1"/>
    <col min="33" max="33" width="16.44140625" bestFit="1" customWidth="1"/>
    <col min="34" max="34" width="11" bestFit="1" customWidth="1"/>
    <col min="35" max="35" width="16.44140625" bestFit="1" customWidth="1"/>
    <col min="36" max="36" width="11" bestFit="1" customWidth="1"/>
    <col min="38" max="38" width="16.44140625" bestFit="1" customWidth="1"/>
    <col min="39" max="39" width="11" bestFit="1" customWidth="1"/>
    <col min="40" max="40" width="16.44140625" bestFit="1" customWidth="1"/>
    <col min="41" max="41" width="11" bestFit="1" customWidth="1"/>
    <col min="42" max="42" width="16.44140625" bestFit="1" customWidth="1"/>
    <col min="43" max="43" width="11" bestFit="1" customWidth="1"/>
    <col min="44" max="44" width="16.44140625" bestFit="1" customWidth="1"/>
    <col min="45" max="45" width="11" bestFit="1" customWidth="1"/>
    <col min="47" max="47" width="16.44140625" bestFit="1" customWidth="1"/>
    <col min="48" max="48" width="11" bestFit="1" customWidth="1"/>
    <col min="49" max="49" width="16.44140625" bestFit="1" customWidth="1"/>
    <col min="50" max="50" width="11" bestFit="1" customWidth="1"/>
    <col min="51" max="51" width="16.44140625" bestFit="1" customWidth="1"/>
    <col min="52" max="52" width="11" bestFit="1" customWidth="1"/>
    <col min="53" max="53" width="16.44140625" bestFit="1" customWidth="1"/>
    <col min="54" max="54" width="11" bestFit="1" customWidth="1"/>
  </cols>
  <sheetData>
    <row r="1" spans="1:54" ht="18" x14ac:dyDescent="0.35">
      <c r="A1" s="163" t="s">
        <v>75</v>
      </c>
      <c r="B1" s="163"/>
      <c r="C1" s="163"/>
      <c r="D1" s="50"/>
      <c r="E1" s="50"/>
      <c r="F1" s="50"/>
      <c r="G1" s="50"/>
      <c r="H1" s="50"/>
      <c r="I1" s="50"/>
      <c r="J1" s="50"/>
      <c r="K1" s="50"/>
      <c r="L1" s="50"/>
      <c r="M1" s="50"/>
      <c r="N1" s="50"/>
      <c r="O1" s="50"/>
    </row>
    <row r="2" spans="1:54" x14ac:dyDescent="0.3">
      <c r="A2" s="150" t="s">
        <v>146</v>
      </c>
      <c r="B2" s="151"/>
      <c r="C2" s="151"/>
      <c r="D2" s="151"/>
      <c r="E2" s="151"/>
      <c r="F2" s="151"/>
      <c r="G2" s="151"/>
      <c r="H2" s="151"/>
      <c r="I2" s="152"/>
      <c r="J2" s="150" t="s">
        <v>191</v>
      </c>
      <c r="K2" s="151"/>
      <c r="L2" s="151"/>
      <c r="M2" s="151"/>
      <c r="N2" s="151"/>
      <c r="O2" s="151"/>
      <c r="P2" s="151"/>
      <c r="Q2" s="151"/>
      <c r="R2" s="152"/>
      <c r="S2" s="150" t="s">
        <v>192</v>
      </c>
      <c r="T2" s="151"/>
      <c r="U2" s="151"/>
      <c r="V2" s="151"/>
      <c r="W2" s="151"/>
      <c r="X2" s="151"/>
      <c r="Y2" s="151"/>
      <c r="Z2" s="151"/>
      <c r="AA2" s="152"/>
      <c r="AB2" s="150" t="s">
        <v>193</v>
      </c>
      <c r="AC2" s="151"/>
      <c r="AD2" s="151"/>
      <c r="AE2" s="151"/>
      <c r="AF2" s="151"/>
      <c r="AG2" s="151"/>
      <c r="AH2" s="151"/>
      <c r="AI2" s="151"/>
      <c r="AJ2" s="152"/>
      <c r="AK2" s="150" t="s">
        <v>194</v>
      </c>
      <c r="AL2" s="151"/>
      <c r="AM2" s="151"/>
      <c r="AN2" s="151"/>
      <c r="AO2" s="151"/>
      <c r="AP2" s="151"/>
      <c r="AQ2" s="151"/>
      <c r="AR2" s="151"/>
      <c r="AS2" s="152"/>
      <c r="AT2" s="150" t="s">
        <v>201</v>
      </c>
      <c r="AU2" s="151"/>
      <c r="AV2" s="151"/>
      <c r="AW2" s="151"/>
      <c r="AX2" s="151"/>
      <c r="AY2" s="151"/>
      <c r="AZ2" s="151"/>
      <c r="BA2" s="151"/>
      <c r="BB2" s="152"/>
    </row>
    <row r="3" spans="1:54" x14ac:dyDescent="0.3">
      <c r="A3" s="64"/>
      <c r="B3" s="153" t="s">
        <v>195</v>
      </c>
      <c r="C3" s="153"/>
      <c r="D3" s="153" t="s">
        <v>196</v>
      </c>
      <c r="E3" s="153"/>
      <c r="F3" s="153" t="s">
        <v>197</v>
      </c>
      <c r="G3" s="153"/>
      <c r="H3" s="153" t="s">
        <v>198</v>
      </c>
      <c r="I3" s="153"/>
      <c r="J3" s="64"/>
      <c r="K3" s="153" t="s">
        <v>195</v>
      </c>
      <c r="L3" s="153"/>
      <c r="M3" s="153" t="s">
        <v>196</v>
      </c>
      <c r="N3" s="153"/>
      <c r="O3" s="153" t="s">
        <v>197</v>
      </c>
      <c r="P3" s="153"/>
      <c r="Q3" s="153" t="s">
        <v>198</v>
      </c>
      <c r="R3" s="153"/>
      <c r="S3" s="64"/>
      <c r="T3" s="153" t="s">
        <v>195</v>
      </c>
      <c r="U3" s="153"/>
      <c r="V3" s="153" t="s">
        <v>196</v>
      </c>
      <c r="W3" s="153"/>
      <c r="X3" s="153" t="s">
        <v>197</v>
      </c>
      <c r="Y3" s="153"/>
      <c r="Z3" s="153" t="s">
        <v>198</v>
      </c>
      <c r="AA3" s="153"/>
      <c r="AB3" s="64"/>
      <c r="AC3" s="153" t="s">
        <v>195</v>
      </c>
      <c r="AD3" s="153"/>
      <c r="AE3" s="153" t="s">
        <v>196</v>
      </c>
      <c r="AF3" s="153"/>
      <c r="AG3" s="153" t="s">
        <v>197</v>
      </c>
      <c r="AH3" s="153"/>
      <c r="AI3" s="153" t="s">
        <v>198</v>
      </c>
      <c r="AJ3" s="153"/>
      <c r="AK3" s="64"/>
      <c r="AL3" s="153" t="s">
        <v>195</v>
      </c>
      <c r="AM3" s="153"/>
      <c r="AN3" s="153" t="s">
        <v>196</v>
      </c>
      <c r="AO3" s="153"/>
      <c r="AP3" s="153" t="s">
        <v>197</v>
      </c>
      <c r="AQ3" s="153"/>
      <c r="AR3" s="153" t="s">
        <v>198</v>
      </c>
      <c r="AS3" s="153"/>
      <c r="AT3" s="64"/>
      <c r="AU3" s="153" t="s">
        <v>195</v>
      </c>
      <c r="AV3" s="153"/>
      <c r="AW3" s="153" t="s">
        <v>196</v>
      </c>
      <c r="AX3" s="153"/>
      <c r="AY3" s="153" t="s">
        <v>197</v>
      </c>
      <c r="AZ3" s="153"/>
      <c r="BA3" s="153" t="s">
        <v>198</v>
      </c>
      <c r="BB3" s="153"/>
    </row>
    <row r="4" spans="1:54" x14ac:dyDescent="0.3">
      <c r="A4" s="13" t="s">
        <v>13</v>
      </c>
      <c r="B4" s="13" t="s">
        <v>199</v>
      </c>
      <c r="C4" s="13" t="s">
        <v>200</v>
      </c>
      <c r="D4" s="13" t="s">
        <v>199</v>
      </c>
      <c r="E4" s="13" t="s">
        <v>200</v>
      </c>
      <c r="F4" s="13" t="s">
        <v>199</v>
      </c>
      <c r="G4" s="13" t="s">
        <v>200</v>
      </c>
      <c r="H4" s="13" t="s">
        <v>199</v>
      </c>
      <c r="I4" s="13" t="s">
        <v>200</v>
      </c>
      <c r="J4" s="13" t="s">
        <v>13</v>
      </c>
      <c r="K4" s="13" t="s">
        <v>199</v>
      </c>
      <c r="L4" s="13" t="s">
        <v>200</v>
      </c>
      <c r="M4" s="13" t="s">
        <v>199</v>
      </c>
      <c r="N4" s="13" t="s">
        <v>200</v>
      </c>
      <c r="O4" s="13" t="s">
        <v>199</v>
      </c>
      <c r="P4" s="13" t="s">
        <v>200</v>
      </c>
      <c r="Q4" s="13" t="s">
        <v>199</v>
      </c>
      <c r="R4" s="13" t="s">
        <v>200</v>
      </c>
      <c r="S4" s="13" t="s">
        <v>13</v>
      </c>
      <c r="T4" s="13" t="s">
        <v>199</v>
      </c>
      <c r="U4" s="13" t="s">
        <v>200</v>
      </c>
      <c r="V4" s="13" t="s">
        <v>199</v>
      </c>
      <c r="W4" s="13" t="s">
        <v>200</v>
      </c>
      <c r="X4" s="13" t="s">
        <v>199</v>
      </c>
      <c r="Y4" s="13" t="s">
        <v>200</v>
      </c>
      <c r="Z4" s="13" t="s">
        <v>199</v>
      </c>
      <c r="AA4" s="13" t="s">
        <v>200</v>
      </c>
      <c r="AB4" s="13" t="s">
        <v>13</v>
      </c>
      <c r="AC4" s="13" t="s">
        <v>199</v>
      </c>
      <c r="AD4" s="13" t="s">
        <v>200</v>
      </c>
      <c r="AE4" s="13" t="s">
        <v>199</v>
      </c>
      <c r="AF4" s="13" t="s">
        <v>200</v>
      </c>
      <c r="AG4" s="13" t="s">
        <v>199</v>
      </c>
      <c r="AH4" s="13" t="s">
        <v>200</v>
      </c>
      <c r="AI4" s="13" t="s">
        <v>199</v>
      </c>
      <c r="AJ4" s="13" t="s">
        <v>200</v>
      </c>
      <c r="AK4" s="13" t="s">
        <v>13</v>
      </c>
      <c r="AL4" s="13" t="s">
        <v>199</v>
      </c>
      <c r="AM4" s="13" t="s">
        <v>200</v>
      </c>
      <c r="AN4" s="13" t="s">
        <v>199</v>
      </c>
      <c r="AO4" s="13" t="s">
        <v>200</v>
      </c>
      <c r="AP4" s="13" t="s">
        <v>199</v>
      </c>
      <c r="AQ4" s="13" t="s">
        <v>200</v>
      </c>
      <c r="AR4" s="13" t="s">
        <v>199</v>
      </c>
      <c r="AS4" s="13" t="s">
        <v>200</v>
      </c>
      <c r="AT4" s="13" t="s">
        <v>13</v>
      </c>
      <c r="AU4" s="13" t="s">
        <v>199</v>
      </c>
      <c r="AV4" s="13" t="s">
        <v>200</v>
      </c>
      <c r="AW4" s="13" t="s">
        <v>199</v>
      </c>
      <c r="AX4" s="13" t="s">
        <v>200</v>
      </c>
      <c r="AY4" s="13" t="s">
        <v>199</v>
      </c>
      <c r="AZ4" s="13" t="s">
        <v>200</v>
      </c>
      <c r="BA4" s="13" t="s">
        <v>199</v>
      </c>
      <c r="BB4" s="13" t="s">
        <v>200</v>
      </c>
    </row>
    <row r="5" spans="1:54" x14ac:dyDescent="0.3">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row>
    <row r="6" spans="1:54" x14ac:dyDescent="0.3">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row>
    <row r="7" spans="1:54" x14ac:dyDescent="0.3">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row>
    <row r="8" spans="1:54" x14ac:dyDescent="0.3">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row>
    <row r="9" spans="1:54" x14ac:dyDescent="0.3">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row>
    <row r="10" spans="1:54" x14ac:dyDescent="0.3">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row>
    <row r="11" spans="1:54" x14ac:dyDescent="0.3">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row>
    <row r="12" spans="1:54" x14ac:dyDescent="0.3">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row>
    <row r="13" spans="1:54" x14ac:dyDescent="0.3">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row>
    <row r="14" spans="1:54" x14ac:dyDescent="0.3">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row>
    <row r="15" spans="1:54" x14ac:dyDescent="0.3">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row>
    <row r="16" spans="1:54" x14ac:dyDescent="0.3">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row>
    <row r="17" spans="1:54" x14ac:dyDescent="0.3">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row>
    <row r="18" spans="1:54" x14ac:dyDescent="0.3">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row>
    <row r="19" spans="1:54" x14ac:dyDescent="0.3">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row>
    <row r="20" spans="1:54" x14ac:dyDescent="0.3">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row>
    <row r="21" spans="1:54" x14ac:dyDescent="0.3">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row>
    <row r="22" spans="1:54" x14ac:dyDescent="0.3">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row>
    <row r="23" spans="1:54" x14ac:dyDescent="0.3">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row>
    <row r="24" spans="1:54" x14ac:dyDescent="0.3">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row>
    <row r="25" spans="1:54" x14ac:dyDescent="0.3">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row>
    <row r="26" spans="1:54" x14ac:dyDescent="0.3">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row>
    <row r="27" spans="1:54" x14ac:dyDescent="0.3">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row>
    <row r="28" spans="1:54" x14ac:dyDescent="0.3">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row>
    <row r="29" spans="1:54" x14ac:dyDescent="0.3">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row>
    <row r="30" spans="1:54" x14ac:dyDescent="0.3">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row>
    <row r="31" spans="1:54" x14ac:dyDescent="0.3">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row>
    <row r="32" spans="1:54" x14ac:dyDescent="0.3">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row>
    <row r="33" spans="1:54" x14ac:dyDescent="0.3">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row>
    <row r="34" spans="1:54" x14ac:dyDescent="0.3">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row>
    <row r="35" spans="1:54" x14ac:dyDescent="0.3">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row>
    <row r="36" spans="1:54" x14ac:dyDescent="0.3">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row>
    <row r="37" spans="1:54" x14ac:dyDescent="0.3">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row>
    <row r="38" spans="1:54" x14ac:dyDescent="0.3">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row>
    <row r="39" spans="1:54" x14ac:dyDescent="0.3">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row>
    <row r="40" spans="1:54" x14ac:dyDescent="0.3">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row>
    <row r="41" spans="1:54" x14ac:dyDescent="0.3">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row>
    <row r="42" spans="1:54" x14ac:dyDescent="0.3">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row>
    <row r="43" spans="1:54" x14ac:dyDescent="0.3">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row>
    <row r="44" spans="1:54" x14ac:dyDescent="0.3">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row>
    <row r="45" spans="1:54" x14ac:dyDescent="0.3">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row>
    <row r="46" spans="1:54" x14ac:dyDescent="0.3">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row>
    <row r="47" spans="1:54" x14ac:dyDescent="0.3">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row>
    <row r="48" spans="1:54" x14ac:dyDescent="0.3">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row>
    <row r="49" spans="1:54" x14ac:dyDescent="0.3">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row>
    <row r="50" spans="1:54" x14ac:dyDescent="0.3">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row>
    <row r="51" spans="1:54" x14ac:dyDescent="0.3">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row>
    <row r="52" spans="1:54" x14ac:dyDescent="0.3">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row>
    <row r="53" spans="1:54" x14ac:dyDescent="0.3">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row>
    <row r="54" spans="1:54" x14ac:dyDescent="0.3">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row>
    <row r="55" spans="1:54" x14ac:dyDescent="0.3">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row>
    <row r="56" spans="1:54" x14ac:dyDescent="0.3">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row>
    <row r="57" spans="1:54" x14ac:dyDescent="0.3">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row>
    <row r="58" spans="1:54" x14ac:dyDescent="0.3">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row>
    <row r="59" spans="1:54" x14ac:dyDescent="0.3">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row>
    <row r="60" spans="1:54" x14ac:dyDescent="0.3">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row>
    <row r="61" spans="1:54" x14ac:dyDescent="0.3">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row>
    <row r="62" spans="1:54" x14ac:dyDescent="0.3">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row>
    <row r="63" spans="1:54" x14ac:dyDescent="0.3">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row>
    <row r="64" spans="1:54" x14ac:dyDescent="0.3">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1:54" x14ac:dyDescent="0.3">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1:54" x14ac:dyDescent="0.3">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1:54" x14ac:dyDescent="0.3">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row>
    <row r="68" spans="1:54" x14ac:dyDescent="0.3">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row>
    <row r="69" spans="1:54" x14ac:dyDescent="0.3">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1:54" x14ac:dyDescent="0.3">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1:54" x14ac:dyDescent="0.3">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row>
    <row r="72" spans="1:54" x14ac:dyDescent="0.3">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row>
    <row r="73" spans="1:54" x14ac:dyDescent="0.3">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row>
    <row r="74" spans="1:54" x14ac:dyDescent="0.3">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row>
    <row r="75" spans="1:54" x14ac:dyDescent="0.3">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row>
    <row r="76" spans="1:54" x14ac:dyDescent="0.3">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row>
    <row r="77" spans="1:54" x14ac:dyDescent="0.3">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row>
    <row r="78" spans="1:54" x14ac:dyDescent="0.3">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row>
    <row r="79" spans="1:54" x14ac:dyDescent="0.3">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row>
    <row r="80" spans="1:54" x14ac:dyDescent="0.3">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row>
    <row r="81" spans="1:54" x14ac:dyDescent="0.3">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row>
    <row r="82" spans="1:54" x14ac:dyDescent="0.3">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row>
    <row r="83" spans="1:54" x14ac:dyDescent="0.3">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row>
    <row r="84" spans="1:54" x14ac:dyDescent="0.3">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row>
    <row r="85" spans="1:54" x14ac:dyDescent="0.3">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row>
    <row r="86" spans="1:54" x14ac:dyDescent="0.3">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row>
    <row r="87" spans="1:54" x14ac:dyDescent="0.3">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row>
    <row r="88" spans="1:54" x14ac:dyDescent="0.3">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row>
    <row r="89" spans="1:54" x14ac:dyDescent="0.3">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row>
    <row r="90" spans="1:54" x14ac:dyDescent="0.3">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row>
    <row r="91" spans="1:54" x14ac:dyDescent="0.3">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row>
    <row r="92" spans="1:54" x14ac:dyDescent="0.3">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row>
    <row r="93" spans="1:54" x14ac:dyDescent="0.3">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row>
    <row r="94" spans="1:54" x14ac:dyDescent="0.3">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row>
    <row r="95" spans="1:54" x14ac:dyDescent="0.3">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row>
    <row r="96" spans="1:54" x14ac:dyDescent="0.3">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row>
    <row r="97" spans="1:54" x14ac:dyDescent="0.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row>
    <row r="98" spans="1:54" x14ac:dyDescent="0.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row>
    <row r="99" spans="1:54" x14ac:dyDescent="0.3">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row>
    <row r="100" spans="1:54" x14ac:dyDescent="0.3">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row>
    <row r="101" spans="1:54" x14ac:dyDescent="0.3">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row>
    <row r="102" spans="1:54" x14ac:dyDescent="0.3">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s="66"/>
      <c r="BB102" s="66"/>
    </row>
    <row r="103" spans="1:54" x14ac:dyDescent="0.3">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row>
    <row r="104" spans="1:54" x14ac:dyDescent="0.3">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row>
    <row r="105" spans="1:54" x14ac:dyDescent="0.3">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row>
    <row r="106" spans="1:54" x14ac:dyDescent="0.3">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row>
    <row r="107" spans="1:54" x14ac:dyDescent="0.3">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row>
    <row r="108" spans="1:54" x14ac:dyDescent="0.3">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AZ108" s="66"/>
      <c r="BA108" s="66"/>
      <c r="BB108" s="66"/>
    </row>
    <row r="109" spans="1:54" x14ac:dyDescent="0.3">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row>
    <row r="110" spans="1:54" x14ac:dyDescent="0.3">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row>
    <row r="111" spans="1:54" x14ac:dyDescent="0.3">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row>
    <row r="112" spans="1:54" x14ac:dyDescent="0.3">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row>
    <row r="113" spans="1:54" x14ac:dyDescent="0.3">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row>
    <row r="114" spans="1:54" x14ac:dyDescent="0.3">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row>
    <row r="115" spans="1:54" x14ac:dyDescent="0.3">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row>
    <row r="116" spans="1:54" x14ac:dyDescent="0.3">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row>
    <row r="117" spans="1:54" x14ac:dyDescent="0.3">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row>
    <row r="118" spans="1:54" x14ac:dyDescent="0.3">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row>
    <row r="119" spans="1:54" x14ac:dyDescent="0.3">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row>
    <row r="120" spans="1:54" x14ac:dyDescent="0.3">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row>
    <row r="121" spans="1:54" x14ac:dyDescent="0.3">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row>
    <row r="122" spans="1:54" x14ac:dyDescent="0.3">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row>
    <row r="123" spans="1:54" x14ac:dyDescent="0.3">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row>
    <row r="124" spans="1:54" x14ac:dyDescent="0.3">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row>
    <row r="125" spans="1:54" x14ac:dyDescent="0.3">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row>
    <row r="126" spans="1:54" x14ac:dyDescent="0.3">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row>
    <row r="127" spans="1:54" x14ac:dyDescent="0.3">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row>
    <row r="128" spans="1:54" x14ac:dyDescent="0.3">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row>
    <row r="129" spans="1:54" x14ac:dyDescent="0.3">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row>
    <row r="130" spans="1:54" x14ac:dyDescent="0.3">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row>
    <row r="131" spans="1:54" x14ac:dyDescent="0.3">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row>
    <row r="132" spans="1:54" x14ac:dyDescent="0.3">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row>
    <row r="133" spans="1:54" x14ac:dyDescent="0.3">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row>
    <row r="134" spans="1:54" x14ac:dyDescent="0.3">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row>
    <row r="135" spans="1:54" x14ac:dyDescent="0.3">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66"/>
      <c r="AV135" s="66"/>
      <c r="AW135" s="66"/>
      <c r="AX135" s="66"/>
      <c r="AY135" s="66"/>
      <c r="AZ135" s="66"/>
      <c r="BA135" s="66"/>
      <c r="BB135" s="66"/>
    </row>
    <row r="136" spans="1:54" x14ac:dyDescent="0.3">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c r="AV136" s="66"/>
      <c r="AW136" s="66"/>
      <c r="AX136" s="66"/>
      <c r="AY136" s="66"/>
      <c r="AZ136" s="66"/>
      <c r="BA136" s="66"/>
      <c r="BB136" s="66"/>
    </row>
    <row r="137" spans="1:54" x14ac:dyDescent="0.3">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c r="AN137" s="66"/>
      <c r="AO137" s="66"/>
      <c r="AP137" s="66"/>
      <c r="AQ137" s="66"/>
      <c r="AR137" s="66"/>
      <c r="AS137" s="66"/>
      <c r="AT137" s="66"/>
      <c r="AU137" s="66"/>
      <c r="AV137" s="66"/>
      <c r="AW137" s="66"/>
      <c r="AX137" s="66"/>
      <c r="AY137" s="66"/>
      <c r="AZ137" s="66"/>
      <c r="BA137" s="66"/>
      <c r="BB137" s="66"/>
    </row>
    <row r="138" spans="1:54" x14ac:dyDescent="0.3">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c r="AN138" s="66"/>
      <c r="AO138" s="66"/>
      <c r="AP138" s="66"/>
      <c r="AQ138" s="66"/>
      <c r="AR138" s="66"/>
      <c r="AS138" s="66"/>
      <c r="AT138" s="66"/>
      <c r="AU138" s="66"/>
      <c r="AV138" s="66"/>
      <c r="AW138" s="66"/>
      <c r="AX138" s="66"/>
      <c r="AY138" s="66"/>
      <c r="AZ138" s="66"/>
      <c r="BA138" s="66"/>
      <c r="BB138" s="66"/>
    </row>
    <row r="139" spans="1:54" x14ac:dyDescent="0.3">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66"/>
      <c r="AX139" s="66"/>
      <c r="AY139" s="66"/>
      <c r="AZ139" s="66"/>
      <c r="BA139" s="66"/>
      <c r="BB139" s="66"/>
    </row>
    <row r="140" spans="1:54" x14ac:dyDescent="0.3">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c r="AN140" s="66"/>
      <c r="AO140" s="66"/>
      <c r="AP140" s="66"/>
      <c r="AQ140" s="66"/>
      <c r="AR140" s="66"/>
      <c r="AS140" s="66"/>
      <c r="AT140" s="66"/>
      <c r="AU140" s="66"/>
      <c r="AV140" s="66"/>
      <c r="AW140" s="66"/>
      <c r="AX140" s="66"/>
      <c r="AY140" s="66"/>
      <c r="AZ140" s="66"/>
      <c r="BA140" s="66"/>
      <c r="BB140" s="66"/>
    </row>
    <row r="141" spans="1:54" x14ac:dyDescent="0.3">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c r="AN141" s="66"/>
      <c r="AO141" s="66"/>
      <c r="AP141" s="66"/>
      <c r="AQ141" s="66"/>
      <c r="AR141" s="66"/>
      <c r="AS141" s="66"/>
      <c r="AT141" s="66"/>
      <c r="AU141" s="66"/>
      <c r="AV141" s="66"/>
      <c r="AW141" s="66"/>
      <c r="AX141" s="66"/>
      <c r="AY141" s="66"/>
      <c r="AZ141" s="66"/>
      <c r="BA141" s="66"/>
      <c r="BB141" s="66"/>
    </row>
    <row r="142" spans="1:54" x14ac:dyDescent="0.3">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6"/>
      <c r="AN142" s="66"/>
      <c r="AO142" s="66"/>
      <c r="AP142" s="66"/>
      <c r="AQ142" s="66"/>
      <c r="AR142" s="66"/>
      <c r="AS142" s="66"/>
      <c r="AT142" s="66"/>
      <c r="AU142" s="66"/>
      <c r="AV142" s="66"/>
      <c r="AW142" s="66"/>
      <c r="AX142" s="66"/>
      <c r="AY142" s="66"/>
      <c r="AZ142" s="66"/>
      <c r="BA142" s="66"/>
      <c r="BB142" s="66"/>
    </row>
    <row r="143" spans="1:54" x14ac:dyDescent="0.3">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c r="AN143" s="66"/>
      <c r="AO143" s="66"/>
      <c r="AP143" s="66"/>
      <c r="AQ143" s="66"/>
      <c r="AR143" s="66"/>
      <c r="AS143" s="66"/>
      <c r="AT143" s="66"/>
      <c r="AU143" s="66"/>
      <c r="AV143" s="66"/>
      <c r="AW143" s="66"/>
      <c r="AX143" s="66"/>
      <c r="AY143" s="66"/>
      <c r="AZ143" s="66"/>
      <c r="BA143" s="66"/>
      <c r="BB143" s="66"/>
    </row>
    <row r="144" spans="1:54" x14ac:dyDescent="0.3">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c r="AM144" s="66"/>
      <c r="AN144" s="66"/>
      <c r="AO144" s="66"/>
      <c r="AP144" s="66"/>
      <c r="AQ144" s="66"/>
      <c r="AR144" s="66"/>
      <c r="AS144" s="66"/>
      <c r="AT144" s="66"/>
      <c r="AU144" s="66"/>
      <c r="AV144" s="66"/>
      <c r="AW144" s="66"/>
      <c r="AX144" s="66"/>
      <c r="AY144" s="66"/>
      <c r="AZ144" s="66"/>
      <c r="BA144" s="66"/>
      <c r="BB144" s="66"/>
    </row>
    <row r="145" spans="1:54" x14ac:dyDescent="0.3">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c r="AV145" s="66"/>
      <c r="AW145" s="66"/>
      <c r="AX145" s="66"/>
      <c r="AY145" s="66"/>
      <c r="AZ145" s="66"/>
      <c r="BA145" s="66"/>
      <c r="BB145" s="66"/>
    </row>
    <row r="146" spans="1:54" x14ac:dyDescent="0.3">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c r="AL146" s="66"/>
      <c r="AM146" s="66"/>
      <c r="AN146" s="66"/>
      <c r="AO146" s="66"/>
      <c r="AP146" s="66"/>
      <c r="AQ146" s="66"/>
      <c r="AR146" s="66"/>
      <c r="AS146" s="66"/>
      <c r="AT146" s="66"/>
      <c r="AU146" s="66"/>
      <c r="AV146" s="66"/>
      <c r="AW146" s="66"/>
      <c r="AX146" s="66"/>
      <c r="AY146" s="66"/>
      <c r="AZ146" s="66"/>
      <c r="BA146" s="66"/>
      <c r="BB146" s="66"/>
    </row>
    <row r="147" spans="1:54" x14ac:dyDescent="0.3">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c r="AQ147" s="66"/>
      <c r="AR147" s="66"/>
      <c r="AS147" s="66"/>
      <c r="AT147" s="66"/>
      <c r="AU147" s="66"/>
      <c r="AV147" s="66"/>
      <c r="AW147" s="66"/>
      <c r="AX147" s="66"/>
      <c r="AY147" s="66"/>
      <c r="AZ147" s="66"/>
      <c r="BA147" s="66"/>
      <c r="BB147" s="66"/>
    </row>
    <row r="148" spans="1:54" x14ac:dyDescent="0.3">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66"/>
      <c r="AP148" s="66"/>
      <c r="AQ148" s="66"/>
      <c r="AR148" s="66"/>
      <c r="AS148" s="66"/>
      <c r="AT148" s="66"/>
      <c r="AU148" s="66"/>
      <c r="AV148" s="66"/>
      <c r="AW148" s="66"/>
      <c r="AX148" s="66"/>
      <c r="AY148" s="66"/>
      <c r="AZ148" s="66"/>
      <c r="BA148" s="66"/>
      <c r="BB148" s="66"/>
    </row>
    <row r="149" spans="1:54" x14ac:dyDescent="0.3">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c r="AN149" s="66"/>
      <c r="AO149" s="66"/>
      <c r="AP149" s="66"/>
      <c r="AQ149" s="66"/>
      <c r="AR149" s="66"/>
      <c r="AS149" s="66"/>
      <c r="AT149" s="66"/>
      <c r="AU149" s="66"/>
      <c r="AV149" s="66"/>
      <c r="AW149" s="66"/>
      <c r="AX149" s="66"/>
      <c r="AY149" s="66"/>
      <c r="AZ149" s="66"/>
      <c r="BA149" s="66"/>
      <c r="BB149" s="66"/>
    </row>
    <row r="150" spans="1:54" x14ac:dyDescent="0.3">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6"/>
      <c r="AF150" s="66"/>
      <c r="AG150" s="66"/>
      <c r="AH150" s="66"/>
      <c r="AI150" s="66"/>
      <c r="AJ150" s="66"/>
      <c r="AK150" s="66"/>
      <c r="AL150" s="66"/>
      <c r="AM150" s="66"/>
      <c r="AN150" s="66"/>
      <c r="AO150" s="66"/>
      <c r="AP150" s="66"/>
      <c r="AQ150" s="66"/>
      <c r="AR150" s="66"/>
      <c r="AS150" s="66"/>
      <c r="AT150" s="66"/>
      <c r="AU150" s="66"/>
      <c r="AV150" s="66"/>
      <c r="AW150" s="66"/>
      <c r="AX150" s="66"/>
      <c r="AY150" s="66"/>
      <c r="AZ150" s="66"/>
      <c r="BA150" s="66"/>
      <c r="BB150" s="66"/>
    </row>
    <row r="151" spans="1:54" x14ac:dyDescent="0.3">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66"/>
      <c r="AP151" s="66"/>
      <c r="AQ151" s="66"/>
      <c r="AR151" s="66"/>
      <c r="AS151" s="66"/>
      <c r="AT151" s="66"/>
      <c r="AU151" s="66"/>
      <c r="AV151" s="66"/>
      <c r="AW151" s="66"/>
      <c r="AX151" s="66"/>
      <c r="AY151" s="66"/>
      <c r="AZ151" s="66"/>
      <c r="BA151" s="66"/>
      <c r="BB151" s="66"/>
    </row>
    <row r="152" spans="1:54" x14ac:dyDescent="0.3">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6"/>
      <c r="AV152" s="66"/>
      <c r="AW152" s="66"/>
      <c r="AX152" s="66"/>
      <c r="AY152" s="66"/>
      <c r="AZ152" s="66"/>
      <c r="BA152" s="66"/>
      <c r="BB152" s="66"/>
    </row>
    <row r="153" spans="1:54" x14ac:dyDescent="0.3">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6"/>
      <c r="AT153" s="66"/>
      <c r="AU153" s="66"/>
      <c r="AV153" s="66"/>
      <c r="AW153" s="66"/>
      <c r="AX153" s="66"/>
      <c r="AY153" s="66"/>
      <c r="AZ153" s="66"/>
      <c r="BA153" s="66"/>
      <c r="BB153" s="66"/>
    </row>
    <row r="154" spans="1:54" x14ac:dyDescent="0.3">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c r="AN154" s="66"/>
      <c r="AO154" s="66"/>
      <c r="AP154" s="66"/>
      <c r="AQ154" s="66"/>
      <c r="AR154" s="66"/>
      <c r="AS154" s="66"/>
      <c r="AT154" s="66"/>
      <c r="AU154" s="66"/>
      <c r="AV154" s="66"/>
      <c r="AW154" s="66"/>
      <c r="AX154" s="66"/>
      <c r="AY154" s="66"/>
      <c r="AZ154" s="66"/>
      <c r="BA154" s="66"/>
      <c r="BB154" s="66"/>
    </row>
    <row r="155" spans="1:54" x14ac:dyDescent="0.3">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66"/>
      <c r="AP155" s="66"/>
      <c r="AQ155" s="66"/>
      <c r="AR155" s="66"/>
      <c r="AS155" s="66"/>
      <c r="AT155" s="66"/>
      <c r="AU155" s="66"/>
      <c r="AV155" s="66"/>
      <c r="AW155" s="66"/>
      <c r="AX155" s="66"/>
      <c r="AY155" s="66"/>
      <c r="AZ155" s="66"/>
      <c r="BA155" s="66"/>
      <c r="BB155" s="66"/>
    </row>
    <row r="156" spans="1:54" x14ac:dyDescent="0.3">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c r="AV156" s="66"/>
      <c r="AW156" s="66"/>
      <c r="AX156" s="66"/>
      <c r="AY156" s="66"/>
      <c r="AZ156" s="66"/>
      <c r="BA156" s="66"/>
      <c r="BB156" s="66"/>
    </row>
    <row r="157" spans="1:54" x14ac:dyDescent="0.3">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66"/>
      <c r="AR157" s="66"/>
      <c r="AS157" s="66"/>
      <c r="AT157" s="66"/>
      <c r="AU157" s="66"/>
      <c r="AV157" s="66"/>
      <c r="AW157" s="66"/>
      <c r="AX157" s="66"/>
      <c r="AY157" s="66"/>
      <c r="AZ157" s="66"/>
      <c r="BA157" s="66"/>
      <c r="BB157" s="66"/>
    </row>
    <row r="158" spans="1:54" x14ac:dyDescent="0.3">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c r="AQ158" s="66"/>
      <c r="AR158" s="66"/>
      <c r="AS158" s="66"/>
      <c r="AT158" s="66"/>
      <c r="AU158" s="66"/>
      <c r="AV158" s="66"/>
      <c r="AW158" s="66"/>
      <c r="AX158" s="66"/>
      <c r="AY158" s="66"/>
      <c r="AZ158" s="66"/>
      <c r="BA158" s="66"/>
      <c r="BB158" s="66"/>
    </row>
    <row r="159" spans="1:54" x14ac:dyDescent="0.3">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c r="AN159" s="66"/>
      <c r="AO159" s="66"/>
      <c r="AP159" s="66"/>
      <c r="AQ159" s="66"/>
      <c r="AR159" s="66"/>
      <c r="AS159" s="66"/>
      <c r="AT159" s="66"/>
      <c r="AU159" s="66"/>
      <c r="AV159" s="66"/>
      <c r="AW159" s="66"/>
      <c r="AX159" s="66"/>
      <c r="AY159" s="66"/>
      <c r="AZ159" s="66"/>
      <c r="BA159" s="66"/>
      <c r="BB159" s="66"/>
    </row>
    <row r="160" spans="1:54" x14ac:dyDescent="0.3">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c r="AN160" s="66"/>
      <c r="AO160" s="66"/>
      <c r="AP160" s="66"/>
      <c r="AQ160" s="66"/>
      <c r="AR160" s="66"/>
      <c r="AS160" s="66"/>
      <c r="AT160" s="66"/>
      <c r="AU160" s="66"/>
      <c r="AV160" s="66"/>
      <c r="AW160" s="66"/>
      <c r="AX160" s="66"/>
      <c r="AY160" s="66"/>
      <c r="AZ160" s="66"/>
      <c r="BA160" s="66"/>
      <c r="BB160" s="66"/>
    </row>
    <row r="161" spans="1:54" x14ac:dyDescent="0.3">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c r="AL161" s="66"/>
      <c r="AM161" s="66"/>
      <c r="AN161" s="66"/>
      <c r="AO161" s="66"/>
      <c r="AP161" s="66"/>
      <c r="AQ161" s="66"/>
      <c r="AR161" s="66"/>
      <c r="AS161" s="66"/>
      <c r="AT161" s="66"/>
      <c r="AU161" s="66"/>
      <c r="AV161" s="66"/>
      <c r="AW161" s="66"/>
      <c r="AX161" s="66"/>
      <c r="AY161" s="66"/>
      <c r="AZ161" s="66"/>
      <c r="BA161" s="66"/>
      <c r="BB161" s="66"/>
    </row>
    <row r="162" spans="1:54" x14ac:dyDescent="0.3">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c r="AI162" s="66"/>
      <c r="AJ162" s="66"/>
      <c r="AK162" s="66"/>
      <c r="AL162" s="66"/>
      <c r="AM162" s="66"/>
      <c r="AN162" s="66"/>
      <c r="AO162" s="66"/>
      <c r="AP162" s="66"/>
      <c r="AQ162" s="66"/>
      <c r="AR162" s="66"/>
      <c r="AS162" s="66"/>
      <c r="AT162" s="66"/>
      <c r="AU162" s="66"/>
      <c r="AV162" s="66"/>
      <c r="AW162" s="66"/>
      <c r="AX162" s="66"/>
      <c r="AY162" s="66"/>
      <c r="AZ162" s="66"/>
      <c r="BA162" s="66"/>
      <c r="BB162" s="66"/>
    </row>
    <row r="163" spans="1:54" x14ac:dyDescent="0.3">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c r="AV163" s="66"/>
      <c r="AW163" s="66"/>
      <c r="AX163" s="66"/>
      <c r="AY163" s="66"/>
      <c r="AZ163" s="66"/>
      <c r="BA163" s="66"/>
      <c r="BB163" s="66"/>
    </row>
    <row r="164" spans="1:54" x14ac:dyDescent="0.3">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c r="AQ164" s="66"/>
      <c r="AR164" s="66"/>
      <c r="AS164" s="66"/>
      <c r="AT164" s="66"/>
      <c r="AU164" s="66"/>
      <c r="AV164" s="66"/>
      <c r="AW164" s="66"/>
      <c r="AX164" s="66"/>
      <c r="AY164" s="66"/>
      <c r="AZ164" s="66"/>
      <c r="BA164" s="66"/>
      <c r="BB164" s="66"/>
    </row>
    <row r="165" spans="1:54" x14ac:dyDescent="0.3">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c r="AQ165" s="66"/>
      <c r="AR165" s="66"/>
      <c r="AS165" s="66"/>
      <c r="AT165" s="66"/>
      <c r="AU165" s="66"/>
      <c r="AV165" s="66"/>
      <c r="AW165" s="66"/>
      <c r="AX165" s="66"/>
      <c r="AY165" s="66"/>
      <c r="AZ165" s="66"/>
      <c r="BA165" s="66"/>
      <c r="BB165" s="66"/>
    </row>
    <row r="166" spans="1:54" x14ac:dyDescent="0.3">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66"/>
      <c r="AK166" s="66"/>
      <c r="AL166" s="66"/>
      <c r="AM166" s="66"/>
      <c r="AN166" s="66"/>
      <c r="AO166" s="66"/>
      <c r="AP166" s="66"/>
      <c r="AQ166" s="66"/>
      <c r="AR166" s="66"/>
      <c r="AS166" s="66"/>
      <c r="AT166" s="66"/>
      <c r="AU166" s="66"/>
      <c r="AV166" s="66"/>
      <c r="AW166" s="66"/>
      <c r="AX166" s="66"/>
      <c r="AY166" s="66"/>
      <c r="AZ166" s="66"/>
      <c r="BA166" s="66"/>
      <c r="BB166" s="66"/>
    </row>
    <row r="167" spans="1:54" x14ac:dyDescent="0.3">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c r="AM167" s="66"/>
      <c r="AN167" s="66"/>
      <c r="AO167" s="66"/>
      <c r="AP167" s="66"/>
      <c r="AQ167" s="66"/>
      <c r="AR167" s="66"/>
      <c r="AS167" s="66"/>
      <c r="AT167" s="66"/>
      <c r="AU167" s="66"/>
      <c r="AV167" s="66"/>
      <c r="AW167" s="66"/>
      <c r="AX167" s="66"/>
      <c r="AY167" s="66"/>
      <c r="AZ167" s="66"/>
      <c r="BA167" s="66"/>
      <c r="BB167" s="66"/>
    </row>
    <row r="168" spans="1:54" x14ac:dyDescent="0.3">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c r="AV168" s="66"/>
      <c r="AW168" s="66"/>
      <c r="AX168" s="66"/>
      <c r="AY168" s="66"/>
      <c r="AZ168" s="66"/>
      <c r="BA168" s="66"/>
      <c r="BB168" s="66"/>
    </row>
    <row r="169" spans="1:54" x14ac:dyDescent="0.3">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6"/>
      <c r="AF169" s="66"/>
      <c r="AG169" s="66"/>
      <c r="AH169" s="66"/>
      <c r="AI169" s="66"/>
      <c r="AJ169" s="66"/>
      <c r="AK169" s="66"/>
      <c r="AL169" s="66"/>
      <c r="AM169" s="66"/>
      <c r="AN169" s="66"/>
      <c r="AO169" s="66"/>
      <c r="AP169" s="66"/>
      <c r="AQ169" s="66"/>
      <c r="AR169" s="66"/>
      <c r="AS169" s="66"/>
      <c r="AT169" s="66"/>
      <c r="AU169" s="66"/>
      <c r="AV169" s="66"/>
      <c r="AW169" s="66"/>
      <c r="AX169" s="66"/>
      <c r="AY169" s="66"/>
      <c r="AZ169" s="66"/>
      <c r="BA169" s="66"/>
      <c r="BB169" s="66"/>
    </row>
    <row r="170" spans="1:54" x14ac:dyDescent="0.3">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c r="AL170" s="66"/>
      <c r="AM170" s="66"/>
      <c r="AN170" s="66"/>
      <c r="AO170" s="66"/>
      <c r="AP170" s="66"/>
      <c r="AQ170" s="66"/>
      <c r="AR170" s="66"/>
      <c r="AS170" s="66"/>
      <c r="AT170" s="66"/>
      <c r="AU170" s="66"/>
      <c r="AV170" s="66"/>
      <c r="AW170" s="66"/>
      <c r="AX170" s="66"/>
      <c r="AY170" s="66"/>
      <c r="AZ170" s="66"/>
      <c r="BA170" s="66"/>
      <c r="BB170" s="66"/>
    </row>
    <row r="171" spans="1:54" x14ac:dyDescent="0.3">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c r="AJ171" s="66"/>
      <c r="AK171" s="66"/>
      <c r="AL171" s="66"/>
      <c r="AM171" s="66"/>
      <c r="AN171" s="66"/>
      <c r="AO171" s="66"/>
      <c r="AP171" s="66"/>
      <c r="AQ171" s="66"/>
      <c r="AR171" s="66"/>
      <c r="AS171" s="66"/>
      <c r="AT171" s="66"/>
      <c r="AU171" s="66"/>
      <c r="AV171" s="66"/>
      <c r="AW171" s="66"/>
      <c r="AX171" s="66"/>
      <c r="AY171" s="66"/>
      <c r="AZ171" s="66"/>
      <c r="BA171" s="66"/>
      <c r="BB171" s="66"/>
    </row>
    <row r="172" spans="1:54" x14ac:dyDescent="0.3">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c r="AI172" s="66"/>
      <c r="AJ172" s="66"/>
      <c r="AK172" s="66"/>
      <c r="AL172" s="66"/>
      <c r="AM172" s="66"/>
      <c r="AN172" s="66"/>
      <c r="AO172" s="66"/>
      <c r="AP172" s="66"/>
      <c r="AQ172" s="66"/>
      <c r="AR172" s="66"/>
      <c r="AS172" s="66"/>
      <c r="AT172" s="66"/>
      <c r="AU172" s="66"/>
      <c r="AV172" s="66"/>
      <c r="AW172" s="66"/>
      <c r="AX172" s="66"/>
      <c r="AY172" s="66"/>
      <c r="AZ172" s="66"/>
      <c r="BA172" s="66"/>
      <c r="BB172" s="66"/>
    </row>
    <row r="173" spans="1:54" x14ac:dyDescent="0.3">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c r="AH173" s="66"/>
      <c r="AI173" s="66"/>
      <c r="AJ173" s="66"/>
      <c r="AK173" s="66"/>
      <c r="AL173" s="66"/>
      <c r="AM173" s="66"/>
      <c r="AN173" s="66"/>
      <c r="AO173" s="66"/>
      <c r="AP173" s="66"/>
      <c r="AQ173" s="66"/>
      <c r="AR173" s="66"/>
      <c r="AS173" s="66"/>
      <c r="AT173" s="66"/>
      <c r="AU173" s="66"/>
      <c r="AV173" s="66"/>
      <c r="AW173" s="66"/>
      <c r="AX173" s="66"/>
      <c r="AY173" s="66"/>
      <c r="AZ173" s="66"/>
      <c r="BA173" s="66"/>
      <c r="BB173" s="66"/>
    </row>
    <row r="174" spans="1:54" x14ac:dyDescent="0.3">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66"/>
      <c r="AJ174" s="66"/>
      <c r="AK174" s="66"/>
      <c r="AL174" s="66"/>
      <c r="AM174" s="66"/>
      <c r="AN174" s="66"/>
      <c r="AO174" s="66"/>
      <c r="AP174" s="66"/>
      <c r="AQ174" s="66"/>
      <c r="AR174" s="66"/>
      <c r="AS174" s="66"/>
      <c r="AT174" s="66"/>
      <c r="AU174" s="66"/>
      <c r="AV174" s="66"/>
      <c r="AW174" s="66"/>
      <c r="AX174" s="66"/>
      <c r="AY174" s="66"/>
      <c r="AZ174" s="66"/>
      <c r="BA174" s="66"/>
      <c r="BB174" s="66"/>
    </row>
    <row r="175" spans="1:54" x14ac:dyDescent="0.3">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c r="AH175" s="66"/>
      <c r="AI175" s="66"/>
      <c r="AJ175" s="66"/>
      <c r="AK175" s="66"/>
      <c r="AL175" s="66"/>
      <c r="AM175" s="66"/>
      <c r="AN175" s="66"/>
      <c r="AO175" s="66"/>
      <c r="AP175" s="66"/>
      <c r="AQ175" s="66"/>
      <c r="AR175" s="66"/>
      <c r="AS175" s="66"/>
      <c r="AT175" s="66"/>
      <c r="AU175" s="66"/>
      <c r="AV175" s="66"/>
      <c r="AW175" s="66"/>
      <c r="AX175" s="66"/>
      <c r="AY175" s="66"/>
      <c r="AZ175" s="66"/>
      <c r="BA175" s="66"/>
      <c r="BB175" s="66"/>
    </row>
    <row r="176" spans="1:54" x14ac:dyDescent="0.3">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c r="AI176" s="66"/>
      <c r="AJ176" s="66"/>
      <c r="AK176" s="66"/>
      <c r="AL176" s="66"/>
      <c r="AM176" s="66"/>
      <c r="AN176" s="66"/>
      <c r="AO176" s="66"/>
      <c r="AP176" s="66"/>
      <c r="AQ176" s="66"/>
      <c r="AR176" s="66"/>
      <c r="AS176" s="66"/>
      <c r="AT176" s="66"/>
      <c r="AU176" s="66"/>
      <c r="AV176" s="66"/>
      <c r="AW176" s="66"/>
      <c r="AX176" s="66"/>
      <c r="AY176" s="66"/>
      <c r="AZ176" s="66"/>
      <c r="BA176" s="66"/>
      <c r="BB176" s="66"/>
    </row>
    <row r="177" spans="1:54" x14ac:dyDescent="0.3">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c r="AQ177" s="66"/>
      <c r="AR177" s="66"/>
      <c r="AS177" s="66"/>
      <c r="AT177" s="66"/>
      <c r="AU177" s="66"/>
      <c r="AV177" s="66"/>
      <c r="AW177" s="66"/>
      <c r="AX177" s="66"/>
      <c r="AY177" s="66"/>
      <c r="AZ177" s="66"/>
      <c r="BA177" s="66"/>
      <c r="BB177" s="66"/>
    </row>
    <row r="178" spans="1:54" x14ac:dyDescent="0.3">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c r="AL178" s="66"/>
      <c r="AM178" s="66"/>
      <c r="AN178" s="66"/>
      <c r="AO178" s="66"/>
      <c r="AP178" s="66"/>
      <c r="AQ178" s="66"/>
      <c r="AR178" s="66"/>
      <c r="AS178" s="66"/>
      <c r="AT178" s="66"/>
      <c r="AU178" s="66"/>
      <c r="AV178" s="66"/>
      <c r="AW178" s="66"/>
      <c r="AX178" s="66"/>
      <c r="AY178" s="66"/>
      <c r="AZ178" s="66"/>
      <c r="BA178" s="66"/>
      <c r="BB178" s="66"/>
    </row>
    <row r="179" spans="1:54" x14ac:dyDescent="0.3">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c r="AI179" s="66"/>
      <c r="AJ179" s="66"/>
      <c r="AK179" s="66"/>
      <c r="AL179" s="66"/>
      <c r="AM179" s="66"/>
      <c r="AN179" s="66"/>
      <c r="AO179" s="66"/>
      <c r="AP179" s="66"/>
      <c r="AQ179" s="66"/>
      <c r="AR179" s="66"/>
      <c r="AS179" s="66"/>
      <c r="AT179" s="66"/>
      <c r="AU179" s="66"/>
      <c r="AV179" s="66"/>
      <c r="AW179" s="66"/>
      <c r="AX179" s="66"/>
      <c r="AY179" s="66"/>
      <c r="AZ179" s="66"/>
      <c r="BA179" s="66"/>
      <c r="BB179" s="66"/>
    </row>
    <row r="180" spans="1:54" x14ac:dyDescent="0.3">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c r="AL180" s="66"/>
      <c r="AM180" s="66"/>
      <c r="AN180" s="66"/>
      <c r="AO180" s="66"/>
      <c r="AP180" s="66"/>
      <c r="AQ180" s="66"/>
      <c r="AR180" s="66"/>
      <c r="AS180" s="66"/>
      <c r="AT180" s="66"/>
      <c r="AU180" s="66"/>
      <c r="AV180" s="66"/>
      <c r="AW180" s="66"/>
      <c r="AX180" s="66"/>
      <c r="AY180" s="66"/>
      <c r="AZ180" s="66"/>
      <c r="BA180" s="66"/>
      <c r="BB180" s="66"/>
    </row>
    <row r="181" spans="1:54" x14ac:dyDescent="0.3">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c r="AL181" s="66"/>
      <c r="AM181" s="66"/>
      <c r="AN181" s="66"/>
      <c r="AO181" s="66"/>
      <c r="AP181" s="66"/>
      <c r="AQ181" s="66"/>
      <c r="AR181" s="66"/>
      <c r="AS181" s="66"/>
      <c r="AT181" s="66"/>
      <c r="AU181" s="66"/>
      <c r="AV181" s="66"/>
      <c r="AW181" s="66"/>
      <c r="AX181" s="66"/>
      <c r="AY181" s="66"/>
      <c r="AZ181" s="66"/>
      <c r="BA181" s="66"/>
      <c r="BB181" s="66"/>
    </row>
    <row r="182" spans="1:54" x14ac:dyDescent="0.3">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c r="AI182" s="66"/>
      <c r="AJ182" s="66"/>
      <c r="AK182" s="66"/>
      <c r="AL182" s="66"/>
      <c r="AM182" s="66"/>
      <c r="AN182" s="66"/>
      <c r="AO182" s="66"/>
      <c r="AP182" s="66"/>
      <c r="AQ182" s="66"/>
      <c r="AR182" s="66"/>
      <c r="AS182" s="66"/>
      <c r="AT182" s="66"/>
      <c r="AU182" s="66"/>
      <c r="AV182" s="66"/>
      <c r="AW182" s="66"/>
      <c r="AX182" s="66"/>
      <c r="AY182" s="66"/>
      <c r="AZ182" s="66"/>
      <c r="BA182" s="66"/>
      <c r="BB182" s="66"/>
    </row>
    <row r="183" spans="1:54" x14ac:dyDescent="0.3">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c r="AP183" s="66"/>
      <c r="AQ183" s="66"/>
      <c r="AR183" s="66"/>
      <c r="AS183" s="66"/>
      <c r="AT183" s="66"/>
      <c r="AU183" s="66"/>
      <c r="AV183" s="66"/>
      <c r="AW183" s="66"/>
      <c r="AX183" s="66"/>
      <c r="AY183" s="66"/>
      <c r="AZ183" s="66"/>
      <c r="BA183" s="66"/>
      <c r="BB183" s="66"/>
    </row>
    <row r="184" spans="1:54" x14ac:dyDescent="0.3">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c r="AH184" s="66"/>
      <c r="AI184" s="66"/>
      <c r="AJ184" s="66"/>
      <c r="AK184" s="66"/>
      <c r="AL184" s="66"/>
      <c r="AM184" s="66"/>
      <c r="AN184" s="66"/>
      <c r="AO184" s="66"/>
      <c r="AP184" s="66"/>
      <c r="AQ184" s="66"/>
      <c r="AR184" s="66"/>
      <c r="AS184" s="66"/>
      <c r="AT184" s="66"/>
      <c r="AU184" s="66"/>
      <c r="AV184" s="66"/>
      <c r="AW184" s="66"/>
      <c r="AX184" s="66"/>
      <c r="AY184" s="66"/>
      <c r="AZ184" s="66"/>
      <c r="BA184" s="66"/>
      <c r="BB184" s="66"/>
    </row>
    <row r="185" spans="1:54" x14ac:dyDescent="0.3">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c r="AG185" s="66"/>
      <c r="AH185" s="66"/>
      <c r="AI185" s="66"/>
      <c r="AJ185" s="66"/>
      <c r="AK185" s="66"/>
      <c r="AL185" s="66"/>
      <c r="AM185" s="66"/>
      <c r="AN185" s="66"/>
      <c r="AO185" s="66"/>
      <c r="AP185" s="66"/>
      <c r="AQ185" s="66"/>
      <c r="AR185" s="66"/>
      <c r="AS185" s="66"/>
      <c r="AT185" s="66"/>
      <c r="AU185" s="66"/>
      <c r="AV185" s="66"/>
      <c r="AW185" s="66"/>
      <c r="AX185" s="66"/>
      <c r="AY185" s="66"/>
      <c r="AZ185" s="66"/>
      <c r="BA185" s="66"/>
      <c r="BB185" s="66"/>
    </row>
    <row r="186" spans="1:54" x14ac:dyDescent="0.3">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H186" s="66"/>
      <c r="AI186" s="66"/>
      <c r="AJ186" s="66"/>
      <c r="AK186" s="66"/>
      <c r="AL186" s="66"/>
      <c r="AM186" s="66"/>
      <c r="AN186" s="66"/>
      <c r="AO186" s="66"/>
      <c r="AP186" s="66"/>
      <c r="AQ186" s="66"/>
      <c r="AR186" s="66"/>
      <c r="AS186" s="66"/>
      <c r="AT186" s="66"/>
      <c r="AU186" s="66"/>
      <c r="AV186" s="66"/>
      <c r="AW186" s="66"/>
      <c r="AX186" s="66"/>
      <c r="AY186" s="66"/>
      <c r="AZ186" s="66"/>
      <c r="BA186" s="66"/>
      <c r="BB186" s="66"/>
    </row>
    <row r="187" spans="1:54" x14ac:dyDescent="0.3">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H187" s="66"/>
      <c r="AI187" s="66"/>
      <c r="AJ187" s="66"/>
      <c r="AK187" s="66"/>
      <c r="AL187" s="66"/>
      <c r="AM187" s="66"/>
      <c r="AN187" s="66"/>
      <c r="AO187" s="66"/>
      <c r="AP187" s="66"/>
      <c r="AQ187" s="66"/>
      <c r="AR187" s="66"/>
      <c r="AS187" s="66"/>
      <c r="AT187" s="66"/>
      <c r="AU187" s="66"/>
      <c r="AV187" s="66"/>
      <c r="AW187" s="66"/>
      <c r="AX187" s="66"/>
      <c r="AY187" s="66"/>
      <c r="AZ187" s="66"/>
      <c r="BA187" s="66"/>
      <c r="BB187" s="66"/>
    </row>
    <row r="188" spans="1:54" x14ac:dyDescent="0.3">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H188" s="66"/>
      <c r="AI188" s="66"/>
      <c r="AJ188" s="66"/>
      <c r="AK188" s="66"/>
      <c r="AL188" s="66"/>
      <c r="AM188" s="66"/>
      <c r="AN188" s="66"/>
      <c r="AO188" s="66"/>
      <c r="AP188" s="66"/>
      <c r="AQ188" s="66"/>
      <c r="AR188" s="66"/>
      <c r="AS188" s="66"/>
      <c r="AT188" s="66"/>
      <c r="AU188" s="66"/>
      <c r="AV188" s="66"/>
      <c r="AW188" s="66"/>
      <c r="AX188" s="66"/>
      <c r="AY188" s="66"/>
      <c r="AZ188" s="66"/>
      <c r="BA188" s="66"/>
      <c r="BB188" s="66"/>
    </row>
    <row r="189" spans="1:54" x14ac:dyDescent="0.3">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c r="AF189" s="66"/>
      <c r="AG189" s="66"/>
      <c r="AH189" s="66"/>
      <c r="AI189" s="66"/>
      <c r="AJ189" s="66"/>
      <c r="AK189" s="66"/>
      <c r="AL189" s="66"/>
      <c r="AM189" s="66"/>
      <c r="AN189" s="66"/>
      <c r="AO189" s="66"/>
      <c r="AP189" s="66"/>
      <c r="AQ189" s="66"/>
      <c r="AR189" s="66"/>
      <c r="AS189" s="66"/>
      <c r="AT189" s="66"/>
      <c r="AU189" s="66"/>
      <c r="AV189" s="66"/>
      <c r="AW189" s="66"/>
      <c r="AX189" s="66"/>
      <c r="AY189" s="66"/>
      <c r="AZ189" s="66"/>
      <c r="BA189" s="66"/>
      <c r="BB189" s="66"/>
    </row>
    <row r="190" spans="1:54" x14ac:dyDescent="0.3">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s="66"/>
      <c r="AL190" s="66"/>
      <c r="AM190" s="66"/>
      <c r="AN190" s="66"/>
      <c r="AO190" s="66"/>
      <c r="AP190" s="66"/>
      <c r="AQ190" s="66"/>
      <c r="AR190" s="66"/>
      <c r="AS190" s="66"/>
      <c r="AT190" s="66"/>
      <c r="AU190" s="66"/>
      <c r="AV190" s="66"/>
      <c r="AW190" s="66"/>
      <c r="AX190" s="66"/>
      <c r="AY190" s="66"/>
      <c r="AZ190" s="66"/>
      <c r="BA190" s="66"/>
      <c r="BB190" s="66"/>
    </row>
    <row r="191" spans="1:54" x14ac:dyDescent="0.3">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c r="AN191" s="66"/>
      <c r="AO191" s="66"/>
      <c r="AP191" s="66"/>
      <c r="AQ191" s="66"/>
      <c r="AR191" s="66"/>
      <c r="AS191" s="66"/>
      <c r="AT191" s="66"/>
      <c r="AU191" s="66"/>
      <c r="AV191" s="66"/>
      <c r="AW191" s="66"/>
      <c r="AX191" s="66"/>
      <c r="AY191" s="66"/>
      <c r="AZ191" s="66"/>
      <c r="BA191" s="66"/>
      <c r="BB191" s="66"/>
    </row>
    <row r="192" spans="1:54" x14ac:dyDescent="0.3">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6"/>
      <c r="AY192" s="66"/>
      <c r="AZ192" s="66"/>
      <c r="BA192" s="66"/>
      <c r="BB192" s="66"/>
    </row>
    <row r="193" spans="1:54" x14ac:dyDescent="0.3">
      <c r="A193" s="66"/>
      <c r="B193" s="66"/>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c r="AL193" s="66"/>
      <c r="AM193" s="66"/>
      <c r="AN193" s="66"/>
      <c r="AO193" s="66"/>
      <c r="AP193" s="66"/>
      <c r="AQ193" s="66"/>
      <c r="AR193" s="66"/>
      <c r="AS193" s="66"/>
      <c r="AT193" s="66"/>
      <c r="AU193" s="66"/>
      <c r="AV193" s="66"/>
      <c r="AW193" s="66"/>
      <c r="AX193" s="66"/>
      <c r="AY193" s="66"/>
      <c r="AZ193" s="66"/>
      <c r="BA193" s="66"/>
      <c r="BB193" s="66"/>
    </row>
    <row r="194" spans="1:54" x14ac:dyDescent="0.3">
      <c r="A194" s="66"/>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66"/>
      <c r="AM194" s="66"/>
      <c r="AN194" s="66"/>
      <c r="AO194" s="66"/>
      <c r="AP194" s="66"/>
      <c r="AQ194" s="66"/>
      <c r="AR194" s="66"/>
      <c r="AS194" s="66"/>
      <c r="AT194" s="66"/>
      <c r="AU194" s="66"/>
      <c r="AV194" s="66"/>
      <c r="AW194" s="66"/>
      <c r="AX194" s="66"/>
      <c r="AY194" s="66"/>
      <c r="AZ194" s="66"/>
      <c r="BA194" s="66"/>
      <c r="BB194" s="66"/>
    </row>
    <row r="195" spans="1:54" x14ac:dyDescent="0.3">
      <c r="A195" s="66"/>
      <c r="B195" s="66"/>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c r="AA195" s="66"/>
      <c r="AB195" s="66"/>
      <c r="AC195" s="66"/>
      <c r="AD195" s="66"/>
      <c r="AE195" s="66"/>
      <c r="AF195" s="66"/>
      <c r="AG195" s="66"/>
      <c r="AH195" s="66"/>
      <c r="AI195" s="66"/>
      <c r="AJ195" s="66"/>
      <c r="AK195" s="66"/>
      <c r="AL195" s="66"/>
      <c r="AM195" s="66"/>
      <c r="AN195" s="66"/>
      <c r="AO195" s="66"/>
      <c r="AP195" s="66"/>
      <c r="AQ195" s="66"/>
      <c r="AR195" s="66"/>
      <c r="AS195" s="66"/>
      <c r="AT195" s="66"/>
      <c r="AU195" s="66"/>
      <c r="AV195" s="66"/>
      <c r="AW195" s="66"/>
      <c r="AX195" s="66"/>
      <c r="AY195" s="66"/>
      <c r="AZ195" s="66"/>
      <c r="BA195" s="66"/>
      <c r="BB195" s="66"/>
    </row>
    <row r="196" spans="1:54" x14ac:dyDescent="0.3">
      <c r="A196" s="66"/>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c r="AI196" s="66"/>
      <c r="AJ196" s="66"/>
      <c r="AK196" s="66"/>
      <c r="AL196" s="66"/>
      <c r="AM196" s="66"/>
      <c r="AN196" s="66"/>
      <c r="AO196" s="66"/>
      <c r="AP196" s="66"/>
      <c r="AQ196" s="66"/>
      <c r="AR196" s="66"/>
      <c r="AS196" s="66"/>
      <c r="AT196" s="66"/>
      <c r="AU196" s="66"/>
      <c r="AV196" s="66"/>
      <c r="AW196" s="66"/>
      <c r="AX196" s="66"/>
      <c r="AY196" s="66"/>
      <c r="AZ196" s="66"/>
      <c r="BA196" s="66"/>
      <c r="BB196" s="66"/>
    </row>
    <row r="197" spans="1:54" x14ac:dyDescent="0.3">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c r="AI197" s="66"/>
      <c r="AJ197" s="66"/>
      <c r="AK197" s="66"/>
      <c r="AL197" s="66"/>
      <c r="AM197" s="66"/>
      <c r="AN197" s="66"/>
      <c r="AO197" s="66"/>
      <c r="AP197" s="66"/>
      <c r="AQ197" s="66"/>
      <c r="AR197" s="66"/>
      <c r="AS197" s="66"/>
      <c r="AT197" s="66"/>
      <c r="AU197" s="66"/>
      <c r="AV197" s="66"/>
      <c r="AW197" s="66"/>
      <c r="AX197" s="66"/>
      <c r="AY197" s="66"/>
      <c r="AZ197" s="66"/>
      <c r="BA197" s="66"/>
      <c r="BB197" s="66"/>
    </row>
    <row r="198" spans="1:54" x14ac:dyDescent="0.3">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c r="AA198" s="66"/>
      <c r="AB198" s="66"/>
      <c r="AC198" s="66"/>
      <c r="AD198" s="66"/>
      <c r="AE198" s="66"/>
      <c r="AF198" s="66"/>
      <c r="AG198" s="66"/>
      <c r="AH198" s="66"/>
      <c r="AI198" s="66"/>
      <c r="AJ198" s="66"/>
      <c r="AK198" s="66"/>
      <c r="AL198" s="66"/>
      <c r="AM198" s="66"/>
      <c r="AN198" s="66"/>
      <c r="AO198" s="66"/>
      <c r="AP198" s="66"/>
      <c r="AQ198" s="66"/>
      <c r="AR198" s="66"/>
      <c r="AS198" s="66"/>
      <c r="AT198" s="66"/>
      <c r="AU198" s="66"/>
      <c r="AV198" s="66"/>
      <c r="AW198" s="66"/>
      <c r="AX198" s="66"/>
      <c r="AY198" s="66"/>
      <c r="AZ198" s="66"/>
      <c r="BA198" s="66"/>
      <c r="BB198" s="66"/>
    </row>
    <row r="199" spans="1:54" x14ac:dyDescent="0.3">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c r="AA199" s="66"/>
      <c r="AB199" s="66"/>
      <c r="AC199" s="66"/>
      <c r="AD199" s="66"/>
      <c r="AE199" s="66"/>
      <c r="AF199" s="66"/>
      <c r="AG199" s="66"/>
      <c r="AH199" s="66"/>
      <c r="AI199" s="66"/>
      <c r="AJ199" s="66"/>
      <c r="AK199" s="66"/>
      <c r="AL199" s="66"/>
      <c r="AM199" s="66"/>
      <c r="AN199" s="66"/>
      <c r="AO199" s="66"/>
      <c r="AP199" s="66"/>
      <c r="AQ199" s="66"/>
      <c r="AR199" s="66"/>
      <c r="AS199" s="66"/>
      <c r="AT199" s="66"/>
      <c r="AU199" s="66"/>
      <c r="AV199" s="66"/>
      <c r="AW199" s="66"/>
      <c r="AX199" s="66"/>
      <c r="AY199" s="66"/>
      <c r="AZ199" s="66"/>
      <c r="BA199" s="66"/>
      <c r="BB199" s="66"/>
    </row>
    <row r="200" spans="1:54" x14ac:dyDescent="0.3">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c r="AA200" s="66"/>
      <c r="AB200" s="66"/>
      <c r="AC200" s="66"/>
      <c r="AD200" s="66"/>
      <c r="AE200" s="66"/>
      <c r="AF200" s="66"/>
      <c r="AG200" s="66"/>
      <c r="AH200" s="66"/>
      <c r="AI200" s="66"/>
      <c r="AJ200" s="66"/>
      <c r="AK200" s="66"/>
      <c r="AL200" s="66"/>
      <c r="AM200" s="66"/>
      <c r="AN200" s="66"/>
      <c r="AO200" s="66"/>
      <c r="AP200" s="66"/>
      <c r="AQ200" s="66"/>
      <c r="AR200" s="66"/>
      <c r="AS200" s="66"/>
      <c r="AT200" s="66"/>
      <c r="AU200" s="66"/>
      <c r="AV200" s="66"/>
      <c r="AW200" s="66"/>
      <c r="AX200" s="66"/>
      <c r="AY200" s="66"/>
      <c r="AZ200" s="66"/>
      <c r="BA200" s="66"/>
      <c r="BB200" s="66"/>
    </row>
    <row r="201" spans="1:54" x14ac:dyDescent="0.3">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66"/>
      <c r="AC201" s="66"/>
      <c r="AD201" s="66"/>
      <c r="AE201" s="66"/>
      <c r="AF201" s="66"/>
      <c r="AG201" s="66"/>
      <c r="AH201" s="66"/>
      <c r="AI201" s="66"/>
      <c r="AJ201" s="66"/>
      <c r="AK201" s="66"/>
      <c r="AL201" s="66"/>
      <c r="AM201" s="66"/>
      <c r="AN201" s="66"/>
      <c r="AO201" s="66"/>
      <c r="AP201" s="66"/>
      <c r="AQ201" s="66"/>
      <c r="AR201" s="66"/>
      <c r="AS201" s="66"/>
      <c r="AT201" s="66"/>
      <c r="AU201" s="66"/>
      <c r="AV201" s="66"/>
      <c r="AW201" s="66"/>
      <c r="AX201" s="66"/>
      <c r="AY201" s="66"/>
      <c r="AZ201" s="66"/>
      <c r="BA201" s="66"/>
      <c r="BB201" s="66"/>
    </row>
    <row r="202" spans="1:54" x14ac:dyDescent="0.3">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c r="AA202" s="66"/>
      <c r="AB202" s="66"/>
      <c r="AC202" s="66"/>
      <c r="AD202" s="66"/>
      <c r="AE202" s="66"/>
      <c r="AF202" s="66"/>
      <c r="AG202" s="66"/>
      <c r="AH202" s="66"/>
      <c r="AI202" s="66"/>
      <c r="AJ202" s="66"/>
      <c r="AK202" s="66"/>
      <c r="AL202" s="66"/>
      <c r="AM202" s="66"/>
      <c r="AN202" s="66"/>
      <c r="AO202" s="66"/>
      <c r="AP202" s="66"/>
      <c r="AQ202" s="66"/>
      <c r="AR202" s="66"/>
      <c r="AS202" s="66"/>
      <c r="AT202" s="66"/>
      <c r="AU202" s="66"/>
      <c r="AV202" s="66"/>
      <c r="AW202" s="66"/>
      <c r="AX202" s="66"/>
      <c r="AY202" s="66"/>
      <c r="AZ202" s="66"/>
      <c r="BA202" s="66"/>
      <c r="BB202" s="66"/>
    </row>
    <row r="203" spans="1:54" x14ac:dyDescent="0.3">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c r="AA203" s="66"/>
      <c r="AB203" s="66"/>
      <c r="AC203" s="66"/>
      <c r="AD203" s="66"/>
      <c r="AE203" s="66"/>
      <c r="AF203" s="66"/>
      <c r="AG203" s="66"/>
      <c r="AH203" s="66"/>
      <c r="AI203" s="66"/>
      <c r="AJ203" s="66"/>
      <c r="AK203" s="66"/>
      <c r="AL203" s="66"/>
      <c r="AM203" s="66"/>
      <c r="AN203" s="66"/>
      <c r="AO203" s="66"/>
      <c r="AP203" s="66"/>
      <c r="AQ203" s="66"/>
      <c r="AR203" s="66"/>
      <c r="AS203" s="66"/>
      <c r="AT203" s="66"/>
      <c r="AU203" s="66"/>
      <c r="AV203" s="66"/>
      <c r="AW203" s="66"/>
      <c r="AX203" s="66"/>
      <c r="AY203" s="66"/>
      <c r="AZ203" s="66"/>
      <c r="BA203" s="66"/>
      <c r="BB203" s="66"/>
    </row>
    <row r="204" spans="1:54" x14ac:dyDescent="0.3">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c r="AA204" s="66"/>
      <c r="AB204" s="66"/>
      <c r="AC204" s="66"/>
      <c r="AD204" s="66"/>
      <c r="AE204" s="66"/>
      <c r="AF204" s="66"/>
      <c r="AG204" s="66"/>
      <c r="AH204" s="66"/>
      <c r="AI204" s="66"/>
      <c r="AJ204" s="66"/>
      <c r="AK204" s="66"/>
      <c r="AL204" s="66"/>
      <c r="AM204" s="66"/>
      <c r="AN204" s="66"/>
      <c r="AO204" s="66"/>
      <c r="AP204" s="66"/>
      <c r="AQ204" s="66"/>
      <c r="AR204" s="66"/>
      <c r="AS204" s="66"/>
      <c r="AT204" s="66"/>
      <c r="AU204" s="66"/>
      <c r="AV204" s="66"/>
      <c r="AW204" s="66"/>
      <c r="AX204" s="66"/>
      <c r="AY204" s="66"/>
      <c r="AZ204" s="66"/>
      <c r="BA204" s="66"/>
      <c r="BB204" s="66"/>
    </row>
    <row r="205" spans="1:54" x14ac:dyDescent="0.3">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c r="AA205" s="66"/>
      <c r="AB205" s="66"/>
      <c r="AC205" s="66"/>
      <c r="AD205" s="66"/>
      <c r="AE205" s="66"/>
      <c r="AF205" s="66"/>
      <c r="AG205" s="66"/>
      <c r="AH205" s="66"/>
      <c r="AI205" s="66"/>
      <c r="AJ205" s="66"/>
      <c r="AK205" s="66"/>
      <c r="AL205" s="66"/>
      <c r="AM205" s="66"/>
      <c r="AN205" s="66"/>
      <c r="AO205" s="66"/>
      <c r="AP205" s="66"/>
      <c r="AQ205" s="66"/>
      <c r="AR205" s="66"/>
      <c r="AS205" s="66"/>
      <c r="AT205" s="66"/>
      <c r="AU205" s="66"/>
      <c r="AV205" s="66"/>
      <c r="AW205" s="66"/>
      <c r="AX205" s="66"/>
      <c r="AY205" s="66"/>
      <c r="AZ205" s="66"/>
      <c r="BA205" s="66"/>
      <c r="BB205" s="66"/>
    </row>
    <row r="206" spans="1:54" x14ac:dyDescent="0.3">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c r="AA206" s="66"/>
      <c r="AB206" s="66"/>
      <c r="AC206" s="66"/>
      <c r="AD206" s="66"/>
      <c r="AE206" s="66"/>
      <c r="AF206" s="66"/>
      <c r="AG206" s="66"/>
      <c r="AH206" s="66"/>
      <c r="AI206" s="66"/>
      <c r="AJ206" s="66"/>
      <c r="AK206" s="66"/>
      <c r="AL206" s="66"/>
      <c r="AM206" s="66"/>
      <c r="AN206" s="66"/>
      <c r="AO206" s="66"/>
      <c r="AP206" s="66"/>
      <c r="AQ206" s="66"/>
      <c r="AR206" s="66"/>
      <c r="AS206" s="66"/>
      <c r="AT206" s="66"/>
      <c r="AU206" s="66"/>
      <c r="AV206" s="66"/>
      <c r="AW206" s="66"/>
      <c r="AX206" s="66"/>
      <c r="AY206" s="66"/>
      <c r="AZ206" s="66"/>
      <c r="BA206" s="66"/>
      <c r="BB206" s="66"/>
    </row>
    <row r="207" spans="1:54" x14ac:dyDescent="0.3">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c r="AA207" s="66"/>
      <c r="AB207" s="66"/>
      <c r="AC207" s="66"/>
      <c r="AD207" s="66"/>
      <c r="AE207" s="66"/>
      <c r="AF207" s="66"/>
      <c r="AG207" s="66"/>
      <c r="AH207" s="66"/>
      <c r="AI207" s="66"/>
      <c r="AJ207" s="66"/>
      <c r="AK207" s="66"/>
      <c r="AL207" s="66"/>
      <c r="AM207" s="66"/>
      <c r="AN207" s="66"/>
      <c r="AO207" s="66"/>
      <c r="AP207" s="66"/>
      <c r="AQ207" s="66"/>
      <c r="AR207" s="66"/>
      <c r="AS207" s="66"/>
      <c r="AT207" s="66"/>
      <c r="AU207" s="66"/>
      <c r="AV207" s="66"/>
      <c r="AW207" s="66"/>
      <c r="AX207" s="66"/>
      <c r="AY207" s="66"/>
      <c r="AZ207" s="66"/>
      <c r="BA207" s="66"/>
      <c r="BB207" s="66"/>
    </row>
    <row r="208" spans="1:54" x14ac:dyDescent="0.3">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c r="AA208" s="66"/>
      <c r="AB208" s="66"/>
      <c r="AC208" s="66"/>
      <c r="AD208" s="66"/>
      <c r="AE208" s="66"/>
      <c r="AF208" s="66"/>
      <c r="AG208" s="66"/>
      <c r="AH208" s="66"/>
      <c r="AI208" s="66"/>
      <c r="AJ208" s="66"/>
      <c r="AK208" s="66"/>
      <c r="AL208" s="66"/>
      <c r="AM208" s="66"/>
      <c r="AN208" s="66"/>
      <c r="AO208" s="66"/>
      <c r="AP208" s="66"/>
      <c r="AQ208" s="66"/>
      <c r="AR208" s="66"/>
      <c r="AS208" s="66"/>
      <c r="AT208" s="66"/>
      <c r="AU208" s="66"/>
      <c r="AV208" s="66"/>
      <c r="AW208" s="66"/>
      <c r="AX208" s="66"/>
      <c r="AY208" s="66"/>
      <c r="AZ208" s="66"/>
      <c r="BA208" s="66"/>
      <c r="BB208" s="66"/>
    </row>
    <row r="209" spans="1:54" x14ac:dyDescent="0.3">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66"/>
      <c r="AP209" s="66"/>
      <c r="AQ209" s="66"/>
      <c r="AR209" s="66"/>
      <c r="AS209" s="66"/>
      <c r="AT209" s="66"/>
      <c r="AU209" s="66"/>
      <c r="AV209" s="66"/>
      <c r="AW209" s="66"/>
      <c r="AX209" s="66"/>
      <c r="AY209" s="66"/>
      <c r="AZ209" s="66"/>
      <c r="BA209" s="66"/>
      <c r="BB209" s="66"/>
    </row>
    <row r="210" spans="1:54" x14ac:dyDescent="0.3">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c r="AA210" s="66"/>
      <c r="AB210" s="66"/>
      <c r="AC210" s="66"/>
      <c r="AD210" s="66"/>
      <c r="AE210" s="66"/>
      <c r="AF210" s="66"/>
      <c r="AG210" s="66"/>
      <c r="AH210" s="66"/>
      <c r="AI210" s="66"/>
      <c r="AJ210" s="66"/>
      <c r="AK210" s="66"/>
      <c r="AL210" s="66"/>
      <c r="AM210" s="66"/>
      <c r="AN210" s="66"/>
      <c r="AO210" s="66"/>
      <c r="AP210" s="66"/>
      <c r="AQ210" s="66"/>
      <c r="AR210" s="66"/>
      <c r="AS210" s="66"/>
      <c r="AT210" s="66"/>
      <c r="AU210" s="66"/>
      <c r="AV210" s="66"/>
      <c r="AW210" s="66"/>
      <c r="AX210" s="66"/>
      <c r="AY210" s="66"/>
      <c r="AZ210" s="66"/>
      <c r="BA210" s="66"/>
      <c r="BB210" s="66"/>
    </row>
    <row r="211" spans="1:54" x14ac:dyDescent="0.3">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c r="AH211" s="66"/>
      <c r="AI211" s="66"/>
      <c r="AJ211" s="66"/>
      <c r="AK211" s="66"/>
      <c r="AL211" s="66"/>
      <c r="AM211" s="66"/>
      <c r="AN211" s="66"/>
      <c r="AO211" s="66"/>
      <c r="AP211" s="66"/>
      <c r="AQ211" s="66"/>
      <c r="AR211" s="66"/>
      <c r="AS211" s="66"/>
      <c r="AT211" s="66"/>
      <c r="AU211" s="66"/>
      <c r="AV211" s="66"/>
      <c r="AW211" s="66"/>
      <c r="AX211" s="66"/>
      <c r="AY211" s="66"/>
      <c r="AZ211" s="66"/>
      <c r="BA211" s="66"/>
      <c r="BB211" s="66"/>
    </row>
    <row r="212" spans="1:54" x14ac:dyDescent="0.3">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c r="AH212" s="66"/>
      <c r="AI212" s="66"/>
      <c r="AJ212" s="66"/>
      <c r="AK212" s="66"/>
      <c r="AL212" s="66"/>
      <c r="AM212" s="66"/>
      <c r="AN212" s="66"/>
      <c r="AO212" s="66"/>
      <c r="AP212" s="66"/>
      <c r="AQ212" s="66"/>
      <c r="AR212" s="66"/>
      <c r="AS212" s="66"/>
      <c r="AT212" s="66"/>
      <c r="AU212" s="66"/>
      <c r="AV212" s="66"/>
      <c r="AW212" s="66"/>
      <c r="AX212" s="66"/>
      <c r="AY212" s="66"/>
      <c r="AZ212" s="66"/>
      <c r="BA212" s="66"/>
      <c r="BB212" s="66"/>
    </row>
    <row r="213" spans="1:54" x14ac:dyDescent="0.3">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c r="AH213" s="66"/>
      <c r="AI213" s="66"/>
      <c r="AJ213" s="66"/>
      <c r="AK213" s="66"/>
      <c r="AL213" s="66"/>
      <c r="AM213" s="66"/>
      <c r="AN213" s="66"/>
      <c r="AO213" s="66"/>
      <c r="AP213" s="66"/>
      <c r="AQ213" s="66"/>
      <c r="AR213" s="66"/>
      <c r="AS213" s="66"/>
      <c r="AT213" s="66"/>
      <c r="AU213" s="66"/>
      <c r="AV213" s="66"/>
      <c r="AW213" s="66"/>
      <c r="AX213" s="66"/>
      <c r="AY213" s="66"/>
      <c r="AZ213" s="66"/>
      <c r="BA213" s="66"/>
      <c r="BB213" s="66"/>
    </row>
    <row r="214" spans="1:54" x14ac:dyDescent="0.3">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c r="AH214" s="66"/>
      <c r="AI214" s="66"/>
      <c r="AJ214" s="66"/>
      <c r="AK214" s="66"/>
      <c r="AL214" s="66"/>
      <c r="AM214" s="66"/>
      <c r="AN214" s="66"/>
      <c r="AO214" s="66"/>
      <c r="AP214" s="66"/>
      <c r="AQ214" s="66"/>
      <c r="AR214" s="66"/>
      <c r="AS214" s="66"/>
      <c r="AT214" s="66"/>
      <c r="AU214" s="66"/>
      <c r="AV214" s="66"/>
      <c r="AW214" s="66"/>
      <c r="AX214" s="66"/>
      <c r="AY214" s="66"/>
      <c r="AZ214" s="66"/>
      <c r="BA214" s="66"/>
      <c r="BB214" s="66"/>
    </row>
    <row r="215" spans="1:54" x14ac:dyDescent="0.3">
      <c r="A215" s="66"/>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c r="AH215" s="66"/>
      <c r="AI215" s="66"/>
      <c r="AJ215" s="66"/>
      <c r="AK215" s="66"/>
      <c r="AL215" s="66"/>
      <c r="AM215" s="66"/>
      <c r="AN215" s="66"/>
      <c r="AO215" s="66"/>
      <c r="AP215" s="66"/>
      <c r="AQ215" s="66"/>
      <c r="AR215" s="66"/>
      <c r="AS215" s="66"/>
      <c r="AT215" s="66"/>
      <c r="AU215" s="66"/>
      <c r="AV215" s="66"/>
      <c r="AW215" s="66"/>
      <c r="AX215" s="66"/>
      <c r="AY215" s="66"/>
      <c r="AZ215" s="66"/>
      <c r="BA215" s="66"/>
      <c r="BB215" s="66"/>
    </row>
    <row r="216" spans="1:54" x14ac:dyDescent="0.3">
      <c r="A216" s="66"/>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c r="AH216" s="66"/>
      <c r="AI216" s="66"/>
      <c r="AJ216" s="66"/>
      <c r="AK216" s="66"/>
      <c r="AL216" s="66"/>
      <c r="AM216" s="66"/>
      <c r="AN216" s="66"/>
      <c r="AO216" s="66"/>
      <c r="AP216" s="66"/>
      <c r="AQ216" s="66"/>
      <c r="AR216" s="66"/>
      <c r="AS216" s="66"/>
      <c r="AT216" s="66"/>
      <c r="AU216" s="66"/>
      <c r="AV216" s="66"/>
      <c r="AW216" s="66"/>
      <c r="AX216" s="66"/>
      <c r="AY216" s="66"/>
      <c r="AZ216" s="66"/>
      <c r="BA216" s="66"/>
      <c r="BB216" s="66"/>
    </row>
    <row r="217" spans="1:54" x14ac:dyDescent="0.3">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66"/>
      <c r="AJ217" s="66"/>
      <c r="AK217" s="66"/>
      <c r="AL217" s="66"/>
      <c r="AM217" s="66"/>
      <c r="AN217" s="66"/>
      <c r="AO217" s="66"/>
      <c r="AP217" s="66"/>
      <c r="AQ217" s="66"/>
      <c r="AR217" s="66"/>
      <c r="AS217" s="66"/>
      <c r="AT217" s="66"/>
      <c r="AU217" s="66"/>
      <c r="AV217" s="66"/>
      <c r="AW217" s="66"/>
      <c r="AX217" s="66"/>
      <c r="AY217" s="66"/>
      <c r="AZ217" s="66"/>
      <c r="BA217" s="66"/>
      <c r="BB217" s="66"/>
    </row>
    <row r="218" spans="1:54" x14ac:dyDescent="0.3">
      <c r="A218" s="66"/>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6"/>
      <c r="AY218" s="66"/>
      <c r="AZ218" s="66"/>
      <c r="BA218" s="66"/>
      <c r="BB218" s="66"/>
    </row>
    <row r="219" spans="1:54" x14ac:dyDescent="0.3">
      <c r="A219" s="66"/>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H219" s="66"/>
      <c r="AI219" s="66"/>
      <c r="AJ219" s="66"/>
      <c r="AK219" s="66"/>
      <c r="AL219" s="66"/>
      <c r="AM219" s="66"/>
      <c r="AN219" s="66"/>
      <c r="AO219" s="66"/>
      <c r="AP219" s="66"/>
      <c r="AQ219" s="66"/>
      <c r="AR219" s="66"/>
      <c r="AS219" s="66"/>
      <c r="AT219" s="66"/>
      <c r="AU219" s="66"/>
      <c r="AV219" s="66"/>
      <c r="AW219" s="66"/>
      <c r="AX219" s="66"/>
      <c r="AY219" s="66"/>
      <c r="AZ219" s="66"/>
      <c r="BA219" s="66"/>
      <c r="BB219" s="66"/>
    </row>
    <row r="220" spans="1:54" x14ac:dyDescent="0.3">
      <c r="A220" s="66"/>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66"/>
      <c r="AF220" s="66"/>
      <c r="AG220" s="66"/>
      <c r="AH220" s="66"/>
      <c r="AI220" s="66"/>
      <c r="AJ220" s="66"/>
      <c r="AK220" s="66"/>
      <c r="AL220" s="66"/>
      <c r="AM220" s="66"/>
      <c r="AN220" s="66"/>
      <c r="AO220" s="66"/>
      <c r="AP220" s="66"/>
      <c r="AQ220" s="66"/>
      <c r="AR220" s="66"/>
      <c r="AS220" s="66"/>
      <c r="AT220" s="66"/>
      <c r="AU220" s="66"/>
      <c r="AV220" s="66"/>
      <c r="AW220" s="66"/>
      <c r="AX220" s="66"/>
      <c r="AY220" s="66"/>
      <c r="AZ220" s="66"/>
      <c r="BA220" s="66"/>
      <c r="BB220" s="66"/>
    </row>
    <row r="221" spans="1:54" x14ac:dyDescent="0.3">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66"/>
      <c r="AC221" s="66"/>
      <c r="AD221" s="66"/>
      <c r="AE221" s="66"/>
      <c r="AF221" s="66"/>
      <c r="AG221" s="66"/>
      <c r="AH221" s="66"/>
      <c r="AI221" s="66"/>
      <c r="AJ221" s="66"/>
      <c r="AK221" s="66"/>
      <c r="AL221" s="66"/>
      <c r="AM221" s="66"/>
      <c r="AN221" s="66"/>
      <c r="AO221" s="66"/>
      <c r="AP221" s="66"/>
      <c r="AQ221" s="66"/>
      <c r="AR221" s="66"/>
      <c r="AS221" s="66"/>
      <c r="AT221" s="66"/>
      <c r="AU221" s="66"/>
      <c r="AV221" s="66"/>
      <c r="AW221" s="66"/>
      <c r="AX221" s="66"/>
      <c r="AY221" s="66"/>
      <c r="AZ221" s="66"/>
      <c r="BA221" s="66"/>
      <c r="BB221" s="66"/>
    </row>
    <row r="222" spans="1:54" x14ac:dyDescent="0.3">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H222" s="66"/>
      <c r="AI222" s="66"/>
      <c r="AJ222" s="66"/>
      <c r="AK222" s="66"/>
      <c r="AL222" s="66"/>
      <c r="AM222" s="66"/>
      <c r="AN222" s="66"/>
      <c r="AO222" s="66"/>
      <c r="AP222" s="66"/>
      <c r="AQ222" s="66"/>
      <c r="AR222" s="66"/>
      <c r="AS222" s="66"/>
      <c r="AT222" s="66"/>
      <c r="AU222" s="66"/>
      <c r="AV222" s="66"/>
      <c r="AW222" s="66"/>
      <c r="AX222" s="66"/>
      <c r="AY222" s="66"/>
      <c r="AZ222" s="66"/>
      <c r="BA222" s="66"/>
      <c r="BB222" s="66"/>
    </row>
    <row r="223" spans="1:54" x14ac:dyDescent="0.3">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H223" s="66"/>
      <c r="AI223" s="66"/>
      <c r="AJ223" s="66"/>
      <c r="AK223" s="66"/>
      <c r="AL223" s="66"/>
      <c r="AM223" s="66"/>
      <c r="AN223" s="66"/>
      <c r="AO223" s="66"/>
      <c r="AP223" s="66"/>
      <c r="AQ223" s="66"/>
      <c r="AR223" s="66"/>
      <c r="AS223" s="66"/>
      <c r="AT223" s="66"/>
      <c r="AU223" s="66"/>
      <c r="AV223" s="66"/>
      <c r="AW223" s="66"/>
      <c r="AX223" s="66"/>
      <c r="AY223" s="66"/>
      <c r="AZ223" s="66"/>
      <c r="BA223" s="66"/>
      <c r="BB223" s="66"/>
    </row>
    <row r="224" spans="1:54" x14ac:dyDescent="0.3">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H224" s="66"/>
      <c r="AI224" s="66"/>
      <c r="AJ224" s="66"/>
      <c r="AK224" s="66"/>
      <c r="AL224" s="66"/>
      <c r="AM224" s="66"/>
      <c r="AN224" s="66"/>
      <c r="AO224" s="66"/>
      <c r="AP224" s="66"/>
      <c r="AQ224" s="66"/>
      <c r="AR224" s="66"/>
      <c r="AS224" s="66"/>
      <c r="AT224" s="66"/>
      <c r="AU224" s="66"/>
      <c r="AV224" s="66"/>
      <c r="AW224" s="66"/>
      <c r="AX224" s="66"/>
      <c r="AY224" s="66"/>
      <c r="AZ224" s="66"/>
      <c r="BA224" s="66"/>
      <c r="BB224" s="66"/>
    </row>
    <row r="225" spans="1:54" x14ac:dyDescent="0.3">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H225" s="66"/>
      <c r="AI225" s="66"/>
      <c r="AJ225" s="66"/>
      <c r="AK225" s="66"/>
      <c r="AL225" s="66"/>
      <c r="AM225" s="66"/>
      <c r="AN225" s="66"/>
      <c r="AO225" s="66"/>
      <c r="AP225" s="66"/>
      <c r="AQ225" s="66"/>
      <c r="AR225" s="66"/>
      <c r="AS225" s="66"/>
      <c r="AT225" s="66"/>
      <c r="AU225" s="66"/>
      <c r="AV225" s="66"/>
      <c r="AW225" s="66"/>
      <c r="AX225" s="66"/>
      <c r="AY225" s="66"/>
      <c r="AZ225" s="66"/>
      <c r="BA225" s="66"/>
      <c r="BB225" s="66"/>
    </row>
    <row r="226" spans="1:54" x14ac:dyDescent="0.3">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H226" s="66"/>
      <c r="AI226" s="66"/>
      <c r="AJ226" s="66"/>
      <c r="AK226" s="66"/>
      <c r="AL226" s="66"/>
      <c r="AM226" s="66"/>
      <c r="AN226" s="66"/>
      <c r="AO226" s="66"/>
      <c r="AP226" s="66"/>
      <c r="AQ226" s="66"/>
      <c r="AR226" s="66"/>
      <c r="AS226" s="66"/>
      <c r="AT226" s="66"/>
      <c r="AU226" s="66"/>
      <c r="AV226" s="66"/>
      <c r="AW226" s="66"/>
      <c r="AX226" s="66"/>
      <c r="AY226" s="66"/>
      <c r="AZ226" s="66"/>
      <c r="BA226" s="66"/>
      <c r="BB226" s="66"/>
    </row>
    <row r="227" spans="1:54" x14ac:dyDescent="0.3">
      <c r="A227" s="66"/>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c r="AN227" s="66"/>
      <c r="AO227" s="66"/>
      <c r="AP227" s="66"/>
      <c r="AQ227" s="66"/>
      <c r="AR227" s="66"/>
      <c r="AS227" s="66"/>
      <c r="AT227" s="66"/>
      <c r="AU227" s="66"/>
      <c r="AV227" s="66"/>
      <c r="AW227" s="66"/>
      <c r="AX227" s="66"/>
      <c r="AY227" s="66"/>
      <c r="AZ227" s="66"/>
      <c r="BA227" s="66"/>
      <c r="BB227" s="66"/>
    </row>
    <row r="228" spans="1:54" x14ac:dyDescent="0.3">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H228" s="66"/>
      <c r="AI228" s="66"/>
      <c r="AJ228" s="66"/>
      <c r="AK228" s="66"/>
      <c r="AL228" s="66"/>
      <c r="AM228" s="66"/>
      <c r="AN228" s="66"/>
      <c r="AO228" s="66"/>
      <c r="AP228" s="66"/>
      <c r="AQ228" s="66"/>
      <c r="AR228" s="66"/>
      <c r="AS228" s="66"/>
      <c r="AT228" s="66"/>
      <c r="AU228" s="66"/>
      <c r="AV228" s="66"/>
      <c r="AW228" s="66"/>
      <c r="AX228" s="66"/>
      <c r="AY228" s="66"/>
      <c r="AZ228" s="66"/>
      <c r="BA228" s="66"/>
      <c r="BB228" s="66"/>
    </row>
    <row r="229" spans="1:54" x14ac:dyDescent="0.3">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c r="AL229" s="66"/>
      <c r="AM229" s="66"/>
      <c r="AN229" s="66"/>
      <c r="AO229" s="66"/>
      <c r="AP229" s="66"/>
      <c r="AQ229" s="66"/>
      <c r="AR229" s="66"/>
      <c r="AS229" s="66"/>
      <c r="AT229" s="66"/>
      <c r="AU229" s="66"/>
      <c r="AV229" s="66"/>
      <c r="AW229" s="66"/>
      <c r="AX229" s="66"/>
      <c r="AY229" s="66"/>
      <c r="AZ229" s="66"/>
      <c r="BA229" s="66"/>
      <c r="BB229" s="66"/>
    </row>
    <row r="230" spans="1:54" x14ac:dyDescent="0.3">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c r="AB230" s="66"/>
      <c r="AC230" s="66"/>
      <c r="AD230" s="66"/>
      <c r="AE230" s="66"/>
      <c r="AF230" s="66"/>
      <c r="AG230" s="66"/>
      <c r="AH230" s="66"/>
      <c r="AI230" s="66"/>
      <c r="AJ230" s="66"/>
      <c r="AK230" s="66"/>
      <c r="AL230" s="66"/>
      <c r="AM230" s="66"/>
      <c r="AN230" s="66"/>
      <c r="AO230" s="66"/>
      <c r="AP230" s="66"/>
      <c r="AQ230" s="66"/>
      <c r="AR230" s="66"/>
      <c r="AS230" s="66"/>
      <c r="AT230" s="66"/>
      <c r="AU230" s="66"/>
      <c r="AV230" s="66"/>
      <c r="AW230" s="66"/>
      <c r="AX230" s="66"/>
      <c r="AY230" s="66"/>
      <c r="AZ230" s="66"/>
      <c r="BA230" s="66"/>
      <c r="BB230" s="66"/>
    </row>
    <row r="231" spans="1:54" x14ac:dyDescent="0.3">
      <c r="A231" s="66"/>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c r="AB231" s="66"/>
      <c r="AC231" s="66"/>
      <c r="AD231" s="66"/>
      <c r="AE231" s="66"/>
      <c r="AF231" s="66"/>
      <c r="AG231" s="66"/>
      <c r="AH231" s="66"/>
      <c r="AI231" s="66"/>
      <c r="AJ231" s="66"/>
      <c r="AK231" s="66"/>
      <c r="AL231" s="66"/>
      <c r="AM231" s="66"/>
      <c r="AN231" s="66"/>
      <c r="AO231" s="66"/>
      <c r="AP231" s="66"/>
      <c r="AQ231" s="66"/>
      <c r="AR231" s="66"/>
      <c r="AS231" s="66"/>
      <c r="AT231" s="66"/>
      <c r="AU231" s="66"/>
      <c r="AV231" s="66"/>
      <c r="AW231" s="66"/>
      <c r="AX231" s="66"/>
      <c r="AY231" s="66"/>
      <c r="AZ231" s="66"/>
      <c r="BA231" s="66"/>
      <c r="BB231" s="66"/>
    </row>
    <row r="232" spans="1:54" x14ac:dyDescent="0.3">
      <c r="A232" s="66"/>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c r="AB232" s="66"/>
      <c r="AC232" s="66"/>
      <c r="AD232" s="66"/>
      <c r="AE232" s="66"/>
      <c r="AF232" s="66"/>
      <c r="AG232" s="66"/>
      <c r="AH232" s="66"/>
      <c r="AI232" s="66"/>
      <c r="AJ232" s="66"/>
      <c r="AK232" s="66"/>
      <c r="AL232" s="66"/>
      <c r="AM232" s="66"/>
      <c r="AN232" s="66"/>
      <c r="AO232" s="66"/>
      <c r="AP232" s="66"/>
      <c r="AQ232" s="66"/>
      <c r="AR232" s="66"/>
      <c r="AS232" s="66"/>
      <c r="AT232" s="66"/>
      <c r="AU232" s="66"/>
      <c r="AV232" s="66"/>
      <c r="AW232" s="66"/>
      <c r="AX232" s="66"/>
      <c r="AY232" s="66"/>
      <c r="AZ232" s="66"/>
      <c r="BA232" s="66"/>
      <c r="BB232" s="66"/>
    </row>
    <row r="233" spans="1:54" x14ac:dyDescent="0.3">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c r="AH233" s="66"/>
      <c r="AI233" s="66"/>
      <c r="AJ233" s="66"/>
      <c r="AK233" s="66"/>
      <c r="AL233" s="66"/>
      <c r="AM233" s="66"/>
      <c r="AN233" s="66"/>
      <c r="AO233" s="66"/>
      <c r="AP233" s="66"/>
      <c r="AQ233" s="66"/>
      <c r="AR233" s="66"/>
      <c r="AS233" s="66"/>
      <c r="AT233" s="66"/>
      <c r="AU233" s="66"/>
      <c r="AV233" s="66"/>
      <c r="AW233" s="66"/>
      <c r="AX233" s="66"/>
      <c r="AY233" s="66"/>
      <c r="AZ233" s="66"/>
      <c r="BA233" s="66"/>
      <c r="BB233" s="66"/>
    </row>
    <row r="234" spans="1:54" x14ac:dyDescent="0.3">
      <c r="A234" s="66"/>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c r="AC234" s="66"/>
      <c r="AD234" s="66"/>
      <c r="AE234" s="66"/>
      <c r="AF234" s="66"/>
      <c r="AG234" s="66"/>
      <c r="AH234" s="66"/>
      <c r="AI234" s="66"/>
      <c r="AJ234" s="66"/>
      <c r="AK234" s="66"/>
      <c r="AL234" s="66"/>
      <c r="AM234" s="66"/>
      <c r="AN234" s="66"/>
      <c r="AO234" s="66"/>
      <c r="AP234" s="66"/>
      <c r="AQ234" s="66"/>
      <c r="AR234" s="66"/>
      <c r="AS234" s="66"/>
      <c r="AT234" s="66"/>
      <c r="AU234" s="66"/>
      <c r="AV234" s="66"/>
      <c r="AW234" s="66"/>
      <c r="AX234" s="66"/>
      <c r="AY234" s="66"/>
      <c r="AZ234" s="66"/>
      <c r="BA234" s="66"/>
      <c r="BB234" s="66"/>
    </row>
    <row r="235" spans="1:54" x14ac:dyDescent="0.3">
      <c r="A235" s="66"/>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c r="AH235" s="66"/>
      <c r="AI235" s="66"/>
      <c r="AJ235" s="66"/>
      <c r="AK235" s="66"/>
      <c r="AL235" s="66"/>
      <c r="AM235" s="66"/>
      <c r="AN235" s="66"/>
      <c r="AO235" s="66"/>
      <c r="AP235" s="66"/>
      <c r="AQ235" s="66"/>
      <c r="AR235" s="66"/>
      <c r="AS235" s="66"/>
      <c r="AT235" s="66"/>
      <c r="AU235" s="66"/>
      <c r="AV235" s="66"/>
      <c r="AW235" s="66"/>
      <c r="AX235" s="66"/>
      <c r="AY235" s="66"/>
      <c r="AZ235" s="66"/>
      <c r="BA235" s="66"/>
      <c r="BB235" s="66"/>
    </row>
    <row r="236" spans="1:54" x14ac:dyDescent="0.3">
      <c r="A236" s="66"/>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c r="AH236" s="66"/>
      <c r="AI236" s="66"/>
      <c r="AJ236" s="66"/>
      <c r="AK236" s="66"/>
      <c r="AL236" s="66"/>
      <c r="AM236" s="66"/>
      <c r="AN236" s="66"/>
      <c r="AO236" s="66"/>
      <c r="AP236" s="66"/>
      <c r="AQ236" s="66"/>
      <c r="AR236" s="66"/>
      <c r="AS236" s="66"/>
      <c r="AT236" s="66"/>
      <c r="AU236" s="66"/>
      <c r="AV236" s="66"/>
      <c r="AW236" s="66"/>
      <c r="AX236" s="66"/>
      <c r="AY236" s="66"/>
      <c r="AZ236" s="66"/>
      <c r="BA236" s="66"/>
      <c r="BB236" s="66"/>
    </row>
    <row r="237" spans="1:54" x14ac:dyDescent="0.3">
      <c r="A237" s="66"/>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c r="AH237" s="66"/>
      <c r="AI237" s="66"/>
      <c r="AJ237" s="66"/>
      <c r="AK237" s="66"/>
      <c r="AL237" s="66"/>
      <c r="AM237" s="66"/>
      <c r="AN237" s="66"/>
      <c r="AO237" s="66"/>
      <c r="AP237" s="66"/>
      <c r="AQ237" s="66"/>
      <c r="AR237" s="66"/>
      <c r="AS237" s="66"/>
      <c r="AT237" s="66"/>
      <c r="AU237" s="66"/>
      <c r="AV237" s="66"/>
      <c r="AW237" s="66"/>
      <c r="AX237" s="66"/>
      <c r="AY237" s="66"/>
      <c r="AZ237" s="66"/>
      <c r="BA237" s="66"/>
      <c r="BB237" s="66"/>
    </row>
    <row r="238" spans="1:54" x14ac:dyDescent="0.3">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c r="AQ238" s="66"/>
      <c r="AR238" s="66"/>
      <c r="AS238" s="66"/>
      <c r="AT238" s="66"/>
      <c r="AU238" s="66"/>
      <c r="AV238" s="66"/>
      <c r="AW238" s="66"/>
      <c r="AX238" s="66"/>
      <c r="AY238" s="66"/>
      <c r="AZ238" s="66"/>
      <c r="BA238" s="66"/>
      <c r="BB238" s="66"/>
    </row>
    <row r="239" spans="1:54" x14ac:dyDescent="0.3">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c r="AH239" s="66"/>
      <c r="AI239" s="66"/>
      <c r="AJ239" s="66"/>
      <c r="AK239" s="66"/>
      <c r="AL239" s="66"/>
      <c r="AM239" s="66"/>
      <c r="AN239" s="66"/>
      <c r="AO239" s="66"/>
      <c r="AP239" s="66"/>
      <c r="AQ239" s="66"/>
      <c r="AR239" s="66"/>
      <c r="AS239" s="66"/>
      <c r="AT239" s="66"/>
      <c r="AU239" s="66"/>
      <c r="AV239" s="66"/>
      <c r="AW239" s="66"/>
      <c r="AX239" s="66"/>
      <c r="AY239" s="66"/>
      <c r="AZ239" s="66"/>
      <c r="BA239" s="66"/>
      <c r="BB239" s="66"/>
    </row>
    <row r="240" spans="1:54" x14ac:dyDescent="0.3">
      <c r="A240" s="66"/>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c r="AQ240" s="66"/>
      <c r="AR240" s="66"/>
      <c r="AS240" s="66"/>
      <c r="AT240" s="66"/>
      <c r="AU240" s="66"/>
      <c r="AV240" s="66"/>
      <c r="AW240" s="66"/>
      <c r="AX240" s="66"/>
      <c r="AY240" s="66"/>
      <c r="AZ240" s="66"/>
      <c r="BA240" s="66"/>
      <c r="BB240" s="66"/>
    </row>
    <row r="241" spans="1:54" x14ac:dyDescent="0.3">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c r="AH241" s="66"/>
      <c r="AI241" s="66"/>
      <c r="AJ241" s="66"/>
      <c r="AK241" s="66"/>
      <c r="AL241" s="66"/>
      <c r="AM241" s="66"/>
      <c r="AN241" s="66"/>
      <c r="AO241" s="66"/>
      <c r="AP241" s="66"/>
      <c r="AQ241" s="66"/>
      <c r="AR241" s="66"/>
      <c r="AS241" s="66"/>
      <c r="AT241" s="66"/>
      <c r="AU241" s="66"/>
      <c r="AV241" s="66"/>
      <c r="AW241" s="66"/>
      <c r="AX241" s="66"/>
      <c r="AY241" s="66"/>
      <c r="AZ241" s="66"/>
      <c r="BA241" s="66"/>
      <c r="BB241" s="66"/>
    </row>
    <row r="242" spans="1:54" x14ac:dyDescent="0.3">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6"/>
      <c r="AL242" s="66"/>
      <c r="AM242" s="66"/>
      <c r="AN242" s="66"/>
      <c r="AO242" s="66"/>
      <c r="AP242" s="66"/>
      <c r="AQ242" s="66"/>
      <c r="AR242" s="66"/>
      <c r="AS242" s="66"/>
      <c r="AT242" s="66"/>
      <c r="AU242" s="66"/>
      <c r="AV242" s="66"/>
      <c r="AW242" s="66"/>
      <c r="AX242" s="66"/>
      <c r="AY242" s="66"/>
      <c r="AZ242" s="66"/>
      <c r="BA242" s="66"/>
      <c r="BB242" s="66"/>
    </row>
    <row r="243" spans="1:54" x14ac:dyDescent="0.3">
      <c r="A243" s="66"/>
      <c r="B243" s="66"/>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c r="AA243" s="66"/>
      <c r="AB243" s="66"/>
      <c r="AC243" s="66"/>
      <c r="AD243" s="66"/>
      <c r="AE243" s="66"/>
      <c r="AF243" s="66"/>
      <c r="AG243" s="66"/>
      <c r="AH243" s="66"/>
      <c r="AI243" s="66"/>
      <c r="AJ243" s="66"/>
      <c r="AK243" s="66"/>
      <c r="AL243" s="66"/>
      <c r="AM243" s="66"/>
      <c r="AN243" s="66"/>
      <c r="AO243" s="66"/>
      <c r="AP243" s="66"/>
      <c r="AQ243" s="66"/>
      <c r="AR243" s="66"/>
      <c r="AS243" s="66"/>
      <c r="AT243" s="66"/>
      <c r="AU243" s="66"/>
      <c r="AV243" s="66"/>
      <c r="AW243" s="66"/>
      <c r="AX243" s="66"/>
      <c r="AY243" s="66"/>
      <c r="AZ243" s="66"/>
      <c r="BA243" s="66"/>
      <c r="BB243" s="66"/>
    </row>
    <row r="244" spans="1:54" x14ac:dyDescent="0.3">
      <c r="A244" s="66"/>
      <c r="B244" s="66"/>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6"/>
      <c r="AL244" s="66"/>
      <c r="AM244" s="66"/>
      <c r="AN244" s="66"/>
      <c r="AO244" s="66"/>
      <c r="AP244" s="66"/>
      <c r="AQ244" s="66"/>
      <c r="AR244" s="66"/>
      <c r="AS244" s="66"/>
      <c r="AT244" s="66"/>
      <c r="AU244" s="66"/>
      <c r="AV244" s="66"/>
      <c r="AW244" s="66"/>
      <c r="AX244" s="66"/>
      <c r="AY244" s="66"/>
      <c r="AZ244" s="66"/>
      <c r="BA244" s="66"/>
      <c r="BB244" s="66"/>
    </row>
    <row r="245" spans="1:54" x14ac:dyDescent="0.3">
      <c r="A245" s="66"/>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c r="AB245" s="66"/>
      <c r="AC245" s="66"/>
      <c r="AD245" s="66"/>
      <c r="AE245" s="66"/>
      <c r="AF245" s="66"/>
      <c r="AG245" s="66"/>
      <c r="AH245" s="66"/>
      <c r="AI245" s="66"/>
      <c r="AJ245" s="66"/>
      <c r="AK245" s="66"/>
      <c r="AL245" s="66"/>
      <c r="AM245" s="66"/>
      <c r="AN245" s="66"/>
      <c r="AO245" s="66"/>
      <c r="AP245" s="66"/>
      <c r="AQ245" s="66"/>
      <c r="AR245" s="66"/>
      <c r="AS245" s="66"/>
      <c r="AT245" s="66"/>
      <c r="AU245" s="66"/>
      <c r="AV245" s="66"/>
      <c r="AW245" s="66"/>
      <c r="AX245" s="66"/>
      <c r="AY245" s="66"/>
      <c r="AZ245" s="66"/>
      <c r="BA245" s="66"/>
      <c r="BB245" s="66"/>
    </row>
    <row r="246" spans="1:54" x14ac:dyDescent="0.3">
      <c r="A246" s="66"/>
      <c r="B246" s="66"/>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c r="AA246" s="66"/>
      <c r="AB246" s="66"/>
      <c r="AC246" s="66"/>
      <c r="AD246" s="66"/>
      <c r="AE246" s="66"/>
      <c r="AF246" s="66"/>
      <c r="AG246" s="66"/>
      <c r="AH246" s="66"/>
      <c r="AI246" s="66"/>
      <c r="AJ246" s="66"/>
      <c r="AK246" s="66"/>
      <c r="AL246" s="66"/>
      <c r="AM246" s="66"/>
      <c r="AN246" s="66"/>
      <c r="AO246" s="66"/>
      <c r="AP246" s="66"/>
      <c r="AQ246" s="66"/>
      <c r="AR246" s="66"/>
      <c r="AS246" s="66"/>
      <c r="AT246" s="66"/>
      <c r="AU246" s="66"/>
      <c r="AV246" s="66"/>
      <c r="AW246" s="66"/>
      <c r="AX246" s="66"/>
      <c r="AY246" s="66"/>
      <c r="AZ246" s="66"/>
      <c r="BA246" s="66"/>
      <c r="BB246" s="66"/>
    </row>
    <row r="247" spans="1:54" x14ac:dyDescent="0.3">
      <c r="A247" s="66"/>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c r="AB247" s="66"/>
      <c r="AC247" s="66"/>
      <c r="AD247" s="66"/>
      <c r="AE247" s="66"/>
      <c r="AF247" s="66"/>
      <c r="AG247" s="66"/>
      <c r="AH247" s="66"/>
      <c r="AI247" s="66"/>
      <c r="AJ247" s="66"/>
      <c r="AK247" s="66"/>
      <c r="AL247" s="66"/>
      <c r="AM247" s="66"/>
      <c r="AN247" s="66"/>
      <c r="AO247" s="66"/>
      <c r="AP247" s="66"/>
      <c r="AQ247" s="66"/>
      <c r="AR247" s="66"/>
      <c r="AS247" s="66"/>
      <c r="AT247" s="66"/>
      <c r="AU247" s="66"/>
      <c r="AV247" s="66"/>
      <c r="AW247" s="66"/>
      <c r="AX247" s="66"/>
      <c r="AY247" s="66"/>
      <c r="AZ247" s="66"/>
      <c r="BA247" s="66"/>
      <c r="BB247" s="66"/>
    </row>
    <row r="248" spans="1:54" x14ac:dyDescent="0.3">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c r="AB248" s="66"/>
      <c r="AC248" s="66"/>
      <c r="AD248" s="66"/>
      <c r="AE248" s="66"/>
      <c r="AF248" s="66"/>
      <c r="AG248" s="66"/>
      <c r="AH248" s="66"/>
      <c r="AI248" s="66"/>
      <c r="AJ248" s="66"/>
      <c r="AK248" s="66"/>
      <c r="AL248" s="66"/>
      <c r="AM248" s="66"/>
      <c r="AN248" s="66"/>
      <c r="AO248" s="66"/>
      <c r="AP248" s="66"/>
      <c r="AQ248" s="66"/>
      <c r="AR248" s="66"/>
      <c r="AS248" s="66"/>
      <c r="AT248" s="66"/>
      <c r="AU248" s="66"/>
      <c r="AV248" s="66"/>
      <c r="AW248" s="66"/>
      <c r="AX248" s="66"/>
      <c r="AY248" s="66"/>
      <c r="AZ248" s="66"/>
      <c r="BA248" s="66"/>
      <c r="BB248" s="66"/>
    </row>
    <row r="249" spans="1:54" x14ac:dyDescent="0.3">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6"/>
      <c r="AE249" s="66"/>
      <c r="AF249" s="66"/>
      <c r="AG249" s="66"/>
      <c r="AH249" s="66"/>
      <c r="AI249" s="66"/>
      <c r="AJ249" s="66"/>
      <c r="AK249" s="66"/>
      <c r="AL249" s="66"/>
      <c r="AM249" s="66"/>
      <c r="AN249" s="66"/>
      <c r="AO249" s="66"/>
      <c r="AP249" s="66"/>
      <c r="AQ249" s="66"/>
      <c r="AR249" s="66"/>
      <c r="AS249" s="66"/>
      <c r="AT249" s="66"/>
      <c r="AU249" s="66"/>
      <c r="AV249" s="66"/>
      <c r="AW249" s="66"/>
      <c r="AX249" s="66"/>
      <c r="AY249" s="66"/>
      <c r="AZ249" s="66"/>
      <c r="BA249" s="66"/>
      <c r="BB249" s="66"/>
    </row>
    <row r="250" spans="1:54" x14ac:dyDescent="0.3">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6"/>
      <c r="AL250" s="66"/>
      <c r="AM250" s="66"/>
      <c r="AN250" s="66"/>
      <c r="AO250" s="66"/>
      <c r="AP250" s="66"/>
      <c r="AQ250" s="66"/>
      <c r="AR250" s="66"/>
      <c r="AS250" s="66"/>
      <c r="AT250" s="66"/>
      <c r="AU250" s="66"/>
      <c r="AV250" s="66"/>
      <c r="AW250" s="66"/>
      <c r="AX250" s="66"/>
      <c r="AY250" s="66"/>
      <c r="AZ250" s="66"/>
      <c r="BA250" s="66"/>
      <c r="BB250" s="66"/>
    </row>
    <row r="251" spans="1:54" x14ac:dyDescent="0.3">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c r="AC251" s="66"/>
      <c r="AD251" s="66"/>
      <c r="AE251" s="66"/>
      <c r="AF251" s="66"/>
      <c r="AG251" s="66"/>
      <c r="AH251" s="66"/>
      <c r="AI251" s="66"/>
      <c r="AJ251" s="66"/>
      <c r="AK251" s="66"/>
      <c r="AL251" s="66"/>
      <c r="AM251" s="66"/>
      <c r="AN251" s="66"/>
      <c r="AO251" s="66"/>
      <c r="AP251" s="66"/>
      <c r="AQ251" s="66"/>
      <c r="AR251" s="66"/>
      <c r="AS251" s="66"/>
      <c r="AT251" s="66"/>
      <c r="AU251" s="66"/>
      <c r="AV251" s="66"/>
      <c r="AW251" s="66"/>
      <c r="AX251" s="66"/>
      <c r="AY251" s="66"/>
      <c r="AZ251" s="66"/>
      <c r="BA251" s="66"/>
      <c r="BB251" s="66"/>
    </row>
    <row r="252" spans="1:54" x14ac:dyDescent="0.3">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c r="AQ252" s="66"/>
      <c r="AR252" s="66"/>
      <c r="AS252" s="66"/>
      <c r="AT252" s="66"/>
      <c r="AU252" s="66"/>
      <c r="AV252" s="66"/>
      <c r="AW252" s="66"/>
      <c r="AX252" s="66"/>
      <c r="AY252" s="66"/>
      <c r="AZ252" s="66"/>
      <c r="BA252" s="66"/>
      <c r="BB252" s="66"/>
    </row>
    <row r="253" spans="1:54" x14ac:dyDescent="0.3">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c r="AC253" s="66"/>
      <c r="AD253" s="66"/>
      <c r="AE253" s="66"/>
      <c r="AF253" s="66"/>
      <c r="AG253" s="66"/>
      <c r="AH253" s="66"/>
      <c r="AI253" s="66"/>
      <c r="AJ253" s="66"/>
      <c r="AK253" s="66"/>
      <c r="AL253" s="66"/>
      <c r="AM253" s="66"/>
      <c r="AN253" s="66"/>
      <c r="AO253" s="66"/>
      <c r="AP253" s="66"/>
      <c r="AQ253" s="66"/>
      <c r="AR253" s="66"/>
      <c r="AS253" s="66"/>
      <c r="AT253" s="66"/>
      <c r="AU253" s="66"/>
      <c r="AV253" s="66"/>
      <c r="AW253" s="66"/>
      <c r="AX253" s="66"/>
      <c r="AY253" s="66"/>
      <c r="AZ253" s="66"/>
      <c r="BA253" s="66"/>
      <c r="BB253" s="66"/>
    </row>
    <row r="254" spans="1:54" x14ac:dyDescent="0.3">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6"/>
      <c r="AL254" s="66"/>
      <c r="AM254" s="66"/>
      <c r="AN254" s="66"/>
      <c r="AO254" s="66"/>
      <c r="AP254" s="66"/>
      <c r="AQ254" s="66"/>
      <c r="AR254" s="66"/>
      <c r="AS254" s="66"/>
      <c r="AT254" s="66"/>
      <c r="AU254" s="66"/>
      <c r="AV254" s="66"/>
      <c r="AW254" s="66"/>
      <c r="AX254" s="66"/>
      <c r="AY254" s="66"/>
      <c r="AZ254" s="66"/>
      <c r="BA254" s="66"/>
      <c r="BB254" s="66"/>
    </row>
    <row r="255" spans="1:54" x14ac:dyDescent="0.3">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c r="AC255" s="66"/>
      <c r="AD255" s="66"/>
      <c r="AE255" s="66"/>
      <c r="AF255" s="66"/>
      <c r="AG255" s="66"/>
      <c r="AH255" s="66"/>
      <c r="AI255" s="66"/>
      <c r="AJ255" s="66"/>
      <c r="AK255" s="66"/>
      <c r="AL255" s="66"/>
      <c r="AM255" s="66"/>
      <c r="AN255" s="66"/>
      <c r="AO255" s="66"/>
      <c r="AP255" s="66"/>
      <c r="AQ255" s="66"/>
      <c r="AR255" s="66"/>
      <c r="AS255" s="66"/>
      <c r="AT255" s="66"/>
      <c r="AU255" s="66"/>
      <c r="AV255" s="66"/>
      <c r="AW255" s="66"/>
      <c r="AX255" s="66"/>
      <c r="AY255" s="66"/>
      <c r="AZ255" s="66"/>
      <c r="BA255" s="66"/>
      <c r="BB255" s="66"/>
    </row>
    <row r="256" spans="1:54" x14ac:dyDescent="0.3">
      <c r="A256" s="66"/>
      <c r="B256" s="66"/>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66"/>
      <c r="AR256" s="66"/>
      <c r="AS256" s="66"/>
      <c r="AT256" s="66"/>
      <c r="AU256" s="66"/>
      <c r="AV256" s="66"/>
      <c r="AW256" s="66"/>
      <c r="AX256" s="66"/>
      <c r="AY256" s="66"/>
      <c r="AZ256" s="66"/>
      <c r="BA256" s="66"/>
      <c r="BB256" s="66"/>
    </row>
    <row r="257" spans="1:54" x14ac:dyDescent="0.3">
      <c r="A257" s="66"/>
      <c r="B257" s="66"/>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6"/>
      <c r="AL257" s="66"/>
      <c r="AM257" s="66"/>
      <c r="AN257" s="66"/>
      <c r="AO257" s="66"/>
      <c r="AP257" s="66"/>
      <c r="AQ257" s="66"/>
      <c r="AR257" s="66"/>
      <c r="AS257" s="66"/>
      <c r="AT257" s="66"/>
      <c r="AU257" s="66"/>
      <c r="AV257" s="66"/>
      <c r="AW257" s="66"/>
      <c r="AX257" s="66"/>
      <c r="AY257" s="66"/>
      <c r="AZ257" s="66"/>
      <c r="BA257" s="66"/>
      <c r="BB257" s="66"/>
    </row>
    <row r="258" spans="1:54" x14ac:dyDescent="0.3">
      <c r="A258" s="66"/>
      <c r="B258" s="66"/>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c r="AN258" s="66"/>
      <c r="AO258" s="66"/>
      <c r="AP258" s="66"/>
      <c r="AQ258" s="66"/>
      <c r="AR258" s="66"/>
      <c r="AS258" s="66"/>
      <c r="AT258" s="66"/>
      <c r="AU258" s="66"/>
      <c r="AV258" s="66"/>
      <c r="AW258" s="66"/>
      <c r="AX258" s="66"/>
      <c r="AY258" s="66"/>
      <c r="AZ258" s="66"/>
      <c r="BA258" s="66"/>
      <c r="BB258" s="66"/>
    </row>
    <row r="259" spans="1:54" x14ac:dyDescent="0.3">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c r="AK259" s="66"/>
      <c r="AL259" s="66"/>
      <c r="AM259" s="66"/>
      <c r="AN259" s="66"/>
      <c r="AO259" s="66"/>
      <c r="AP259" s="66"/>
      <c r="AQ259" s="66"/>
      <c r="AR259" s="66"/>
      <c r="AS259" s="66"/>
      <c r="AT259" s="66"/>
      <c r="AU259" s="66"/>
      <c r="AV259" s="66"/>
      <c r="AW259" s="66"/>
      <c r="AX259" s="66"/>
      <c r="AY259" s="66"/>
      <c r="AZ259" s="66"/>
      <c r="BA259" s="66"/>
      <c r="BB259" s="66"/>
    </row>
    <row r="260" spans="1:54" x14ac:dyDescent="0.3">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c r="AQ260" s="66"/>
      <c r="AR260" s="66"/>
      <c r="AS260" s="66"/>
      <c r="AT260" s="66"/>
      <c r="AU260" s="66"/>
      <c r="AV260" s="66"/>
      <c r="AW260" s="66"/>
      <c r="AX260" s="66"/>
      <c r="AY260" s="66"/>
      <c r="AZ260" s="66"/>
      <c r="BA260" s="66"/>
      <c r="BB260" s="66"/>
    </row>
    <row r="261" spans="1:54" x14ac:dyDescent="0.3">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c r="AA261" s="66"/>
      <c r="AB261" s="66"/>
      <c r="AC261" s="66"/>
      <c r="AD261" s="66"/>
      <c r="AE261" s="66"/>
      <c r="AF261" s="66"/>
      <c r="AG261" s="66"/>
      <c r="AH261" s="66"/>
      <c r="AI261" s="66"/>
      <c r="AJ261" s="66"/>
      <c r="AK261" s="66"/>
      <c r="AL261" s="66"/>
      <c r="AM261" s="66"/>
      <c r="AN261" s="66"/>
      <c r="AO261" s="66"/>
      <c r="AP261" s="66"/>
      <c r="AQ261" s="66"/>
      <c r="AR261" s="66"/>
      <c r="AS261" s="66"/>
      <c r="AT261" s="66"/>
      <c r="AU261" s="66"/>
      <c r="AV261" s="66"/>
      <c r="AW261" s="66"/>
      <c r="AX261" s="66"/>
      <c r="AY261" s="66"/>
      <c r="AZ261" s="66"/>
      <c r="BA261" s="66"/>
      <c r="BB261" s="66"/>
    </row>
    <row r="262" spans="1:54" x14ac:dyDescent="0.3">
      <c r="A262" s="66"/>
      <c r="B262" s="66"/>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c r="AA262" s="66"/>
      <c r="AB262" s="66"/>
      <c r="AC262" s="66"/>
      <c r="AD262" s="66"/>
      <c r="AE262" s="66"/>
      <c r="AF262" s="66"/>
      <c r="AG262" s="66"/>
      <c r="AH262" s="66"/>
      <c r="AI262" s="66"/>
      <c r="AJ262" s="66"/>
      <c r="AK262" s="66"/>
      <c r="AL262" s="66"/>
      <c r="AM262" s="66"/>
      <c r="AN262" s="66"/>
      <c r="AO262" s="66"/>
      <c r="AP262" s="66"/>
      <c r="AQ262" s="66"/>
      <c r="AR262" s="66"/>
      <c r="AS262" s="66"/>
      <c r="AT262" s="66"/>
      <c r="AU262" s="66"/>
      <c r="AV262" s="66"/>
      <c r="AW262" s="66"/>
      <c r="AX262" s="66"/>
      <c r="AY262" s="66"/>
      <c r="AZ262" s="66"/>
      <c r="BA262" s="66"/>
      <c r="BB262" s="66"/>
    </row>
    <row r="263" spans="1:54" x14ac:dyDescent="0.3">
      <c r="A263" s="66"/>
      <c r="B263" s="66"/>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c r="AA263" s="66"/>
      <c r="AB263" s="66"/>
      <c r="AC263" s="66"/>
      <c r="AD263" s="66"/>
      <c r="AE263" s="66"/>
      <c r="AF263" s="66"/>
      <c r="AG263" s="66"/>
      <c r="AH263" s="66"/>
      <c r="AI263" s="66"/>
      <c r="AJ263" s="66"/>
      <c r="AK263" s="66"/>
      <c r="AL263" s="66"/>
      <c r="AM263" s="66"/>
      <c r="AN263" s="66"/>
      <c r="AO263" s="66"/>
      <c r="AP263" s="66"/>
      <c r="AQ263" s="66"/>
      <c r="AR263" s="66"/>
      <c r="AS263" s="66"/>
      <c r="AT263" s="66"/>
      <c r="AU263" s="66"/>
      <c r="AV263" s="66"/>
      <c r="AW263" s="66"/>
      <c r="AX263" s="66"/>
      <c r="AY263" s="66"/>
      <c r="AZ263" s="66"/>
      <c r="BA263" s="66"/>
      <c r="BB263" s="66"/>
    </row>
    <row r="264" spans="1:54" x14ac:dyDescent="0.3">
      <c r="A264" s="66"/>
      <c r="B264" s="66"/>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c r="AA264" s="66"/>
      <c r="AB264" s="66"/>
      <c r="AC264" s="66"/>
      <c r="AD264" s="66"/>
      <c r="AE264" s="66"/>
      <c r="AF264" s="66"/>
      <c r="AG264" s="66"/>
      <c r="AH264" s="66"/>
      <c r="AI264" s="66"/>
      <c r="AJ264" s="66"/>
      <c r="AK264" s="66"/>
      <c r="AL264" s="66"/>
      <c r="AM264" s="66"/>
      <c r="AN264" s="66"/>
      <c r="AO264" s="66"/>
      <c r="AP264" s="66"/>
      <c r="AQ264" s="66"/>
      <c r="AR264" s="66"/>
      <c r="AS264" s="66"/>
      <c r="AT264" s="66"/>
      <c r="AU264" s="66"/>
      <c r="AV264" s="66"/>
      <c r="AW264" s="66"/>
      <c r="AX264" s="66"/>
      <c r="AY264" s="66"/>
      <c r="AZ264" s="66"/>
      <c r="BA264" s="66"/>
      <c r="BB264" s="66"/>
    </row>
    <row r="265" spans="1:54" x14ac:dyDescent="0.3">
      <c r="A265" s="66"/>
      <c r="B265" s="66"/>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c r="AA265" s="66"/>
      <c r="AB265" s="66"/>
      <c r="AC265" s="66"/>
      <c r="AD265" s="66"/>
      <c r="AE265" s="66"/>
      <c r="AF265" s="66"/>
      <c r="AG265" s="66"/>
      <c r="AH265" s="66"/>
      <c r="AI265" s="66"/>
      <c r="AJ265" s="66"/>
      <c r="AK265" s="66"/>
      <c r="AL265" s="66"/>
      <c r="AM265" s="66"/>
      <c r="AN265" s="66"/>
      <c r="AO265" s="66"/>
      <c r="AP265" s="66"/>
      <c r="AQ265" s="66"/>
      <c r="AR265" s="66"/>
      <c r="AS265" s="66"/>
      <c r="AT265" s="66"/>
      <c r="AU265" s="66"/>
      <c r="AV265" s="66"/>
      <c r="AW265" s="66"/>
      <c r="AX265" s="66"/>
      <c r="AY265" s="66"/>
      <c r="AZ265" s="66"/>
      <c r="BA265" s="66"/>
      <c r="BB265" s="66"/>
    </row>
    <row r="266" spans="1:54" x14ac:dyDescent="0.3">
      <c r="A266" s="66"/>
      <c r="B266" s="66"/>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c r="AA266" s="66"/>
      <c r="AB266" s="66"/>
      <c r="AC266" s="66"/>
      <c r="AD266" s="66"/>
      <c r="AE266" s="66"/>
      <c r="AF266" s="66"/>
      <c r="AG266" s="66"/>
      <c r="AH266" s="66"/>
      <c r="AI266" s="66"/>
      <c r="AJ266" s="66"/>
      <c r="AK266" s="66"/>
      <c r="AL266" s="66"/>
      <c r="AM266" s="66"/>
      <c r="AN266" s="66"/>
      <c r="AO266" s="66"/>
      <c r="AP266" s="66"/>
      <c r="AQ266" s="66"/>
      <c r="AR266" s="66"/>
      <c r="AS266" s="66"/>
      <c r="AT266" s="66"/>
      <c r="AU266" s="66"/>
      <c r="AV266" s="66"/>
      <c r="AW266" s="66"/>
      <c r="AX266" s="66"/>
      <c r="AY266" s="66"/>
      <c r="AZ266" s="66"/>
      <c r="BA266" s="66"/>
      <c r="BB266" s="66"/>
    </row>
    <row r="267" spans="1:54" x14ac:dyDescent="0.3">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c r="AA267" s="66"/>
      <c r="AB267" s="66"/>
      <c r="AC267" s="66"/>
      <c r="AD267" s="66"/>
      <c r="AE267" s="66"/>
      <c r="AF267" s="66"/>
      <c r="AG267" s="66"/>
      <c r="AH267" s="66"/>
      <c r="AI267" s="66"/>
      <c r="AJ267" s="66"/>
      <c r="AK267" s="66"/>
      <c r="AL267" s="66"/>
      <c r="AM267" s="66"/>
      <c r="AN267" s="66"/>
      <c r="AO267" s="66"/>
      <c r="AP267" s="66"/>
      <c r="AQ267" s="66"/>
      <c r="AR267" s="66"/>
      <c r="AS267" s="66"/>
      <c r="AT267" s="66"/>
      <c r="AU267" s="66"/>
      <c r="AV267" s="66"/>
      <c r="AW267" s="66"/>
      <c r="AX267" s="66"/>
      <c r="AY267" s="66"/>
      <c r="AZ267" s="66"/>
      <c r="BA267" s="66"/>
      <c r="BB267" s="66"/>
    </row>
    <row r="268" spans="1:54" x14ac:dyDescent="0.3">
      <c r="A268" s="66"/>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c r="AB268" s="66"/>
      <c r="AC268" s="66"/>
      <c r="AD268" s="66"/>
      <c r="AE268" s="66"/>
      <c r="AF268" s="66"/>
      <c r="AG268" s="66"/>
      <c r="AH268" s="66"/>
      <c r="AI268" s="66"/>
      <c r="AJ268" s="66"/>
      <c r="AK268" s="66"/>
      <c r="AL268" s="66"/>
      <c r="AM268" s="66"/>
      <c r="AN268" s="66"/>
      <c r="AO268" s="66"/>
      <c r="AP268" s="66"/>
      <c r="AQ268" s="66"/>
      <c r="AR268" s="66"/>
      <c r="AS268" s="66"/>
      <c r="AT268" s="66"/>
      <c r="AU268" s="66"/>
      <c r="AV268" s="66"/>
      <c r="AW268" s="66"/>
      <c r="AX268" s="66"/>
      <c r="AY268" s="66"/>
      <c r="AZ268" s="66"/>
      <c r="BA268" s="66"/>
      <c r="BB268" s="66"/>
    </row>
    <row r="269" spans="1:54" x14ac:dyDescent="0.3">
      <c r="A269" s="66"/>
      <c r="B269" s="66"/>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c r="AA269" s="66"/>
      <c r="AB269" s="66"/>
      <c r="AC269" s="66"/>
      <c r="AD269" s="66"/>
      <c r="AE269" s="66"/>
      <c r="AF269" s="66"/>
      <c r="AG269" s="66"/>
      <c r="AH269" s="66"/>
      <c r="AI269" s="66"/>
      <c r="AJ269" s="66"/>
      <c r="AK269" s="66"/>
      <c r="AL269" s="66"/>
      <c r="AM269" s="66"/>
      <c r="AN269" s="66"/>
      <c r="AO269" s="66"/>
      <c r="AP269" s="66"/>
      <c r="AQ269" s="66"/>
      <c r="AR269" s="66"/>
      <c r="AS269" s="66"/>
      <c r="AT269" s="66"/>
      <c r="AU269" s="66"/>
      <c r="AV269" s="66"/>
      <c r="AW269" s="66"/>
      <c r="AX269" s="66"/>
      <c r="AY269" s="66"/>
      <c r="AZ269" s="66"/>
      <c r="BA269" s="66"/>
      <c r="BB269" s="66"/>
    </row>
    <row r="270" spans="1:54" x14ac:dyDescent="0.3">
      <c r="A270" s="66"/>
      <c r="B270" s="66"/>
      <c r="C270" s="66"/>
      <c r="D270" s="66"/>
      <c r="E270" s="66"/>
      <c r="F270" s="66"/>
      <c r="G270" s="66"/>
      <c r="H270" s="66"/>
      <c r="I270" s="66"/>
      <c r="J270" s="66"/>
      <c r="K270" s="66"/>
      <c r="L270" s="66"/>
      <c r="M270" s="66"/>
      <c r="N270" s="66"/>
      <c r="O270" s="66"/>
      <c r="P270" s="66"/>
      <c r="Q270" s="66"/>
      <c r="R270" s="66"/>
      <c r="S270" s="66"/>
      <c r="T270" s="66"/>
      <c r="U270" s="66"/>
      <c r="V270" s="66"/>
      <c r="W270" s="66"/>
      <c r="X270" s="66"/>
      <c r="Y270" s="66"/>
      <c r="Z270" s="66"/>
      <c r="AA270" s="66"/>
      <c r="AB270" s="66"/>
      <c r="AC270" s="66"/>
      <c r="AD270" s="66"/>
      <c r="AE270" s="66"/>
      <c r="AF270" s="66"/>
      <c r="AG270" s="66"/>
      <c r="AH270" s="66"/>
      <c r="AI270" s="66"/>
      <c r="AJ270" s="66"/>
      <c r="AK270" s="66"/>
      <c r="AL270" s="66"/>
      <c r="AM270" s="66"/>
      <c r="AN270" s="66"/>
      <c r="AO270" s="66"/>
      <c r="AP270" s="66"/>
      <c r="AQ270" s="66"/>
      <c r="AR270" s="66"/>
      <c r="AS270" s="66"/>
      <c r="AT270" s="66"/>
      <c r="AU270" s="66"/>
      <c r="AV270" s="66"/>
      <c r="AW270" s="66"/>
      <c r="AX270" s="66"/>
      <c r="AY270" s="66"/>
      <c r="AZ270" s="66"/>
      <c r="BA270" s="66"/>
      <c r="BB270" s="66"/>
    </row>
    <row r="271" spans="1:54" x14ac:dyDescent="0.3">
      <c r="A271" s="66"/>
      <c r="B271" s="66"/>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c r="AA271" s="66"/>
      <c r="AB271" s="66"/>
      <c r="AC271" s="66"/>
      <c r="AD271" s="66"/>
      <c r="AE271" s="66"/>
      <c r="AF271" s="66"/>
      <c r="AG271" s="66"/>
      <c r="AH271" s="66"/>
      <c r="AI271" s="66"/>
      <c r="AJ271" s="66"/>
      <c r="AK271" s="66"/>
      <c r="AL271" s="66"/>
      <c r="AM271" s="66"/>
      <c r="AN271" s="66"/>
      <c r="AO271" s="66"/>
      <c r="AP271" s="66"/>
      <c r="AQ271" s="66"/>
      <c r="AR271" s="66"/>
      <c r="AS271" s="66"/>
      <c r="AT271" s="66"/>
      <c r="AU271" s="66"/>
      <c r="AV271" s="66"/>
      <c r="AW271" s="66"/>
      <c r="AX271" s="66"/>
      <c r="AY271" s="66"/>
      <c r="AZ271" s="66"/>
      <c r="BA271" s="66"/>
      <c r="BB271" s="66"/>
    </row>
    <row r="272" spans="1:54" x14ac:dyDescent="0.3">
      <c r="A272" s="66"/>
      <c r="B272" s="66"/>
      <c r="C272" s="66"/>
      <c r="D272" s="66"/>
      <c r="E272" s="66"/>
      <c r="F272" s="66"/>
      <c r="G272" s="66"/>
      <c r="H272" s="66"/>
      <c r="I272" s="66"/>
      <c r="J272" s="66"/>
      <c r="K272" s="66"/>
      <c r="L272" s="66"/>
      <c r="M272" s="66"/>
      <c r="N272" s="66"/>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c r="AL272" s="66"/>
      <c r="AM272" s="66"/>
      <c r="AN272" s="66"/>
      <c r="AO272" s="66"/>
      <c r="AP272" s="66"/>
      <c r="AQ272" s="66"/>
      <c r="AR272" s="66"/>
      <c r="AS272" s="66"/>
      <c r="AT272" s="66"/>
      <c r="AU272" s="66"/>
      <c r="AV272" s="66"/>
      <c r="AW272" s="66"/>
      <c r="AX272" s="66"/>
      <c r="AY272" s="66"/>
      <c r="AZ272" s="66"/>
      <c r="BA272" s="66"/>
      <c r="BB272" s="66"/>
    </row>
    <row r="273" spans="1:54" x14ac:dyDescent="0.3">
      <c r="A273" s="66"/>
      <c r="B273" s="66"/>
      <c r="C273" s="66"/>
      <c r="D273" s="66"/>
      <c r="E273" s="66"/>
      <c r="F273" s="66"/>
      <c r="G273" s="66"/>
      <c r="H273" s="66"/>
      <c r="I273" s="66"/>
      <c r="J273" s="66"/>
      <c r="K273" s="66"/>
      <c r="L273" s="66"/>
      <c r="M273" s="66"/>
      <c r="N273" s="66"/>
      <c r="O273" s="66"/>
      <c r="P273" s="66"/>
      <c r="Q273" s="66"/>
      <c r="R273" s="66"/>
      <c r="S273" s="66"/>
      <c r="T273" s="66"/>
      <c r="U273" s="66"/>
      <c r="V273" s="66"/>
      <c r="W273" s="66"/>
      <c r="X273" s="66"/>
      <c r="Y273" s="66"/>
      <c r="Z273" s="66"/>
      <c r="AA273" s="66"/>
      <c r="AB273" s="66"/>
      <c r="AC273" s="66"/>
      <c r="AD273" s="66"/>
      <c r="AE273" s="66"/>
      <c r="AF273" s="66"/>
      <c r="AG273" s="66"/>
      <c r="AH273" s="66"/>
      <c r="AI273" s="66"/>
      <c r="AJ273" s="66"/>
      <c r="AK273" s="66"/>
      <c r="AL273" s="66"/>
      <c r="AM273" s="66"/>
      <c r="AN273" s="66"/>
      <c r="AO273" s="66"/>
      <c r="AP273" s="66"/>
      <c r="AQ273" s="66"/>
      <c r="AR273" s="66"/>
      <c r="AS273" s="66"/>
      <c r="AT273" s="66"/>
      <c r="AU273" s="66"/>
      <c r="AV273" s="66"/>
      <c r="AW273" s="66"/>
      <c r="AX273" s="66"/>
      <c r="AY273" s="66"/>
      <c r="AZ273" s="66"/>
      <c r="BA273" s="66"/>
      <c r="BB273" s="66"/>
    </row>
    <row r="274" spans="1:54" x14ac:dyDescent="0.3">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66"/>
      <c r="AH274" s="66"/>
      <c r="AI274" s="66"/>
      <c r="AJ274" s="66"/>
      <c r="AK274" s="66"/>
      <c r="AL274" s="66"/>
      <c r="AM274" s="66"/>
      <c r="AN274" s="66"/>
      <c r="AO274" s="66"/>
      <c r="AP274" s="66"/>
      <c r="AQ274" s="66"/>
      <c r="AR274" s="66"/>
      <c r="AS274" s="66"/>
      <c r="AT274" s="66"/>
      <c r="AU274" s="66"/>
      <c r="AV274" s="66"/>
      <c r="AW274" s="66"/>
      <c r="AX274" s="66"/>
      <c r="AY274" s="66"/>
      <c r="AZ274" s="66"/>
      <c r="BA274" s="66"/>
      <c r="BB274" s="66"/>
    </row>
    <row r="275" spans="1:54" x14ac:dyDescent="0.3">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c r="AA275" s="66"/>
      <c r="AB275" s="66"/>
      <c r="AC275" s="66"/>
      <c r="AD275" s="66"/>
      <c r="AE275" s="66"/>
      <c r="AF275" s="66"/>
      <c r="AG275" s="66"/>
      <c r="AH275" s="66"/>
      <c r="AI275" s="66"/>
      <c r="AJ275" s="66"/>
      <c r="AK275" s="66"/>
      <c r="AL275" s="66"/>
      <c r="AM275" s="66"/>
      <c r="AN275" s="66"/>
      <c r="AO275" s="66"/>
      <c r="AP275" s="66"/>
      <c r="AQ275" s="66"/>
      <c r="AR275" s="66"/>
      <c r="AS275" s="66"/>
      <c r="AT275" s="66"/>
      <c r="AU275" s="66"/>
      <c r="AV275" s="66"/>
      <c r="AW275" s="66"/>
      <c r="AX275" s="66"/>
      <c r="AY275" s="66"/>
      <c r="AZ275" s="66"/>
      <c r="BA275" s="66"/>
      <c r="BB275" s="66"/>
    </row>
    <row r="276" spans="1:54" x14ac:dyDescent="0.3">
      <c r="A276" s="66"/>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6"/>
      <c r="AL276" s="66"/>
      <c r="AM276" s="66"/>
      <c r="AN276" s="66"/>
      <c r="AO276" s="66"/>
      <c r="AP276" s="66"/>
      <c r="AQ276" s="66"/>
      <c r="AR276" s="66"/>
      <c r="AS276" s="66"/>
      <c r="AT276" s="66"/>
      <c r="AU276" s="66"/>
      <c r="AV276" s="66"/>
      <c r="AW276" s="66"/>
      <c r="AX276" s="66"/>
      <c r="AY276" s="66"/>
      <c r="AZ276" s="66"/>
      <c r="BA276" s="66"/>
      <c r="BB276" s="66"/>
    </row>
    <row r="277" spans="1:54" x14ac:dyDescent="0.3">
      <c r="A277" s="66"/>
      <c r="B277" s="66"/>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c r="AA277" s="66"/>
      <c r="AB277" s="66"/>
      <c r="AC277" s="66"/>
      <c r="AD277" s="66"/>
      <c r="AE277" s="66"/>
      <c r="AF277" s="66"/>
      <c r="AG277" s="66"/>
      <c r="AH277" s="66"/>
      <c r="AI277" s="66"/>
      <c r="AJ277" s="66"/>
      <c r="AK277" s="66"/>
      <c r="AL277" s="66"/>
      <c r="AM277" s="66"/>
      <c r="AN277" s="66"/>
      <c r="AO277" s="66"/>
      <c r="AP277" s="66"/>
      <c r="AQ277" s="66"/>
      <c r="AR277" s="66"/>
      <c r="AS277" s="66"/>
      <c r="AT277" s="66"/>
      <c r="AU277" s="66"/>
      <c r="AV277" s="66"/>
      <c r="AW277" s="66"/>
      <c r="AX277" s="66"/>
      <c r="AY277" s="66"/>
      <c r="AZ277" s="66"/>
      <c r="BA277" s="66"/>
      <c r="BB277" s="66"/>
    </row>
    <row r="278" spans="1:54" x14ac:dyDescent="0.3">
      <c r="A278" s="66"/>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6"/>
      <c r="AH278" s="66"/>
      <c r="AI278" s="66"/>
      <c r="AJ278" s="66"/>
      <c r="AK278" s="66"/>
      <c r="AL278" s="66"/>
      <c r="AM278" s="66"/>
      <c r="AN278" s="66"/>
      <c r="AO278" s="66"/>
      <c r="AP278" s="66"/>
      <c r="AQ278" s="66"/>
      <c r="AR278" s="66"/>
      <c r="AS278" s="66"/>
      <c r="AT278" s="66"/>
      <c r="AU278" s="66"/>
      <c r="AV278" s="66"/>
      <c r="AW278" s="66"/>
      <c r="AX278" s="66"/>
      <c r="AY278" s="66"/>
      <c r="AZ278" s="66"/>
      <c r="BA278" s="66"/>
      <c r="BB278" s="66"/>
    </row>
    <row r="279" spans="1:54" x14ac:dyDescent="0.3">
      <c r="A279" s="66"/>
      <c r="B279" s="66"/>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c r="AA279" s="66"/>
      <c r="AB279" s="66"/>
      <c r="AC279" s="66"/>
      <c r="AD279" s="66"/>
      <c r="AE279" s="66"/>
      <c r="AF279" s="66"/>
      <c r="AG279" s="66"/>
      <c r="AH279" s="66"/>
      <c r="AI279" s="66"/>
      <c r="AJ279" s="66"/>
      <c r="AK279" s="66"/>
      <c r="AL279" s="66"/>
      <c r="AM279" s="66"/>
      <c r="AN279" s="66"/>
      <c r="AO279" s="66"/>
      <c r="AP279" s="66"/>
      <c r="AQ279" s="66"/>
      <c r="AR279" s="66"/>
      <c r="AS279" s="66"/>
      <c r="AT279" s="66"/>
      <c r="AU279" s="66"/>
      <c r="AV279" s="66"/>
      <c r="AW279" s="66"/>
      <c r="AX279" s="66"/>
      <c r="AY279" s="66"/>
      <c r="AZ279" s="66"/>
      <c r="BA279" s="66"/>
      <c r="BB279" s="66"/>
    </row>
    <row r="280" spans="1:54" x14ac:dyDescent="0.3">
      <c r="A280" s="66"/>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6"/>
      <c r="AH280" s="66"/>
      <c r="AI280" s="66"/>
      <c r="AJ280" s="66"/>
      <c r="AK280" s="66"/>
      <c r="AL280" s="66"/>
      <c r="AM280" s="66"/>
      <c r="AN280" s="66"/>
      <c r="AO280" s="66"/>
      <c r="AP280" s="66"/>
      <c r="AQ280" s="66"/>
      <c r="AR280" s="66"/>
      <c r="AS280" s="66"/>
      <c r="AT280" s="66"/>
      <c r="AU280" s="66"/>
      <c r="AV280" s="66"/>
      <c r="AW280" s="66"/>
      <c r="AX280" s="66"/>
      <c r="AY280" s="66"/>
      <c r="AZ280" s="66"/>
      <c r="BA280" s="66"/>
      <c r="BB280" s="66"/>
    </row>
    <row r="281" spans="1:54" x14ac:dyDescent="0.3">
      <c r="A281" s="66"/>
      <c r="B281" s="66"/>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c r="AA281" s="66"/>
      <c r="AB281" s="66"/>
      <c r="AC281" s="66"/>
      <c r="AD281" s="66"/>
      <c r="AE281" s="66"/>
      <c r="AF281" s="66"/>
      <c r="AG281" s="66"/>
      <c r="AH281" s="66"/>
      <c r="AI281" s="66"/>
      <c r="AJ281" s="66"/>
      <c r="AK281" s="66"/>
      <c r="AL281" s="66"/>
      <c r="AM281" s="66"/>
      <c r="AN281" s="66"/>
      <c r="AO281" s="66"/>
      <c r="AP281" s="66"/>
      <c r="AQ281" s="66"/>
      <c r="AR281" s="66"/>
      <c r="AS281" s="66"/>
      <c r="AT281" s="66"/>
      <c r="AU281" s="66"/>
      <c r="AV281" s="66"/>
      <c r="AW281" s="66"/>
      <c r="AX281" s="66"/>
      <c r="AY281" s="66"/>
      <c r="AZ281" s="66"/>
      <c r="BA281" s="66"/>
      <c r="BB281" s="66"/>
    </row>
    <row r="282" spans="1:54" x14ac:dyDescent="0.3">
      <c r="A282" s="66"/>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6"/>
      <c r="AL282" s="66"/>
      <c r="AM282" s="66"/>
      <c r="AN282" s="66"/>
      <c r="AO282" s="66"/>
      <c r="AP282" s="66"/>
      <c r="AQ282" s="66"/>
      <c r="AR282" s="66"/>
      <c r="AS282" s="66"/>
      <c r="AT282" s="66"/>
      <c r="AU282" s="66"/>
      <c r="AV282" s="66"/>
      <c r="AW282" s="66"/>
      <c r="AX282" s="66"/>
      <c r="AY282" s="66"/>
      <c r="AZ282" s="66"/>
      <c r="BA282" s="66"/>
      <c r="BB282" s="66"/>
    </row>
    <row r="283" spans="1:54" x14ac:dyDescent="0.3">
      <c r="A283" s="66"/>
      <c r="B283" s="66"/>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c r="AC283" s="66"/>
      <c r="AD283" s="66"/>
      <c r="AE283" s="66"/>
      <c r="AF283" s="66"/>
      <c r="AG283" s="66"/>
      <c r="AH283" s="66"/>
      <c r="AI283" s="66"/>
      <c r="AJ283" s="66"/>
      <c r="AK283" s="66"/>
      <c r="AL283" s="66"/>
      <c r="AM283" s="66"/>
      <c r="AN283" s="66"/>
      <c r="AO283" s="66"/>
      <c r="AP283" s="66"/>
      <c r="AQ283" s="66"/>
      <c r="AR283" s="66"/>
      <c r="AS283" s="66"/>
      <c r="AT283" s="66"/>
      <c r="AU283" s="66"/>
      <c r="AV283" s="66"/>
      <c r="AW283" s="66"/>
      <c r="AX283" s="66"/>
      <c r="AY283" s="66"/>
      <c r="AZ283" s="66"/>
      <c r="BA283" s="66"/>
      <c r="BB283" s="66"/>
    </row>
    <row r="284" spans="1:54" x14ac:dyDescent="0.3">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c r="AI284" s="66"/>
      <c r="AJ284" s="66"/>
      <c r="AK284" s="66"/>
      <c r="AL284" s="66"/>
      <c r="AM284" s="66"/>
      <c r="AN284" s="66"/>
      <c r="AO284" s="66"/>
      <c r="AP284" s="66"/>
      <c r="AQ284" s="66"/>
      <c r="AR284" s="66"/>
      <c r="AS284" s="66"/>
      <c r="AT284" s="66"/>
      <c r="AU284" s="66"/>
      <c r="AV284" s="66"/>
      <c r="AW284" s="66"/>
      <c r="AX284" s="66"/>
      <c r="AY284" s="66"/>
      <c r="AZ284" s="66"/>
      <c r="BA284" s="66"/>
      <c r="BB284" s="66"/>
    </row>
    <row r="285" spans="1:54" x14ac:dyDescent="0.3">
      <c r="A285" s="66"/>
      <c r="B285" s="66"/>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c r="AA285" s="66"/>
      <c r="AB285" s="66"/>
      <c r="AC285" s="66"/>
      <c r="AD285" s="66"/>
      <c r="AE285" s="66"/>
      <c r="AF285" s="66"/>
      <c r="AG285" s="66"/>
      <c r="AH285" s="66"/>
      <c r="AI285" s="66"/>
      <c r="AJ285" s="66"/>
      <c r="AK285" s="66"/>
      <c r="AL285" s="66"/>
      <c r="AM285" s="66"/>
      <c r="AN285" s="66"/>
      <c r="AO285" s="66"/>
      <c r="AP285" s="66"/>
      <c r="AQ285" s="66"/>
      <c r="AR285" s="66"/>
      <c r="AS285" s="66"/>
      <c r="AT285" s="66"/>
      <c r="AU285" s="66"/>
      <c r="AV285" s="66"/>
      <c r="AW285" s="66"/>
      <c r="AX285" s="66"/>
      <c r="AY285" s="66"/>
      <c r="AZ285" s="66"/>
      <c r="BA285" s="66"/>
      <c r="BB285" s="66"/>
    </row>
    <row r="286" spans="1:54" x14ac:dyDescent="0.3">
      <c r="A286" s="66"/>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6"/>
      <c r="AH286" s="66"/>
      <c r="AI286" s="66"/>
      <c r="AJ286" s="66"/>
      <c r="AK286" s="66"/>
      <c r="AL286" s="66"/>
      <c r="AM286" s="66"/>
      <c r="AN286" s="66"/>
      <c r="AO286" s="66"/>
      <c r="AP286" s="66"/>
      <c r="AQ286" s="66"/>
      <c r="AR286" s="66"/>
      <c r="AS286" s="66"/>
      <c r="AT286" s="66"/>
      <c r="AU286" s="66"/>
      <c r="AV286" s="66"/>
      <c r="AW286" s="66"/>
      <c r="AX286" s="66"/>
      <c r="AY286" s="66"/>
      <c r="AZ286" s="66"/>
      <c r="BA286" s="66"/>
      <c r="BB286" s="66"/>
    </row>
    <row r="287" spans="1:54" x14ac:dyDescent="0.3">
      <c r="A287" s="66"/>
      <c r="B287" s="66"/>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c r="AB287" s="66"/>
      <c r="AC287" s="66"/>
      <c r="AD287" s="66"/>
      <c r="AE287" s="66"/>
      <c r="AF287" s="66"/>
      <c r="AG287" s="66"/>
      <c r="AH287" s="66"/>
      <c r="AI287" s="66"/>
      <c r="AJ287" s="66"/>
      <c r="AK287" s="66"/>
      <c r="AL287" s="66"/>
      <c r="AM287" s="66"/>
      <c r="AN287" s="66"/>
      <c r="AO287" s="66"/>
      <c r="AP287" s="66"/>
      <c r="AQ287" s="66"/>
      <c r="AR287" s="66"/>
      <c r="AS287" s="66"/>
      <c r="AT287" s="66"/>
      <c r="AU287" s="66"/>
      <c r="AV287" s="66"/>
      <c r="AW287" s="66"/>
      <c r="AX287" s="66"/>
      <c r="AY287" s="66"/>
      <c r="AZ287" s="66"/>
      <c r="BA287" s="66"/>
      <c r="BB287" s="66"/>
    </row>
    <row r="288" spans="1:54" x14ac:dyDescent="0.3">
      <c r="A288" s="66"/>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6"/>
      <c r="AH288" s="66"/>
      <c r="AI288" s="66"/>
      <c r="AJ288" s="66"/>
      <c r="AK288" s="66"/>
      <c r="AL288" s="66"/>
      <c r="AM288" s="66"/>
      <c r="AN288" s="66"/>
      <c r="AO288" s="66"/>
      <c r="AP288" s="66"/>
      <c r="AQ288" s="66"/>
      <c r="AR288" s="66"/>
      <c r="AS288" s="66"/>
      <c r="AT288" s="66"/>
      <c r="AU288" s="66"/>
      <c r="AV288" s="66"/>
      <c r="AW288" s="66"/>
      <c r="AX288" s="66"/>
      <c r="AY288" s="66"/>
      <c r="AZ288" s="66"/>
      <c r="BA288" s="66"/>
      <c r="BB288" s="66"/>
    </row>
    <row r="289" spans="1:54" x14ac:dyDescent="0.3">
      <c r="A289" s="66"/>
      <c r="B289" s="66"/>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c r="AA289" s="66"/>
      <c r="AB289" s="66"/>
      <c r="AC289" s="66"/>
      <c r="AD289" s="66"/>
      <c r="AE289" s="66"/>
      <c r="AF289" s="66"/>
      <c r="AG289" s="66"/>
      <c r="AH289" s="66"/>
      <c r="AI289" s="66"/>
      <c r="AJ289" s="66"/>
      <c r="AK289" s="66"/>
      <c r="AL289" s="66"/>
      <c r="AM289" s="66"/>
      <c r="AN289" s="66"/>
      <c r="AO289" s="66"/>
      <c r="AP289" s="66"/>
      <c r="AQ289" s="66"/>
      <c r="AR289" s="66"/>
      <c r="AS289" s="66"/>
      <c r="AT289" s="66"/>
      <c r="AU289" s="66"/>
      <c r="AV289" s="66"/>
      <c r="AW289" s="66"/>
      <c r="AX289" s="66"/>
      <c r="AY289" s="66"/>
      <c r="AZ289" s="66"/>
      <c r="BA289" s="66"/>
      <c r="BB289" s="66"/>
    </row>
    <row r="290" spans="1:54" x14ac:dyDescent="0.3">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6"/>
      <c r="AH290" s="66"/>
      <c r="AI290" s="66"/>
      <c r="AJ290" s="66"/>
      <c r="AK290" s="66"/>
      <c r="AL290" s="66"/>
      <c r="AM290" s="66"/>
      <c r="AN290" s="66"/>
      <c r="AO290" s="66"/>
      <c r="AP290" s="66"/>
      <c r="AQ290" s="66"/>
      <c r="AR290" s="66"/>
      <c r="AS290" s="66"/>
      <c r="AT290" s="66"/>
      <c r="AU290" s="66"/>
      <c r="AV290" s="66"/>
      <c r="AW290" s="66"/>
      <c r="AX290" s="66"/>
      <c r="AY290" s="66"/>
      <c r="AZ290" s="66"/>
      <c r="BA290" s="66"/>
      <c r="BB290" s="66"/>
    </row>
    <row r="291" spans="1:54" x14ac:dyDescent="0.3">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c r="AA291" s="66"/>
      <c r="AB291" s="66"/>
      <c r="AC291" s="66"/>
      <c r="AD291" s="66"/>
      <c r="AE291" s="66"/>
      <c r="AF291" s="66"/>
      <c r="AG291" s="66"/>
      <c r="AH291" s="66"/>
      <c r="AI291" s="66"/>
      <c r="AJ291" s="66"/>
      <c r="AK291" s="66"/>
      <c r="AL291" s="66"/>
      <c r="AM291" s="66"/>
      <c r="AN291" s="66"/>
      <c r="AO291" s="66"/>
      <c r="AP291" s="66"/>
      <c r="AQ291" s="66"/>
      <c r="AR291" s="66"/>
      <c r="AS291" s="66"/>
      <c r="AT291" s="66"/>
      <c r="AU291" s="66"/>
      <c r="AV291" s="66"/>
      <c r="AW291" s="66"/>
      <c r="AX291" s="66"/>
      <c r="AY291" s="66"/>
      <c r="AZ291" s="66"/>
      <c r="BA291" s="66"/>
      <c r="BB291" s="66"/>
    </row>
    <row r="292" spans="1:54" x14ac:dyDescent="0.3">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c r="AN292" s="66"/>
      <c r="AO292" s="66"/>
      <c r="AP292" s="66"/>
      <c r="AQ292" s="66"/>
      <c r="AR292" s="66"/>
      <c r="AS292" s="66"/>
      <c r="AT292" s="66"/>
      <c r="AU292" s="66"/>
      <c r="AV292" s="66"/>
      <c r="AW292" s="66"/>
      <c r="AX292" s="66"/>
      <c r="AY292" s="66"/>
      <c r="AZ292" s="66"/>
      <c r="BA292" s="66"/>
      <c r="BB292" s="66"/>
    </row>
    <row r="293" spans="1:54" x14ac:dyDescent="0.3">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c r="AA293" s="66"/>
      <c r="AB293" s="66"/>
      <c r="AC293" s="66"/>
      <c r="AD293" s="66"/>
      <c r="AE293" s="66"/>
      <c r="AF293" s="66"/>
      <c r="AG293" s="66"/>
      <c r="AH293" s="66"/>
      <c r="AI293" s="66"/>
      <c r="AJ293" s="66"/>
      <c r="AK293" s="66"/>
      <c r="AL293" s="66"/>
      <c r="AM293" s="66"/>
      <c r="AN293" s="66"/>
      <c r="AO293" s="66"/>
      <c r="AP293" s="66"/>
      <c r="AQ293" s="66"/>
      <c r="AR293" s="66"/>
      <c r="AS293" s="66"/>
      <c r="AT293" s="66"/>
      <c r="AU293" s="66"/>
      <c r="AV293" s="66"/>
      <c r="AW293" s="66"/>
      <c r="AX293" s="66"/>
      <c r="AY293" s="66"/>
      <c r="AZ293" s="66"/>
      <c r="BA293" s="66"/>
      <c r="BB293" s="66"/>
    </row>
    <row r="294" spans="1:54" x14ac:dyDescent="0.3">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c r="AK294" s="66"/>
      <c r="AL294" s="66"/>
      <c r="AM294" s="66"/>
      <c r="AN294" s="66"/>
      <c r="AO294" s="66"/>
      <c r="AP294" s="66"/>
      <c r="AQ294" s="66"/>
      <c r="AR294" s="66"/>
      <c r="AS294" s="66"/>
      <c r="AT294" s="66"/>
      <c r="AU294" s="66"/>
      <c r="AV294" s="66"/>
      <c r="AW294" s="66"/>
      <c r="AX294" s="66"/>
      <c r="AY294" s="66"/>
      <c r="AZ294" s="66"/>
      <c r="BA294" s="66"/>
      <c r="BB294" s="66"/>
    </row>
    <row r="295" spans="1:54" x14ac:dyDescent="0.3">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c r="AB295" s="66"/>
      <c r="AC295" s="66"/>
      <c r="AD295" s="66"/>
      <c r="AE295" s="66"/>
      <c r="AF295" s="66"/>
      <c r="AG295" s="66"/>
      <c r="AH295" s="66"/>
      <c r="AI295" s="66"/>
      <c r="AJ295" s="66"/>
      <c r="AK295" s="66"/>
      <c r="AL295" s="66"/>
      <c r="AM295" s="66"/>
      <c r="AN295" s="66"/>
      <c r="AO295" s="66"/>
      <c r="AP295" s="66"/>
      <c r="AQ295" s="66"/>
      <c r="AR295" s="66"/>
      <c r="AS295" s="66"/>
      <c r="AT295" s="66"/>
      <c r="AU295" s="66"/>
      <c r="AV295" s="66"/>
      <c r="AW295" s="66"/>
      <c r="AX295" s="66"/>
      <c r="AY295" s="66"/>
      <c r="AZ295" s="66"/>
      <c r="BA295" s="66"/>
      <c r="BB295" s="66"/>
    </row>
    <row r="296" spans="1:54" x14ac:dyDescent="0.3">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6"/>
      <c r="AL296" s="66"/>
      <c r="AM296" s="66"/>
      <c r="AN296" s="66"/>
      <c r="AO296" s="66"/>
      <c r="AP296" s="66"/>
      <c r="AQ296" s="66"/>
      <c r="AR296" s="66"/>
      <c r="AS296" s="66"/>
      <c r="AT296" s="66"/>
      <c r="AU296" s="66"/>
      <c r="AV296" s="66"/>
      <c r="AW296" s="66"/>
      <c r="AX296" s="66"/>
      <c r="AY296" s="66"/>
      <c r="AZ296" s="66"/>
      <c r="BA296" s="66"/>
      <c r="BB296" s="66"/>
    </row>
    <row r="297" spans="1:54" x14ac:dyDescent="0.3">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c r="AA297" s="66"/>
      <c r="AB297" s="66"/>
      <c r="AC297" s="66"/>
      <c r="AD297" s="66"/>
      <c r="AE297" s="66"/>
      <c r="AF297" s="66"/>
      <c r="AG297" s="66"/>
      <c r="AH297" s="66"/>
      <c r="AI297" s="66"/>
      <c r="AJ297" s="66"/>
      <c r="AK297" s="66"/>
      <c r="AL297" s="66"/>
      <c r="AM297" s="66"/>
      <c r="AN297" s="66"/>
      <c r="AO297" s="66"/>
      <c r="AP297" s="66"/>
      <c r="AQ297" s="66"/>
      <c r="AR297" s="66"/>
      <c r="AS297" s="66"/>
      <c r="AT297" s="66"/>
      <c r="AU297" s="66"/>
      <c r="AV297" s="66"/>
      <c r="AW297" s="66"/>
      <c r="AX297" s="66"/>
      <c r="AY297" s="66"/>
      <c r="AZ297" s="66"/>
      <c r="BA297" s="66"/>
      <c r="BB297" s="66"/>
    </row>
    <row r="298" spans="1:54" x14ac:dyDescent="0.3">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c r="AB298" s="66"/>
      <c r="AC298" s="66"/>
      <c r="AD298" s="66"/>
      <c r="AE298" s="66"/>
      <c r="AF298" s="66"/>
      <c r="AG298" s="66"/>
      <c r="AH298" s="66"/>
      <c r="AI298" s="66"/>
      <c r="AJ298" s="66"/>
      <c r="AK298" s="66"/>
      <c r="AL298" s="66"/>
      <c r="AM298" s="66"/>
      <c r="AN298" s="66"/>
      <c r="AO298" s="66"/>
      <c r="AP298" s="66"/>
      <c r="AQ298" s="66"/>
      <c r="AR298" s="66"/>
      <c r="AS298" s="66"/>
      <c r="AT298" s="66"/>
      <c r="AU298" s="66"/>
      <c r="AV298" s="66"/>
      <c r="AW298" s="66"/>
      <c r="AX298" s="66"/>
      <c r="AY298" s="66"/>
      <c r="AZ298" s="66"/>
      <c r="BA298" s="66"/>
      <c r="BB298" s="66"/>
    </row>
    <row r="299" spans="1:54" x14ac:dyDescent="0.3">
      <c r="A299" s="66"/>
      <c r="B299" s="66"/>
      <c r="C299" s="66"/>
      <c r="D299" s="66"/>
      <c r="E299" s="66"/>
      <c r="F299" s="66"/>
      <c r="G299" s="66"/>
      <c r="H299" s="66"/>
      <c r="I299" s="66"/>
      <c r="J299" s="66"/>
      <c r="K299" s="66"/>
      <c r="L299" s="66"/>
      <c r="M299" s="66"/>
      <c r="N299" s="66"/>
      <c r="O299" s="66"/>
      <c r="P299" s="66"/>
      <c r="Q299" s="66"/>
      <c r="R299" s="66"/>
      <c r="S299" s="66"/>
      <c r="T299" s="66"/>
      <c r="U299" s="66"/>
      <c r="V299" s="66"/>
      <c r="W299" s="66"/>
      <c r="X299" s="66"/>
      <c r="Y299" s="66"/>
      <c r="Z299" s="66"/>
      <c r="AA299" s="66"/>
      <c r="AB299" s="66"/>
      <c r="AC299" s="66"/>
      <c r="AD299" s="66"/>
      <c r="AE299" s="66"/>
      <c r="AF299" s="66"/>
      <c r="AG299" s="66"/>
      <c r="AH299" s="66"/>
      <c r="AI299" s="66"/>
      <c r="AJ299" s="66"/>
      <c r="AK299" s="66"/>
      <c r="AL299" s="66"/>
      <c r="AM299" s="66"/>
      <c r="AN299" s="66"/>
      <c r="AO299" s="66"/>
      <c r="AP299" s="66"/>
      <c r="AQ299" s="66"/>
      <c r="AR299" s="66"/>
      <c r="AS299" s="66"/>
      <c r="AT299" s="66"/>
      <c r="AU299" s="66"/>
      <c r="AV299" s="66"/>
      <c r="AW299" s="66"/>
      <c r="AX299" s="66"/>
      <c r="AY299" s="66"/>
      <c r="AZ299" s="66"/>
      <c r="BA299" s="66"/>
      <c r="BB299" s="66"/>
    </row>
    <row r="300" spans="1:54" x14ac:dyDescent="0.3">
      <c r="A300" s="66"/>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c r="AB300" s="66"/>
      <c r="AC300" s="66"/>
      <c r="AD300" s="66"/>
      <c r="AE300" s="66"/>
      <c r="AF300" s="66"/>
      <c r="AG300" s="66"/>
      <c r="AH300" s="66"/>
      <c r="AI300" s="66"/>
      <c r="AJ300" s="66"/>
      <c r="AK300" s="66"/>
      <c r="AL300" s="66"/>
      <c r="AM300" s="66"/>
      <c r="AN300" s="66"/>
      <c r="AO300" s="66"/>
      <c r="AP300" s="66"/>
      <c r="AQ300" s="66"/>
      <c r="AR300" s="66"/>
      <c r="AS300" s="66"/>
      <c r="AT300" s="66"/>
      <c r="AU300" s="66"/>
      <c r="AV300" s="66"/>
      <c r="AW300" s="66"/>
      <c r="AX300" s="66"/>
      <c r="AY300" s="66"/>
      <c r="AZ300" s="66"/>
      <c r="BA300" s="66"/>
      <c r="BB300" s="66"/>
    </row>
    <row r="301" spans="1:54" x14ac:dyDescent="0.3">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66"/>
      <c r="Y301" s="66"/>
      <c r="Z301" s="66"/>
      <c r="AA301" s="66"/>
      <c r="AB301" s="66"/>
      <c r="AC301" s="66"/>
      <c r="AD301" s="66"/>
      <c r="AE301" s="66"/>
      <c r="AF301" s="66"/>
      <c r="AG301" s="66"/>
      <c r="AH301" s="66"/>
      <c r="AI301" s="66"/>
      <c r="AJ301" s="66"/>
      <c r="AK301" s="66"/>
      <c r="AL301" s="66"/>
      <c r="AM301" s="66"/>
      <c r="AN301" s="66"/>
      <c r="AO301" s="66"/>
      <c r="AP301" s="66"/>
      <c r="AQ301" s="66"/>
      <c r="AR301" s="66"/>
      <c r="AS301" s="66"/>
      <c r="AT301" s="66"/>
      <c r="AU301" s="66"/>
      <c r="AV301" s="66"/>
      <c r="AW301" s="66"/>
      <c r="AX301" s="66"/>
      <c r="AY301" s="66"/>
      <c r="AZ301" s="66"/>
      <c r="BA301" s="66"/>
      <c r="BB301" s="66"/>
    </row>
    <row r="302" spans="1:54" x14ac:dyDescent="0.3">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6"/>
      <c r="AH302" s="66"/>
      <c r="AI302" s="66"/>
      <c r="AJ302" s="66"/>
      <c r="AK302" s="66"/>
      <c r="AL302" s="66"/>
      <c r="AM302" s="66"/>
      <c r="AN302" s="66"/>
      <c r="AO302" s="66"/>
      <c r="AP302" s="66"/>
      <c r="AQ302" s="66"/>
      <c r="AR302" s="66"/>
      <c r="AS302" s="66"/>
      <c r="AT302" s="66"/>
      <c r="AU302" s="66"/>
      <c r="AV302" s="66"/>
      <c r="AW302" s="66"/>
      <c r="AX302" s="66"/>
      <c r="AY302" s="66"/>
      <c r="AZ302" s="66"/>
      <c r="BA302" s="66"/>
      <c r="BB302" s="66"/>
    </row>
    <row r="303" spans="1:54" x14ac:dyDescent="0.3">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c r="AB303" s="66"/>
      <c r="AC303" s="66"/>
      <c r="AD303" s="66"/>
      <c r="AE303" s="66"/>
      <c r="AF303" s="66"/>
      <c r="AG303" s="66"/>
      <c r="AH303" s="66"/>
      <c r="AI303" s="66"/>
      <c r="AJ303" s="66"/>
      <c r="AK303" s="66"/>
      <c r="AL303" s="66"/>
      <c r="AM303" s="66"/>
      <c r="AN303" s="66"/>
      <c r="AO303" s="66"/>
      <c r="AP303" s="66"/>
      <c r="AQ303" s="66"/>
      <c r="AR303" s="66"/>
      <c r="AS303" s="66"/>
      <c r="AT303" s="66"/>
      <c r="AU303" s="66"/>
      <c r="AV303" s="66"/>
      <c r="AW303" s="66"/>
      <c r="AX303" s="66"/>
      <c r="AY303" s="66"/>
      <c r="AZ303" s="66"/>
      <c r="BA303" s="66"/>
      <c r="BB303" s="66"/>
    </row>
    <row r="304" spans="1:54" x14ac:dyDescent="0.3">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c r="AA304" s="66"/>
      <c r="AB304" s="66"/>
      <c r="AC304" s="66"/>
      <c r="AD304" s="66"/>
      <c r="AE304" s="66"/>
      <c r="AF304" s="66"/>
      <c r="AG304" s="66"/>
      <c r="AH304" s="66"/>
      <c r="AI304" s="66"/>
      <c r="AJ304" s="66"/>
      <c r="AK304" s="66"/>
      <c r="AL304" s="66"/>
      <c r="AM304" s="66"/>
      <c r="AN304" s="66"/>
      <c r="AO304" s="66"/>
      <c r="AP304" s="66"/>
      <c r="AQ304" s="66"/>
      <c r="AR304" s="66"/>
      <c r="AS304" s="66"/>
      <c r="AT304" s="66"/>
      <c r="AU304" s="66"/>
      <c r="AV304" s="66"/>
      <c r="AW304" s="66"/>
      <c r="AX304" s="66"/>
      <c r="AY304" s="66"/>
      <c r="AZ304" s="66"/>
      <c r="BA304" s="66"/>
      <c r="BB304" s="66"/>
    </row>
    <row r="305" spans="1:54" x14ac:dyDescent="0.3">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c r="AA305" s="66"/>
      <c r="AB305" s="66"/>
      <c r="AC305" s="66"/>
      <c r="AD305" s="66"/>
      <c r="AE305" s="66"/>
      <c r="AF305" s="66"/>
      <c r="AG305" s="66"/>
      <c r="AH305" s="66"/>
      <c r="AI305" s="66"/>
      <c r="AJ305" s="66"/>
      <c r="AK305" s="66"/>
      <c r="AL305" s="66"/>
      <c r="AM305" s="66"/>
      <c r="AN305" s="66"/>
      <c r="AO305" s="66"/>
      <c r="AP305" s="66"/>
      <c r="AQ305" s="66"/>
      <c r="AR305" s="66"/>
      <c r="AS305" s="66"/>
      <c r="AT305" s="66"/>
      <c r="AU305" s="66"/>
      <c r="AV305" s="66"/>
      <c r="AW305" s="66"/>
      <c r="AX305" s="66"/>
      <c r="AY305" s="66"/>
      <c r="AZ305" s="66"/>
      <c r="BA305" s="66"/>
      <c r="BB305" s="66"/>
    </row>
    <row r="306" spans="1:54" x14ac:dyDescent="0.3">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c r="AA306" s="66"/>
      <c r="AB306" s="66"/>
      <c r="AC306" s="66"/>
      <c r="AD306" s="66"/>
      <c r="AE306" s="66"/>
      <c r="AF306" s="66"/>
      <c r="AG306" s="66"/>
      <c r="AH306" s="66"/>
      <c r="AI306" s="66"/>
      <c r="AJ306" s="66"/>
      <c r="AK306" s="66"/>
      <c r="AL306" s="66"/>
      <c r="AM306" s="66"/>
      <c r="AN306" s="66"/>
      <c r="AO306" s="66"/>
      <c r="AP306" s="66"/>
      <c r="AQ306" s="66"/>
      <c r="AR306" s="66"/>
      <c r="AS306" s="66"/>
      <c r="AT306" s="66"/>
      <c r="AU306" s="66"/>
      <c r="AV306" s="66"/>
      <c r="AW306" s="66"/>
      <c r="AX306" s="66"/>
      <c r="AY306" s="66"/>
      <c r="AZ306" s="66"/>
      <c r="BA306" s="66"/>
      <c r="BB306" s="66"/>
    </row>
    <row r="307" spans="1:54" x14ac:dyDescent="0.3">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c r="AA307" s="66"/>
      <c r="AB307" s="66"/>
      <c r="AC307" s="66"/>
      <c r="AD307" s="66"/>
      <c r="AE307" s="66"/>
      <c r="AF307" s="66"/>
      <c r="AG307" s="66"/>
      <c r="AH307" s="66"/>
      <c r="AI307" s="66"/>
      <c r="AJ307" s="66"/>
      <c r="AK307" s="66"/>
      <c r="AL307" s="66"/>
      <c r="AM307" s="66"/>
      <c r="AN307" s="66"/>
      <c r="AO307" s="66"/>
      <c r="AP307" s="66"/>
      <c r="AQ307" s="66"/>
      <c r="AR307" s="66"/>
      <c r="AS307" s="66"/>
      <c r="AT307" s="66"/>
      <c r="AU307" s="66"/>
      <c r="AV307" s="66"/>
      <c r="AW307" s="66"/>
      <c r="AX307" s="66"/>
      <c r="AY307" s="66"/>
      <c r="AZ307" s="66"/>
      <c r="BA307" s="66"/>
      <c r="BB307" s="66"/>
    </row>
    <row r="308" spans="1:54" x14ac:dyDescent="0.3">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c r="AA308" s="66"/>
      <c r="AB308" s="66"/>
      <c r="AC308" s="66"/>
      <c r="AD308" s="66"/>
      <c r="AE308" s="66"/>
      <c r="AF308" s="66"/>
      <c r="AG308" s="66"/>
      <c r="AH308" s="66"/>
      <c r="AI308" s="66"/>
      <c r="AJ308" s="66"/>
      <c r="AK308" s="66"/>
      <c r="AL308" s="66"/>
      <c r="AM308" s="66"/>
      <c r="AN308" s="66"/>
      <c r="AO308" s="66"/>
      <c r="AP308" s="66"/>
      <c r="AQ308" s="66"/>
      <c r="AR308" s="66"/>
      <c r="AS308" s="66"/>
      <c r="AT308" s="66"/>
      <c r="AU308" s="66"/>
      <c r="AV308" s="66"/>
      <c r="AW308" s="66"/>
      <c r="AX308" s="66"/>
      <c r="AY308" s="66"/>
      <c r="AZ308" s="66"/>
      <c r="BA308" s="66"/>
      <c r="BB308" s="66"/>
    </row>
    <row r="309" spans="1:54" x14ac:dyDescent="0.3">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c r="AA309" s="66"/>
      <c r="AB309" s="66"/>
      <c r="AC309" s="66"/>
      <c r="AD309" s="66"/>
      <c r="AE309" s="66"/>
      <c r="AF309" s="66"/>
      <c r="AG309" s="66"/>
      <c r="AH309" s="66"/>
      <c r="AI309" s="66"/>
      <c r="AJ309" s="66"/>
      <c r="AK309" s="66"/>
      <c r="AL309" s="66"/>
      <c r="AM309" s="66"/>
      <c r="AN309" s="66"/>
      <c r="AO309" s="66"/>
      <c r="AP309" s="66"/>
      <c r="AQ309" s="66"/>
      <c r="AR309" s="66"/>
      <c r="AS309" s="66"/>
      <c r="AT309" s="66"/>
      <c r="AU309" s="66"/>
      <c r="AV309" s="66"/>
      <c r="AW309" s="66"/>
      <c r="AX309" s="66"/>
      <c r="AY309" s="66"/>
      <c r="AZ309" s="66"/>
      <c r="BA309" s="66"/>
      <c r="BB309" s="66"/>
    </row>
    <row r="310" spans="1:54" x14ac:dyDescent="0.3">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c r="AA310" s="66"/>
      <c r="AB310" s="66"/>
      <c r="AC310" s="66"/>
      <c r="AD310" s="66"/>
      <c r="AE310" s="66"/>
      <c r="AF310" s="66"/>
      <c r="AG310" s="66"/>
      <c r="AH310" s="66"/>
      <c r="AI310" s="66"/>
      <c r="AJ310" s="66"/>
      <c r="AK310" s="66"/>
      <c r="AL310" s="66"/>
      <c r="AM310" s="66"/>
      <c r="AN310" s="66"/>
      <c r="AO310" s="66"/>
      <c r="AP310" s="66"/>
      <c r="AQ310" s="66"/>
      <c r="AR310" s="66"/>
      <c r="AS310" s="66"/>
      <c r="AT310" s="66"/>
      <c r="AU310" s="66"/>
      <c r="AV310" s="66"/>
      <c r="AW310" s="66"/>
      <c r="AX310" s="66"/>
      <c r="AY310" s="66"/>
      <c r="AZ310" s="66"/>
      <c r="BA310" s="66"/>
      <c r="BB310" s="66"/>
    </row>
    <row r="311" spans="1:54" x14ac:dyDescent="0.3">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c r="AA311" s="66"/>
      <c r="AB311" s="66"/>
      <c r="AC311" s="66"/>
      <c r="AD311" s="66"/>
      <c r="AE311" s="66"/>
      <c r="AF311" s="66"/>
      <c r="AG311" s="66"/>
      <c r="AH311" s="66"/>
      <c r="AI311" s="66"/>
      <c r="AJ311" s="66"/>
      <c r="AK311" s="66"/>
      <c r="AL311" s="66"/>
      <c r="AM311" s="66"/>
      <c r="AN311" s="66"/>
      <c r="AO311" s="66"/>
      <c r="AP311" s="66"/>
      <c r="AQ311" s="66"/>
      <c r="AR311" s="66"/>
      <c r="AS311" s="66"/>
      <c r="AT311" s="66"/>
      <c r="AU311" s="66"/>
      <c r="AV311" s="66"/>
      <c r="AW311" s="66"/>
      <c r="AX311" s="66"/>
      <c r="AY311" s="66"/>
      <c r="AZ311" s="66"/>
      <c r="BA311" s="66"/>
      <c r="BB311" s="66"/>
    </row>
    <row r="312" spans="1:54" x14ac:dyDescent="0.3">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c r="AA312" s="66"/>
      <c r="AB312" s="66"/>
      <c r="AC312" s="66"/>
      <c r="AD312" s="66"/>
      <c r="AE312" s="66"/>
      <c r="AF312" s="66"/>
      <c r="AG312" s="66"/>
      <c r="AH312" s="66"/>
      <c r="AI312" s="66"/>
      <c r="AJ312" s="66"/>
      <c r="AK312" s="66"/>
      <c r="AL312" s="66"/>
      <c r="AM312" s="66"/>
      <c r="AN312" s="66"/>
      <c r="AO312" s="66"/>
      <c r="AP312" s="66"/>
      <c r="AQ312" s="66"/>
      <c r="AR312" s="66"/>
      <c r="AS312" s="66"/>
      <c r="AT312" s="66"/>
      <c r="AU312" s="66"/>
      <c r="AV312" s="66"/>
      <c r="AW312" s="66"/>
      <c r="AX312" s="66"/>
      <c r="AY312" s="66"/>
      <c r="AZ312" s="66"/>
      <c r="BA312" s="66"/>
      <c r="BB312" s="66"/>
    </row>
    <row r="313" spans="1:54" x14ac:dyDescent="0.3">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c r="AA313" s="66"/>
      <c r="AB313" s="66"/>
      <c r="AC313" s="66"/>
      <c r="AD313" s="66"/>
      <c r="AE313" s="66"/>
      <c r="AF313" s="66"/>
      <c r="AG313" s="66"/>
      <c r="AH313" s="66"/>
      <c r="AI313" s="66"/>
      <c r="AJ313" s="66"/>
      <c r="AK313" s="66"/>
      <c r="AL313" s="66"/>
      <c r="AM313" s="66"/>
      <c r="AN313" s="66"/>
      <c r="AO313" s="66"/>
      <c r="AP313" s="66"/>
      <c r="AQ313" s="66"/>
      <c r="AR313" s="66"/>
      <c r="AS313" s="66"/>
      <c r="AT313" s="66"/>
      <c r="AU313" s="66"/>
      <c r="AV313" s="66"/>
      <c r="AW313" s="66"/>
      <c r="AX313" s="66"/>
      <c r="AY313" s="66"/>
      <c r="AZ313" s="66"/>
      <c r="BA313" s="66"/>
      <c r="BB313" s="66"/>
    </row>
    <row r="314" spans="1:54" x14ac:dyDescent="0.3">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c r="AA314" s="66"/>
      <c r="AB314" s="66"/>
      <c r="AC314" s="66"/>
      <c r="AD314" s="66"/>
      <c r="AE314" s="66"/>
      <c r="AF314" s="66"/>
      <c r="AG314" s="66"/>
      <c r="AH314" s="66"/>
      <c r="AI314" s="66"/>
      <c r="AJ314" s="66"/>
      <c r="AK314" s="66"/>
      <c r="AL314" s="66"/>
      <c r="AM314" s="66"/>
      <c r="AN314" s="66"/>
      <c r="AO314" s="66"/>
      <c r="AP314" s="66"/>
      <c r="AQ314" s="66"/>
      <c r="AR314" s="66"/>
      <c r="AS314" s="66"/>
      <c r="AT314" s="66"/>
      <c r="AU314" s="66"/>
      <c r="AV314" s="66"/>
      <c r="AW314" s="66"/>
      <c r="AX314" s="66"/>
      <c r="AY314" s="66"/>
      <c r="AZ314" s="66"/>
      <c r="BA314" s="66"/>
      <c r="BB314" s="66"/>
    </row>
    <row r="315" spans="1:54" x14ac:dyDescent="0.3">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c r="AA315" s="66"/>
      <c r="AB315" s="66"/>
      <c r="AC315" s="66"/>
      <c r="AD315" s="66"/>
      <c r="AE315" s="66"/>
      <c r="AF315" s="66"/>
      <c r="AG315" s="66"/>
      <c r="AH315" s="66"/>
      <c r="AI315" s="66"/>
      <c r="AJ315" s="66"/>
      <c r="AK315" s="66"/>
      <c r="AL315" s="66"/>
      <c r="AM315" s="66"/>
      <c r="AN315" s="66"/>
      <c r="AO315" s="66"/>
      <c r="AP315" s="66"/>
      <c r="AQ315" s="66"/>
      <c r="AR315" s="66"/>
      <c r="AS315" s="66"/>
      <c r="AT315" s="66"/>
      <c r="AU315" s="66"/>
      <c r="AV315" s="66"/>
      <c r="AW315" s="66"/>
      <c r="AX315" s="66"/>
      <c r="AY315" s="66"/>
      <c r="AZ315" s="66"/>
      <c r="BA315" s="66"/>
      <c r="BB315" s="66"/>
    </row>
    <row r="316" spans="1:54" x14ac:dyDescent="0.3">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c r="AA316" s="66"/>
      <c r="AB316" s="66"/>
      <c r="AC316" s="66"/>
      <c r="AD316" s="66"/>
      <c r="AE316" s="66"/>
      <c r="AF316" s="66"/>
      <c r="AG316" s="66"/>
      <c r="AH316" s="66"/>
      <c r="AI316" s="66"/>
      <c r="AJ316" s="66"/>
      <c r="AK316" s="66"/>
      <c r="AL316" s="66"/>
      <c r="AM316" s="66"/>
      <c r="AN316" s="66"/>
      <c r="AO316" s="66"/>
      <c r="AP316" s="66"/>
      <c r="AQ316" s="66"/>
      <c r="AR316" s="66"/>
      <c r="AS316" s="66"/>
      <c r="AT316" s="66"/>
      <c r="AU316" s="66"/>
      <c r="AV316" s="66"/>
      <c r="AW316" s="66"/>
      <c r="AX316" s="66"/>
      <c r="AY316" s="66"/>
      <c r="AZ316" s="66"/>
      <c r="BA316" s="66"/>
      <c r="BB316" s="66"/>
    </row>
    <row r="317" spans="1:54" x14ac:dyDescent="0.3">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c r="AA317" s="66"/>
      <c r="AB317" s="66"/>
      <c r="AC317" s="66"/>
      <c r="AD317" s="66"/>
      <c r="AE317" s="66"/>
      <c r="AF317" s="66"/>
      <c r="AG317" s="66"/>
      <c r="AH317" s="66"/>
      <c r="AI317" s="66"/>
      <c r="AJ317" s="66"/>
      <c r="AK317" s="66"/>
      <c r="AL317" s="66"/>
      <c r="AM317" s="66"/>
      <c r="AN317" s="66"/>
      <c r="AO317" s="66"/>
      <c r="AP317" s="66"/>
      <c r="AQ317" s="66"/>
      <c r="AR317" s="66"/>
      <c r="AS317" s="66"/>
      <c r="AT317" s="66"/>
      <c r="AU317" s="66"/>
      <c r="AV317" s="66"/>
      <c r="AW317" s="66"/>
      <c r="AX317" s="66"/>
      <c r="AY317" s="66"/>
      <c r="AZ317" s="66"/>
      <c r="BA317" s="66"/>
      <c r="BB317" s="66"/>
    </row>
    <row r="318" spans="1:54" x14ac:dyDescent="0.3">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c r="AB318" s="66"/>
      <c r="AC318" s="66"/>
      <c r="AD318" s="66"/>
      <c r="AE318" s="66"/>
      <c r="AF318" s="66"/>
      <c r="AG318" s="66"/>
      <c r="AH318" s="66"/>
      <c r="AI318" s="66"/>
      <c r="AJ318" s="66"/>
      <c r="AK318" s="66"/>
      <c r="AL318" s="66"/>
      <c r="AM318" s="66"/>
      <c r="AN318" s="66"/>
      <c r="AO318" s="66"/>
      <c r="AP318" s="66"/>
      <c r="AQ318" s="66"/>
      <c r="AR318" s="66"/>
      <c r="AS318" s="66"/>
      <c r="AT318" s="66"/>
      <c r="AU318" s="66"/>
      <c r="AV318" s="66"/>
      <c r="AW318" s="66"/>
      <c r="AX318" s="66"/>
      <c r="AY318" s="66"/>
      <c r="AZ318" s="66"/>
      <c r="BA318" s="66"/>
      <c r="BB318" s="66"/>
    </row>
    <row r="319" spans="1:54" x14ac:dyDescent="0.3">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c r="AA319" s="66"/>
      <c r="AB319" s="66"/>
      <c r="AC319" s="66"/>
      <c r="AD319" s="66"/>
      <c r="AE319" s="66"/>
      <c r="AF319" s="66"/>
      <c r="AG319" s="66"/>
      <c r="AH319" s="66"/>
      <c r="AI319" s="66"/>
      <c r="AJ319" s="66"/>
      <c r="AK319" s="66"/>
      <c r="AL319" s="66"/>
      <c r="AM319" s="66"/>
      <c r="AN319" s="66"/>
      <c r="AO319" s="66"/>
      <c r="AP319" s="66"/>
      <c r="AQ319" s="66"/>
      <c r="AR319" s="66"/>
      <c r="AS319" s="66"/>
      <c r="AT319" s="66"/>
      <c r="AU319" s="66"/>
      <c r="AV319" s="66"/>
      <c r="AW319" s="66"/>
      <c r="AX319" s="66"/>
      <c r="AY319" s="66"/>
      <c r="AZ319" s="66"/>
      <c r="BA319" s="66"/>
      <c r="BB319" s="66"/>
    </row>
    <row r="320" spans="1:54" x14ac:dyDescent="0.3">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c r="AL320" s="66"/>
      <c r="AM320" s="66"/>
      <c r="AN320" s="66"/>
      <c r="AO320" s="66"/>
      <c r="AP320" s="66"/>
      <c r="AQ320" s="66"/>
      <c r="AR320" s="66"/>
      <c r="AS320" s="66"/>
      <c r="AT320" s="66"/>
      <c r="AU320" s="66"/>
      <c r="AV320" s="66"/>
      <c r="AW320" s="66"/>
      <c r="AX320" s="66"/>
      <c r="AY320" s="66"/>
      <c r="AZ320" s="66"/>
      <c r="BA320" s="66"/>
      <c r="BB320" s="66"/>
    </row>
    <row r="321" spans="1:54" x14ac:dyDescent="0.3">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6"/>
      <c r="AL321" s="66"/>
      <c r="AM321" s="66"/>
      <c r="AN321" s="66"/>
      <c r="AO321" s="66"/>
      <c r="AP321" s="66"/>
      <c r="AQ321" s="66"/>
      <c r="AR321" s="66"/>
      <c r="AS321" s="66"/>
      <c r="AT321" s="66"/>
      <c r="AU321" s="66"/>
      <c r="AV321" s="66"/>
      <c r="AW321" s="66"/>
      <c r="AX321" s="66"/>
      <c r="AY321" s="66"/>
      <c r="AZ321" s="66"/>
      <c r="BA321" s="66"/>
      <c r="BB321" s="66"/>
    </row>
    <row r="322" spans="1:54" x14ac:dyDescent="0.3">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c r="AQ322" s="66"/>
      <c r="AR322" s="66"/>
      <c r="AS322" s="66"/>
      <c r="AT322" s="66"/>
      <c r="AU322" s="66"/>
      <c r="AV322" s="66"/>
      <c r="AW322" s="66"/>
      <c r="AX322" s="66"/>
      <c r="AY322" s="66"/>
      <c r="AZ322" s="66"/>
      <c r="BA322" s="66"/>
      <c r="BB322" s="66"/>
    </row>
    <row r="323" spans="1:54" x14ac:dyDescent="0.3">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c r="AQ323" s="66"/>
      <c r="AR323" s="66"/>
      <c r="AS323" s="66"/>
      <c r="AT323" s="66"/>
      <c r="AU323" s="66"/>
      <c r="AV323" s="66"/>
      <c r="AW323" s="66"/>
      <c r="AX323" s="66"/>
      <c r="AY323" s="66"/>
      <c r="AZ323" s="66"/>
      <c r="BA323" s="66"/>
      <c r="BB323" s="66"/>
    </row>
    <row r="324" spans="1:54" x14ac:dyDescent="0.3">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c r="AL324" s="66"/>
      <c r="AM324" s="66"/>
      <c r="AN324" s="66"/>
      <c r="AO324" s="66"/>
      <c r="AP324" s="66"/>
      <c r="AQ324" s="66"/>
      <c r="AR324" s="66"/>
      <c r="AS324" s="66"/>
      <c r="AT324" s="66"/>
      <c r="AU324" s="66"/>
      <c r="AV324" s="66"/>
      <c r="AW324" s="66"/>
      <c r="AX324" s="66"/>
      <c r="AY324" s="66"/>
      <c r="AZ324" s="66"/>
      <c r="BA324" s="66"/>
      <c r="BB324" s="66"/>
    </row>
    <row r="325" spans="1:54" x14ac:dyDescent="0.3">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c r="AL325" s="66"/>
      <c r="AM325" s="66"/>
      <c r="AN325" s="66"/>
      <c r="AO325" s="66"/>
      <c r="AP325" s="66"/>
      <c r="AQ325" s="66"/>
      <c r="AR325" s="66"/>
      <c r="AS325" s="66"/>
      <c r="AT325" s="66"/>
      <c r="AU325" s="66"/>
      <c r="AV325" s="66"/>
      <c r="AW325" s="66"/>
      <c r="AX325" s="66"/>
      <c r="AY325" s="66"/>
      <c r="AZ325" s="66"/>
      <c r="BA325" s="66"/>
      <c r="BB325" s="66"/>
    </row>
    <row r="326" spans="1:54" x14ac:dyDescent="0.3">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c r="AA326" s="66"/>
      <c r="AB326" s="66"/>
      <c r="AC326" s="66"/>
      <c r="AD326" s="66"/>
      <c r="AE326" s="66"/>
      <c r="AF326" s="66"/>
      <c r="AG326" s="66"/>
      <c r="AH326" s="66"/>
      <c r="AI326" s="66"/>
      <c r="AJ326" s="66"/>
      <c r="AK326" s="66"/>
      <c r="AL326" s="66"/>
      <c r="AM326" s="66"/>
      <c r="AN326" s="66"/>
      <c r="AO326" s="66"/>
      <c r="AP326" s="66"/>
      <c r="AQ326" s="66"/>
      <c r="AR326" s="66"/>
      <c r="AS326" s="66"/>
      <c r="AT326" s="66"/>
      <c r="AU326" s="66"/>
      <c r="AV326" s="66"/>
      <c r="AW326" s="66"/>
      <c r="AX326" s="66"/>
      <c r="AY326" s="66"/>
      <c r="AZ326" s="66"/>
      <c r="BA326" s="66"/>
      <c r="BB326" s="66"/>
    </row>
    <row r="327" spans="1:54" x14ac:dyDescent="0.3">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6"/>
      <c r="AL327" s="66"/>
      <c r="AM327" s="66"/>
      <c r="AN327" s="66"/>
      <c r="AO327" s="66"/>
      <c r="AP327" s="66"/>
      <c r="AQ327" s="66"/>
      <c r="AR327" s="66"/>
      <c r="AS327" s="66"/>
      <c r="AT327" s="66"/>
      <c r="AU327" s="66"/>
      <c r="AV327" s="66"/>
      <c r="AW327" s="66"/>
      <c r="AX327" s="66"/>
      <c r="AY327" s="66"/>
      <c r="AZ327" s="66"/>
      <c r="BA327" s="66"/>
      <c r="BB327" s="66"/>
    </row>
    <row r="328" spans="1:54" x14ac:dyDescent="0.3">
      <c r="A328" s="66"/>
      <c r="B328" s="66"/>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6"/>
      <c r="AL328" s="66"/>
      <c r="AM328" s="66"/>
      <c r="AN328" s="66"/>
      <c r="AO328" s="66"/>
      <c r="AP328" s="66"/>
      <c r="AQ328" s="66"/>
      <c r="AR328" s="66"/>
      <c r="AS328" s="66"/>
      <c r="AT328" s="66"/>
      <c r="AU328" s="66"/>
      <c r="AV328" s="66"/>
      <c r="AW328" s="66"/>
      <c r="AX328" s="66"/>
      <c r="AY328" s="66"/>
      <c r="AZ328" s="66"/>
      <c r="BA328" s="66"/>
      <c r="BB328" s="66"/>
    </row>
    <row r="329" spans="1:54" x14ac:dyDescent="0.3">
      <c r="A329" s="66"/>
      <c r="B329" s="66"/>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c r="AA329" s="66"/>
      <c r="AB329" s="66"/>
      <c r="AC329" s="66"/>
      <c r="AD329" s="66"/>
      <c r="AE329" s="66"/>
      <c r="AF329" s="66"/>
      <c r="AG329" s="66"/>
      <c r="AH329" s="66"/>
      <c r="AI329" s="66"/>
      <c r="AJ329" s="66"/>
      <c r="AK329" s="66"/>
      <c r="AL329" s="66"/>
      <c r="AM329" s="66"/>
      <c r="AN329" s="66"/>
      <c r="AO329" s="66"/>
      <c r="AP329" s="66"/>
      <c r="AQ329" s="66"/>
      <c r="AR329" s="66"/>
      <c r="AS329" s="66"/>
      <c r="AT329" s="66"/>
      <c r="AU329" s="66"/>
      <c r="AV329" s="66"/>
      <c r="AW329" s="66"/>
      <c r="AX329" s="66"/>
      <c r="AY329" s="66"/>
      <c r="AZ329" s="66"/>
      <c r="BA329" s="66"/>
      <c r="BB329" s="66"/>
    </row>
    <row r="330" spans="1:54" x14ac:dyDescent="0.3">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c r="AA330" s="66"/>
      <c r="AB330" s="66"/>
      <c r="AC330" s="66"/>
      <c r="AD330" s="66"/>
      <c r="AE330" s="66"/>
      <c r="AF330" s="66"/>
      <c r="AG330" s="66"/>
      <c r="AH330" s="66"/>
      <c r="AI330" s="66"/>
      <c r="AJ330" s="66"/>
      <c r="AK330" s="66"/>
      <c r="AL330" s="66"/>
      <c r="AM330" s="66"/>
      <c r="AN330" s="66"/>
      <c r="AO330" s="66"/>
      <c r="AP330" s="66"/>
      <c r="AQ330" s="66"/>
      <c r="AR330" s="66"/>
      <c r="AS330" s="66"/>
      <c r="AT330" s="66"/>
      <c r="AU330" s="66"/>
      <c r="AV330" s="66"/>
      <c r="AW330" s="66"/>
      <c r="AX330" s="66"/>
      <c r="AY330" s="66"/>
      <c r="AZ330" s="66"/>
      <c r="BA330" s="66"/>
      <c r="BB330" s="66"/>
    </row>
    <row r="331" spans="1:54" x14ac:dyDescent="0.3">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c r="AL331" s="66"/>
      <c r="AM331" s="66"/>
      <c r="AN331" s="66"/>
      <c r="AO331" s="66"/>
      <c r="AP331" s="66"/>
      <c r="AQ331" s="66"/>
      <c r="AR331" s="66"/>
      <c r="AS331" s="66"/>
      <c r="AT331" s="66"/>
      <c r="AU331" s="66"/>
      <c r="AV331" s="66"/>
      <c r="AW331" s="66"/>
      <c r="AX331" s="66"/>
      <c r="AY331" s="66"/>
      <c r="AZ331" s="66"/>
      <c r="BA331" s="66"/>
      <c r="BB331" s="66"/>
    </row>
    <row r="332" spans="1:54" x14ac:dyDescent="0.3">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c r="AT332" s="66"/>
      <c r="AU332" s="66"/>
      <c r="AV332" s="66"/>
      <c r="AW332" s="66"/>
      <c r="AX332" s="66"/>
      <c r="AY332" s="66"/>
      <c r="AZ332" s="66"/>
      <c r="BA332" s="66"/>
      <c r="BB332" s="66"/>
    </row>
    <row r="333" spans="1:54" x14ac:dyDescent="0.3">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c r="AT333" s="66"/>
      <c r="AU333" s="66"/>
      <c r="AV333" s="66"/>
      <c r="AW333" s="66"/>
      <c r="AX333" s="66"/>
      <c r="AY333" s="66"/>
      <c r="AZ333" s="66"/>
      <c r="BA333" s="66"/>
      <c r="BB333" s="66"/>
    </row>
    <row r="334" spans="1:54" x14ac:dyDescent="0.3">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c r="AT334" s="66"/>
      <c r="AU334" s="66"/>
      <c r="AV334" s="66"/>
      <c r="AW334" s="66"/>
      <c r="AX334" s="66"/>
      <c r="AY334" s="66"/>
      <c r="AZ334" s="66"/>
      <c r="BA334" s="66"/>
      <c r="BB334" s="66"/>
    </row>
    <row r="335" spans="1:54" x14ac:dyDescent="0.3">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c r="AT335" s="66"/>
      <c r="AU335" s="66"/>
      <c r="AV335" s="66"/>
      <c r="AW335" s="66"/>
      <c r="AX335" s="66"/>
      <c r="AY335" s="66"/>
      <c r="AZ335" s="66"/>
      <c r="BA335" s="66"/>
      <c r="BB335" s="66"/>
    </row>
    <row r="336" spans="1:54" x14ac:dyDescent="0.3">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c r="AT336" s="66"/>
      <c r="AU336" s="66"/>
      <c r="AV336" s="66"/>
      <c r="AW336" s="66"/>
      <c r="AX336" s="66"/>
      <c r="AY336" s="66"/>
      <c r="AZ336" s="66"/>
      <c r="BA336" s="66"/>
      <c r="BB336" s="66"/>
    </row>
    <row r="337" spans="1:54" x14ac:dyDescent="0.3">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c r="AT337" s="66"/>
      <c r="AU337" s="66"/>
      <c r="AV337" s="66"/>
      <c r="AW337" s="66"/>
      <c r="AX337" s="66"/>
      <c r="AY337" s="66"/>
      <c r="AZ337" s="66"/>
      <c r="BA337" s="66"/>
      <c r="BB337" s="66"/>
    </row>
    <row r="338" spans="1:54" x14ac:dyDescent="0.3">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c r="AT338" s="66"/>
      <c r="AU338" s="66"/>
      <c r="AV338" s="66"/>
      <c r="AW338" s="66"/>
      <c r="AX338" s="66"/>
      <c r="AY338" s="66"/>
      <c r="AZ338" s="66"/>
      <c r="BA338" s="66"/>
      <c r="BB338" s="66"/>
    </row>
    <row r="339" spans="1:54" x14ac:dyDescent="0.3">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c r="AT339" s="66"/>
      <c r="AU339" s="66"/>
      <c r="AV339" s="66"/>
      <c r="AW339" s="66"/>
      <c r="AX339" s="66"/>
      <c r="AY339" s="66"/>
      <c r="AZ339" s="66"/>
      <c r="BA339" s="66"/>
      <c r="BB339" s="66"/>
    </row>
    <row r="340" spans="1:54" x14ac:dyDescent="0.3">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c r="AT340" s="66"/>
      <c r="AU340" s="66"/>
      <c r="AV340" s="66"/>
      <c r="AW340" s="66"/>
      <c r="AX340" s="66"/>
      <c r="AY340" s="66"/>
      <c r="AZ340" s="66"/>
      <c r="BA340" s="66"/>
      <c r="BB340" s="66"/>
    </row>
    <row r="341" spans="1:54" x14ac:dyDescent="0.3">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c r="AT341" s="66"/>
      <c r="AU341" s="66"/>
      <c r="AV341" s="66"/>
      <c r="AW341" s="66"/>
      <c r="AX341" s="66"/>
      <c r="AY341" s="66"/>
      <c r="AZ341" s="66"/>
      <c r="BA341" s="66"/>
      <c r="BB341" s="66"/>
    </row>
    <row r="342" spans="1:54" x14ac:dyDescent="0.3">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c r="AT342" s="66"/>
      <c r="AU342" s="66"/>
      <c r="AV342" s="66"/>
      <c r="AW342" s="66"/>
      <c r="AX342" s="66"/>
      <c r="AY342" s="66"/>
      <c r="AZ342" s="66"/>
      <c r="BA342" s="66"/>
      <c r="BB342" s="66"/>
    </row>
    <row r="343" spans="1:54" x14ac:dyDescent="0.3">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c r="AT343" s="66"/>
      <c r="AU343" s="66"/>
      <c r="AV343" s="66"/>
      <c r="AW343" s="66"/>
      <c r="AX343" s="66"/>
      <c r="AY343" s="66"/>
      <c r="AZ343" s="66"/>
      <c r="BA343" s="66"/>
      <c r="BB343" s="66"/>
    </row>
    <row r="344" spans="1:54" x14ac:dyDescent="0.3">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66"/>
      <c r="AR344" s="66"/>
      <c r="AS344" s="66"/>
      <c r="AT344" s="66"/>
      <c r="AU344" s="66"/>
      <c r="AV344" s="66"/>
      <c r="AW344" s="66"/>
      <c r="AX344" s="66"/>
      <c r="AY344" s="66"/>
      <c r="AZ344" s="66"/>
      <c r="BA344" s="66"/>
      <c r="BB344" s="66"/>
    </row>
    <row r="345" spans="1:54" x14ac:dyDescent="0.3">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c r="AT345" s="66"/>
      <c r="AU345" s="66"/>
      <c r="AV345" s="66"/>
      <c r="AW345" s="66"/>
      <c r="AX345" s="66"/>
      <c r="AY345" s="66"/>
      <c r="AZ345" s="66"/>
      <c r="BA345" s="66"/>
      <c r="BB345" s="66"/>
    </row>
    <row r="346" spans="1:54" x14ac:dyDescent="0.3">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c r="AT346" s="66"/>
      <c r="AU346" s="66"/>
      <c r="AV346" s="66"/>
      <c r="AW346" s="66"/>
      <c r="AX346" s="66"/>
      <c r="AY346" s="66"/>
      <c r="AZ346" s="66"/>
      <c r="BA346" s="66"/>
      <c r="BB346" s="66"/>
    </row>
    <row r="347" spans="1:54" x14ac:dyDescent="0.3">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c r="AT347" s="66"/>
      <c r="AU347" s="66"/>
      <c r="AV347" s="66"/>
      <c r="AW347" s="66"/>
      <c r="AX347" s="66"/>
      <c r="AY347" s="66"/>
      <c r="AZ347" s="66"/>
      <c r="BA347" s="66"/>
      <c r="BB347" s="66"/>
    </row>
    <row r="348" spans="1:54" x14ac:dyDescent="0.3">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66"/>
      <c r="AR348" s="66"/>
      <c r="AS348" s="66"/>
      <c r="AT348" s="66"/>
      <c r="AU348" s="66"/>
      <c r="AV348" s="66"/>
      <c r="AW348" s="66"/>
      <c r="AX348" s="66"/>
      <c r="AY348" s="66"/>
      <c r="AZ348" s="66"/>
      <c r="BA348" s="66"/>
      <c r="BB348" s="66"/>
    </row>
    <row r="349" spans="1:54" x14ac:dyDescent="0.3">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c r="AQ349" s="66"/>
      <c r="AR349" s="66"/>
      <c r="AS349" s="66"/>
      <c r="AT349" s="66"/>
      <c r="AU349" s="66"/>
      <c r="AV349" s="66"/>
      <c r="AW349" s="66"/>
      <c r="AX349" s="66"/>
      <c r="AY349" s="66"/>
      <c r="AZ349" s="66"/>
      <c r="BA349" s="66"/>
      <c r="BB349" s="66"/>
    </row>
    <row r="350" spans="1:54" x14ac:dyDescent="0.3">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66"/>
      <c r="AR350" s="66"/>
      <c r="AS350" s="66"/>
      <c r="AT350" s="66"/>
      <c r="AU350" s="66"/>
      <c r="AV350" s="66"/>
      <c r="AW350" s="66"/>
      <c r="AX350" s="66"/>
      <c r="AY350" s="66"/>
      <c r="AZ350" s="66"/>
      <c r="BA350" s="66"/>
      <c r="BB350" s="66"/>
    </row>
    <row r="351" spans="1:54" x14ac:dyDescent="0.3">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66"/>
      <c r="AR351" s="66"/>
      <c r="AS351" s="66"/>
      <c r="AT351" s="66"/>
      <c r="AU351" s="66"/>
      <c r="AV351" s="66"/>
      <c r="AW351" s="66"/>
      <c r="AX351" s="66"/>
      <c r="AY351" s="66"/>
      <c r="AZ351" s="66"/>
      <c r="BA351" s="66"/>
      <c r="BB351" s="66"/>
    </row>
    <row r="352" spans="1:54" x14ac:dyDescent="0.3">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c r="AL352" s="66"/>
      <c r="AM352" s="66"/>
      <c r="AN352" s="66"/>
      <c r="AO352" s="66"/>
      <c r="AP352" s="66"/>
      <c r="AQ352" s="66"/>
      <c r="AR352" s="66"/>
      <c r="AS352" s="66"/>
      <c r="AT352" s="66"/>
      <c r="AU352" s="66"/>
      <c r="AV352" s="66"/>
      <c r="AW352" s="66"/>
      <c r="AX352" s="66"/>
      <c r="AY352" s="66"/>
      <c r="AZ352" s="66"/>
      <c r="BA352" s="66"/>
      <c r="BB352" s="66"/>
    </row>
    <row r="353" spans="1:54" x14ac:dyDescent="0.3">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6"/>
      <c r="AL353" s="66"/>
      <c r="AM353" s="66"/>
      <c r="AN353" s="66"/>
      <c r="AO353" s="66"/>
      <c r="AP353" s="66"/>
      <c r="AQ353" s="66"/>
      <c r="AR353" s="66"/>
      <c r="AS353" s="66"/>
      <c r="AT353" s="66"/>
      <c r="AU353" s="66"/>
      <c r="AV353" s="66"/>
      <c r="AW353" s="66"/>
      <c r="AX353" s="66"/>
      <c r="AY353" s="66"/>
      <c r="AZ353" s="66"/>
      <c r="BA353" s="66"/>
      <c r="BB353" s="66"/>
    </row>
    <row r="354" spans="1:54" x14ac:dyDescent="0.3">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66"/>
      <c r="AN354" s="66"/>
      <c r="AO354" s="66"/>
      <c r="AP354" s="66"/>
      <c r="AQ354" s="66"/>
      <c r="AR354" s="66"/>
      <c r="AS354" s="66"/>
      <c r="AT354" s="66"/>
      <c r="AU354" s="66"/>
      <c r="AV354" s="66"/>
      <c r="AW354" s="66"/>
      <c r="AX354" s="66"/>
      <c r="AY354" s="66"/>
      <c r="AZ354" s="66"/>
      <c r="BA354" s="66"/>
      <c r="BB354" s="66"/>
    </row>
    <row r="355" spans="1:54" x14ac:dyDescent="0.3">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c r="AT355" s="66"/>
      <c r="AU355" s="66"/>
      <c r="AV355" s="66"/>
      <c r="AW355" s="66"/>
      <c r="AX355" s="66"/>
      <c r="AY355" s="66"/>
      <c r="AZ355" s="66"/>
      <c r="BA355" s="66"/>
      <c r="BB355" s="66"/>
    </row>
    <row r="356" spans="1:54" x14ac:dyDescent="0.3">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c r="AQ356" s="66"/>
      <c r="AR356" s="66"/>
      <c r="AS356" s="66"/>
      <c r="AT356" s="66"/>
      <c r="AU356" s="66"/>
      <c r="AV356" s="66"/>
      <c r="AW356" s="66"/>
      <c r="AX356" s="66"/>
      <c r="AY356" s="66"/>
      <c r="AZ356" s="66"/>
      <c r="BA356" s="66"/>
      <c r="BB356" s="66"/>
    </row>
    <row r="357" spans="1:54" x14ac:dyDescent="0.3">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c r="AL357" s="66"/>
      <c r="AM357" s="66"/>
      <c r="AN357" s="66"/>
      <c r="AO357" s="66"/>
      <c r="AP357" s="66"/>
      <c r="AQ357" s="66"/>
      <c r="AR357" s="66"/>
      <c r="AS357" s="66"/>
      <c r="AT357" s="66"/>
      <c r="AU357" s="66"/>
      <c r="AV357" s="66"/>
      <c r="AW357" s="66"/>
      <c r="AX357" s="66"/>
      <c r="AY357" s="66"/>
      <c r="AZ357" s="66"/>
      <c r="BA357" s="66"/>
      <c r="BB357" s="66"/>
    </row>
    <row r="358" spans="1:54" x14ac:dyDescent="0.3">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66"/>
      <c r="AL358" s="66"/>
      <c r="AM358" s="66"/>
      <c r="AN358" s="66"/>
      <c r="AO358" s="66"/>
      <c r="AP358" s="66"/>
      <c r="AQ358" s="66"/>
      <c r="AR358" s="66"/>
      <c r="AS358" s="66"/>
      <c r="AT358" s="66"/>
      <c r="AU358" s="66"/>
      <c r="AV358" s="66"/>
      <c r="AW358" s="66"/>
      <c r="AX358" s="66"/>
      <c r="AY358" s="66"/>
      <c r="AZ358" s="66"/>
      <c r="BA358" s="66"/>
      <c r="BB358" s="66"/>
    </row>
    <row r="359" spans="1:54" x14ac:dyDescent="0.3">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6"/>
      <c r="AL359" s="66"/>
      <c r="AM359" s="66"/>
      <c r="AN359" s="66"/>
      <c r="AO359" s="66"/>
      <c r="AP359" s="66"/>
      <c r="AQ359" s="66"/>
      <c r="AR359" s="66"/>
      <c r="AS359" s="66"/>
      <c r="AT359" s="66"/>
      <c r="AU359" s="66"/>
      <c r="AV359" s="66"/>
      <c r="AW359" s="66"/>
      <c r="AX359" s="66"/>
      <c r="AY359" s="66"/>
      <c r="AZ359" s="66"/>
      <c r="BA359" s="66"/>
      <c r="BB359" s="66"/>
    </row>
    <row r="360" spans="1:54" x14ac:dyDescent="0.3">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6"/>
      <c r="AL360" s="66"/>
      <c r="AM360" s="66"/>
      <c r="AN360" s="66"/>
      <c r="AO360" s="66"/>
      <c r="AP360" s="66"/>
      <c r="AQ360" s="66"/>
      <c r="AR360" s="66"/>
      <c r="AS360" s="66"/>
      <c r="AT360" s="66"/>
      <c r="AU360" s="66"/>
      <c r="AV360" s="66"/>
      <c r="AW360" s="66"/>
      <c r="AX360" s="66"/>
      <c r="AY360" s="66"/>
      <c r="AZ360" s="66"/>
      <c r="BA360" s="66"/>
      <c r="BB360" s="66"/>
    </row>
    <row r="361" spans="1:54" x14ac:dyDescent="0.3">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c r="AL361" s="66"/>
      <c r="AM361" s="66"/>
      <c r="AN361" s="66"/>
      <c r="AO361" s="66"/>
      <c r="AP361" s="66"/>
      <c r="AQ361" s="66"/>
      <c r="AR361" s="66"/>
      <c r="AS361" s="66"/>
      <c r="AT361" s="66"/>
      <c r="AU361" s="66"/>
      <c r="AV361" s="66"/>
      <c r="AW361" s="66"/>
      <c r="AX361" s="66"/>
      <c r="AY361" s="66"/>
      <c r="AZ361" s="66"/>
      <c r="BA361" s="66"/>
      <c r="BB361" s="66"/>
    </row>
    <row r="362" spans="1:54" x14ac:dyDescent="0.3">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6"/>
      <c r="AL362" s="66"/>
      <c r="AM362" s="66"/>
      <c r="AN362" s="66"/>
      <c r="AO362" s="66"/>
      <c r="AP362" s="66"/>
      <c r="AQ362" s="66"/>
      <c r="AR362" s="66"/>
      <c r="AS362" s="66"/>
      <c r="AT362" s="66"/>
      <c r="AU362" s="66"/>
      <c r="AV362" s="66"/>
      <c r="AW362" s="66"/>
      <c r="AX362" s="66"/>
      <c r="AY362" s="66"/>
      <c r="AZ362" s="66"/>
      <c r="BA362" s="66"/>
      <c r="BB362" s="66"/>
    </row>
    <row r="363" spans="1:54" x14ac:dyDescent="0.3">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c r="AL363" s="66"/>
      <c r="AM363" s="66"/>
      <c r="AN363" s="66"/>
      <c r="AO363" s="66"/>
      <c r="AP363" s="66"/>
      <c r="AQ363" s="66"/>
      <c r="AR363" s="66"/>
      <c r="AS363" s="66"/>
      <c r="AT363" s="66"/>
      <c r="AU363" s="66"/>
      <c r="AV363" s="66"/>
      <c r="AW363" s="66"/>
      <c r="AX363" s="66"/>
      <c r="AY363" s="66"/>
      <c r="AZ363" s="66"/>
      <c r="BA363" s="66"/>
      <c r="BB363" s="66"/>
    </row>
    <row r="364" spans="1:54" x14ac:dyDescent="0.3">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c r="AC364" s="66"/>
      <c r="AD364" s="66"/>
      <c r="AE364" s="66"/>
      <c r="AF364" s="66"/>
      <c r="AG364" s="66"/>
      <c r="AH364" s="66"/>
      <c r="AI364" s="66"/>
      <c r="AJ364" s="66"/>
      <c r="AK364" s="66"/>
      <c r="AL364" s="66"/>
      <c r="AM364" s="66"/>
      <c r="AN364" s="66"/>
      <c r="AO364" s="66"/>
      <c r="AP364" s="66"/>
      <c r="AQ364" s="66"/>
      <c r="AR364" s="66"/>
      <c r="AS364" s="66"/>
      <c r="AT364" s="66"/>
      <c r="AU364" s="66"/>
      <c r="AV364" s="66"/>
      <c r="AW364" s="66"/>
      <c r="AX364" s="66"/>
      <c r="AY364" s="66"/>
      <c r="AZ364" s="66"/>
      <c r="BA364" s="66"/>
      <c r="BB364" s="66"/>
    </row>
    <row r="365" spans="1:54" x14ac:dyDescent="0.3">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c r="AA365" s="66"/>
      <c r="AB365" s="66"/>
      <c r="AC365" s="66"/>
      <c r="AD365" s="66"/>
      <c r="AE365" s="66"/>
      <c r="AF365" s="66"/>
      <c r="AG365" s="66"/>
      <c r="AH365" s="66"/>
      <c r="AI365" s="66"/>
      <c r="AJ365" s="66"/>
      <c r="AK365" s="66"/>
      <c r="AL365" s="66"/>
      <c r="AM365" s="66"/>
      <c r="AN365" s="66"/>
      <c r="AO365" s="66"/>
      <c r="AP365" s="66"/>
      <c r="AQ365" s="66"/>
      <c r="AR365" s="66"/>
      <c r="AS365" s="66"/>
      <c r="AT365" s="66"/>
      <c r="AU365" s="66"/>
      <c r="AV365" s="66"/>
      <c r="AW365" s="66"/>
      <c r="AX365" s="66"/>
      <c r="AY365" s="66"/>
      <c r="AZ365" s="66"/>
      <c r="BA365" s="66"/>
      <c r="BB365" s="66"/>
    </row>
    <row r="366" spans="1:54" x14ac:dyDescent="0.3">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c r="AK366" s="66"/>
      <c r="AL366" s="66"/>
      <c r="AM366" s="66"/>
      <c r="AN366" s="66"/>
      <c r="AO366" s="66"/>
      <c r="AP366" s="66"/>
      <c r="AQ366" s="66"/>
      <c r="AR366" s="66"/>
      <c r="AS366" s="66"/>
      <c r="AT366" s="66"/>
      <c r="AU366" s="66"/>
      <c r="AV366" s="66"/>
      <c r="AW366" s="66"/>
      <c r="AX366" s="66"/>
      <c r="AY366" s="66"/>
      <c r="AZ366" s="66"/>
      <c r="BA366" s="66"/>
      <c r="BB366" s="66"/>
    </row>
    <row r="367" spans="1:54" x14ac:dyDescent="0.3">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c r="AA367" s="66"/>
      <c r="AB367" s="66"/>
      <c r="AC367" s="66"/>
      <c r="AD367" s="66"/>
      <c r="AE367" s="66"/>
      <c r="AF367" s="66"/>
      <c r="AG367" s="66"/>
      <c r="AH367" s="66"/>
      <c r="AI367" s="66"/>
      <c r="AJ367" s="66"/>
      <c r="AK367" s="66"/>
      <c r="AL367" s="66"/>
      <c r="AM367" s="66"/>
      <c r="AN367" s="66"/>
      <c r="AO367" s="66"/>
      <c r="AP367" s="66"/>
      <c r="AQ367" s="66"/>
      <c r="AR367" s="66"/>
      <c r="AS367" s="66"/>
      <c r="AT367" s="66"/>
      <c r="AU367" s="66"/>
      <c r="AV367" s="66"/>
      <c r="AW367" s="66"/>
      <c r="AX367" s="66"/>
      <c r="AY367" s="66"/>
      <c r="AZ367" s="66"/>
      <c r="BA367" s="66"/>
      <c r="BB367" s="66"/>
    </row>
    <row r="368" spans="1:54" x14ac:dyDescent="0.3">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6"/>
      <c r="AL368" s="66"/>
      <c r="AM368" s="66"/>
      <c r="AN368" s="66"/>
      <c r="AO368" s="66"/>
      <c r="AP368" s="66"/>
      <c r="AQ368" s="66"/>
      <c r="AR368" s="66"/>
      <c r="AS368" s="66"/>
      <c r="AT368" s="66"/>
      <c r="AU368" s="66"/>
      <c r="AV368" s="66"/>
      <c r="AW368" s="66"/>
      <c r="AX368" s="66"/>
      <c r="AY368" s="66"/>
      <c r="AZ368" s="66"/>
      <c r="BA368" s="66"/>
      <c r="BB368" s="66"/>
    </row>
    <row r="369" spans="1:54" x14ac:dyDescent="0.3">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c r="AB369" s="66"/>
      <c r="AC369" s="66"/>
      <c r="AD369" s="66"/>
      <c r="AE369" s="66"/>
      <c r="AF369" s="66"/>
      <c r="AG369" s="66"/>
      <c r="AH369" s="66"/>
      <c r="AI369" s="66"/>
      <c r="AJ369" s="66"/>
      <c r="AK369" s="66"/>
      <c r="AL369" s="66"/>
      <c r="AM369" s="66"/>
      <c r="AN369" s="66"/>
      <c r="AO369" s="66"/>
      <c r="AP369" s="66"/>
      <c r="AQ369" s="66"/>
      <c r="AR369" s="66"/>
      <c r="AS369" s="66"/>
      <c r="AT369" s="66"/>
      <c r="AU369" s="66"/>
      <c r="AV369" s="66"/>
      <c r="AW369" s="66"/>
      <c r="AX369" s="66"/>
      <c r="AY369" s="66"/>
      <c r="AZ369" s="66"/>
      <c r="BA369" s="66"/>
      <c r="BB369" s="66"/>
    </row>
    <row r="370" spans="1:54" x14ac:dyDescent="0.3">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c r="AB370" s="66"/>
      <c r="AC370" s="66"/>
      <c r="AD370" s="66"/>
      <c r="AE370" s="66"/>
      <c r="AF370" s="66"/>
      <c r="AG370" s="66"/>
      <c r="AH370" s="66"/>
      <c r="AI370" s="66"/>
      <c r="AJ370" s="66"/>
      <c r="AK370" s="66"/>
      <c r="AL370" s="66"/>
      <c r="AM370" s="66"/>
      <c r="AN370" s="66"/>
      <c r="AO370" s="66"/>
      <c r="AP370" s="66"/>
      <c r="AQ370" s="66"/>
      <c r="AR370" s="66"/>
      <c r="AS370" s="66"/>
      <c r="AT370" s="66"/>
      <c r="AU370" s="66"/>
      <c r="AV370" s="66"/>
      <c r="AW370" s="66"/>
      <c r="AX370" s="66"/>
      <c r="AY370" s="66"/>
      <c r="AZ370" s="66"/>
      <c r="BA370" s="66"/>
      <c r="BB370" s="66"/>
    </row>
    <row r="371" spans="1:54" x14ac:dyDescent="0.3">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c r="AK371" s="66"/>
      <c r="AL371" s="66"/>
      <c r="AM371" s="66"/>
      <c r="AN371" s="66"/>
      <c r="AO371" s="66"/>
      <c r="AP371" s="66"/>
      <c r="AQ371" s="66"/>
      <c r="AR371" s="66"/>
      <c r="AS371" s="66"/>
      <c r="AT371" s="66"/>
      <c r="AU371" s="66"/>
      <c r="AV371" s="66"/>
      <c r="AW371" s="66"/>
      <c r="AX371" s="66"/>
      <c r="AY371" s="66"/>
      <c r="AZ371" s="66"/>
      <c r="BA371" s="66"/>
      <c r="BB371" s="66"/>
    </row>
    <row r="372" spans="1:54" x14ac:dyDescent="0.3">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c r="AB372" s="66"/>
      <c r="AC372" s="66"/>
      <c r="AD372" s="66"/>
      <c r="AE372" s="66"/>
      <c r="AF372" s="66"/>
      <c r="AG372" s="66"/>
      <c r="AH372" s="66"/>
      <c r="AI372" s="66"/>
      <c r="AJ372" s="66"/>
      <c r="AK372" s="66"/>
      <c r="AL372" s="66"/>
      <c r="AM372" s="66"/>
      <c r="AN372" s="66"/>
      <c r="AO372" s="66"/>
      <c r="AP372" s="66"/>
      <c r="AQ372" s="66"/>
      <c r="AR372" s="66"/>
      <c r="AS372" s="66"/>
      <c r="AT372" s="66"/>
      <c r="AU372" s="66"/>
      <c r="AV372" s="66"/>
      <c r="AW372" s="66"/>
      <c r="AX372" s="66"/>
      <c r="AY372" s="66"/>
      <c r="AZ372" s="66"/>
      <c r="BA372" s="66"/>
      <c r="BB372" s="66"/>
    </row>
    <row r="373" spans="1:54" x14ac:dyDescent="0.3">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c r="AE373" s="66"/>
      <c r="AF373" s="66"/>
      <c r="AG373" s="66"/>
      <c r="AH373" s="66"/>
      <c r="AI373" s="66"/>
      <c r="AJ373" s="66"/>
      <c r="AK373" s="66"/>
      <c r="AL373" s="66"/>
      <c r="AM373" s="66"/>
      <c r="AN373" s="66"/>
      <c r="AO373" s="66"/>
      <c r="AP373" s="66"/>
      <c r="AQ373" s="66"/>
      <c r="AR373" s="66"/>
      <c r="AS373" s="66"/>
      <c r="AT373" s="66"/>
      <c r="AU373" s="66"/>
      <c r="AV373" s="66"/>
      <c r="AW373" s="66"/>
      <c r="AX373" s="66"/>
      <c r="AY373" s="66"/>
      <c r="AZ373" s="66"/>
      <c r="BA373" s="66"/>
      <c r="BB373" s="66"/>
    </row>
    <row r="374" spans="1:54" x14ac:dyDescent="0.3">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c r="AB374" s="66"/>
      <c r="AC374" s="66"/>
      <c r="AD374" s="66"/>
      <c r="AE374" s="66"/>
      <c r="AF374" s="66"/>
      <c r="AG374" s="66"/>
      <c r="AH374" s="66"/>
      <c r="AI374" s="66"/>
      <c r="AJ374" s="66"/>
      <c r="AK374" s="66"/>
      <c r="AL374" s="66"/>
      <c r="AM374" s="66"/>
      <c r="AN374" s="66"/>
      <c r="AO374" s="66"/>
      <c r="AP374" s="66"/>
      <c r="AQ374" s="66"/>
      <c r="AR374" s="66"/>
      <c r="AS374" s="66"/>
      <c r="AT374" s="66"/>
      <c r="AU374" s="66"/>
      <c r="AV374" s="66"/>
      <c r="AW374" s="66"/>
      <c r="AX374" s="66"/>
      <c r="AY374" s="66"/>
      <c r="AZ374" s="66"/>
      <c r="BA374" s="66"/>
      <c r="BB374" s="66"/>
    </row>
    <row r="375" spans="1:54" x14ac:dyDescent="0.3">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c r="AB375" s="66"/>
      <c r="AC375" s="66"/>
      <c r="AD375" s="66"/>
      <c r="AE375" s="66"/>
      <c r="AF375" s="66"/>
      <c r="AG375" s="66"/>
      <c r="AH375" s="66"/>
      <c r="AI375" s="66"/>
      <c r="AJ375" s="66"/>
      <c r="AK375" s="66"/>
      <c r="AL375" s="66"/>
      <c r="AM375" s="66"/>
      <c r="AN375" s="66"/>
      <c r="AO375" s="66"/>
      <c r="AP375" s="66"/>
      <c r="AQ375" s="66"/>
      <c r="AR375" s="66"/>
      <c r="AS375" s="66"/>
      <c r="AT375" s="66"/>
      <c r="AU375" s="66"/>
      <c r="AV375" s="66"/>
      <c r="AW375" s="66"/>
      <c r="AX375" s="66"/>
      <c r="AY375" s="66"/>
      <c r="AZ375" s="66"/>
      <c r="BA375" s="66"/>
      <c r="BB375" s="66"/>
    </row>
    <row r="376" spans="1:54" x14ac:dyDescent="0.3">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c r="AB376" s="66"/>
      <c r="AC376" s="66"/>
      <c r="AD376" s="66"/>
      <c r="AE376" s="66"/>
      <c r="AF376" s="66"/>
      <c r="AG376" s="66"/>
      <c r="AH376" s="66"/>
      <c r="AI376" s="66"/>
      <c r="AJ376" s="66"/>
      <c r="AK376" s="66"/>
      <c r="AL376" s="66"/>
      <c r="AM376" s="66"/>
      <c r="AN376" s="66"/>
      <c r="AO376" s="66"/>
      <c r="AP376" s="66"/>
      <c r="AQ376" s="66"/>
      <c r="AR376" s="66"/>
      <c r="AS376" s="66"/>
      <c r="AT376" s="66"/>
      <c r="AU376" s="66"/>
      <c r="AV376" s="66"/>
      <c r="AW376" s="66"/>
      <c r="AX376" s="66"/>
      <c r="AY376" s="66"/>
      <c r="AZ376" s="66"/>
      <c r="BA376" s="66"/>
      <c r="BB376" s="66"/>
    </row>
    <row r="377" spans="1:54" x14ac:dyDescent="0.3">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c r="AA377" s="66"/>
      <c r="AB377" s="66"/>
      <c r="AC377" s="66"/>
      <c r="AD377" s="66"/>
      <c r="AE377" s="66"/>
      <c r="AF377" s="66"/>
      <c r="AG377" s="66"/>
      <c r="AH377" s="66"/>
      <c r="AI377" s="66"/>
      <c r="AJ377" s="66"/>
      <c r="AK377" s="66"/>
      <c r="AL377" s="66"/>
      <c r="AM377" s="66"/>
      <c r="AN377" s="66"/>
      <c r="AO377" s="66"/>
      <c r="AP377" s="66"/>
      <c r="AQ377" s="66"/>
      <c r="AR377" s="66"/>
      <c r="AS377" s="66"/>
      <c r="AT377" s="66"/>
      <c r="AU377" s="66"/>
      <c r="AV377" s="66"/>
      <c r="AW377" s="66"/>
      <c r="AX377" s="66"/>
      <c r="AY377" s="66"/>
      <c r="AZ377" s="66"/>
      <c r="BA377" s="66"/>
      <c r="BB377" s="66"/>
    </row>
    <row r="378" spans="1:54" x14ac:dyDescent="0.3">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c r="AA378" s="66"/>
      <c r="AB378" s="66"/>
      <c r="AC378" s="66"/>
      <c r="AD378" s="66"/>
      <c r="AE378" s="66"/>
      <c r="AF378" s="66"/>
      <c r="AG378" s="66"/>
      <c r="AH378" s="66"/>
      <c r="AI378" s="66"/>
      <c r="AJ378" s="66"/>
      <c r="AK378" s="66"/>
      <c r="AL378" s="66"/>
      <c r="AM378" s="66"/>
      <c r="AN378" s="66"/>
      <c r="AO378" s="66"/>
      <c r="AP378" s="66"/>
      <c r="AQ378" s="66"/>
      <c r="AR378" s="66"/>
      <c r="AS378" s="66"/>
      <c r="AT378" s="66"/>
      <c r="AU378" s="66"/>
      <c r="AV378" s="66"/>
      <c r="AW378" s="66"/>
      <c r="AX378" s="66"/>
      <c r="AY378" s="66"/>
      <c r="AZ378" s="66"/>
      <c r="BA378" s="66"/>
      <c r="BB378" s="66"/>
    </row>
    <row r="379" spans="1:54" x14ac:dyDescent="0.3">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c r="AA379" s="66"/>
      <c r="AB379" s="66"/>
      <c r="AC379" s="66"/>
      <c r="AD379" s="66"/>
      <c r="AE379" s="66"/>
      <c r="AF379" s="66"/>
      <c r="AG379" s="66"/>
      <c r="AH379" s="66"/>
      <c r="AI379" s="66"/>
      <c r="AJ379" s="66"/>
      <c r="AK379" s="66"/>
      <c r="AL379" s="66"/>
      <c r="AM379" s="66"/>
      <c r="AN379" s="66"/>
      <c r="AO379" s="66"/>
      <c r="AP379" s="66"/>
      <c r="AQ379" s="66"/>
      <c r="AR379" s="66"/>
      <c r="AS379" s="66"/>
      <c r="AT379" s="66"/>
      <c r="AU379" s="66"/>
      <c r="AV379" s="66"/>
      <c r="AW379" s="66"/>
      <c r="AX379" s="66"/>
      <c r="AY379" s="66"/>
      <c r="AZ379" s="66"/>
      <c r="BA379" s="66"/>
      <c r="BB379" s="66"/>
    </row>
    <row r="380" spans="1:54" x14ac:dyDescent="0.3">
      <c r="A380" s="66"/>
      <c r="B380" s="66"/>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c r="AA380" s="66"/>
      <c r="AB380" s="66"/>
      <c r="AC380" s="66"/>
      <c r="AD380" s="66"/>
      <c r="AE380" s="66"/>
      <c r="AF380" s="66"/>
      <c r="AG380" s="66"/>
      <c r="AH380" s="66"/>
      <c r="AI380" s="66"/>
      <c r="AJ380" s="66"/>
      <c r="AK380" s="66"/>
      <c r="AL380" s="66"/>
      <c r="AM380" s="66"/>
      <c r="AN380" s="66"/>
      <c r="AO380" s="66"/>
      <c r="AP380" s="66"/>
      <c r="AQ380" s="66"/>
      <c r="AR380" s="66"/>
      <c r="AS380" s="66"/>
      <c r="AT380" s="66"/>
      <c r="AU380" s="66"/>
      <c r="AV380" s="66"/>
      <c r="AW380" s="66"/>
      <c r="AX380" s="66"/>
      <c r="AY380" s="66"/>
      <c r="AZ380" s="66"/>
      <c r="BA380" s="66"/>
      <c r="BB380" s="66"/>
    </row>
    <row r="381" spans="1:54" x14ac:dyDescent="0.3">
      <c r="A381" s="66"/>
      <c r="B381" s="66"/>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c r="AA381" s="66"/>
      <c r="AB381" s="66"/>
      <c r="AC381" s="66"/>
      <c r="AD381" s="66"/>
      <c r="AE381" s="66"/>
      <c r="AF381" s="66"/>
      <c r="AG381" s="66"/>
      <c r="AH381" s="66"/>
      <c r="AI381" s="66"/>
      <c r="AJ381" s="66"/>
      <c r="AK381" s="66"/>
      <c r="AL381" s="66"/>
      <c r="AM381" s="66"/>
      <c r="AN381" s="66"/>
      <c r="AO381" s="66"/>
      <c r="AP381" s="66"/>
      <c r="AQ381" s="66"/>
      <c r="AR381" s="66"/>
      <c r="AS381" s="66"/>
      <c r="AT381" s="66"/>
      <c r="AU381" s="66"/>
      <c r="AV381" s="66"/>
      <c r="AW381" s="66"/>
      <c r="AX381" s="66"/>
      <c r="AY381" s="66"/>
      <c r="AZ381" s="66"/>
      <c r="BA381" s="66"/>
      <c r="BB381" s="66"/>
    </row>
    <row r="382" spans="1:54" x14ac:dyDescent="0.3">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c r="AC382" s="66"/>
      <c r="AD382" s="66"/>
      <c r="AE382" s="66"/>
      <c r="AF382" s="66"/>
      <c r="AG382" s="66"/>
      <c r="AH382" s="66"/>
      <c r="AI382" s="66"/>
      <c r="AJ382" s="66"/>
      <c r="AK382" s="66"/>
      <c r="AL382" s="66"/>
      <c r="AM382" s="66"/>
      <c r="AN382" s="66"/>
      <c r="AO382" s="66"/>
      <c r="AP382" s="66"/>
      <c r="AQ382" s="66"/>
      <c r="AR382" s="66"/>
      <c r="AS382" s="66"/>
      <c r="AT382" s="66"/>
      <c r="AU382" s="66"/>
      <c r="AV382" s="66"/>
      <c r="AW382" s="66"/>
      <c r="AX382" s="66"/>
      <c r="AY382" s="66"/>
      <c r="AZ382" s="66"/>
      <c r="BA382" s="66"/>
      <c r="BB382" s="66"/>
    </row>
    <row r="383" spans="1:54" x14ac:dyDescent="0.3">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c r="AB383" s="66"/>
      <c r="AC383" s="66"/>
      <c r="AD383" s="66"/>
      <c r="AE383" s="66"/>
      <c r="AF383" s="66"/>
      <c r="AG383" s="66"/>
      <c r="AH383" s="66"/>
      <c r="AI383" s="66"/>
      <c r="AJ383" s="66"/>
      <c r="AK383" s="66"/>
      <c r="AL383" s="66"/>
      <c r="AM383" s="66"/>
      <c r="AN383" s="66"/>
      <c r="AO383" s="66"/>
      <c r="AP383" s="66"/>
      <c r="AQ383" s="66"/>
      <c r="AR383" s="66"/>
      <c r="AS383" s="66"/>
      <c r="AT383" s="66"/>
      <c r="AU383" s="66"/>
      <c r="AV383" s="66"/>
      <c r="AW383" s="66"/>
      <c r="AX383" s="66"/>
      <c r="AY383" s="66"/>
      <c r="AZ383" s="66"/>
      <c r="BA383" s="66"/>
      <c r="BB383" s="66"/>
    </row>
    <row r="384" spans="1:54" x14ac:dyDescent="0.3">
      <c r="A384" s="66"/>
      <c r="B384" s="66"/>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66"/>
      <c r="AX384" s="66"/>
      <c r="AY384" s="66"/>
      <c r="AZ384" s="66"/>
      <c r="BA384" s="66"/>
      <c r="BB384" s="66"/>
    </row>
    <row r="385" spans="1:54" x14ac:dyDescent="0.3">
      <c r="A385" s="66"/>
      <c r="B385" s="66"/>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c r="AQ385" s="66"/>
      <c r="AR385" s="66"/>
      <c r="AS385" s="66"/>
      <c r="AT385" s="66"/>
      <c r="AU385" s="66"/>
      <c r="AV385" s="66"/>
      <c r="AW385" s="66"/>
      <c r="AX385" s="66"/>
      <c r="AY385" s="66"/>
      <c r="AZ385" s="66"/>
      <c r="BA385" s="66"/>
      <c r="BB385" s="66"/>
    </row>
    <row r="386" spans="1:54" x14ac:dyDescent="0.3">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c r="AN386" s="66"/>
      <c r="AO386" s="66"/>
      <c r="AP386" s="66"/>
      <c r="AQ386" s="66"/>
      <c r="AR386" s="66"/>
      <c r="AS386" s="66"/>
      <c r="AT386" s="66"/>
      <c r="AU386" s="66"/>
      <c r="AV386" s="66"/>
      <c r="AW386" s="66"/>
      <c r="AX386" s="66"/>
      <c r="AY386" s="66"/>
      <c r="AZ386" s="66"/>
      <c r="BA386" s="66"/>
      <c r="BB386" s="66"/>
    </row>
    <row r="387" spans="1:54" x14ac:dyDescent="0.3">
      <c r="A387" s="66"/>
      <c r="B387" s="66"/>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c r="AB387" s="66"/>
      <c r="AC387" s="66"/>
      <c r="AD387" s="66"/>
      <c r="AE387" s="66"/>
      <c r="AF387" s="66"/>
      <c r="AG387" s="66"/>
      <c r="AH387" s="66"/>
      <c r="AI387" s="66"/>
      <c r="AJ387" s="66"/>
      <c r="AK387" s="66"/>
      <c r="AL387" s="66"/>
      <c r="AM387" s="66"/>
      <c r="AN387" s="66"/>
      <c r="AO387" s="66"/>
      <c r="AP387" s="66"/>
      <c r="AQ387" s="66"/>
      <c r="AR387" s="66"/>
      <c r="AS387" s="66"/>
      <c r="AT387" s="66"/>
      <c r="AU387" s="66"/>
      <c r="AV387" s="66"/>
      <c r="AW387" s="66"/>
      <c r="AX387" s="66"/>
      <c r="AY387" s="66"/>
      <c r="AZ387" s="66"/>
      <c r="BA387" s="66"/>
      <c r="BB387" s="66"/>
    </row>
    <row r="388" spans="1:54" x14ac:dyDescent="0.3">
      <c r="A388" s="66"/>
      <c r="B388" s="66"/>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c r="AL388" s="66"/>
      <c r="AM388" s="66"/>
      <c r="AN388" s="66"/>
      <c r="AO388" s="66"/>
      <c r="AP388" s="66"/>
      <c r="AQ388" s="66"/>
      <c r="AR388" s="66"/>
      <c r="AS388" s="66"/>
      <c r="AT388" s="66"/>
      <c r="AU388" s="66"/>
      <c r="AV388" s="66"/>
      <c r="AW388" s="66"/>
      <c r="AX388" s="66"/>
      <c r="AY388" s="66"/>
      <c r="AZ388" s="66"/>
      <c r="BA388" s="66"/>
      <c r="BB388" s="66"/>
    </row>
    <row r="389" spans="1:54" x14ac:dyDescent="0.3">
      <c r="A389" s="66"/>
      <c r="B389" s="66"/>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c r="AH389" s="66"/>
      <c r="AI389" s="66"/>
      <c r="AJ389" s="66"/>
      <c r="AK389" s="66"/>
      <c r="AL389" s="66"/>
      <c r="AM389" s="66"/>
      <c r="AN389" s="66"/>
      <c r="AO389" s="66"/>
      <c r="AP389" s="66"/>
      <c r="AQ389" s="66"/>
      <c r="AR389" s="66"/>
      <c r="AS389" s="66"/>
      <c r="AT389" s="66"/>
      <c r="AU389" s="66"/>
      <c r="AV389" s="66"/>
      <c r="AW389" s="66"/>
      <c r="AX389" s="66"/>
      <c r="AY389" s="66"/>
      <c r="AZ389" s="66"/>
      <c r="BA389" s="66"/>
      <c r="BB389" s="66"/>
    </row>
    <row r="390" spans="1:54" x14ac:dyDescent="0.3">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66"/>
      <c r="Y390" s="66"/>
      <c r="Z390" s="66"/>
      <c r="AA390" s="66"/>
      <c r="AB390" s="66"/>
      <c r="AC390" s="66"/>
      <c r="AD390" s="66"/>
      <c r="AE390" s="66"/>
      <c r="AF390" s="66"/>
      <c r="AG390" s="66"/>
      <c r="AH390" s="66"/>
      <c r="AI390" s="66"/>
      <c r="AJ390" s="66"/>
      <c r="AK390" s="66"/>
      <c r="AL390" s="66"/>
      <c r="AM390" s="66"/>
      <c r="AN390" s="66"/>
      <c r="AO390" s="66"/>
      <c r="AP390" s="66"/>
      <c r="AQ390" s="66"/>
      <c r="AR390" s="66"/>
      <c r="AS390" s="66"/>
      <c r="AT390" s="66"/>
      <c r="AU390" s="66"/>
      <c r="AV390" s="66"/>
      <c r="AW390" s="66"/>
      <c r="AX390" s="66"/>
      <c r="AY390" s="66"/>
      <c r="AZ390" s="66"/>
      <c r="BA390" s="66"/>
      <c r="BB390" s="66"/>
    </row>
    <row r="391" spans="1:54" x14ac:dyDescent="0.3">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66"/>
      <c r="Y391" s="66"/>
      <c r="Z391" s="66"/>
      <c r="AA391" s="66"/>
      <c r="AB391" s="66"/>
      <c r="AC391" s="66"/>
      <c r="AD391" s="66"/>
      <c r="AE391" s="66"/>
      <c r="AF391" s="66"/>
      <c r="AG391" s="66"/>
      <c r="AH391" s="66"/>
      <c r="AI391" s="66"/>
      <c r="AJ391" s="66"/>
      <c r="AK391" s="66"/>
      <c r="AL391" s="66"/>
      <c r="AM391" s="66"/>
      <c r="AN391" s="66"/>
      <c r="AO391" s="66"/>
      <c r="AP391" s="66"/>
      <c r="AQ391" s="66"/>
      <c r="AR391" s="66"/>
      <c r="AS391" s="66"/>
      <c r="AT391" s="66"/>
      <c r="AU391" s="66"/>
      <c r="AV391" s="66"/>
      <c r="AW391" s="66"/>
      <c r="AX391" s="66"/>
      <c r="AY391" s="66"/>
      <c r="AZ391" s="66"/>
      <c r="BA391" s="66"/>
      <c r="BB391" s="66"/>
    </row>
    <row r="392" spans="1:54" x14ac:dyDescent="0.3">
      <c r="A392" s="66"/>
      <c r="B392" s="66"/>
      <c r="C392" s="66"/>
      <c r="D392" s="66"/>
      <c r="E392" s="66"/>
      <c r="F392" s="66"/>
      <c r="G392" s="66"/>
      <c r="H392" s="66"/>
      <c r="I392" s="66"/>
      <c r="J392" s="66"/>
      <c r="K392" s="66"/>
      <c r="L392" s="66"/>
      <c r="M392" s="66"/>
      <c r="N392" s="66"/>
      <c r="O392" s="66"/>
      <c r="P392" s="66"/>
      <c r="Q392" s="66"/>
      <c r="R392" s="66"/>
      <c r="S392" s="66"/>
      <c r="T392" s="66"/>
      <c r="U392" s="66"/>
      <c r="V392" s="66"/>
      <c r="W392" s="66"/>
      <c r="X392" s="66"/>
      <c r="Y392" s="66"/>
      <c r="Z392" s="66"/>
      <c r="AA392" s="66"/>
      <c r="AB392" s="66"/>
      <c r="AC392" s="66"/>
      <c r="AD392" s="66"/>
      <c r="AE392" s="66"/>
      <c r="AF392" s="66"/>
      <c r="AG392" s="66"/>
      <c r="AH392" s="66"/>
      <c r="AI392" s="66"/>
      <c r="AJ392" s="66"/>
      <c r="AK392" s="66"/>
      <c r="AL392" s="66"/>
      <c r="AM392" s="66"/>
      <c r="AN392" s="66"/>
      <c r="AO392" s="66"/>
      <c r="AP392" s="66"/>
      <c r="AQ392" s="66"/>
      <c r="AR392" s="66"/>
      <c r="AS392" s="66"/>
      <c r="AT392" s="66"/>
      <c r="AU392" s="66"/>
      <c r="AV392" s="66"/>
      <c r="AW392" s="66"/>
      <c r="AX392" s="66"/>
      <c r="AY392" s="66"/>
      <c r="AZ392" s="66"/>
      <c r="BA392" s="66"/>
      <c r="BB392" s="66"/>
    </row>
    <row r="393" spans="1:54" x14ac:dyDescent="0.3">
      <c r="A393" s="66"/>
      <c r="B393" s="66"/>
      <c r="C393" s="66"/>
      <c r="D393" s="66"/>
      <c r="E393" s="66"/>
      <c r="F393" s="66"/>
      <c r="G393" s="66"/>
      <c r="H393" s="66"/>
      <c r="I393" s="66"/>
      <c r="J393" s="66"/>
      <c r="K393" s="66"/>
      <c r="L393" s="66"/>
      <c r="M393" s="66"/>
      <c r="N393" s="66"/>
      <c r="O393" s="66"/>
      <c r="P393" s="66"/>
      <c r="Q393" s="66"/>
      <c r="R393" s="66"/>
      <c r="S393" s="66"/>
      <c r="T393" s="66"/>
      <c r="U393" s="66"/>
      <c r="V393" s="66"/>
      <c r="W393" s="66"/>
      <c r="X393" s="66"/>
      <c r="Y393" s="66"/>
      <c r="Z393" s="66"/>
      <c r="AA393" s="66"/>
      <c r="AB393" s="66"/>
      <c r="AC393" s="66"/>
      <c r="AD393" s="66"/>
      <c r="AE393" s="66"/>
      <c r="AF393" s="66"/>
      <c r="AG393" s="66"/>
      <c r="AH393" s="66"/>
      <c r="AI393" s="66"/>
      <c r="AJ393" s="66"/>
      <c r="AK393" s="66"/>
      <c r="AL393" s="66"/>
      <c r="AM393" s="66"/>
      <c r="AN393" s="66"/>
      <c r="AO393" s="66"/>
      <c r="AP393" s="66"/>
      <c r="AQ393" s="66"/>
      <c r="AR393" s="66"/>
      <c r="AS393" s="66"/>
      <c r="AT393" s="66"/>
      <c r="AU393" s="66"/>
      <c r="AV393" s="66"/>
      <c r="AW393" s="66"/>
      <c r="AX393" s="66"/>
      <c r="AY393" s="66"/>
      <c r="AZ393" s="66"/>
      <c r="BA393" s="66"/>
      <c r="BB393" s="66"/>
    </row>
    <row r="394" spans="1:54" x14ac:dyDescent="0.3">
      <c r="A394" s="66"/>
      <c r="B394" s="66"/>
      <c r="C394" s="66"/>
      <c r="D394" s="66"/>
      <c r="E394" s="66"/>
      <c r="F394" s="66"/>
      <c r="G394" s="66"/>
      <c r="H394" s="66"/>
      <c r="I394" s="66"/>
      <c r="J394" s="66"/>
      <c r="K394" s="66"/>
      <c r="L394" s="66"/>
      <c r="M394" s="66"/>
      <c r="N394" s="66"/>
      <c r="O394" s="66"/>
      <c r="P394" s="66"/>
      <c r="Q394" s="66"/>
      <c r="R394" s="66"/>
      <c r="S394" s="66"/>
      <c r="T394" s="66"/>
      <c r="U394" s="66"/>
      <c r="V394" s="66"/>
      <c r="W394" s="66"/>
      <c r="X394" s="66"/>
      <c r="Y394" s="66"/>
      <c r="Z394" s="66"/>
      <c r="AA394" s="66"/>
      <c r="AB394" s="66"/>
      <c r="AC394" s="66"/>
      <c r="AD394" s="66"/>
      <c r="AE394" s="66"/>
      <c r="AF394" s="66"/>
      <c r="AG394" s="66"/>
      <c r="AH394" s="66"/>
      <c r="AI394" s="66"/>
      <c r="AJ394" s="66"/>
      <c r="AK394" s="66"/>
      <c r="AL394" s="66"/>
      <c r="AM394" s="66"/>
      <c r="AN394" s="66"/>
      <c r="AO394" s="66"/>
      <c r="AP394" s="66"/>
      <c r="AQ394" s="66"/>
      <c r="AR394" s="66"/>
      <c r="AS394" s="66"/>
      <c r="AT394" s="66"/>
      <c r="AU394" s="66"/>
      <c r="AV394" s="66"/>
      <c r="AW394" s="66"/>
      <c r="AX394" s="66"/>
      <c r="AY394" s="66"/>
      <c r="AZ394" s="66"/>
      <c r="BA394" s="66"/>
      <c r="BB394" s="66"/>
    </row>
    <row r="395" spans="1:54" x14ac:dyDescent="0.3">
      <c r="A395" s="66"/>
      <c r="B395" s="66"/>
      <c r="C395" s="66"/>
      <c r="D395" s="66"/>
      <c r="E395" s="66"/>
      <c r="F395" s="66"/>
      <c r="G395" s="66"/>
      <c r="H395" s="66"/>
      <c r="I395" s="66"/>
      <c r="J395" s="66"/>
      <c r="K395" s="66"/>
      <c r="L395" s="66"/>
      <c r="M395" s="66"/>
      <c r="N395" s="66"/>
      <c r="O395" s="66"/>
      <c r="P395" s="66"/>
      <c r="Q395" s="66"/>
      <c r="R395" s="66"/>
      <c r="S395" s="66"/>
      <c r="T395" s="66"/>
      <c r="U395" s="66"/>
      <c r="V395" s="66"/>
      <c r="W395" s="66"/>
      <c r="X395" s="66"/>
      <c r="Y395" s="66"/>
      <c r="Z395" s="66"/>
      <c r="AA395" s="66"/>
      <c r="AB395" s="66"/>
      <c r="AC395" s="66"/>
      <c r="AD395" s="66"/>
      <c r="AE395" s="66"/>
      <c r="AF395" s="66"/>
      <c r="AG395" s="66"/>
      <c r="AH395" s="66"/>
      <c r="AI395" s="66"/>
      <c r="AJ395" s="66"/>
      <c r="AK395" s="66"/>
      <c r="AL395" s="66"/>
      <c r="AM395" s="66"/>
      <c r="AN395" s="66"/>
      <c r="AO395" s="66"/>
      <c r="AP395" s="66"/>
      <c r="AQ395" s="66"/>
      <c r="AR395" s="66"/>
      <c r="AS395" s="66"/>
      <c r="AT395" s="66"/>
      <c r="AU395" s="66"/>
      <c r="AV395" s="66"/>
      <c r="AW395" s="66"/>
      <c r="AX395" s="66"/>
      <c r="AY395" s="66"/>
      <c r="AZ395" s="66"/>
      <c r="BA395" s="66"/>
      <c r="BB395" s="66"/>
    </row>
    <row r="396" spans="1:54" x14ac:dyDescent="0.3">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66"/>
      <c r="Y396" s="66"/>
      <c r="Z396" s="66"/>
      <c r="AA396" s="66"/>
      <c r="AB396" s="66"/>
      <c r="AC396" s="66"/>
      <c r="AD396" s="66"/>
      <c r="AE396" s="66"/>
      <c r="AF396" s="66"/>
      <c r="AG396" s="66"/>
      <c r="AH396" s="66"/>
      <c r="AI396" s="66"/>
      <c r="AJ396" s="66"/>
      <c r="AK396" s="66"/>
      <c r="AL396" s="66"/>
      <c r="AM396" s="66"/>
      <c r="AN396" s="66"/>
      <c r="AO396" s="66"/>
      <c r="AP396" s="66"/>
      <c r="AQ396" s="66"/>
      <c r="AR396" s="66"/>
      <c r="AS396" s="66"/>
      <c r="AT396" s="66"/>
      <c r="AU396" s="66"/>
      <c r="AV396" s="66"/>
      <c r="AW396" s="66"/>
      <c r="AX396" s="66"/>
      <c r="AY396" s="66"/>
      <c r="AZ396" s="66"/>
      <c r="BA396" s="66"/>
      <c r="BB396" s="66"/>
    </row>
    <row r="397" spans="1:54" x14ac:dyDescent="0.3">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66"/>
      <c r="Y397" s="66"/>
      <c r="Z397" s="66"/>
      <c r="AA397" s="66"/>
      <c r="AB397" s="66"/>
      <c r="AC397" s="66"/>
      <c r="AD397" s="66"/>
      <c r="AE397" s="66"/>
      <c r="AF397" s="66"/>
      <c r="AG397" s="66"/>
      <c r="AH397" s="66"/>
      <c r="AI397" s="66"/>
      <c r="AJ397" s="66"/>
      <c r="AK397" s="66"/>
      <c r="AL397" s="66"/>
      <c r="AM397" s="66"/>
      <c r="AN397" s="66"/>
      <c r="AO397" s="66"/>
      <c r="AP397" s="66"/>
      <c r="AQ397" s="66"/>
      <c r="AR397" s="66"/>
      <c r="AS397" s="66"/>
      <c r="AT397" s="66"/>
      <c r="AU397" s="66"/>
      <c r="AV397" s="66"/>
      <c r="AW397" s="66"/>
      <c r="AX397" s="66"/>
      <c r="AY397" s="66"/>
      <c r="AZ397" s="66"/>
      <c r="BA397" s="66"/>
      <c r="BB397" s="66"/>
    </row>
    <row r="398" spans="1:54" x14ac:dyDescent="0.3">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66"/>
      <c r="Y398" s="66"/>
      <c r="Z398" s="66"/>
      <c r="AA398" s="66"/>
      <c r="AB398" s="66"/>
      <c r="AC398" s="66"/>
      <c r="AD398" s="66"/>
      <c r="AE398" s="66"/>
      <c r="AF398" s="66"/>
      <c r="AG398" s="66"/>
      <c r="AH398" s="66"/>
      <c r="AI398" s="66"/>
      <c r="AJ398" s="66"/>
      <c r="AK398" s="66"/>
      <c r="AL398" s="66"/>
      <c r="AM398" s="66"/>
      <c r="AN398" s="66"/>
      <c r="AO398" s="66"/>
      <c r="AP398" s="66"/>
      <c r="AQ398" s="66"/>
      <c r="AR398" s="66"/>
      <c r="AS398" s="66"/>
      <c r="AT398" s="66"/>
      <c r="AU398" s="66"/>
      <c r="AV398" s="66"/>
      <c r="AW398" s="66"/>
      <c r="AX398" s="66"/>
      <c r="AY398" s="66"/>
      <c r="AZ398" s="66"/>
      <c r="BA398" s="66"/>
      <c r="BB398" s="66"/>
    </row>
    <row r="399" spans="1:54" x14ac:dyDescent="0.3">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66"/>
      <c r="Y399" s="66"/>
      <c r="Z399" s="66"/>
      <c r="AA399" s="66"/>
      <c r="AB399" s="66"/>
      <c r="AC399" s="66"/>
      <c r="AD399" s="66"/>
      <c r="AE399" s="66"/>
      <c r="AF399" s="66"/>
      <c r="AG399" s="66"/>
      <c r="AH399" s="66"/>
      <c r="AI399" s="66"/>
      <c r="AJ399" s="66"/>
      <c r="AK399" s="66"/>
      <c r="AL399" s="66"/>
      <c r="AM399" s="66"/>
      <c r="AN399" s="66"/>
      <c r="AO399" s="66"/>
      <c r="AP399" s="66"/>
      <c r="AQ399" s="66"/>
      <c r="AR399" s="66"/>
      <c r="AS399" s="66"/>
      <c r="AT399" s="66"/>
      <c r="AU399" s="66"/>
      <c r="AV399" s="66"/>
      <c r="AW399" s="66"/>
      <c r="AX399" s="66"/>
      <c r="AY399" s="66"/>
      <c r="AZ399" s="66"/>
      <c r="BA399" s="66"/>
      <c r="BB399" s="66"/>
    </row>
    <row r="400" spans="1:54" x14ac:dyDescent="0.3">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66"/>
      <c r="Y400" s="66"/>
      <c r="Z400" s="66"/>
      <c r="AA400" s="66"/>
      <c r="AB400" s="66"/>
      <c r="AC400" s="66"/>
      <c r="AD400" s="66"/>
      <c r="AE400" s="66"/>
      <c r="AF400" s="66"/>
      <c r="AG400" s="66"/>
      <c r="AH400" s="66"/>
      <c r="AI400" s="66"/>
      <c r="AJ400" s="66"/>
      <c r="AK400" s="66"/>
      <c r="AL400" s="66"/>
      <c r="AM400" s="66"/>
      <c r="AN400" s="66"/>
      <c r="AO400" s="66"/>
      <c r="AP400" s="66"/>
      <c r="AQ400" s="66"/>
      <c r="AR400" s="66"/>
      <c r="AS400" s="66"/>
      <c r="AT400" s="66"/>
      <c r="AU400" s="66"/>
      <c r="AV400" s="66"/>
      <c r="AW400" s="66"/>
      <c r="AX400" s="66"/>
      <c r="AY400" s="66"/>
      <c r="AZ400" s="66"/>
      <c r="BA400" s="66"/>
      <c r="BB400" s="66"/>
    </row>
    <row r="401" spans="1:54" x14ac:dyDescent="0.3">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66"/>
      <c r="Y401" s="66"/>
      <c r="Z401" s="66"/>
      <c r="AA401" s="66"/>
      <c r="AB401" s="66"/>
      <c r="AC401" s="66"/>
      <c r="AD401" s="66"/>
      <c r="AE401" s="66"/>
      <c r="AF401" s="66"/>
      <c r="AG401" s="66"/>
      <c r="AH401" s="66"/>
      <c r="AI401" s="66"/>
      <c r="AJ401" s="66"/>
      <c r="AK401" s="66"/>
      <c r="AL401" s="66"/>
      <c r="AM401" s="66"/>
      <c r="AN401" s="66"/>
      <c r="AO401" s="66"/>
      <c r="AP401" s="66"/>
      <c r="AQ401" s="66"/>
      <c r="AR401" s="66"/>
      <c r="AS401" s="66"/>
      <c r="AT401" s="66"/>
      <c r="AU401" s="66"/>
      <c r="AV401" s="66"/>
      <c r="AW401" s="66"/>
      <c r="AX401" s="66"/>
      <c r="AY401" s="66"/>
      <c r="AZ401" s="66"/>
      <c r="BA401" s="66"/>
      <c r="BB401" s="66"/>
    </row>
    <row r="402" spans="1:54" x14ac:dyDescent="0.3">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66"/>
      <c r="Y402" s="66"/>
      <c r="Z402" s="66"/>
      <c r="AA402" s="66"/>
      <c r="AB402" s="66"/>
      <c r="AC402" s="66"/>
      <c r="AD402" s="66"/>
      <c r="AE402" s="66"/>
      <c r="AF402" s="66"/>
      <c r="AG402" s="66"/>
      <c r="AH402" s="66"/>
      <c r="AI402" s="66"/>
      <c r="AJ402" s="66"/>
      <c r="AK402" s="66"/>
      <c r="AL402" s="66"/>
      <c r="AM402" s="66"/>
      <c r="AN402" s="66"/>
      <c r="AO402" s="66"/>
      <c r="AP402" s="66"/>
      <c r="AQ402" s="66"/>
      <c r="AR402" s="66"/>
      <c r="AS402" s="66"/>
      <c r="AT402" s="66"/>
      <c r="AU402" s="66"/>
      <c r="AV402" s="66"/>
      <c r="AW402" s="66"/>
      <c r="AX402" s="66"/>
      <c r="AY402" s="66"/>
      <c r="AZ402" s="66"/>
      <c r="BA402" s="66"/>
      <c r="BB402" s="66"/>
    </row>
    <row r="403" spans="1:54" x14ac:dyDescent="0.3">
      <c r="A403" s="66"/>
      <c r="B403" s="66"/>
      <c r="C403" s="66"/>
      <c r="D403" s="66"/>
      <c r="E403" s="66"/>
      <c r="F403" s="66"/>
      <c r="G403" s="66"/>
      <c r="H403" s="66"/>
      <c r="I403" s="66"/>
      <c r="J403" s="66"/>
      <c r="K403" s="66"/>
      <c r="L403" s="66"/>
      <c r="M403" s="66"/>
      <c r="N403" s="66"/>
      <c r="O403" s="66"/>
      <c r="P403" s="66"/>
      <c r="Q403" s="66"/>
      <c r="R403" s="66"/>
      <c r="S403" s="66"/>
      <c r="T403" s="66"/>
      <c r="U403" s="66"/>
      <c r="V403" s="66"/>
      <c r="W403" s="66"/>
      <c r="X403" s="66"/>
      <c r="Y403" s="66"/>
      <c r="Z403" s="66"/>
      <c r="AA403" s="66"/>
      <c r="AB403" s="66"/>
      <c r="AC403" s="66"/>
      <c r="AD403" s="66"/>
      <c r="AE403" s="66"/>
      <c r="AF403" s="66"/>
      <c r="AG403" s="66"/>
      <c r="AH403" s="66"/>
      <c r="AI403" s="66"/>
      <c r="AJ403" s="66"/>
      <c r="AK403" s="66"/>
      <c r="AL403" s="66"/>
      <c r="AM403" s="66"/>
      <c r="AN403" s="66"/>
      <c r="AO403" s="66"/>
      <c r="AP403" s="66"/>
      <c r="AQ403" s="66"/>
      <c r="AR403" s="66"/>
      <c r="AS403" s="66"/>
      <c r="AT403" s="66"/>
      <c r="AU403" s="66"/>
      <c r="AV403" s="66"/>
      <c r="AW403" s="66"/>
      <c r="AX403" s="66"/>
      <c r="AY403" s="66"/>
      <c r="AZ403" s="66"/>
      <c r="BA403" s="66"/>
      <c r="BB403" s="66"/>
    </row>
    <row r="404" spans="1:54" x14ac:dyDescent="0.3">
      <c r="A404" s="66"/>
      <c r="B404" s="66"/>
      <c r="C404" s="66"/>
      <c r="D404" s="66"/>
      <c r="E404" s="66"/>
      <c r="F404" s="66"/>
      <c r="G404" s="66"/>
      <c r="H404" s="66"/>
      <c r="I404" s="66"/>
      <c r="J404" s="66"/>
      <c r="K404" s="66"/>
      <c r="L404" s="66"/>
      <c r="M404" s="66"/>
      <c r="N404" s="66"/>
      <c r="O404" s="66"/>
      <c r="P404" s="66"/>
      <c r="Q404" s="66"/>
      <c r="R404" s="66"/>
      <c r="S404" s="66"/>
      <c r="T404" s="66"/>
      <c r="U404" s="66"/>
      <c r="V404" s="66"/>
      <c r="W404" s="66"/>
      <c r="X404" s="66"/>
      <c r="Y404" s="66"/>
      <c r="Z404" s="66"/>
      <c r="AA404" s="66"/>
      <c r="AB404" s="66"/>
      <c r="AC404" s="66"/>
      <c r="AD404" s="66"/>
      <c r="AE404" s="66"/>
      <c r="AF404" s="66"/>
      <c r="AG404" s="66"/>
      <c r="AH404" s="66"/>
      <c r="AI404" s="66"/>
      <c r="AJ404" s="66"/>
      <c r="AK404" s="66"/>
      <c r="AL404" s="66"/>
      <c r="AM404" s="66"/>
      <c r="AN404" s="66"/>
      <c r="AO404" s="66"/>
      <c r="AP404" s="66"/>
      <c r="AQ404" s="66"/>
      <c r="AR404" s="66"/>
      <c r="AS404" s="66"/>
      <c r="AT404" s="66"/>
      <c r="AU404" s="66"/>
      <c r="AV404" s="66"/>
      <c r="AW404" s="66"/>
      <c r="AX404" s="66"/>
      <c r="AY404" s="66"/>
      <c r="AZ404" s="66"/>
      <c r="BA404" s="66"/>
      <c r="BB404" s="66"/>
    </row>
    <row r="405" spans="1:54" x14ac:dyDescent="0.3">
      <c r="A405" s="66"/>
      <c r="B405" s="66"/>
      <c r="C405" s="66"/>
      <c r="D405" s="66"/>
      <c r="E405" s="66"/>
      <c r="F405" s="66"/>
      <c r="G405" s="66"/>
      <c r="H405" s="66"/>
      <c r="I405" s="66"/>
      <c r="J405" s="66"/>
      <c r="K405" s="66"/>
      <c r="L405" s="66"/>
      <c r="M405" s="66"/>
      <c r="N405" s="66"/>
      <c r="O405" s="66"/>
      <c r="P405" s="66"/>
      <c r="Q405" s="66"/>
      <c r="R405" s="66"/>
      <c r="S405" s="66"/>
      <c r="T405" s="66"/>
      <c r="U405" s="66"/>
      <c r="V405" s="66"/>
      <c r="W405" s="66"/>
      <c r="X405" s="66"/>
      <c r="Y405" s="66"/>
      <c r="Z405" s="66"/>
      <c r="AA405" s="66"/>
      <c r="AB405" s="66"/>
      <c r="AC405" s="66"/>
      <c r="AD405" s="66"/>
      <c r="AE405" s="66"/>
      <c r="AF405" s="66"/>
      <c r="AG405" s="66"/>
      <c r="AH405" s="66"/>
      <c r="AI405" s="66"/>
      <c r="AJ405" s="66"/>
      <c r="AK405" s="66"/>
      <c r="AL405" s="66"/>
      <c r="AM405" s="66"/>
      <c r="AN405" s="66"/>
      <c r="AO405" s="66"/>
      <c r="AP405" s="66"/>
      <c r="AQ405" s="66"/>
      <c r="AR405" s="66"/>
      <c r="AS405" s="66"/>
      <c r="AT405" s="66"/>
      <c r="AU405" s="66"/>
      <c r="AV405" s="66"/>
      <c r="AW405" s="66"/>
      <c r="AX405" s="66"/>
      <c r="AY405" s="66"/>
      <c r="AZ405" s="66"/>
      <c r="BA405" s="66"/>
      <c r="BB405" s="66"/>
    </row>
    <row r="406" spans="1:54" x14ac:dyDescent="0.3">
      <c r="A406" s="66"/>
      <c r="B406" s="66"/>
      <c r="C406" s="66"/>
      <c r="D406" s="66"/>
      <c r="E406" s="66"/>
      <c r="F406" s="66"/>
      <c r="G406" s="66"/>
      <c r="H406" s="66"/>
      <c r="I406" s="66"/>
      <c r="J406" s="66"/>
      <c r="K406" s="66"/>
      <c r="L406" s="66"/>
      <c r="M406" s="66"/>
      <c r="N406" s="66"/>
      <c r="O406" s="66"/>
      <c r="P406" s="66"/>
      <c r="Q406" s="66"/>
      <c r="R406" s="66"/>
      <c r="S406" s="66"/>
      <c r="T406" s="66"/>
      <c r="U406" s="66"/>
      <c r="V406" s="66"/>
      <c r="W406" s="66"/>
      <c r="X406" s="66"/>
      <c r="Y406" s="66"/>
      <c r="Z406" s="66"/>
      <c r="AA406" s="66"/>
      <c r="AB406" s="66"/>
      <c r="AC406" s="66"/>
      <c r="AD406" s="66"/>
      <c r="AE406" s="66"/>
      <c r="AF406" s="66"/>
      <c r="AG406" s="66"/>
      <c r="AH406" s="66"/>
      <c r="AI406" s="66"/>
      <c r="AJ406" s="66"/>
      <c r="AK406" s="66"/>
      <c r="AL406" s="66"/>
      <c r="AM406" s="66"/>
      <c r="AN406" s="66"/>
      <c r="AO406" s="66"/>
      <c r="AP406" s="66"/>
      <c r="AQ406" s="66"/>
      <c r="AR406" s="66"/>
      <c r="AS406" s="66"/>
      <c r="AT406" s="66"/>
      <c r="AU406" s="66"/>
      <c r="AV406" s="66"/>
      <c r="AW406" s="66"/>
      <c r="AX406" s="66"/>
      <c r="AY406" s="66"/>
      <c r="AZ406" s="66"/>
      <c r="BA406" s="66"/>
      <c r="BB406" s="66"/>
    </row>
    <row r="407" spans="1:54" x14ac:dyDescent="0.3">
      <c r="A407" s="66"/>
      <c r="B407" s="66"/>
      <c r="C407" s="66"/>
      <c r="D407" s="66"/>
      <c r="E407" s="66"/>
      <c r="F407" s="66"/>
      <c r="G407" s="66"/>
      <c r="H407" s="66"/>
      <c r="I407" s="66"/>
      <c r="J407" s="66"/>
      <c r="K407" s="66"/>
      <c r="L407" s="66"/>
      <c r="M407" s="66"/>
      <c r="N407" s="66"/>
      <c r="O407" s="66"/>
      <c r="P407" s="66"/>
      <c r="Q407" s="66"/>
      <c r="R407" s="66"/>
      <c r="S407" s="66"/>
      <c r="T407" s="66"/>
      <c r="U407" s="66"/>
      <c r="V407" s="66"/>
      <c r="W407" s="66"/>
      <c r="X407" s="66"/>
      <c r="Y407" s="66"/>
      <c r="Z407" s="66"/>
      <c r="AA407" s="66"/>
      <c r="AB407" s="66"/>
      <c r="AC407" s="66"/>
      <c r="AD407" s="66"/>
      <c r="AE407" s="66"/>
      <c r="AF407" s="66"/>
      <c r="AG407" s="66"/>
      <c r="AH407" s="66"/>
      <c r="AI407" s="66"/>
      <c r="AJ407" s="66"/>
      <c r="AK407" s="66"/>
      <c r="AL407" s="66"/>
      <c r="AM407" s="66"/>
      <c r="AN407" s="66"/>
      <c r="AO407" s="66"/>
      <c r="AP407" s="66"/>
      <c r="AQ407" s="66"/>
      <c r="AR407" s="66"/>
      <c r="AS407" s="66"/>
      <c r="AT407" s="66"/>
      <c r="AU407" s="66"/>
      <c r="AV407" s="66"/>
      <c r="AW407" s="66"/>
      <c r="AX407" s="66"/>
      <c r="AY407" s="66"/>
      <c r="AZ407" s="66"/>
      <c r="BA407" s="66"/>
      <c r="BB407" s="66"/>
    </row>
    <row r="408" spans="1:54" x14ac:dyDescent="0.3">
      <c r="A408" s="66"/>
      <c r="B408" s="66"/>
      <c r="C408" s="66"/>
      <c r="D408" s="66"/>
      <c r="E408" s="66"/>
      <c r="F408" s="66"/>
      <c r="G408" s="66"/>
      <c r="H408" s="66"/>
      <c r="I408" s="66"/>
      <c r="J408" s="66"/>
      <c r="K408" s="66"/>
      <c r="L408" s="66"/>
      <c r="M408" s="66"/>
      <c r="N408" s="66"/>
      <c r="O408" s="66"/>
      <c r="P408" s="66"/>
      <c r="Q408" s="66"/>
      <c r="R408" s="66"/>
      <c r="S408" s="66"/>
      <c r="T408" s="66"/>
      <c r="U408" s="66"/>
      <c r="V408" s="66"/>
      <c r="W408" s="66"/>
      <c r="X408" s="66"/>
      <c r="Y408" s="66"/>
      <c r="Z408" s="66"/>
      <c r="AA408" s="66"/>
      <c r="AB408" s="66"/>
      <c r="AC408" s="66"/>
      <c r="AD408" s="66"/>
      <c r="AE408" s="66"/>
      <c r="AF408" s="66"/>
      <c r="AG408" s="66"/>
      <c r="AH408" s="66"/>
      <c r="AI408" s="66"/>
      <c r="AJ408" s="66"/>
      <c r="AK408" s="66"/>
      <c r="AL408" s="66"/>
      <c r="AM408" s="66"/>
      <c r="AN408" s="66"/>
      <c r="AO408" s="66"/>
      <c r="AP408" s="66"/>
      <c r="AQ408" s="66"/>
      <c r="AR408" s="66"/>
      <c r="AS408" s="66"/>
      <c r="AT408" s="66"/>
      <c r="AU408" s="66"/>
      <c r="AV408" s="66"/>
      <c r="AW408" s="66"/>
      <c r="AX408" s="66"/>
      <c r="AY408" s="66"/>
      <c r="AZ408" s="66"/>
      <c r="BA408" s="66"/>
      <c r="BB408" s="66"/>
    </row>
    <row r="409" spans="1:54" x14ac:dyDescent="0.3">
      <c r="A409" s="66"/>
      <c r="B409" s="66"/>
      <c r="C409" s="66"/>
      <c r="D409" s="66"/>
      <c r="E409" s="66"/>
      <c r="F409" s="66"/>
      <c r="G409" s="66"/>
      <c r="H409" s="66"/>
      <c r="I409" s="66"/>
      <c r="J409" s="66"/>
      <c r="K409" s="66"/>
      <c r="L409" s="66"/>
      <c r="M409" s="66"/>
      <c r="N409" s="66"/>
      <c r="O409" s="66"/>
      <c r="P409" s="66"/>
      <c r="Q409" s="66"/>
      <c r="R409" s="66"/>
      <c r="S409" s="66"/>
      <c r="T409" s="66"/>
      <c r="U409" s="66"/>
      <c r="V409" s="66"/>
      <c r="W409" s="66"/>
      <c r="X409" s="66"/>
      <c r="Y409" s="66"/>
      <c r="Z409" s="66"/>
      <c r="AA409" s="66"/>
      <c r="AB409" s="66"/>
      <c r="AC409" s="66"/>
      <c r="AD409" s="66"/>
      <c r="AE409" s="66"/>
      <c r="AF409" s="66"/>
      <c r="AG409" s="66"/>
      <c r="AH409" s="66"/>
      <c r="AI409" s="66"/>
      <c r="AJ409" s="66"/>
      <c r="AK409" s="66"/>
      <c r="AL409" s="66"/>
      <c r="AM409" s="66"/>
      <c r="AN409" s="66"/>
      <c r="AO409" s="66"/>
      <c r="AP409" s="66"/>
      <c r="AQ409" s="66"/>
      <c r="AR409" s="66"/>
      <c r="AS409" s="66"/>
      <c r="AT409" s="66"/>
      <c r="AU409" s="66"/>
      <c r="AV409" s="66"/>
      <c r="AW409" s="66"/>
      <c r="AX409" s="66"/>
      <c r="AY409" s="66"/>
      <c r="AZ409" s="66"/>
      <c r="BA409" s="66"/>
      <c r="BB409" s="66"/>
    </row>
    <row r="410" spans="1:54" x14ac:dyDescent="0.3">
      <c r="A410" s="66"/>
      <c r="B410" s="66"/>
      <c r="C410" s="66"/>
      <c r="D410" s="66"/>
      <c r="E410" s="66"/>
      <c r="F410" s="66"/>
      <c r="G410" s="66"/>
      <c r="H410" s="66"/>
      <c r="I410" s="66"/>
      <c r="J410" s="66"/>
      <c r="K410" s="66"/>
      <c r="L410" s="66"/>
      <c r="M410" s="66"/>
      <c r="N410" s="66"/>
      <c r="O410" s="66"/>
      <c r="P410" s="66"/>
      <c r="Q410" s="66"/>
      <c r="R410" s="66"/>
      <c r="S410" s="66"/>
      <c r="T410" s="66"/>
      <c r="U410" s="66"/>
      <c r="V410" s="66"/>
      <c r="W410" s="66"/>
      <c r="X410" s="66"/>
      <c r="Y410" s="66"/>
      <c r="Z410" s="66"/>
      <c r="AA410" s="66"/>
      <c r="AB410" s="66"/>
      <c r="AC410" s="66"/>
      <c r="AD410" s="66"/>
      <c r="AE410" s="66"/>
      <c r="AF410" s="66"/>
      <c r="AG410" s="66"/>
      <c r="AH410" s="66"/>
      <c r="AI410" s="66"/>
      <c r="AJ410" s="66"/>
      <c r="AK410" s="66"/>
      <c r="AL410" s="66"/>
      <c r="AM410" s="66"/>
      <c r="AN410" s="66"/>
      <c r="AO410" s="66"/>
      <c r="AP410" s="66"/>
      <c r="AQ410" s="66"/>
      <c r="AR410" s="66"/>
      <c r="AS410" s="66"/>
      <c r="AT410" s="66"/>
      <c r="AU410" s="66"/>
      <c r="AV410" s="66"/>
      <c r="AW410" s="66"/>
      <c r="AX410" s="66"/>
      <c r="AY410" s="66"/>
      <c r="AZ410" s="66"/>
      <c r="BA410" s="66"/>
      <c r="BB410" s="66"/>
    </row>
    <row r="411" spans="1:54" x14ac:dyDescent="0.3">
      <c r="A411" s="66"/>
      <c r="B411" s="66"/>
      <c r="C411" s="66"/>
      <c r="D411" s="66"/>
      <c r="E411" s="66"/>
      <c r="F411" s="66"/>
      <c r="G411" s="66"/>
      <c r="H411" s="66"/>
      <c r="I411" s="66"/>
      <c r="J411" s="66"/>
      <c r="K411" s="66"/>
      <c r="L411" s="66"/>
      <c r="M411" s="66"/>
      <c r="N411" s="66"/>
      <c r="O411" s="66"/>
      <c r="P411" s="66"/>
      <c r="Q411" s="66"/>
      <c r="R411" s="66"/>
      <c r="S411" s="66"/>
      <c r="T411" s="66"/>
      <c r="U411" s="66"/>
      <c r="V411" s="66"/>
      <c r="W411" s="66"/>
      <c r="X411" s="66"/>
      <c r="Y411" s="66"/>
      <c r="Z411" s="66"/>
      <c r="AA411" s="66"/>
      <c r="AB411" s="66"/>
      <c r="AC411" s="66"/>
      <c r="AD411" s="66"/>
      <c r="AE411" s="66"/>
      <c r="AF411" s="66"/>
      <c r="AG411" s="66"/>
      <c r="AH411" s="66"/>
      <c r="AI411" s="66"/>
      <c r="AJ411" s="66"/>
      <c r="AK411" s="66"/>
      <c r="AL411" s="66"/>
      <c r="AM411" s="66"/>
      <c r="AN411" s="66"/>
      <c r="AO411" s="66"/>
      <c r="AP411" s="66"/>
      <c r="AQ411" s="66"/>
      <c r="AR411" s="66"/>
      <c r="AS411" s="66"/>
      <c r="AT411" s="66"/>
      <c r="AU411" s="66"/>
      <c r="AV411" s="66"/>
      <c r="AW411" s="66"/>
      <c r="AX411" s="66"/>
      <c r="AY411" s="66"/>
      <c r="AZ411" s="66"/>
      <c r="BA411" s="66"/>
      <c r="BB411" s="66"/>
    </row>
    <row r="412" spans="1:54" x14ac:dyDescent="0.3">
      <c r="A412" s="66"/>
      <c r="B412" s="66"/>
      <c r="C412" s="66"/>
      <c r="D412" s="66"/>
      <c r="E412" s="66"/>
      <c r="F412" s="66"/>
      <c r="G412" s="66"/>
      <c r="H412" s="66"/>
      <c r="I412" s="66"/>
      <c r="J412" s="66"/>
      <c r="K412" s="66"/>
      <c r="L412" s="66"/>
      <c r="M412" s="66"/>
      <c r="N412" s="66"/>
      <c r="O412" s="66"/>
      <c r="P412" s="66"/>
      <c r="Q412" s="66"/>
      <c r="R412" s="66"/>
      <c r="S412" s="66"/>
      <c r="T412" s="66"/>
      <c r="U412" s="66"/>
      <c r="V412" s="66"/>
      <c r="W412" s="66"/>
      <c r="X412" s="66"/>
      <c r="Y412" s="66"/>
      <c r="Z412" s="66"/>
      <c r="AA412" s="66"/>
      <c r="AB412" s="66"/>
      <c r="AC412" s="66"/>
      <c r="AD412" s="66"/>
      <c r="AE412" s="66"/>
      <c r="AF412" s="66"/>
      <c r="AG412" s="66"/>
      <c r="AH412" s="66"/>
      <c r="AI412" s="66"/>
      <c r="AJ412" s="66"/>
      <c r="AK412" s="66"/>
      <c r="AL412" s="66"/>
      <c r="AM412" s="66"/>
      <c r="AN412" s="66"/>
      <c r="AO412" s="66"/>
      <c r="AP412" s="66"/>
      <c r="AQ412" s="66"/>
      <c r="AR412" s="66"/>
      <c r="AS412" s="66"/>
      <c r="AT412" s="66"/>
      <c r="AU412" s="66"/>
      <c r="AV412" s="66"/>
      <c r="AW412" s="66"/>
      <c r="AX412" s="66"/>
      <c r="AY412" s="66"/>
      <c r="AZ412" s="66"/>
      <c r="BA412" s="66"/>
      <c r="BB412" s="66"/>
    </row>
    <row r="413" spans="1:54" x14ac:dyDescent="0.3">
      <c r="A413" s="66"/>
      <c r="B413" s="66"/>
      <c r="C413" s="66"/>
      <c r="D413" s="66"/>
      <c r="E413" s="66"/>
      <c r="F413" s="66"/>
      <c r="G413" s="66"/>
      <c r="H413" s="66"/>
      <c r="I413" s="66"/>
      <c r="J413" s="66"/>
      <c r="K413" s="66"/>
      <c r="L413" s="66"/>
      <c r="M413" s="66"/>
      <c r="N413" s="66"/>
      <c r="O413" s="66"/>
      <c r="P413" s="66"/>
      <c r="Q413" s="66"/>
      <c r="R413" s="66"/>
      <c r="S413" s="66"/>
      <c r="T413" s="66"/>
      <c r="U413" s="66"/>
      <c r="V413" s="66"/>
      <c r="W413" s="66"/>
      <c r="X413" s="66"/>
      <c r="Y413" s="66"/>
      <c r="Z413" s="66"/>
      <c r="AA413" s="66"/>
      <c r="AB413" s="66"/>
      <c r="AC413" s="66"/>
      <c r="AD413" s="66"/>
      <c r="AE413" s="66"/>
      <c r="AF413" s="66"/>
      <c r="AG413" s="66"/>
      <c r="AH413" s="66"/>
      <c r="AI413" s="66"/>
      <c r="AJ413" s="66"/>
      <c r="AK413" s="66"/>
      <c r="AL413" s="66"/>
      <c r="AM413" s="66"/>
      <c r="AN413" s="66"/>
      <c r="AO413" s="66"/>
      <c r="AP413" s="66"/>
      <c r="AQ413" s="66"/>
      <c r="AR413" s="66"/>
      <c r="AS413" s="66"/>
      <c r="AT413" s="66"/>
      <c r="AU413" s="66"/>
      <c r="AV413" s="66"/>
      <c r="AW413" s="66"/>
      <c r="AX413" s="66"/>
      <c r="AY413" s="66"/>
      <c r="AZ413" s="66"/>
      <c r="BA413" s="66"/>
      <c r="BB413" s="66"/>
    </row>
    <row r="414" spans="1:54" x14ac:dyDescent="0.3">
      <c r="A414" s="66"/>
      <c r="B414" s="66"/>
      <c r="C414" s="66"/>
      <c r="D414" s="66"/>
      <c r="E414" s="66"/>
      <c r="F414" s="66"/>
      <c r="G414" s="66"/>
      <c r="H414" s="66"/>
      <c r="I414" s="66"/>
      <c r="J414" s="66"/>
      <c r="K414" s="66"/>
      <c r="L414" s="66"/>
      <c r="M414" s="66"/>
      <c r="N414" s="66"/>
      <c r="O414" s="66"/>
      <c r="P414" s="66"/>
      <c r="Q414" s="66"/>
      <c r="R414" s="66"/>
      <c r="S414" s="66"/>
      <c r="T414" s="66"/>
      <c r="U414" s="66"/>
      <c r="V414" s="66"/>
      <c r="W414" s="66"/>
      <c r="X414" s="66"/>
      <c r="Y414" s="66"/>
      <c r="Z414" s="66"/>
      <c r="AA414" s="66"/>
      <c r="AB414" s="66"/>
      <c r="AC414" s="66"/>
      <c r="AD414" s="66"/>
      <c r="AE414" s="66"/>
      <c r="AF414" s="66"/>
      <c r="AG414" s="66"/>
      <c r="AH414" s="66"/>
      <c r="AI414" s="66"/>
      <c r="AJ414" s="66"/>
      <c r="AK414" s="66"/>
      <c r="AL414" s="66"/>
      <c r="AM414" s="66"/>
      <c r="AN414" s="66"/>
      <c r="AO414" s="66"/>
      <c r="AP414" s="66"/>
      <c r="AQ414" s="66"/>
      <c r="AR414" s="66"/>
      <c r="AS414" s="66"/>
      <c r="AT414" s="66"/>
      <c r="AU414" s="66"/>
      <c r="AV414" s="66"/>
      <c r="AW414" s="66"/>
      <c r="AX414" s="66"/>
      <c r="AY414" s="66"/>
      <c r="AZ414" s="66"/>
      <c r="BA414" s="66"/>
      <c r="BB414" s="66"/>
    </row>
    <row r="415" spans="1:54" x14ac:dyDescent="0.3">
      <c r="A415" s="66"/>
      <c r="B415" s="66"/>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c r="AA415" s="66"/>
      <c r="AB415" s="66"/>
      <c r="AC415" s="66"/>
      <c r="AD415" s="66"/>
      <c r="AE415" s="66"/>
      <c r="AF415" s="66"/>
      <c r="AG415" s="66"/>
      <c r="AH415" s="66"/>
      <c r="AI415" s="66"/>
      <c r="AJ415" s="66"/>
      <c r="AK415" s="66"/>
      <c r="AL415" s="66"/>
      <c r="AM415" s="66"/>
      <c r="AN415" s="66"/>
      <c r="AO415" s="66"/>
      <c r="AP415" s="66"/>
      <c r="AQ415" s="66"/>
      <c r="AR415" s="66"/>
      <c r="AS415" s="66"/>
      <c r="AT415" s="66"/>
      <c r="AU415" s="66"/>
      <c r="AV415" s="66"/>
      <c r="AW415" s="66"/>
      <c r="AX415" s="66"/>
      <c r="AY415" s="66"/>
      <c r="AZ415" s="66"/>
      <c r="BA415" s="66"/>
      <c r="BB415" s="66"/>
    </row>
    <row r="416" spans="1:54" x14ac:dyDescent="0.3">
      <c r="A416" s="66"/>
      <c r="B416" s="66"/>
      <c r="C416" s="66"/>
      <c r="D416" s="66"/>
      <c r="E416" s="66"/>
      <c r="F416" s="66"/>
      <c r="G416" s="66"/>
      <c r="H416" s="66"/>
      <c r="I416" s="66"/>
      <c r="J416" s="66"/>
      <c r="K416" s="66"/>
      <c r="L416" s="66"/>
      <c r="M416" s="66"/>
      <c r="N416" s="66"/>
      <c r="O416" s="66"/>
      <c r="P416" s="66"/>
      <c r="Q416" s="66"/>
      <c r="R416" s="66"/>
      <c r="S416" s="66"/>
      <c r="T416" s="66"/>
      <c r="U416" s="66"/>
      <c r="V416" s="66"/>
      <c r="W416" s="66"/>
      <c r="X416" s="66"/>
      <c r="Y416" s="66"/>
      <c r="Z416" s="66"/>
      <c r="AA416" s="66"/>
      <c r="AB416" s="66"/>
      <c r="AC416" s="66"/>
      <c r="AD416" s="66"/>
      <c r="AE416" s="66"/>
      <c r="AF416" s="66"/>
      <c r="AG416" s="66"/>
      <c r="AH416" s="66"/>
      <c r="AI416" s="66"/>
      <c r="AJ416" s="66"/>
      <c r="AK416" s="66"/>
      <c r="AL416" s="66"/>
      <c r="AM416" s="66"/>
      <c r="AN416" s="66"/>
      <c r="AO416" s="66"/>
      <c r="AP416" s="66"/>
      <c r="AQ416" s="66"/>
      <c r="AR416" s="66"/>
      <c r="AS416" s="66"/>
      <c r="AT416" s="66"/>
      <c r="AU416" s="66"/>
      <c r="AV416" s="66"/>
      <c r="AW416" s="66"/>
      <c r="AX416" s="66"/>
      <c r="AY416" s="66"/>
      <c r="AZ416" s="66"/>
      <c r="BA416" s="66"/>
      <c r="BB416" s="66"/>
    </row>
    <row r="417" spans="1:54" x14ac:dyDescent="0.3">
      <c r="A417" s="66"/>
      <c r="B417" s="66"/>
      <c r="C417" s="66"/>
      <c r="D417" s="66"/>
      <c r="E417" s="66"/>
      <c r="F417" s="66"/>
      <c r="G417" s="66"/>
      <c r="H417" s="66"/>
      <c r="I417" s="66"/>
      <c r="J417" s="66"/>
      <c r="K417" s="66"/>
      <c r="L417" s="66"/>
      <c r="M417" s="66"/>
      <c r="N417" s="66"/>
      <c r="O417" s="66"/>
      <c r="P417" s="66"/>
      <c r="Q417" s="66"/>
      <c r="R417" s="66"/>
      <c r="S417" s="66"/>
      <c r="T417" s="66"/>
      <c r="U417" s="66"/>
      <c r="V417" s="66"/>
      <c r="W417" s="66"/>
      <c r="X417" s="66"/>
      <c r="Y417" s="66"/>
      <c r="Z417" s="66"/>
      <c r="AA417" s="66"/>
      <c r="AB417" s="66"/>
      <c r="AC417" s="66"/>
      <c r="AD417" s="66"/>
      <c r="AE417" s="66"/>
      <c r="AF417" s="66"/>
      <c r="AG417" s="66"/>
      <c r="AH417" s="66"/>
      <c r="AI417" s="66"/>
      <c r="AJ417" s="66"/>
      <c r="AK417" s="66"/>
      <c r="AL417" s="66"/>
      <c r="AM417" s="66"/>
      <c r="AN417" s="66"/>
      <c r="AO417" s="66"/>
      <c r="AP417" s="66"/>
      <c r="AQ417" s="66"/>
      <c r="AR417" s="66"/>
      <c r="AS417" s="66"/>
      <c r="AT417" s="66"/>
      <c r="AU417" s="66"/>
      <c r="AV417" s="66"/>
      <c r="AW417" s="66"/>
      <c r="AX417" s="66"/>
      <c r="AY417" s="66"/>
      <c r="AZ417" s="66"/>
      <c r="BA417" s="66"/>
      <c r="BB417" s="66"/>
    </row>
    <row r="418" spans="1:54" x14ac:dyDescent="0.3">
      <c r="A418" s="66"/>
      <c r="B418" s="66"/>
      <c r="C418" s="66"/>
      <c r="D418" s="66"/>
      <c r="E418" s="66"/>
      <c r="F418" s="66"/>
      <c r="G418" s="66"/>
      <c r="H418" s="66"/>
      <c r="I418" s="66"/>
      <c r="J418" s="66"/>
      <c r="K418" s="66"/>
      <c r="L418" s="66"/>
      <c r="M418" s="66"/>
      <c r="N418" s="66"/>
      <c r="O418" s="66"/>
      <c r="P418" s="66"/>
      <c r="Q418" s="66"/>
      <c r="R418" s="66"/>
      <c r="S418" s="66"/>
      <c r="T418" s="66"/>
      <c r="U418" s="66"/>
      <c r="V418" s="66"/>
      <c r="W418" s="66"/>
      <c r="X418" s="66"/>
      <c r="Y418" s="66"/>
      <c r="Z418" s="66"/>
      <c r="AA418" s="66"/>
      <c r="AB418" s="66"/>
      <c r="AC418" s="66"/>
      <c r="AD418" s="66"/>
      <c r="AE418" s="66"/>
      <c r="AF418" s="66"/>
      <c r="AG418" s="66"/>
      <c r="AH418" s="66"/>
      <c r="AI418" s="66"/>
      <c r="AJ418" s="66"/>
      <c r="AK418" s="66"/>
      <c r="AL418" s="66"/>
      <c r="AM418" s="66"/>
      <c r="AN418" s="66"/>
      <c r="AO418" s="66"/>
      <c r="AP418" s="66"/>
      <c r="AQ418" s="66"/>
      <c r="AR418" s="66"/>
      <c r="AS418" s="66"/>
      <c r="AT418" s="66"/>
      <c r="AU418" s="66"/>
      <c r="AV418" s="66"/>
      <c r="AW418" s="66"/>
      <c r="AX418" s="66"/>
      <c r="AY418" s="66"/>
      <c r="AZ418" s="66"/>
      <c r="BA418" s="66"/>
      <c r="BB418" s="66"/>
    </row>
    <row r="419" spans="1:54" x14ac:dyDescent="0.3">
      <c r="A419" s="66"/>
      <c r="B419" s="66"/>
      <c r="C419" s="66"/>
      <c r="D419" s="66"/>
      <c r="E419" s="66"/>
      <c r="F419" s="66"/>
      <c r="G419" s="66"/>
      <c r="H419" s="66"/>
      <c r="I419" s="66"/>
      <c r="J419" s="66"/>
      <c r="K419" s="66"/>
      <c r="L419" s="66"/>
      <c r="M419" s="66"/>
      <c r="N419" s="66"/>
      <c r="O419" s="66"/>
      <c r="P419" s="66"/>
      <c r="Q419" s="66"/>
      <c r="R419" s="66"/>
      <c r="S419" s="66"/>
      <c r="T419" s="66"/>
      <c r="U419" s="66"/>
      <c r="V419" s="66"/>
      <c r="W419" s="66"/>
      <c r="X419" s="66"/>
      <c r="Y419" s="66"/>
      <c r="Z419" s="66"/>
      <c r="AA419" s="66"/>
      <c r="AB419" s="66"/>
      <c r="AC419" s="66"/>
      <c r="AD419" s="66"/>
      <c r="AE419" s="66"/>
      <c r="AF419" s="66"/>
      <c r="AG419" s="66"/>
      <c r="AH419" s="66"/>
      <c r="AI419" s="66"/>
      <c r="AJ419" s="66"/>
      <c r="AK419" s="66"/>
      <c r="AL419" s="66"/>
      <c r="AM419" s="66"/>
      <c r="AN419" s="66"/>
      <c r="AO419" s="66"/>
      <c r="AP419" s="66"/>
      <c r="AQ419" s="66"/>
      <c r="AR419" s="66"/>
      <c r="AS419" s="66"/>
      <c r="AT419" s="66"/>
      <c r="AU419" s="66"/>
      <c r="AV419" s="66"/>
      <c r="AW419" s="66"/>
      <c r="AX419" s="66"/>
      <c r="AY419" s="66"/>
      <c r="AZ419" s="66"/>
      <c r="BA419" s="66"/>
      <c r="BB419" s="66"/>
    </row>
    <row r="420" spans="1:54" x14ac:dyDescent="0.3">
      <c r="A420" s="66"/>
      <c r="B420" s="66"/>
      <c r="C420" s="66"/>
      <c r="D420" s="66"/>
      <c r="E420" s="66"/>
      <c r="F420" s="66"/>
      <c r="G420" s="66"/>
      <c r="H420" s="66"/>
      <c r="I420" s="66"/>
      <c r="J420" s="66"/>
      <c r="K420" s="66"/>
      <c r="L420" s="66"/>
      <c r="M420" s="66"/>
      <c r="N420" s="66"/>
      <c r="O420" s="66"/>
      <c r="P420" s="66"/>
      <c r="Q420" s="66"/>
      <c r="R420" s="66"/>
      <c r="S420" s="66"/>
      <c r="T420" s="66"/>
      <c r="U420" s="66"/>
      <c r="V420" s="66"/>
      <c r="W420" s="66"/>
      <c r="X420" s="66"/>
      <c r="Y420" s="66"/>
      <c r="Z420" s="66"/>
      <c r="AA420" s="66"/>
      <c r="AB420" s="66"/>
      <c r="AC420" s="66"/>
      <c r="AD420" s="66"/>
      <c r="AE420" s="66"/>
      <c r="AF420" s="66"/>
      <c r="AG420" s="66"/>
      <c r="AH420" s="66"/>
      <c r="AI420" s="66"/>
      <c r="AJ420" s="66"/>
      <c r="AK420" s="66"/>
      <c r="AL420" s="66"/>
      <c r="AM420" s="66"/>
      <c r="AN420" s="66"/>
      <c r="AO420" s="66"/>
      <c r="AP420" s="66"/>
      <c r="AQ420" s="66"/>
      <c r="AR420" s="66"/>
      <c r="AS420" s="66"/>
      <c r="AT420" s="66"/>
      <c r="AU420" s="66"/>
      <c r="AV420" s="66"/>
      <c r="AW420" s="66"/>
      <c r="AX420" s="66"/>
      <c r="AY420" s="66"/>
      <c r="AZ420" s="66"/>
      <c r="BA420" s="66"/>
      <c r="BB420" s="66"/>
    </row>
    <row r="421" spans="1:54" x14ac:dyDescent="0.3">
      <c r="A421" s="66"/>
      <c r="B421" s="66"/>
      <c r="C421" s="66"/>
      <c r="D421" s="66"/>
      <c r="E421" s="66"/>
      <c r="F421" s="66"/>
      <c r="G421" s="66"/>
      <c r="H421" s="66"/>
      <c r="I421" s="66"/>
      <c r="J421" s="66"/>
      <c r="K421" s="66"/>
      <c r="L421" s="66"/>
      <c r="M421" s="66"/>
      <c r="N421" s="66"/>
      <c r="O421" s="66"/>
      <c r="P421" s="66"/>
      <c r="Q421" s="66"/>
      <c r="R421" s="66"/>
      <c r="S421" s="66"/>
      <c r="T421" s="66"/>
      <c r="U421" s="66"/>
      <c r="V421" s="66"/>
      <c r="W421" s="66"/>
      <c r="X421" s="66"/>
      <c r="Y421" s="66"/>
      <c r="Z421" s="66"/>
      <c r="AA421" s="66"/>
      <c r="AB421" s="66"/>
      <c r="AC421" s="66"/>
      <c r="AD421" s="66"/>
      <c r="AE421" s="66"/>
      <c r="AF421" s="66"/>
      <c r="AG421" s="66"/>
      <c r="AH421" s="66"/>
      <c r="AI421" s="66"/>
      <c r="AJ421" s="66"/>
      <c r="AK421" s="66"/>
      <c r="AL421" s="66"/>
      <c r="AM421" s="66"/>
      <c r="AN421" s="66"/>
      <c r="AO421" s="66"/>
      <c r="AP421" s="66"/>
      <c r="AQ421" s="66"/>
      <c r="AR421" s="66"/>
      <c r="AS421" s="66"/>
      <c r="AT421" s="66"/>
      <c r="AU421" s="66"/>
      <c r="AV421" s="66"/>
      <c r="AW421" s="66"/>
      <c r="AX421" s="66"/>
      <c r="AY421" s="66"/>
      <c r="AZ421" s="66"/>
      <c r="BA421" s="66"/>
      <c r="BB421" s="66"/>
    </row>
    <row r="422" spans="1:54" x14ac:dyDescent="0.3">
      <c r="A422" s="66"/>
      <c r="B422" s="66"/>
      <c r="C422" s="66"/>
      <c r="D422" s="66"/>
      <c r="E422" s="66"/>
      <c r="F422" s="66"/>
      <c r="G422" s="66"/>
      <c r="H422" s="66"/>
      <c r="I422" s="66"/>
      <c r="J422" s="66"/>
      <c r="K422" s="66"/>
      <c r="L422" s="66"/>
      <c r="M422" s="66"/>
      <c r="N422" s="66"/>
      <c r="O422" s="66"/>
      <c r="P422" s="66"/>
      <c r="Q422" s="66"/>
      <c r="R422" s="66"/>
      <c r="S422" s="66"/>
      <c r="T422" s="66"/>
      <c r="U422" s="66"/>
      <c r="V422" s="66"/>
      <c r="W422" s="66"/>
      <c r="X422" s="66"/>
      <c r="Y422" s="66"/>
      <c r="Z422" s="66"/>
      <c r="AA422" s="66"/>
      <c r="AB422" s="66"/>
      <c r="AC422" s="66"/>
      <c r="AD422" s="66"/>
      <c r="AE422" s="66"/>
      <c r="AF422" s="66"/>
      <c r="AG422" s="66"/>
      <c r="AH422" s="66"/>
      <c r="AI422" s="66"/>
      <c r="AJ422" s="66"/>
      <c r="AK422" s="66"/>
      <c r="AL422" s="66"/>
      <c r="AM422" s="66"/>
      <c r="AN422" s="66"/>
      <c r="AO422" s="66"/>
      <c r="AP422" s="66"/>
      <c r="AQ422" s="66"/>
      <c r="AR422" s="66"/>
      <c r="AS422" s="66"/>
      <c r="AT422" s="66"/>
      <c r="AU422" s="66"/>
      <c r="AV422" s="66"/>
      <c r="AW422" s="66"/>
      <c r="AX422" s="66"/>
      <c r="AY422" s="66"/>
      <c r="AZ422" s="66"/>
      <c r="BA422" s="66"/>
      <c r="BB422" s="66"/>
    </row>
    <row r="423" spans="1:54" x14ac:dyDescent="0.3">
      <c r="A423" s="66"/>
      <c r="B423" s="66"/>
      <c r="C423" s="66"/>
      <c r="D423" s="66"/>
      <c r="E423" s="66"/>
      <c r="F423" s="66"/>
      <c r="G423" s="66"/>
      <c r="H423" s="66"/>
      <c r="I423" s="66"/>
      <c r="J423" s="66"/>
      <c r="K423" s="66"/>
      <c r="L423" s="66"/>
      <c r="M423" s="66"/>
      <c r="N423" s="66"/>
      <c r="O423" s="66"/>
      <c r="P423" s="66"/>
      <c r="Q423" s="66"/>
      <c r="R423" s="66"/>
      <c r="S423" s="66"/>
      <c r="T423" s="66"/>
      <c r="U423" s="66"/>
      <c r="V423" s="66"/>
      <c r="W423" s="66"/>
      <c r="X423" s="66"/>
      <c r="Y423" s="66"/>
      <c r="Z423" s="66"/>
      <c r="AA423" s="66"/>
      <c r="AB423" s="66"/>
      <c r="AC423" s="66"/>
      <c r="AD423" s="66"/>
      <c r="AE423" s="66"/>
      <c r="AF423" s="66"/>
      <c r="AG423" s="66"/>
      <c r="AH423" s="66"/>
      <c r="AI423" s="66"/>
      <c r="AJ423" s="66"/>
      <c r="AK423" s="66"/>
      <c r="AL423" s="66"/>
      <c r="AM423" s="66"/>
      <c r="AN423" s="66"/>
      <c r="AO423" s="66"/>
      <c r="AP423" s="66"/>
      <c r="AQ423" s="66"/>
      <c r="AR423" s="66"/>
      <c r="AS423" s="66"/>
      <c r="AT423" s="66"/>
      <c r="AU423" s="66"/>
      <c r="AV423" s="66"/>
      <c r="AW423" s="66"/>
      <c r="AX423" s="66"/>
      <c r="AY423" s="66"/>
      <c r="AZ423" s="66"/>
      <c r="BA423" s="66"/>
      <c r="BB423" s="66"/>
    </row>
    <row r="424" spans="1:54" x14ac:dyDescent="0.3">
      <c r="A424" s="66"/>
      <c r="B424" s="66"/>
      <c r="C424" s="66"/>
      <c r="D424" s="66"/>
      <c r="E424" s="66"/>
      <c r="F424" s="66"/>
      <c r="G424" s="66"/>
      <c r="H424" s="66"/>
      <c r="I424" s="66"/>
      <c r="J424" s="66"/>
      <c r="K424" s="66"/>
      <c r="L424" s="66"/>
      <c r="M424" s="66"/>
      <c r="N424" s="66"/>
      <c r="O424" s="66"/>
      <c r="P424" s="66"/>
      <c r="Q424" s="66"/>
      <c r="R424" s="66"/>
      <c r="S424" s="66"/>
      <c r="T424" s="66"/>
      <c r="U424" s="66"/>
      <c r="V424" s="66"/>
      <c r="W424" s="66"/>
      <c r="X424" s="66"/>
      <c r="Y424" s="66"/>
      <c r="Z424" s="66"/>
      <c r="AA424" s="66"/>
      <c r="AB424" s="66"/>
      <c r="AC424" s="66"/>
      <c r="AD424" s="66"/>
      <c r="AE424" s="66"/>
      <c r="AF424" s="66"/>
      <c r="AG424" s="66"/>
      <c r="AH424" s="66"/>
      <c r="AI424" s="66"/>
      <c r="AJ424" s="66"/>
      <c r="AK424" s="66"/>
      <c r="AL424" s="66"/>
      <c r="AM424" s="66"/>
      <c r="AN424" s="66"/>
      <c r="AO424" s="66"/>
      <c r="AP424" s="66"/>
      <c r="AQ424" s="66"/>
      <c r="AR424" s="66"/>
      <c r="AS424" s="66"/>
      <c r="AT424" s="66"/>
      <c r="AU424" s="66"/>
      <c r="AV424" s="66"/>
      <c r="AW424" s="66"/>
      <c r="AX424" s="66"/>
      <c r="AY424" s="66"/>
      <c r="AZ424" s="66"/>
      <c r="BA424" s="66"/>
      <c r="BB424" s="66"/>
    </row>
    <row r="425" spans="1:54" x14ac:dyDescent="0.3">
      <c r="A425" s="66"/>
      <c r="B425" s="66"/>
      <c r="C425" s="66"/>
      <c r="D425" s="66"/>
      <c r="E425" s="66"/>
      <c r="F425" s="66"/>
      <c r="G425" s="66"/>
      <c r="H425" s="66"/>
      <c r="I425" s="66"/>
      <c r="J425" s="66"/>
      <c r="K425" s="66"/>
      <c r="L425" s="66"/>
      <c r="M425" s="66"/>
      <c r="N425" s="66"/>
      <c r="O425" s="66"/>
      <c r="P425" s="66"/>
      <c r="Q425" s="66"/>
      <c r="R425" s="66"/>
      <c r="S425" s="66"/>
      <c r="T425" s="66"/>
      <c r="U425" s="66"/>
      <c r="V425" s="66"/>
      <c r="W425" s="66"/>
      <c r="X425" s="66"/>
      <c r="Y425" s="66"/>
      <c r="Z425" s="66"/>
      <c r="AA425" s="66"/>
      <c r="AB425" s="66"/>
      <c r="AC425" s="66"/>
      <c r="AD425" s="66"/>
      <c r="AE425" s="66"/>
      <c r="AF425" s="66"/>
      <c r="AG425" s="66"/>
      <c r="AH425" s="66"/>
      <c r="AI425" s="66"/>
      <c r="AJ425" s="66"/>
      <c r="AK425" s="66"/>
      <c r="AL425" s="66"/>
      <c r="AM425" s="66"/>
      <c r="AN425" s="66"/>
      <c r="AO425" s="66"/>
      <c r="AP425" s="66"/>
      <c r="AQ425" s="66"/>
      <c r="AR425" s="66"/>
      <c r="AS425" s="66"/>
      <c r="AT425" s="66"/>
      <c r="AU425" s="66"/>
      <c r="AV425" s="66"/>
      <c r="AW425" s="66"/>
      <c r="AX425" s="66"/>
      <c r="AY425" s="66"/>
      <c r="AZ425" s="66"/>
      <c r="BA425" s="66"/>
      <c r="BB425" s="66"/>
    </row>
    <row r="426" spans="1:54" x14ac:dyDescent="0.3">
      <c r="A426" s="66"/>
      <c r="B426" s="66"/>
      <c r="C426" s="66"/>
      <c r="D426" s="66"/>
      <c r="E426" s="66"/>
      <c r="F426" s="66"/>
      <c r="G426" s="66"/>
      <c r="H426" s="66"/>
      <c r="I426" s="66"/>
      <c r="J426" s="66"/>
      <c r="K426" s="66"/>
      <c r="L426" s="66"/>
      <c r="M426" s="66"/>
      <c r="N426" s="66"/>
      <c r="O426" s="66"/>
      <c r="P426" s="66"/>
      <c r="Q426" s="66"/>
      <c r="R426" s="66"/>
      <c r="S426" s="66"/>
      <c r="T426" s="66"/>
      <c r="U426" s="66"/>
      <c r="V426" s="66"/>
      <c r="W426" s="66"/>
      <c r="X426" s="66"/>
      <c r="Y426" s="66"/>
      <c r="Z426" s="66"/>
      <c r="AA426" s="66"/>
      <c r="AB426" s="66"/>
      <c r="AC426" s="66"/>
      <c r="AD426" s="66"/>
      <c r="AE426" s="66"/>
      <c r="AF426" s="66"/>
      <c r="AG426" s="66"/>
      <c r="AH426" s="66"/>
      <c r="AI426" s="66"/>
      <c r="AJ426" s="66"/>
      <c r="AK426" s="66"/>
      <c r="AL426" s="66"/>
      <c r="AM426" s="66"/>
      <c r="AN426" s="66"/>
      <c r="AO426" s="66"/>
      <c r="AP426" s="66"/>
      <c r="AQ426" s="66"/>
      <c r="AR426" s="66"/>
      <c r="AS426" s="66"/>
      <c r="AT426" s="66"/>
      <c r="AU426" s="66"/>
      <c r="AV426" s="66"/>
      <c r="AW426" s="66"/>
      <c r="AX426" s="66"/>
      <c r="AY426" s="66"/>
      <c r="AZ426" s="66"/>
      <c r="BA426" s="66"/>
      <c r="BB426" s="66"/>
    </row>
    <row r="427" spans="1:54" x14ac:dyDescent="0.3">
      <c r="A427" s="66"/>
      <c r="B427" s="66"/>
      <c r="C427" s="66"/>
      <c r="D427" s="66"/>
      <c r="E427" s="66"/>
      <c r="F427" s="66"/>
      <c r="G427" s="66"/>
      <c r="H427" s="66"/>
      <c r="I427" s="66"/>
      <c r="J427" s="66"/>
      <c r="K427" s="66"/>
      <c r="L427" s="66"/>
      <c r="M427" s="66"/>
      <c r="N427" s="66"/>
      <c r="O427" s="66"/>
      <c r="P427" s="66"/>
      <c r="Q427" s="66"/>
      <c r="R427" s="66"/>
      <c r="S427" s="66"/>
      <c r="T427" s="66"/>
      <c r="U427" s="66"/>
      <c r="V427" s="66"/>
      <c r="W427" s="66"/>
      <c r="X427" s="66"/>
      <c r="Y427" s="66"/>
      <c r="Z427" s="66"/>
      <c r="AA427" s="66"/>
      <c r="AB427" s="66"/>
      <c r="AC427" s="66"/>
      <c r="AD427" s="66"/>
      <c r="AE427" s="66"/>
      <c r="AF427" s="66"/>
      <c r="AG427" s="66"/>
      <c r="AH427" s="66"/>
      <c r="AI427" s="66"/>
      <c r="AJ427" s="66"/>
      <c r="AK427" s="66"/>
      <c r="AL427" s="66"/>
      <c r="AM427" s="66"/>
      <c r="AN427" s="66"/>
      <c r="AO427" s="66"/>
      <c r="AP427" s="66"/>
      <c r="AQ427" s="66"/>
      <c r="AR427" s="66"/>
      <c r="AS427" s="66"/>
      <c r="AT427" s="66"/>
      <c r="AU427" s="66"/>
      <c r="AV427" s="66"/>
      <c r="AW427" s="66"/>
      <c r="AX427" s="66"/>
      <c r="AY427" s="66"/>
      <c r="AZ427" s="66"/>
      <c r="BA427" s="66"/>
      <c r="BB427" s="66"/>
    </row>
    <row r="428" spans="1:54" x14ac:dyDescent="0.3">
      <c r="A428" s="66"/>
      <c r="B428" s="66"/>
      <c r="C428" s="66"/>
      <c r="D428" s="66"/>
      <c r="E428" s="66"/>
      <c r="F428" s="66"/>
      <c r="G428" s="66"/>
      <c r="H428" s="66"/>
      <c r="I428" s="66"/>
      <c r="J428" s="66"/>
      <c r="K428" s="66"/>
      <c r="L428" s="66"/>
      <c r="M428" s="66"/>
      <c r="N428" s="66"/>
      <c r="O428" s="66"/>
      <c r="P428" s="66"/>
      <c r="Q428" s="66"/>
      <c r="R428" s="66"/>
      <c r="S428" s="66"/>
      <c r="T428" s="66"/>
      <c r="U428" s="66"/>
      <c r="V428" s="66"/>
      <c r="W428" s="66"/>
      <c r="X428" s="66"/>
      <c r="Y428" s="66"/>
      <c r="Z428" s="66"/>
      <c r="AA428" s="66"/>
      <c r="AB428" s="66"/>
      <c r="AC428" s="66"/>
      <c r="AD428" s="66"/>
      <c r="AE428" s="66"/>
      <c r="AF428" s="66"/>
      <c r="AG428" s="66"/>
      <c r="AH428" s="66"/>
      <c r="AI428" s="66"/>
      <c r="AJ428" s="66"/>
      <c r="AK428" s="66"/>
      <c r="AL428" s="66"/>
      <c r="AM428" s="66"/>
      <c r="AN428" s="66"/>
      <c r="AO428" s="66"/>
      <c r="AP428" s="66"/>
      <c r="AQ428" s="66"/>
      <c r="AR428" s="66"/>
      <c r="AS428" s="66"/>
      <c r="AT428" s="66"/>
      <c r="AU428" s="66"/>
      <c r="AV428" s="66"/>
      <c r="AW428" s="66"/>
      <c r="AX428" s="66"/>
      <c r="AY428" s="66"/>
      <c r="AZ428" s="66"/>
      <c r="BA428" s="66"/>
      <c r="BB428" s="66"/>
    </row>
    <row r="429" spans="1:54" x14ac:dyDescent="0.3">
      <c r="A429" s="66"/>
      <c r="B429" s="66"/>
      <c r="C429" s="66"/>
      <c r="D429" s="66"/>
      <c r="E429" s="66"/>
      <c r="F429" s="66"/>
      <c r="G429" s="66"/>
      <c r="H429" s="66"/>
      <c r="I429" s="66"/>
      <c r="J429" s="66"/>
      <c r="K429" s="66"/>
      <c r="L429" s="66"/>
      <c r="M429" s="66"/>
      <c r="N429" s="66"/>
      <c r="O429" s="66"/>
      <c r="P429" s="66"/>
      <c r="Q429" s="66"/>
      <c r="R429" s="66"/>
      <c r="S429" s="66"/>
      <c r="T429" s="66"/>
      <c r="U429" s="66"/>
      <c r="V429" s="66"/>
      <c r="W429" s="66"/>
      <c r="X429" s="66"/>
      <c r="Y429" s="66"/>
      <c r="Z429" s="66"/>
      <c r="AA429" s="66"/>
      <c r="AB429" s="66"/>
      <c r="AC429" s="66"/>
      <c r="AD429" s="66"/>
      <c r="AE429" s="66"/>
      <c r="AF429" s="66"/>
      <c r="AG429" s="66"/>
      <c r="AH429" s="66"/>
      <c r="AI429" s="66"/>
      <c r="AJ429" s="66"/>
      <c r="AK429" s="66"/>
      <c r="AL429" s="66"/>
      <c r="AM429" s="66"/>
      <c r="AN429" s="66"/>
      <c r="AO429" s="66"/>
      <c r="AP429" s="66"/>
      <c r="AQ429" s="66"/>
      <c r="AR429" s="66"/>
      <c r="AS429" s="66"/>
      <c r="AT429" s="66"/>
      <c r="AU429" s="66"/>
      <c r="AV429" s="66"/>
      <c r="AW429" s="66"/>
      <c r="AX429" s="66"/>
      <c r="AY429" s="66"/>
      <c r="AZ429" s="66"/>
      <c r="BA429" s="66"/>
      <c r="BB429" s="66"/>
    </row>
    <row r="430" spans="1:54" x14ac:dyDescent="0.3">
      <c r="A430" s="66"/>
      <c r="B430" s="66"/>
      <c r="C430" s="66"/>
      <c r="D430" s="66"/>
      <c r="E430" s="66"/>
      <c r="F430" s="66"/>
      <c r="G430" s="66"/>
      <c r="H430" s="66"/>
      <c r="I430" s="66"/>
      <c r="J430" s="66"/>
      <c r="K430" s="66"/>
      <c r="L430" s="66"/>
      <c r="M430" s="66"/>
      <c r="N430" s="66"/>
      <c r="O430" s="66"/>
      <c r="P430" s="66"/>
      <c r="Q430" s="66"/>
      <c r="R430" s="66"/>
      <c r="S430" s="66"/>
      <c r="T430" s="66"/>
      <c r="U430" s="66"/>
      <c r="V430" s="66"/>
      <c r="W430" s="66"/>
      <c r="X430" s="66"/>
      <c r="Y430" s="66"/>
      <c r="Z430" s="66"/>
      <c r="AA430" s="66"/>
      <c r="AB430" s="66"/>
      <c r="AC430" s="66"/>
      <c r="AD430" s="66"/>
      <c r="AE430" s="66"/>
      <c r="AF430" s="66"/>
      <c r="AG430" s="66"/>
      <c r="AH430" s="66"/>
      <c r="AI430" s="66"/>
      <c r="AJ430" s="66"/>
      <c r="AK430" s="66"/>
      <c r="AL430" s="66"/>
      <c r="AM430" s="66"/>
      <c r="AN430" s="66"/>
      <c r="AO430" s="66"/>
      <c r="AP430" s="66"/>
      <c r="AQ430" s="66"/>
      <c r="AR430" s="66"/>
      <c r="AS430" s="66"/>
      <c r="AT430" s="66"/>
      <c r="AU430" s="66"/>
      <c r="AV430" s="66"/>
      <c r="AW430" s="66"/>
      <c r="AX430" s="66"/>
      <c r="AY430" s="66"/>
      <c r="AZ430" s="66"/>
      <c r="BA430" s="66"/>
      <c r="BB430" s="66"/>
    </row>
    <row r="431" spans="1:54" x14ac:dyDescent="0.3">
      <c r="A431" s="66"/>
      <c r="B431" s="66"/>
      <c r="C431" s="66"/>
      <c r="D431" s="66"/>
      <c r="E431" s="66"/>
      <c r="F431" s="66"/>
      <c r="G431" s="66"/>
      <c r="H431" s="66"/>
      <c r="I431" s="66"/>
      <c r="J431" s="66"/>
      <c r="K431" s="66"/>
      <c r="L431" s="66"/>
      <c r="M431" s="66"/>
      <c r="N431" s="66"/>
      <c r="O431" s="66"/>
      <c r="P431" s="66"/>
      <c r="Q431" s="66"/>
      <c r="R431" s="66"/>
      <c r="S431" s="66"/>
      <c r="T431" s="66"/>
      <c r="U431" s="66"/>
      <c r="V431" s="66"/>
      <c r="W431" s="66"/>
      <c r="X431" s="66"/>
      <c r="Y431" s="66"/>
      <c r="Z431" s="66"/>
      <c r="AA431" s="66"/>
      <c r="AB431" s="66"/>
      <c r="AC431" s="66"/>
      <c r="AD431" s="66"/>
      <c r="AE431" s="66"/>
      <c r="AF431" s="66"/>
      <c r="AG431" s="66"/>
      <c r="AH431" s="66"/>
      <c r="AI431" s="66"/>
      <c r="AJ431" s="66"/>
      <c r="AK431" s="66"/>
      <c r="AL431" s="66"/>
      <c r="AM431" s="66"/>
      <c r="AN431" s="66"/>
      <c r="AO431" s="66"/>
      <c r="AP431" s="66"/>
      <c r="AQ431" s="66"/>
      <c r="AR431" s="66"/>
      <c r="AS431" s="66"/>
      <c r="AT431" s="66"/>
      <c r="AU431" s="66"/>
      <c r="AV431" s="66"/>
      <c r="AW431" s="66"/>
      <c r="AX431" s="66"/>
      <c r="AY431" s="66"/>
      <c r="AZ431" s="66"/>
      <c r="BA431" s="66"/>
      <c r="BB431" s="66"/>
    </row>
    <row r="432" spans="1:54" x14ac:dyDescent="0.3">
      <c r="A432" s="66"/>
      <c r="B432" s="66"/>
      <c r="C432" s="66"/>
      <c r="D432" s="66"/>
      <c r="E432" s="66"/>
      <c r="F432" s="66"/>
      <c r="G432" s="66"/>
      <c r="H432" s="66"/>
      <c r="I432" s="66"/>
      <c r="J432" s="66"/>
      <c r="K432" s="66"/>
      <c r="L432" s="66"/>
      <c r="M432" s="66"/>
      <c r="N432" s="66"/>
      <c r="O432" s="66"/>
      <c r="P432" s="66"/>
      <c r="Q432" s="66"/>
      <c r="R432" s="66"/>
      <c r="S432" s="66"/>
      <c r="T432" s="66"/>
      <c r="U432" s="66"/>
      <c r="V432" s="66"/>
      <c r="W432" s="66"/>
      <c r="X432" s="66"/>
      <c r="Y432" s="66"/>
      <c r="Z432" s="66"/>
      <c r="AA432" s="66"/>
      <c r="AB432" s="66"/>
      <c r="AC432" s="66"/>
      <c r="AD432" s="66"/>
      <c r="AE432" s="66"/>
      <c r="AF432" s="66"/>
      <c r="AG432" s="66"/>
      <c r="AH432" s="66"/>
      <c r="AI432" s="66"/>
      <c r="AJ432" s="66"/>
      <c r="AK432" s="66"/>
      <c r="AL432" s="66"/>
      <c r="AM432" s="66"/>
      <c r="AN432" s="66"/>
      <c r="AO432" s="66"/>
      <c r="AP432" s="66"/>
      <c r="AQ432" s="66"/>
      <c r="AR432" s="66"/>
      <c r="AS432" s="66"/>
      <c r="AT432" s="66"/>
      <c r="AU432" s="66"/>
      <c r="AV432" s="66"/>
      <c r="AW432" s="66"/>
      <c r="AX432" s="66"/>
      <c r="AY432" s="66"/>
      <c r="AZ432" s="66"/>
      <c r="BA432" s="66"/>
      <c r="BB432" s="66"/>
    </row>
    <row r="433" spans="1:54" x14ac:dyDescent="0.3">
      <c r="A433" s="66"/>
      <c r="B433" s="66"/>
      <c r="C433" s="66"/>
      <c r="D433" s="66"/>
      <c r="E433" s="66"/>
      <c r="F433" s="66"/>
      <c r="G433" s="66"/>
      <c r="H433" s="66"/>
      <c r="I433" s="66"/>
      <c r="J433" s="66"/>
      <c r="K433" s="66"/>
      <c r="L433" s="66"/>
      <c r="M433" s="66"/>
      <c r="N433" s="66"/>
      <c r="O433" s="66"/>
      <c r="P433" s="66"/>
      <c r="Q433" s="66"/>
      <c r="R433" s="66"/>
      <c r="S433" s="66"/>
      <c r="T433" s="66"/>
      <c r="U433" s="66"/>
      <c r="V433" s="66"/>
      <c r="W433" s="66"/>
      <c r="X433" s="66"/>
      <c r="Y433" s="66"/>
      <c r="Z433" s="66"/>
      <c r="AA433" s="66"/>
      <c r="AB433" s="66"/>
      <c r="AC433" s="66"/>
      <c r="AD433" s="66"/>
      <c r="AE433" s="66"/>
      <c r="AF433" s="66"/>
      <c r="AG433" s="66"/>
      <c r="AH433" s="66"/>
      <c r="AI433" s="66"/>
      <c r="AJ433" s="66"/>
      <c r="AK433" s="66"/>
      <c r="AL433" s="66"/>
      <c r="AM433" s="66"/>
      <c r="AN433" s="66"/>
      <c r="AO433" s="66"/>
      <c r="AP433" s="66"/>
      <c r="AQ433" s="66"/>
      <c r="AR433" s="66"/>
      <c r="AS433" s="66"/>
      <c r="AT433" s="66"/>
      <c r="AU433" s="66"/>
      <c r="AV433" s="66"/>
      <c r="AW433" s="66"/>
      <c r="AX433" s="66"/>
      <c r="AY433" s="66"/>
      <c r="AZ433" s="66"/>
      <c r="BA433" s="66"/>
      <c r="BB433" s="66"/>
    </row>
    <row r="434" spans="1:54" x14ac:dyDescent="0.3">
      <c r="A434" s="66"/>
      <c r="B434" s="66"/>
      <c r="C434" s="66"/>
      <c r="D434" s="66"/>
      <c r="E434" s="66"/>
      <c r="F434" s="66"/>
      <c r="G434" s="66"/>
      <c r="H434" s="66"/>
      <c r="I434" s="66"/>
      <c r="J434" s="66"/>
      <c r="K434" s="66"/>
      <c r="L434" s="66"/>
      <c r="M434" s="66"/>
      <c r="N434" s="66"/>
      <c r="O434" s="66"/>
      <c r="P434" s="66"/>
      <c r="Q434" s="66"/>
      <c r="R434" s="66"/>
      <c r="S434" s="66"/>
      <c r="T434" s="66"/>
      <c r="U434" s="66"/>
      <c r="V434" s="66"/>
      <c r="W434" s="66"/>
      <c r="X434" s="66"/>
      <c r="Y434" s="66"/>
      <c r="Z434" s="66"/>
      <c r="AA434" s="66"/>
      <c r="AB434" s="66"/>
      <c r="AC434" s="66"/>
      <c r="AD434" s="66"/>
      <c r="AE434" s="66"/>
      <c r="AF434" s="66"/>
      <c r="AG434" s="66"/>
      <c r="AH434" s="66"/>
      <c r="AI434" s="66"/>
      <c r="AJ434" s="66"/>
      <c r="AK434" s="66"/>
      <c r="AL434" s="66"/>
      <c r="AM434" s="66"/>
      <c r="AN434" s="66"/>
      <c r="AO434" s="66"/>
      <c r="AP434" s="66"/>
      <c r="AQ434" s="66"/>
      <c r="AR434" s="66"/>
      <c r="AS434" s="66"/>
      <c r="AT434" s="66"/>
      <c r="AU434" s="66"/>
      <c r="AV434" s="66"/>
      <c r="AW434" s="66"/>
      <c r="AX434" s="66"/>
      <c r="AY434" s="66"/>
      <c r="AZ434" s="66"/>
      <c r="BA434" s="66"/>
      <c r="BB434" s="66"/>
    </row>
    <row r="435" spans="1:54" x14ac:dyDescent="0.3">
      <c r="A435" s="66"/>
      <c r="B435" s="66"/>
      <c r="C435" s="66"/>
      <c r="D435" s="66"/>
      <c r="E435" s="66"/>
      <c r="F435" s="66"/>
      <c r="G435" s="66"/>
      <c r="H435" s="66"/>
      <c r="I435" s="66"/>
      <c r="J435" s="66"/>
      <c r="K435" s="66"/>
      <c r="L435" s="66"/>
      <c r="M435" s="66"/>
      <c r="N435" s="66"/>
      <c r="O435" s="66"/>
      <c r="P435" s="66"/>
      <c r="Q435" s="66"/>
      <c r="R435" s="66"/>
      <c r="S435" s="66"/>
      <c r="T435" s="66"/>
      <c r="U435" s="66"/>
      <c r="V435" s="66"/>
      <c r="W435" s="66"/>
      <c r="X435" s="66"/>
      <c r="Y435" s="66"/>
      <c r="Z435" s="66"/>
      <c r="AA435" s="66"/>
      <c r="AB435" s="66"/>
      <c r="AC435" s="66"/>
      <c r="AD435" s="66"/>
      <c r="AE435" s="66"/>
      <c r="AF435" s="66"/>
      <c r="AG435" s="66"/>
      <c r="AH435" s="66"/>
      <c r="AI435" s="66"/>
      <c r="AJ435" s="66"/>
      <c r="AK435" s="66"/>
      <c r="AL435" s="66"/>
      <c r="AM435" s="66"/>
      <c r="AN435" s="66"/>
      <c r="AO435" s="66"/>
      <c r="AP435" s="66"/>
      <c r="AQ435" s="66"/>
      <c r="AR435" s="66"/>
      <c r="AS435" s="66"/>
      <c r="AT435" s="66"/>
      <c r="AU435" s="66"/>
      <c r="AV435" s="66"/>
      <c r="AW435" s="66"/>
      <c r="AX435" s="66"/>
      <c r="AY435" s="66"/>
      <c r="AZ435" s="66"/>
      <c r="BA435" s="66"/>
      <c r="BB435" s="66"/>
    </row>
    <row r="436" spans="1:54" x14ac:dyDescent="0.3">
      <c r="A436" s="66"/>
      <c r="B436" s="66"/>
      <c r="C436" s="66"/>
      <c r="D436" s="66"/>
      <c r="E436" s="66"/>
      <c r="F436" s="66"/>
      <c r="G436" s="66"/>
      <c r="H436" s="66"/>
      <c r="I436" s="66"/>
      <c r="J436" s="66"/>
      <c r="K436" s="66"/>
      <c r="L436" s="66"/>
      <c r="M436" s="66"/>
      <c r="N436" s="66"/>
      <c r="O436" s="66"/>
      <c r="P436" s="66"/>
      <c r="Q436" s="66"/>
      <c r="R436" s="66"/>
      <c r="S436" s="66"/>
      <c r="T436" s="66"/>
      <c r="U436" s="66"/>
      <c r="V436" s="66"/>
      <c r="W436" s="66"/>
      <c r="X436" s="66"/>
      <c r="Y436" s="66"/>
      <c r="Z436" s="66"/>
      <c r="AA436" s="66"/>
      <c r="AB436" s="66"/>
      <c r="AC436" s="66"/>
      <c r="AD436" s="66"/>
      <c r="AE436" s="66"/>
      <c r="AF436" s="66"/>
      <c r="AG436" s="66"/>
      <c r="AH436" s="66"/>
      <c r="AI436" s="66"/>
      <c r="AJ436" s="66"/>
      <c r="AK436" s="66"/>
      <c r="AL436" s="66"/>
      <c r="AM436" s="66"/>
      <c r="AN436" s="66"/>
      <c r="AO436" s="66"/>
      <c r="AP436" s="66"/>
      <c r="AQ436" s="66"/>
      <c r="AR436" s="66"/>
      <c r="AS436" s="66"/>
      <c r="AT436" s="66"/>
      <c r="AU436" s="66"/>
      <c r="AV436" s="66"/>
      <c r="AW436" s="66"/>
      <c r="AX436" s="66"/>
      <c r="AY436" s="66"/>
      <c r="AZ436" s="66"/>
      <c r="BA436" s="66"/>
      <c r="BB436" s="66"/>
    </row>
    <row r="437" spans="1:54" x14ac:dyDescent="0.3">
      <c r="A437" s="66"/>
      <c r="B437" s="66"/>
      <c r="C437" s="66"/>
      <c r="D437" s="66"/>
      <c r="E437" s="66"/>
      <c r="F437" s="66"/>
      <c r="G437" s="66"/>
      <c r="H437" s="66"/>
      <c r="I437" s="66"/>
      <c r="J437" s="66"/>
      <c r="K437" s="66"/>
      <c r="L437" s="66"/>
      <c r="M437" s="66"/>
      <c r="N437" s="66"/>
      <c r="O437" s="66"/>
      <c r="P437" s="66"/>
      <c r="Q437" s="66"/>
      <c r="R437" s="66"/>
      <c r="S437" s="66"/>
      <c r="T437" s="66"/>
      <c r="U437" s="66"/>
      <c r="V437" s="66"/>
      <c r="W437" s="66"/>
      <c r="X437" s="66"/>
      <c r="Y437" s="66"/>
      <c r="Z437" s="66"/>
      <c r="AA437" s="66"/>
      <c r="AB437" s="66"/>
      <c r="AC437" s="66"/>
      <c r="AD437" s="66"/>
      <c r="AE437" s="66"/>
      <c r="AF437" s="66"/>
      <c r="AG437" s="66"/>
      <c r="AH437" s="66"/>
      <c r="AI437" s="66"/>
      <c r="AJ437" s="66"/>
      <c r="AK437" s="66"/>
      <c r="AL437" s="66"/>
      <c r="AM437" s="66"/>
      <c r="AN437" s="66"/>
      <c r="AO437" s="66"/>
      <c r="AP437" s="66"/>
      <c r="AQ437" s="66"/>
      <c r="AR437" s="66"/>
      <c r="AS437" s="66"/>
      <c r="AT437" s="66"/>
      <c r="AU437" s="66"/>
      <c r="AV437" s="66"/>
      <c r="AW437" s="66"/>
      <c r="AX437" s="66"/>
      <c r="AY437" s="66"/>
      <c r="AZ437" s="66"/>
      <c r="BA437" s="66"/>
      <c r="BB437" s="66"/>
    </row>
    <row r="438" spans="1:54" x14ac:dyDescent="0.3">
      <c r="A438" s="66"/>
      <c r="B438" s="66"/>
      <c r="C438" s="66"/>
      <c r="D438" s="66"/>
      <c r="E438" s="66"/>
      <c r="F438" s="66"/>
      <c r="G438" s="66"/>
      <c r="H438" s="66"/>
      <c r="I438" s="66"/>
      <c r="J438" s="66"/>
      <c r="K438" s="66"/>
      <c r="L438" s="66"/>
      <c r="M438" s="66"/>
      <c r="N438" s="66"/>
      <c r="O438" s="66"/>
      <c r="P438" s="66"/>
      <c r="Q438" s="66"/>
      <c r="R438" s="66"/>
      <c r="S438" s="66"/>
      <c r="T438" s="66"/>
      <c r="U438" s="66"/>
      <c r="V438" s="66"/>
      <c r="W438" s="66"/>
      <c r="X438" s="66"/>
      <c r="Y438" s="66"/>
      <c r="Z438" s="66"/>
      <c r="AA438" s="66"/>
      <c r="AB438" s="66"/>
      <c r="AC438" s="66"/>
      <c r="AD438" s="66"/>
      <c r="AE438" s="66"/>
      <c r="AF438" s="66"/>
      <c r="AG438" s="66"/>
      <c r="AH438" s="66"/>
      <c r="AI438" s="66"/>
      <c r="AJ438" s="66"/>
      <c r="AK438" s="66"/>
      <c r="AL438" s="66"/>
      <c r="AM438" s="66"/>
      <c r="AN438" s="66"/>
      <c r="AO438" s="66"/>
      <c r="AP438" s="66"/>
      <c r="AQ438" s="66"/>
      <c r="AR438" s="66"/>
      <c r="AS438" s="66"/>
      <c r="AT438" s="66"/>
      <c r="AU438" s="66"/>
      <c r="AV438" s="66"/>
      <c r="AW438" s="66"/>
      <c r="AX438" s="66"/>
      <c r="AY438" s="66"/>
      <c r="AZ438" s="66"/>
      <c r="BA438" s="66"/>
      <c r="BB438" s="66"/>
    </row>
    <row r="439" spans="1:54" x14ac:dyDescent="0.3">
      <c r="A439" s="66"/>
      <c r="B439" s="66"/>
      <c r="C439" s="66"/>
      <c r="D439" s="66"/>
      <c r="E439" s="66"/>
      <c r="F439" s="66"/>
      <c r="G439" s="66"/>
      <c r="H439" s="66"/>
      <c r="I439" s="66"/>
      <c r="J439" s="66"/>
      <c r="K439" s="66"/>
      <c r="L439" s="66"/>
      <c r="M439" s="66"/>
      <c r="N439" s="66"/>
      <c r="O439" s="66"/>
      <c r="P439" s="66"/>
      <c r="Q439" s="66"/>
      <c r="R439" s="66"/>
      <c r="S439" s="66"/>
      <c r="T439" s="66"/>
      <c r="U439" s="66"/>
      <c r="V439" s="66"/>
      <c r="W439" s="66"/>
      <c r="X439" s="66"/>
      <c r="Y439" s="66"/>
      <c r="Z439" s="66"/>
      <c r="AA439" s="66"/>
      <c r="AB439" s="66"/>
      <c r="AC439" s="66"/>
      <c r="AD439" s="66"/>
      <c r="AE439" s="66"/>
      <c r="AF439" s="66"/>
      <c r="AG439" s="66"/>
      <c r="AH439" s="66"/>
      <c r="AI439" s="66"/>
      <c r="AJ439" s="66"/>
      <c r="AK439" s="66"/>
      <c r="AL439" s="66"/>
      <c r="AM439" s="66"/>
      <c r="AN439" s="66"/>
      <c r="AO439" s="66"/>
      <c r="AP439" s="66"/>
      <c r="AQ439" s="66"/>
      <c r="AR439" s="66"/>
      <c r="AS439" s="66"/>
      <c r="AT439" s="66"/>
      <c r="AU439" s="66"/>
      <c r="AV439" s="66"/>
      <c r="AW439" s="66"/>
      <c r="AX439" s="66"/>
      <c r="AY439" s="66"/>
      <c r="AZ439" s="66"/>
      <c r="BA439" s="66"/>
      <c r="BB439" s="66"/>
    </row>
    <row r="440" spans="1:54" x14ac:dyDescent="0.3">
      <c r="A440" s="66"/>
      <c r="B440" s="66"/>
      <c r="C440" s="66"/>
      <c r="D440" s="66"/>
      <c r="E440" s="66"/>
      <c r="F440" s="66"/>
      <c r="G440" s="66"/>
      <c r="H440" s="66"/>
      <c r="I440" s="66"/>
      <c r="J440" s="66"/>
      <c r="K440" s="66"/>
      <c r="L440" s="66"/>
      <c r="M440" s="66"/>
      <c r="N440" s="66"/>
      <c r="O440" s="66"/>
      <c r="P440" s="66"/>
      <c r="Q440" s="66"/>
      <c r="R440" s="66"/>
      <c r="S440" s="66"/>
      <c r="T440" s="66"/>
      <c r="U440" s="66"/>
      <c r="V440" s="66"/>
      <c r="W440" s="66"/>
      <c r="X440" s="66"/>
      <c r="Y440" s="66"/>
      <c r="Z440" s="66"/>
      <c r="AA440" s="66"/>
      <c r="AB440" s="66"/>
      <c r="AC440" s="66"/>
      <c r="AD440" s="66"/>
      <c r="AE440" s="66"/>
      <c r="AF440" s="66"/>
      <c r="AG440" s="66"/>
      <c r="AH440" s="66"/>
      <c r="AI440" s="66"/>
      <c r="AJ440" s="66"/>
      <c r="AK440" s="66"/>
      <c r="AL440" s="66"/>
      <c r="AM440" s="66"/>
      <c r="AN440" s="66"/>
      <c r="AO440" s="66"/>
      <c r="AP440" s="66"/>
      <c r="AQ440" s="66"/>
      <c r="AR440" s="66"/>
      <c r="AS440" s="66"/>
      <c r="AT440" s="66"/>
      <c r="AU440" s="66"/>
      <c r="AV440" s="66"/>
      <c r="AW440" s="66"/>
      <c r="AX440" s="66"/>
      <c r="AY440" s="66"/>
      <c r="AZ440" s="66"/>
      <c r="BA440" s="66"/>
      <c r="BB440" s="66"/>
    </row>
    <row r="441" spans="1:54" x14ac:dyDescent="0.3">
      <c r="A441" s="66"/>
      <c r="B441" s="66"/>
      <c r="C441" s="66"/>
      <c r="D441" s="66"/>
      <c r="E441" s="66"/>
      <c r="F441" s="66"/>
      <c r="G441" s="66"/>
      <c r="H441" s="66"/>
      <c r="I441" s="66"/>
      <c r="J441" s="66"/>
      <c r="K441" s="66"/>
      <c r="L441" s="66"/>
      <c r="M441" s="66"/>
      <c r="N441" s="66"/>
      <c r="O441" s="66"/>
      <c r="P441" s="66"/>
      <c r="Q441" s="66"/>
      <c r="R441" s="66"/>
      <c r="S441" s="66"/>
      <c r="T441" s="66"/>
      <c r="U441" s="66"/>
      <c r="V441" s="66"/>
      <c r="W441" s="66"/>
      <c r="X441" s="66"/>
      <c r="Y441" s="66"/>
      <c r="Z441" s="66"/>
      <c r="AA441" s="66"/>
      <c r="AB441" s="66"/>
      <c r="AC441" s="66"/>
      <c r="AD441" s="66"/>
      <c r="AE441" s="66"/>
      <c r="AF441" s="66"/>
      <c r="AG441" s="66"/>
      <c r="AH441" s="66"/>
      <c r="AI441" s="66"/>
      <c r="AJ441" s="66"/>
      <c r="AK441" s="66"/>
      <c r="AL441" s="66"/>
      <c r="AM441" s="66"/>
      <c r="AN441" s="66"/>
      <c r="AO441" s="66"/>
      <c r="AP441" s="66"/>
      <c r="AQ441" s="66"/>
      <c r="AR441" s="66"/>
      <c r="AS441" s="66"/>
      <c r="AT441" s="66"/>
      <c r="AU441" s="66"/>
      <c r="AV441" s="66"/>
      <c r="AW441" s="66"/>
      <c r="AX441" s="66"/>
      <c r="AY441" s="66"/>
      <c r="AZ441" s="66"/>
      <c r="BA441" s="66"/>
      <c r="BB441" s="66"/>
    </row>
    <row r="442" spans="1:54" x14ac:dyDescent="0.3">
      <c r="A442" s="66"/>
      <c r="B442" s="66"/>
      <c r="C442" s="66"/>
      <c r="D442" s="66"/>
      <c r="E442" s="66"/>
      <c r="F442" s="66"/>
      <c r="G442" s="66"/>
      <c r="H442" s="66"/>
      <c r="I442" s="66"/>
      <c r="J442" s="66"/>
      <c r="K442" s="66"/>
      <c r="L442" s="66"/>
      <c r="M442" s="66"/>
      <c r="N442" s="66"/>
      <c r="O442" s="66"/>
      <c r="P442" s="66"/>
      <c r="Q442" s="66"/>
      <c r="R442" s="66"/>
      <c r="S442" s="66"/>
      <c r="T442" s="66"/>
      <c r="U442" s="66"/>
      <c r="V442" s="66"/>
      <c r="W442" s="66"/>
      <c r="X442" s="66"/>
      <c r="Y442" s="66"/>
      <c r="Z442" s="66"/>
      <c r="AA442" s="66"/>
      <c r="AB442" s="66"/>
      <c r="AC442" s="66"/>
      <c r="AD442" s="66"/>
      <c r="AE442" s="66"/>
      <c r="AF442" s="66"/>
      <c r="AG442" s="66"/>
      <c r="AH442" s="66"/>
      <c r="AI442" s="66"/>
      <c r="AJ442" s="66"/>
      <c r="AK442" s="66"/>
      <c r="AL442" s="66"/>
      <c r="AM442" s="66"/>
      <c r="AN442" s="66"/>
      <c r="AO442" s="66"/>
      <c r="AP442" s="66"/>
      <c r="AQ442" s="66"/>
      <c r="AR442" s="66"/>
      <c r="AS442" s="66"/>
      <c r="AT442" s="66"/>
      <c r="AU442" s="66"/>
      <c r="AV442" s="66"/>
      <c r="AW442" s="66"/>
      <c r="AX442" s="66"/>
      <c r="AY442" s="66"/>
      <c r="AZ442" s="66"/>
      <c r="BA442" s="66"/>
      <c r="BB442" s="66"/>
    </row>
    <row r="443" spans="1:54" x14ac:dyDescent="0.3">
      <c r="A443" s="66"/>
      <c r="B443" s="66"/>
      <c r="C443" s="66"/>
      <c r="D443" s="66"/>
      <c r="E443" s="66"/>
      <c r="F443" s="66"/>
      <c r="G443" s="66"/>
      <c r="H443" s="66"/>
      <c r="I443" s="66"/>
      <c r="J443" s="66"/>
      <c r="K443" s="66"/>
      <c r="L443" s="66"/>
      <c r="M443" s="66"/>
      <c r="N443" s="66"/>
      <c r="O443" s="66"/>
      <c r="P443" s="66"/>
      <c r="Q443" s="66"/>
      <c r="R443" s="66"/>
      <c r="S443" s="66"/>
      <c r="T443" s="66"/>
      <c r="U443" s="66"/>
      <c r="V443" s="66"/>
      <c r="W443" s="66"/>
      <c r="X443" s="66"/>
      <c r="Y443" s="66"/>
      <c r="Z443" s="66"/>
      <c r="AA443" s="66"/>
      <c r="AB443" s="66"/>
      <c r="AC443" s="66"/>
      <c r="AD443" s="66"/>
      <c r="AE443" s="66"/>
      <c r="AF443" s="66"/>
      <c r="AG443" s="66"/>
      <c r="AH443" s="66"/>
      <c r="AI443" s="66"/>
      <c r="AJ443" s="66"/>
      <c r="AK443" s="66"/>
      <c r="AL443" s="66"/>
      <c r="AM443" s="66"/>
      <c r="AN443" s="66"/>
      <c r="AO443" s="66"/>
      <c r="AP443" s="66"/>
      <c r="AQ443" s="66"/>
      <c r="AR443" s="66"/>
      <c r="AS443" s="66"/>
      <c r="AT443" s="66"/>
      <c r="AU443" s="66"/>
      <c r="AV443" s="66"/>
      <c r="AW443" s="66"/>
      <c r="AX443" s="66"/>
      <c r="AY443" s="66"/>
      <c r="AZ443" s="66"/>
      <c r="BA443" s="66"/>
      <c r="BB443" s="66"/>
    </row>
    <row r="444" spans="1:54" x14ac:dyDescent="0.3">
      <c r="A444" s="66"/>
      <c r="B444" s="66"/>
      <c r="C444" s="66"/>
      <c r="D444" s="66"/>
      <c r="E444" s="66"/>
      <c r="F444" s="66"/>
      <c r="G444" s="66"/>
      <c r="H444" s="66"/>
      <c r="I444" s="66"/>
      <c r="J444" s="66"/>
      <c r="K444" s="66"/>
      <c r="L444" s="66"/>
      <c r="M444" s="66"/>
      <c r="N444" s="66"/>
      <c r="O444" s="66"/>
      <c r="P444" s="66"/>
      <c r="Q444" s="66"/>
      <c r="R444" s="66"/>
      <c r="S444" s="66"/>
      <c r="T444" s="66"/>
      <c r="U444" s="66"/>
      <c r="V444" s="66"/>
      <c r="W444" s="66"/>
      <c r="X444" s="66"/>
      <c r="Y444" s="66"/>
      <c r="Z444" s="66"/>
      <c r="AA444" s="66"/>
      <c r="AB444" s="66"/>
      <c r="AC444" s="66"/>
      <c r="AD444" s="66"/>
      <c r="AE444" s="66"/>
      <c r="AF444" s="66"/>
      <c r="AG444" s="66"/>
      <c r="AH444" s="66"/>
      <c r="AI444" s="66"/>
      <c r="AJ444" s="66"/>
      <c r="AK444" s="66"/>
      <c r="AL444" s="66"/>
      <c r="AM444" s="66"/>
      <c r="AN444" s="66"/>
      <c r="AO444" s="66"/>
      <c r="AP444" s="66"/>
      <c r="AQ444" s="66"/>
      <c r="AR444" s="66"/>
      <c r="AS444" s="66"/>
      <c r="AT444" s="66"/>
      <c r="AU444" s="66"/>
      <c r="AV444" s="66"/>
      <c r="AW444" s="66"/>
      <c r="AX444" s="66"/>
      <c r="AY444" s="66"/>
      <c r="AZ444" s="66"/>
      <c r="BA444" s="66"/>
      <c r="BB444" s="66"/>
    </row>
    <row r="445" spans="1:54" x14ac:dyDescent="0.3">
      <c r="A445" s="66"/>
      <c r="B445" s="66"/>
      <c r="C445" s="66"/>
      <c r="D445" s="66"/>
      <c r="E445" s="66"/>
      <c r="F445" s="66"/>
      <c r="G445" s="66"/>
      <c r="H445" s="66"/>
      <c r="I445" s="66"/>
      <c r="J445" s="66"/>
      <c r="K445" s="66"/>
      <c r="L445" s="66"/>
      <c r="M445" s="66"/>
      <c r="N445" s="66"/>
      <c r="O445" s="66"/>
      <c r="P445" s="66"/>
      <c r="Q445" s="66"/>
      <c r="R445" s="66"/>
      <c r="S445" s="66"/>
      <c r="T445" s="66"/>
      <c r="U445" s="66"/>
      <c r="V445" s="66"/>
      <c r="W445" s="66"/>
      <c r="X445" s="66"/>
      <c r="Y445" s="66"/>
      <c r="Z445" s="66"/>
      <c r="AA445" s="66"/>
      <c r="AB445" s="66"/>
      <c r="AC445" s="66"/>
      <c r="AD445" s="66"/>
      <c r="AE445" s="66"/>
      <c r="AF445" s="66"/>
      <c r="AG445" s="66"/>
      <c r="AH445" s="66"/>
      <c r="AI445" s="66"/>
      <c r="AJ445" s="66"/>
      <c r="AK445" s="66"/>
      <c r="AL445" s="66"/>
      <c r="AM445" s="66"/>
      <c r="AN445" s="66"/>
      <c r="AO445" s="66"/>
      <c r="AP445" s="66"/>
      <c r="AQ445" s="66"/>
      <c r="AR445" s="66"/>
      <c r="AS445" s="66"/>
      <c r="AT445" s="66"/>
      <c r="AU445" s="66"/>
      <c r="AV445" s="66"/>
      <c r="AW445" s="66"/>
      <c r="AX445" s="66"/>
      <c r="AY445" s="66"/>
      <c r="AZ445" s="66"/>
      <c r="BA445" s="66"/>
      <c r="BB445" s="66"/>
    </row>
    <row r="446" spans="1:54" x14ac:dyDescent="0.3">
      <c r="A446" s="66"/>
      <c r="B446" s="66"/>
      <c r="C446" s="66"/>
      <c r="D446" s="66"/>
      <c r="E446" s="66"/>
      <c r="F446" s="66"/>
      <c r="G446" s="66"/>
      <c r="H446" s="66"/>
      <c r="I446" s="66"/>
      <c r="J446" s="66"/>
      <c r="K446" s="66"/>
      <c r="L446" s="66"/>
      <c r="M446" s="66"/>
      <c r="N446" s="66"/>
      <c r="O446" s="66"/>
      <c r="P446" s="66"/>
      <c r="Q446" s="66"/>
      <c r="R446" s="66"/>
      <c r="S446" s="66"/>
      <c r="T446" s="66"/>
      <c r="U446" s="66"/>
      <c r="V446" s="66"/>
      <c r="W446" s="66"/>
      <c r="X446" s="66"/>
      <c r="Y446" s="66"/>
      <c r="Z446" s="66"/>
      <c r="AA446" s="66"/>
      <c r="AB446" s="66"/>
      <c r="AC446" s="66"/>
      <c r="AD446" s="66"/>
      <c r="AE446" s="66"/>
      <c r="AF446" s="66"/>
      <c r="AG446" s="66"/>
      <c r="AH446" s="66"/>
      <c r="AI446" s="66"/>
      <c r="AJ446" s="66"/>
      <c r="AK446" s="66"/>
      <c r="AL446" s="66"/>
      <c r="AM446" s="66"/>
      <c r="AN446" s="66"/>
      <c r="AO446" s="66"/>
      <c r="AP446" s="66"/>
      <c r="AQ446" s="66"/>
      <c r="AR446" s="66"/>
      <c r="AS446" s="66"/>
      <c r="AT446" s="66"/>
      <c r="AU446" s="66"/>
      <c r="AV446" s="66"/>
      <c r="AW446" s="66"/>
      <c r="AX446" s="66"/>
      <c r="AY446" s="66"/>
      <c r="AZ446" s="66"/>
      <c r="BA446" s="66"/>
      <c r="BB446" s="66"/>
    </row>
    <row r="447" spans="1:54" x14ac:dyDescent="0.3">
      <c r="A447" s="66"/>
      <c r="B447" s="66"/>
      <c r="C447" s="66"/>
      <c r="D447" s="66"/>
      <c r="E447" s="66"/>
      <c r="F447" s="66"/>
      <c r="G447" s="66"/>
      <c r="H447" s="66"/>
      <c r="I447" s="66"/>
      <c r="J447" s="66"/>
      <c r="K447" s="66"/>
      <c r="L447" s="66"/>
      <c r="M447" s="66"/>
      <c r="N447" s="66"/>
      <c r="O447" s="66"/>
      <c r="P447" s="66"/>
      <c r="Q447" s="66"/>
      <c r="R447" s="66"/>
      <c r="S447" s="66"/>
      <c r="T447" s="66"/>
      <c r="U447" s="66"/>
      <c r="V447" s="66"/>
      <c r="W447" s="66"/>
      <c r="X447" s="66"/>
      <c r="Y447" s="66"/>
      <c r="Z447" s="66"/>
      <c r="AA447" s="66"/>
      <c r="AB447" s="66"/>
      <c r="AC447" s="66"/>
      <c r="AD447" s="66"/>
      <c r="AE447" s="66"/>
      <c r="AF447" s="66"/>
      <c r="AG447" s="66"/>
      <c r="AH447" s="66"/>
      <c r="AI447" s="66"/>
      <c r="AJ447" s="66"/>
      <c r="AK447" s="66"/>
      <c r="AL447" s="66"/>
      <c r="AM447" s="66"/>
      <c r="AN447" s="66"/>
      <c r="AO447" s="66"/>
      <c r="AP447" s="66"/>
      <c r="AQ447" s="66"/>
      <c r="AR447" s="66"/>
      <c r="AS447" s="66"/>
      <c r="AT447" s="66"/>
      <c r="AU447" s="66"/>
      <c r="AV447" s="66"/>
      <c r="AW447" s="66"/>
      <c r="AX447" s="66"/>
      <c r="AY447" s="66"/>
      <c r="AZ447" s="66"/>
      <c r="BA447" s="66"/>
      <c r="BB447" s="66"/>
    </row>
    <row r="448" spans="1:54" x14ac:dyDescent="0.3">
      <c r="A448" s="66"/>
      <c r="B448" s="66"/>
      <c r="C448" s="66"/>
      <c r="D448" s="66"/>
      <c r="E448" s="66"/>
      <c r="F448" s="66"/>
      <c r="G448" s="66"/>
      <c r="H448" s="66"/>
      <c r="I448" s="66"/>
      <c r="J448" s="66"/>
      <c r="K448" s="66"/>
      <c r="L448" s="66"/>
      <c r="M448" s="66"/>
      <c r="N448" s="66"/>
      <c r="O448" s="66"/>
      <c r="P448" s="66"/>
      <c r="Q448" s="66"/>
      <c r="R448" s="66"/>
      <c r="S448" s="66"/>
      <c r="T448" s="66"/>
      <c r="U448" s="66"/>
      <c r="V448" s="66"/>
      <c r="W448" s="66"/>
      <c r="X448" s="66"/>
      <c r="Y448" s="66"/>
      <c r="Z448" s="66"/>
      <c r="AA448" s="66"/>
      <c r="AB448" s="66"/>
      <c r="AC448" s="66"/>
      <c r="AD448" s="66"/>
      <c r="AE448" s="66"/>
      <c r="AF448" s="66"/>
      <c r="AG448" s="66"/>
      <c r="AH448" s="66"/>
      <c r="AI448" s="66"/>
      <c r="AJ448" s="66"/>
      <c r="AK448" s="66"/>
      <c r="AL448" s="66"/>
      <c r="AM448" s="66"/>
      <c r="AN448" s="66"/>
      <c r="AO448" s="66"/>
      <c r="AP448" s="66"/>
      <c r="AQ448" s="66"/>
      <c r="AR448" s="66"/>
      <c r="AS448" s="66"/>
      <c r="AT448" s="66"/>
      <c r="AU448" s="66"/>
      <c r="AV448" s="66"/>
      <c r="AW448" s="66"/>
      <c r="AX448" s="66"/>
      <c r="AY448" s="66"/>
      <c r="AZ448" s="66"/>
      <c r="BA448" s="66"/>
      <c r="BB448" s="66"/>
    </row>
    <row r="449" spans="1:54" x14ac:dyDescent="0.3">
      <c r="A449" s="66"/>
      <c r="B449" s="66"/>
      <c r="C449" s="66"/>
      <c r="D449" s="66"/>
      <c r="E449" s="66"/>
      <c r="F449" s="66"/>
      <c r="G449" s="66"/>
      <c r="H449" s="66"/>
      <c r="I449" s="66"/>
      <c r="J449" s="66"/>
      <c r="K449" s="66"/>
      <c r="L449" s="66"/>
      <c r="M449" s="66"/>
      <c r="N449" s="66"/>
      <c r="O449" s="66"/>
      <c r="P449" s="66"/>
      <c r="Q449" s="66"/>
      <c r="R449" s="66"/>
      <c r="S449" s="66"/>
      <c r="T449" s="66"/>
      <c r="U449" s="66"/>
      <c r="V449" s="66"/>
      <c r="W449" s="66"/>
      <c r="X449" s="66"/>
      <c r="Y449" s="66"/>
      <c r="Z449" s="66"/>
      <c r="AA449" s="66"/>
      <c r="AB449" s="66"/>
      <c r="AC449" s="66"/>
      <c r="AD449" s="66"/>
      <c r="AE449" s="66"/>
      <c r="AF449" s="66"/>
      <c r="AG449" s="66"/>
      <c r="AH449" s="66"/>
      <c r="AI449" s="66"/>
      <c r="AJ449" s="66"/>
      <c r="AK449" s="66"/>
      <c r="AL449" s="66"/>
      <c r="AM449" s="66"/>
      <c r="AN449" s="66"/>
      <c r="AO449" s="66"/>
      <c r="AP449" s="66"/>
      <c r="AQ449" s="66"/>
      <c r="AR449" s="66"/>
      <c r="AS449" s="66"/>
      <c r="AT449" s="66"/>
      <c r="AU449" s="66"/>
      <c r="AV449" s="66"/>
      <c r="AW449" s="66"/>
      <c r="AX449" s="66"/>
      <c r="AY449" s="66"/>
      <c r="AZ449" s="66"/>
      <c r="BA449" s="66"/>
      <c r="BB449" s="66"/>
    </row>
    <row r="450" spans="1:54" x14ac:dyDescent="0.3">
      <c r="A450" s="66"/>
      <c r="B450" s="66"/>
      <c r="C450" s="66"/>
      <c r="D450" s="66"/>
      <c r="E450" s="66"/>
      <c r="F450" s="66"/>
      <c r="G450" s="66"/>
      <c r="H450" s="66"/>
      <c r="I450" s="66"/>
      <c r="J450" s="66"/>
      <c r="K450" s="66"/>
      <c r="L450" s="66"/>
      <c r="M450" s="66"/>
      <c r="N450" s="66"/>
      <c r="O450" s="66"/>
      <c r="P450" s="66"/>
      <c r="Q450" s="66"/>
      <c r="R450" s="66"/>
      <c r="S450" s="66"/>
      <c r="T450" s="66"/>
      <c r="U450" s="66"/>
      <c r="V450" s="66"/>
      <c r="W450" s="66"/>
      <c r="X450" s="66"/>
      <c r="Y450" s="66"/>
      <c r="Z450" s="66"/>
      <c r="AA450" s="66"/>
      <c r="AB450" s="66"/>
      <c r="AC450" s="66"/>
      <c r="AD450" s="66"/>
      <c r="AE450" s="66"/>
      <c r="AF450" s="66"/>
      <c r="AG450" s="66"/>
      <c r="AH450" s="66"/>
      <c r="AI450" s="66"/>
      <c r="AJ450" s="66"/>
      <c r="AK450" s="66"/>
      <c r="AL450" s="66"/>
      <c r="AM450" s="66"/>
      <c r="AN450" s="66"/>
      <c r="AO450" s="66"/>
      <c r="AP450" s="66"/>
      <c r="AQ450" s="66"/>
      <c r="AR450" s="66"/>
      <c r="AS450" s="66"/>
      <c r="AT450" s="66"/>
      <c r="AU450" s="66"/>
      <c r="AV450" s="66"/>
      <c r="AW450" s="66"/>
      <c r="AX450" s="66"/>
      <c r="AY450" s="66"/>
      <c r="AZ450" s="66"/>
      <c r="BA450" s="66"/>
      <c r="BB450" s="66"/>
    </row>
    <row r="451" spans="1:54" x14ac:dyDescent="0.3">
      <c r="A451" s="66"/>
      <c r="B451" s="66"/>
      <c r="C451" s="66"/>
      <c r="D451" s="66"/>
      <c r="E451" s="66"/>
      <c r="F451" s="66"/>
      <c r="G451" s="66"/>
      <c r="H451" s="66"/>
      <c r="I451" s="66"/>
      <c r="J451" s="66"/>
      <c r="K451" s="66"/>
      <c r="L451" s="66"/>
      <c r="M451" s="66"/>
      <c r="N451" s="66"/>
      <c r="O451" s="66"/>
      <c r="P451" s="66"/>
      <c r="Q451" s="66"/>
      <c r="R451" s="66"/>
      <c r="S451" s="66"/>
      <c r="T451" s="66"/>
      <c r="U451" s="66"/>
      <c r="V451" s="66"/>
      <c r="W451" s="66"/>
      <c r="X451" s="66"/>
      <c r="Y451" s="66"/>
      <c r="Z451" s="66"/>
      <c r="AA451" s="66"/>
      <c r="AB451" s="66"/>
      <c r="AC451" s="66"/>
      <c r="AD451" s="66"/>
      <c r="AE451" s="66"/>
      <c r="AF451" s="66"/>
      <c r="AG451" s="66"/>
      <c r="AH451" s="66"/>
      <c r="AI451" s="66"/>
      <c r="AJ451" s="66"/>
      <c r="AK451" s="66"/>
      <c r="AL451" s="66"/>
      <c r="AM451" s="66"/>
      <c r="AN451" s="66"/>
      <c r="AO451" s="66"/>
      <c r="AP451" s="66"/>
      <c r="AQ451" s="66"/>
      <c r="AR451" s="66"/>
      <c r="AS451" s="66"/>
      <c r="AT451" s="66"/>
      <c r="AU451" s="66"/>
      <c r="AV451" s="66"/>
      <c r="AW451" s="66"/>
      <c r="AX451" s="66"/>
      <c r="AY451" s="66"/>
      <c r="AZ451" s="66"/>
      <c r="BA451" s="66"/>
      <c r="BB451" s="66"/>
    </row>
    <row r="452" spans="1:54" x14ac:dyDescent="0.3">
      <c r="A452" s="66"/>
      <c r="B452" s="66"/>
      <c r="C452" s="66"/>
      <c r="D452" s="66"/>
      <c r="E452" s="66"/>
      <c r="F452" s="66"/>
      <c r="G452" s="66"/>
      <c r="H452" s="66"/>
      <c r="I452" s="66"/>
      <c r="J452" s="66"/>
      <c r="K452" s="66"/>
      <c r="L452" s="66"/>
      <c r="M452" s="66"/>
      <c r="N452" s="66"/>
      <c r="O452" s="66"/>
      <c r="P452" s="66"/>
      <c r="Q452" s="66"/>
      <c r="R452" s="66"/>
      <c r="S452" s="66"/>
      <c r="T452" s="66"/>
      <c r="U452" s="66"/>
      <c r="V452" s="66"/>
      <c r="W452" s="66"/>
      <c r="X452" s="66"/>
      <c r="Y452" s="66"/>
      <c r="Z452" s="66"/>
      <c r="AA452" s="66"/>
      <c r="AB452" s="66"/>
      <c r="AC452" s="66"/>
      <c r="AD452" s="66"/>
      <c r="AE452" s="66"/>
      <c r="AF452" s="66"/>
      <c r="AG452" s="66"/>
      <c r="AH452" s="66"/>
      <c r="AI452" s="66"/>
      <c r="AJ452" s="66"/>
      <c r="AK452" s="66"/>
      <c r="AL452" s="66"/>
      <c r="AM452" s="66"/>
      <c r="AN452" s="66"/>
      <c r="AO452" s="66"/>
      <c r="AP452" s="66"/>
      <c r="AQ452" s="66"/>
      <c r="AR452" s="66"/>
      <c r="AS452" s="66"/>
      <c r="AT452" s="66"/>
      <c r="AU452" s="66"/>
      <c r="AV452" s="66"/>
      <c r="AW452" s="66"/>
      <c r="AX452" s="66"/>
      <c r="AY452" s="66"/>
      <c r="AZ452" s="66"/>
      <c r="BA452" s="66"/>
      <c r="BB452" s="66"/>
    </row>
    <row r="453" spans="1:54" x14ac:dyDescent="0.3">
      <c r="A453" s="66"/>
      <c r="B453" s="66"/>
      <c r="C453" s="66"/>
      <c r="D453" s="66"/>
      <c r="E453" s="66"/>
      <c r="F453" s="66"/>
      <c r="G453" s="66"/>
      <c r="H453" s="66"/>
      <c r="I453" s="66"/>
      <c r="J453" s="66"/>
      <c r="K453" s="66"/>
      <c r="L453" s="66"/>
      <c r="M453" s="66"/>
      <c r="N453" s="66"/>
      <c r="O453" s="66"/>
      <c r="P453" s="66"/>
      <c r="Q453" s="66"/>
      <c r="R453" s="66"/>
      <c r="S453" s="66"/>
      <c r="T453" s="66"/>
      <c r="U453" s="66"/>
      <c r="V453" s="66"/>
      <c r="W453" s="66"/>
      <c r="X453" s="66"/>
      <c r="Y453" s="66"/>
      <c r="Z453" s="66"/>
      <c r="AA453" s="66"/>
      <c r="AB453" s="66"/>
      <c r="AC453" s="66"/>
      <c r="AD453" s="66"/>
      <c r="AE453" s="66"/>
      <c r="AF453" s="66"/>
      <c r="AG453" s="66"/>
      <c r="AH453" s="66"/>
      <c r="AI453" s="66"/>
      <c r="AJ453" s="66"/>
      <c r="AK453" s="66"/>
      <c r="AL453" s="66"/>
      <c r="AM453" s="66"/>
      <c r="AN453" s="66"/>
      <c r="AO453" s="66"/>
      <c r="AP453" s="66"/>
      <c r="AQ453" s="66"/>
      <c r="AR453" s="66"/>
      <c r="AS453" s="66"/>
      <c r="AT453" s="66"/>
      <c r="AU453" s="66"/>
      <c r="AV453" s="66"/>
      <c r="AW453" s="66"/>
      <c r="AX453" s="66"/>
      <c r="AY453" s="66"/>
      <c r="AZ453" s="66"/>
      <c r="BA453" s="66"/>
      <c r="BB453" s="66"/>
    </row>
    <row r="454" spans="1:54" x14ac:dyDescent="0.3">
      <c r="A454" s="66"/>
      <c r="B454" s="66"/>
      <c r="C454" s="66"/>
      <c r="D454" s="66"/>
      <c r="E454" s="66"/>
      <c r="F454" s="66"/>
      <c r="G454" s="66"/>
      <c r="H454" s="66"/>
      <c r="I454" s="66"/>
      <c r="J454" s="66"/>
      <c r="K454" s="66"/>
      <c r="L454" s="66"/>
      <c r="M454" s="66"/>
      <c r="N454" s="66"/>
      <c r="O454" s="66"/>
      <c r="P454" s="66"/>
      <c r="Q454" s="66"/>
      <c r="R454" s="66"/>
      <c r="S454" s="66"/>
      <c r="T454" s="66"/>
      <c r="U454" s="66"/>
      <c r="V454" s="66"/>
      <c r="W454" s="66"/>
      <c r="X454" s="66"/>
      <c r="Y454" s="66"/>
      <c r="Z454" s="66"/>
      <c r="AA454" s="66"/>
      <c r="AB454" s="66"/>
      <c r="AC454" s="66"/>
      <c r="AD454" s="66"/>
      <c r="AE454" s="66"/>
      <c r="AF454" s="66"/>
      <c r="AG454" s="66"/>
      <c r="AH454" s="66"/>
      <c r="AI454" s="66"/>
      <c r="AJ454" s="66"/>
      <c r="AK454" s="66"/>
      <c r="AL454" s="66"/>
      <c r="AM454" s="66"/>
      <c r="AN454" s="66"/>
      <c r="AO454" s="66"/>
      <c r="AP454" s="66"/>
      <c r="AQ454" s="66"/>
      <c r="AR454" s="66"/>
      <c r="AS454" s="66"/>
      <c r="AT454" s="66"/>
      <c r="AU454" s="66"/>
      <c r="AV454" s="66"/>
      <c r="AW454" s="66"/>
      <c r="AX454" s="66"/>
      <c r="AY454" s="66"/>
      <c r="AZ454" s="66"/>
      <c r="BA454" s="66"/>
      <c r="BB454" s="66"/>
    </row>
    <row r="455" spans="1:54" x14ac:dyDescent="0.3">
      <c r="A455" s="66"/>
      <c r="B455" s="66"/>
      <c r="C455" s="66"/>
      <c r="D455" s="66"/>
      <c r="E455" s="66"/>
      <c r="F455" s="66"/>
      <c r="G455" s="66"/>
      <c r="H455" s="66"/>
      <c r="I455" s="66"/>
      <c r="J455" s="66"/>
      <c r="K455" s="66"/>
      <c r="L455" s="66"/>
      <c r="M455" s="66"/>
      <c r="N455" s="66"/>
      <c r="O455" s="66"/>
      <c r="P455" s="66"/>
      <c r="Q455" s="66"/>
      <c r="R455" s="66"/>
      <c r="S455" s="66"/>
      <c r="T455" s="66"/>
      <c r="U455" s="66"/>
      <c r="V455" s="66"/>
      <c r="W455" s="66"/>
      <c r="X455" s="66"/>
      <c r="Y455" s="66"/>
      <c r="Z455" s="66"/>
      <c r="AA455" s="66"/>
      <c r="AB455" s="66"/>
      <c r="AC455" s="66"/>
      <c r="AD455" s="66"/>
      <c r="AE455" s="66"/>
      <c r="AF455" s="66"/>
      <c r="AG455" s="66"/>
      <c r="AH455" s="66"/>
      <c r="AI455" s="66"/>
      <c r="AJ455" s="66"/>
      <c r="AK455" s="66"/>
      <c r="AL455" s="66"/>
      <c r="AM455" s="66"/>
      <c r="AN455" s="66"/>
      <c r="AO455" s="66"/>
      <c r="AP455" s="66"/>
      <c r="AQ455" s="66"/>
      <c r="AR455" s="66"/>
      <c r="AS455" s="66"/>
      <c r="AT455" s="66"/>
      <c r="AU455" s="66"/>
      <c r="AV455" s="66"/>
      <c r="AW455" s="66"/>
      <c r="AX455" s="66"/>
      <c r="AY455" s="66"/>
      <c r="AZ455" s="66"/>
      <c r="BA455" s="66"/>
      <c r="BB455" s="66"/>
    </row>
    <row r="456" spans="1:54" x14ac:dyDescent="0.3">
      <c r="A456" s="66"/>
      <c r="B456" s="66"/>
      <c r="C456" s="66"/>
      <c r="D456" s="66"/>
      <c r="E456" s="66"/>
      <c r="F456" s="66"/>
      <c r="G456" s="66"/>
      <c r="H456" s="66"/>
      <c r="I456" s="66"/>
      <c r="J456" s="66"/>
      <c r="K456" s="66"/>
      <c r="L456" s="66"/>
      <c r="M456" s="66"/>
      <c r="N456" s="66"/>
      <c r="O456" s="66"/>
      <c r="P456" s="66"/>
      <c r="Q456" s="66"/>
      <c r="R456" s="66"/>
      <c r="S456" s="66"/>
      <c r="T456" s="66"/>
      <c r="U456" s="66"/>
      <c r="V456" s="66"/>
      <c r="W456" s="66"/>
      <c r="X456" s="66"/>
      <c r="Y456" s="66"/>
      <c r="Z456" s="66"/>
      <c r="AA456" s="66"/>
      <c r="AB456" s="66"/>
      <c r="AC456" s="66"/>
      <c r="AD456" s="66"/>
      <c r="AE456" s="66"/>
      <c r="AF456" s="66"/>
      <c r="AG456" s="66"/>
      <c r="AH456" s="66"/>
      <c r="AI456" s="66"/>
      <c r="AJ456" s="66"/>
      <c r="AK456" s="66"/>
      <c r="AL456" s="66"/>
      <c r="AM456" s="66"/>
      <c r="AN456" s="66"/>
      <c r="AO456" s="66"/>
      <c r="AP456" s="66"/>
      <c r="AQ456" s="66"/>
      <c r="AR456" s="66"/>
      <c r="AS456" s="66"/>
      <c r="AT456" s="66"/>
      <c r="AU456" s="66"/>
      <c r="AV456" s="66"/>
      <c r="AW456" s="66"/>
      <c r="AX456" s="66"/>
      <c r="AY456" s="66"/>
      <c r="AZ456" s="66"/>
      <c r="BA456" s="66"/>
      <c r="BB456" s="66"/>
    </row>
    <row r="457" spans="1:54" x14ac:dyDescent="0.3">
      <c r="A457" s="66"/>
      <c r="B457" s="66"/>
      <c r="C457" s="66"/>
      <c r="D457" s="66"/>
      <c r="E457" s="66"/>
      <c r="F457" s="66"/>
      <c r="G457" s="66"/>
      <c r="H457" s="66"/>
      <c r="I457" s="66"/>
      <c r="J457" s="66"/>
      <c r="K457" s="66"/>
      <c r="L457" s="66"/>
      <c r="M457" s="66"/>
      <c r="N457" s="66"/>
      <c r="O457" s="66"/>
      <c r="P457" s="66"/>
      <c r="Q457" s="66"/>
      <c r="R457" s="66"/>
      <c r="S457" s="66"/>
      <c r="T457" s="66"/>
      <c r="U457" s="66"/>
      <c r="V457" s="66"/>
      <c r="W457" s="66"/>
      <c r="X457" s="66"/>
      <c r="Y457" s="66"/>
      <c r="Z457" s="66"/>
      <c r="AA457" s="66"/>
      <c r="AB457" s="66"/>
      <c r="AC457" s="66"/>
      <c r="AD457" s="66"/>
      <c r="AE457" s="66"/>
      <c r="AF457" s="66"/>
      <c r="AG457" s="66"/>
      <c r="AH457" s="66"/>
      <c r="AI457" s="66"/>
      <c r="AJ457" s="66"/>
      <c r="AK457" s="66"/>
      <c r="AL457" s="66"/>
      <c r="AM457" s="66"/>
      <c r="AN457" s="66"/>
      <c r="AO457" s="66"/>
      <c r="AP457" s="66"/>
      <c r="AQ457" s="66"/>
      <c r="AR457" s="66"/>
      <c r="AS457" s="66"/>
      <c r="AT457" s="66"/>
      <c r="AU457" s="66"/>
      <c r="AV457" s="66"/>
      <c r="AW457" s="66"/>
      <c r="AX457" s="66"/>
      <c r="AY457" s="66"/>
      <c r="AZ457" s="66"/>
      <c r="BA457" s="66"/>
      <c r="BB457" s="66"/>
    </row>
    <row r="458" spans="1:54" x14ac:dyDescent="0.3">
      <c r="A458" s="66"/>
      <c r="B458" s="66"/>
      <c r="C458" s="66"/>
      <c r="D458" s="66"/>
      <c r="E458" s="66"/>
      <c r="F458" s="66"/>
      <c r="G458" s="66"/>
      <c r="H458" s="66"/>
      <c r="I458" s="66"/>
      <c r="J458" s="66"/>
      <c r="K458" s="66"/>
      <c r="L458" s="66"/>
      <c r="M458" s="66"/>
      <c r="N458" s="66"/>
      <c r="O458" s="66"/>
      <c r="P458" s="66"/>
      <c r="Q458" s="66"/>
      <c r="R458" s="66"/>
      <c r="S458" s="66"/>
      <c r="T458" s="66"/>
      <c r="U458" s="66"/>
      <c r="V458" s="66"/>
      <c r="W458" s="66"/>
      <c r="X458" s="66"/>
      <c r="Y458" s="66"/>
      <c r="Z458" s="66"/>
      <c r="AA458" s="66"/>
      <c r="AB458" s="66"/>
      <c r="AC458" s="66"/>
      <c r="AD458" s="66"/>
      <c r="AE458" s="66"/>
      <c r="AF458" s="66"/>
      <c r="AG458" s="66"/>
      <c r="AH458" s="66"/>
      <c r="AI458" s="66"/>
      <c r="AJ458" s="66"/>
      <c r="AK458" s="66"/>
      <c r="AL458" s="66"/>
      <c r="AM458" s="66"/>
      <c r="AN458" s="66"/>
      <c r="AO458" s="66"/>
      <c r="AP458" s="66"/>
      <c r="AQ458" s="66"/>
      <c r="AR458" s="66"/>
      <c r="AS458" s="66"/>
      <c r="AT458" s="66"/>
      <c r="AU458" s="66"/>
      <c r="AV458" s="66"/>
      <c r="AW458" s="66"/>
      <c r="AX458" s="66"/>
      <c r="AY458" s="66"/>
      <c r="AZ458" s="66"/>
      <c r="BA458" s="66"/>
      <c r="BB458" s="66"/>
    </row>
    <row r="459" spans="1:54" x14ac:dyDescent="0.3">
      <c r="A459" s="66"/>
      <c r="B459" s="66"/>
      <c r="C459" s="66"/>
      <c r="D459" s="66"/>
      <c r="E459" s="66"/>
      <c r="F459" s="66"/>
      <c r="G459" s="66"/>
      <c r="H459" s="66"/>
      <c r="I459" s="66"/>
      <c r="J459" s="66"/>
      <c r="K459" s="66"/>
      <c r="L459" s="66"/>
      <c r="M459" s="66"/>
      <c r="N459" s="66"/>
      <c r="O459" s="66"/>
      <c r="P459" s="66"/>
      <c r="Q459" s="66"/>
      <c r="R459" s="66"/>
      <c r="S459" s="66"/>
      <c r="T459" s="66"/>
      <c r="U459" s="66"/>
      <c r="V459" s="66"/>
      <c r="W459" s="66"/>
      <c r="X459" s="66"/>
      <c r="Y459" s="66"/>
      <c r="Z459" s="66"/>
      <c r="AA459" s="66"/>
      <c r="AB459" s="66"/>
      <c r="AC459" s="66"/>
      <c r="AD459" s="66"/>
      <c r="AE459" s="66"/>
      <c r="AF459" s="66"/>
      <c r="AG459" s="66"/>
      <c r="AH459" s="66"/>
      <c r="AI459" s="66"/>
      <c r="AJ459" s="66"/>
      <c r="AK459" s="66"/>
      <c r="AL459" s="66"/>
      <c r="AM459" s="66"/>
      <c r="AN459" s="66"/>
      <c r="AO459" s="66"/>
      <c r="AP459" s="66"/>
      <c r="AQ459" s="66"/>
      <c r="AR459" s="66"/>
      <c r="AS459" s="66"/>
      <c r="AT459" s="66"/>
      <c r="AU459" s="66"/>
      <c r="AV459" s="66"/>
      <c r="AW459" s="66"/>
      <c r="AX459" s="66"/>
      <c r="AY459" s="66"/>
      <c r="AZ459" s="66"/>
      <c r="BA459" s="66"/>
      <c r="BB459" s="66"/>
    </row>
    <row r="460" spans="1:54" x14ac:dyDescent="0.3">
      <c r="A460" s="66"/>
      <c r="B460" s="66"/>
      <c r="C460" s="66"/>
      <c r="D460" s="66"/>
      <c r="E460" s="66"/>
      <c r="F460" s="66"/>
      <c r="G460" s="66"/>
      <c r="H460" s="66"/>
      <c r="I460" s="66"/>
      <c r="J460" s="66"/>
      <c r="K460" s="66"/>
      <c r="L460" s="66"/>
      <c r="M460" s="66"/>
      <c r="N460" s="66"/>
      <c r="O460" s="66"/>
      <c r="P460" s="66"/>
      <c r="Q460" s="66"/>
      <c r="R460" s="66"/>
      <c r="S460" s="66"/>
      <c r="T460" s="66"/>
      <c r="U460" s="66"/>
      <c r="V460" s="66"/>
      <c r="W460" s="66"/>
      <c r="X460" s="66"/>
      <c r="Y460" s="66"/>
      <c r="Z460" s="66"/>
      <c r="AA460" s="66"/>
      <c r="AB460" s="66"/>
      <c r="AC460" s="66"/>
      <c r="AD460" s="66"/>
      <c r="AE460" s="66"/>
      <c r="AF460" s="66"/>
      <c r="AG460" s="66"/>
      <c r="AH460" s="66"/>
      <c r="AI460" s="66"/>
      <c r="AJ460" s="66"/>
      <c r="AK460" s="66"/>
      <c r="AL460" s="66"/>
      <c r="AM460" s="66"/>
      <c r="AN460" s="66"/>
      <c r="AO460" s="66"/>
      <c r="AP460" s="66"/>
      <c r="AQ460" s="66"/>
      <c r="AR460" s="66"/>
      <c r="AS460" s="66"/>
      <c r="AT460" s="66"/>
      <c r="AU460" s="66"/>
      <c r="AV460" s="66"/>
      <c r="AW460" s="66"/>
      <c r="AX460" s="66"/>
      <c r="AY460" s="66"/>
      <c r="AZ460" s="66"/>
      <c r="BA460" s="66"/>
      <c r="BB460" s="66"/>
    </row>
    <row r="461" spans="1:54" x14ac:dyDescent="0.3">
      <c r="A461" s="66"/>
      <c r="B461" s="66"/>
      <c r="C461" s="66"/>
      <c r="D461" s="66"/>
      <c r="E461" s="66"/>
      <c r="F461" s="66"/>
      <c r="G461" s="66"/>
      <c r="H461" s="66"/>
      <c r="I461" s="66"/>
      <c r="J461" s="66"/>
      <c r="K461" s="66"/>
      <c r="L461" s="66"/>
      <c r="M461" s="66"/>
      <c r="N461" s="66"/>
      <c r="O461" s="66"/>
      <c r="P461" s="66"/>
      <c r="Q461" s="66"/>
      <c r="R461" s="66"/>
      <c r="S461" s="66"/>
      <c r="T461" s="66"/>
      <c r="U461" s="66"/>
      <c r="V461" s="66"/>
      <c r="W461" s="66"/>
      <c r="X461" s="66"/>
      <c r="Y461" s="66"/>
      <c r="Z461" s="66"/>
      <c r="AA461" s="66"/>
      <c r="AB461" s="66"/>
      <c r="AC461" s="66"/>
      <c r="AD461" s="66"/>
      <c r="AE461" s="66"/>
      <c r="AF461" s="66"/>
      <c r="AG461" s="66"/>
      <c r="AH461" s="66"/>
      <c r="AI461" s="66"/>
      <c r="AJ461" s="66"/>
      <c r="AK461" s="66"/>
      <c r="AL461" s="66"/>
      <c r="AM461" s="66"/>
      <c r="AN461" s="66"/>
      <c r="AO461" s="66"/>
      <c r="AP461" s="66"/>
      <c r="AQ461" s="66"/>
      <c r="AR461" s="66"/>
      <c r="AS461" s="66"/>
      <c r="AT461" s="66"/>
      <c r="AU461" s="66"/>
      <c r="AV461" s="66"/>
      <c r="AW461" s="66"/>
      <c r="AX461" s="66"/>
      <c r="AY461" s="66"/>
      <c r="AZ461" s="66"/>
      <c r="BA461" s="66"/>
      <c r="BB461" s="66"/>
    </row>
    <row r="462" spans="1:54" x14ac:dyDescent="0.3">
      <c r="A462" s="66"/>
      <c r="B462" s="66"/>
      <c r="C462" s="66"/>
      <c r="D462" s="66"/>
      <c r="E462" s="66"/>
      <c r="F462" s="66"/>
      <c r="G462" s="66"/>
      <c r="H462" s="66"/>
      <c r="I462" s="66"/>
      <c r="J462" s="66"/>
      <c r="K462" s="66"/>
      <c r="L462" s="66"/>
      <c r="M462" s="66"/>
      <c r="N462" s="66"/>
      <c r="O462" s="66"/>
      <c r="P462" s="66"/>
      <c r="Q462" s="66"/>
      <c r="R462" s="66"/>
      <c r="S462" s="66"/>
      <c r="T462" s="66"/>
      <c r="U462" s="66"/>
      <c r="V462" s="66"/>
      <c r="W462" s="66"/>
      <c r="X462" s="66"/>
      <c r="Y462" s="66"/>
      <c r="Z462" s="66"/>
      <c r="AA462" s="66"/>
      <c r="AB462" s="66"/>
      <c r="AC462" s="66"/>
      <c r="AD462" s="66"/>
      <c r="AE462" s="66"/>
      <c r="AF462" s="66"/>
      <c r="AG462" s="66"/>
      <c r="AH462" s="66"/>
      <c r="AI462" s="66"/>
      <c r="AJ462" s="66"/>
      <c r="AK462" s="66"/>
      <c r="AL462" s="66"/>
      <c r="AM462" s="66"/>
      <c r="AN462" s="66"/>
      <c r="AO462" s="66"/>
      <c r="AP462" s="66"/>
      <c r="AQ462" s="66"/>
      <c r="AR462" s="66"/>
      <c r="AS462" s="66"/>
      <c r="AT462" s="66"/>
      <c r="AU462" s="66"/>
      <c r="AV462" s="66"/>
      <c r="AW462" s="66"/>
      <c r="AX462" s="66"/>
      <c r="AY462" s="66"/>
      <c r="AZ462" s="66"/>
      <c r="BA462" s="66"/>
      <c r="BB462" s="66"/>
    </row>
    <row r="463" spans="1:54" x14ac:dyDescent="0.3">
      <c r="A463" s="66"/>
      <c r="B463" s="66"/>
      <c r="C463" s="66"/>
      <c r="D463" s="66"/>
      <c r="E463" s="66"/>
      <c r="F463" s="66"/>
      <c r="G463" s="66"/>
      <c r="H463" s="66"/>
      <c r="I463" s="66"/>
      <c r="J463" s="66"/>
      <c r="K463" s="66"/>
      <c r="L463" s="66"/>
      <c r="M463" s="66"/>
      <c r="N463" s="66"/>
      <c r="O463" s="66"/>
      <c r="P463" s="66"/>
      <c r="Q463" s="66"/>
      <c r="R463" s="66"/>
      <c r="S463" s="66"/>
      <c r="T463" s="66"/>
      <c r="U463" s="66"/>
      <c r="V463" s="66"/>
      <c r="W463" s="66"/>
      <c r="X463" s="66"/>
      <c r="Y463" s="66"/>
      <c r="Z463" s="66"/>
      <c r="AA463" s="66"/>
      <c r="AB463" s="66"/>
      <c r="AC463" s="66"/>
      <c r="AD463" s="66"/>
      <c r="AE463" s="66"/>
      <c r="AF463" s="66"/>
      <c r="AG463" s="66"/>
      <c r="AH463" s="66"/>
      <c r="AI463" s="66"/>
      <c r="AJ463" s="66"/>
      <c r="AK463" s="66"/>
      <c r="AL463" s="66"/>
      <c r="AM463" s="66"/>
      <c r="AN463" s="66"/>
      <c r="AO463" s="66"/>
      <c r="AP463" s="66"/>
      <c r="AQ463" s="66"/>
      <c r="AR463" s="66"/>
      <c r="AS463" s="66"/>
      <c r="AT463" s="66"/>
      <c r="AU463" s="66"/>
      <c r="AV463" s="66"/>
      <c r="AW463" s="66"/>
      <c r="AX463" s="66"/>
      <c r="AY463" s="66"/>
      <c r="AZ463" s="66"/>
      <c r="BA463" s="66"/>
      <c r="BB463" s="66"/>
    </row>
    <row r="464" spans="1:54" x14ac:dyDescent="0.3">
      <c r="A464" s="66"/>
      <c r="B464" s="66"/>
      <c r="C464" s="66"/>
      <c r="D464" s="66"/>
      <c r="E464" s="66"/>
      <c r="F464" s="66"/>
      <c r="G464" s="66"/>
      <c r="H464" s="66"/>
      <c r="I464" s="66"/>
      <c r="J464" s="66"/>
      <c r="K464" s="66"/>
      <c r="L464" s="66"/>
      <c r="M464" s="66"/>
      <c r="N464" s="66"/>
      <c r="O464" s="66"/>
      <c r="P464" s="66"/>
      <c r="Q464" s="66"/>
      <c r="R464" s="66"/>
      <c r="S464" s="66"/>
      <c r="T464" s="66"/>
      <c r="U464" s="66"/>
      <c r="V464" s="66"/>
      <c r="W464" s="66"/>
      <c r="X464" s="66"/>
      <c r="Y464" s="66"/>
      <c r="Z464" s="66"/>
      <c r="AA464" s="66"/>
      <c r="AB464" s="66"/>
      <c r="AC464" s="66"/>
      <c r="AD464" s="66"/>
      <c r="AE464" s="66"/>
      <c r="AF464" s="66"/>
      <c r="AG464" s="66"/>
      <c r="AH464" s="66"/>
      <c r="AI464" s="66"/>
      <c r="AJ464" s="66"/>
      <c r="AK464" s="66"/>
      <c r="AL464" s="66"/>
      <c r="AM464" s="66"/>
      <c r="AN464" s="66"/>
      <c r="AO464" s="66"/>
      <c r="AP464" s="66"/>
      <c r="AQ464" s="66"/>
      <c r="AR464" s="66"/>
      <c r="AS464" s="66"/>
      <c r="AT464" s="66"/>
      <c r="AU464" s="66"/>
      <c r="AV464" s="66"/>
      <c r="AW464" s="66"/>
      <c r="AX464" s="66"/>
      <c r="AY464" s="66"/>
      <c r="AZ464" s="66"/>
      <c r="BA464" s="66"/>
      <c r="BB464" s="66"/>
    </row>
    <row r="465" spans="1:54" x14ac:dyDescent="0.3">
      <c r="A465" s="66"/>
      <c r="B465" s="66"/>
      <c r="C465" s="66"/>
      <c r="D465" s="66"/>
      <c r="E465" s="66"/>
      <c r="F465" s="66"/>
      <c r="G465" s="66"/>
      <c r="H465" s="66"/>
      <c r="I465" s="66"/>
      <c r="J465" s="66"/>
      <c r="K465" s="66"/>
      <c r="L465" s="66"/>
      <c r="M465" s="66"/>
      <c r="N465" s="66"/>
      <c r="O465" s="66"/>
      <c r="P465" s="66"/>
      <c r="Q465" s="66"/>
      <c r="R465" s="66"/>
      <c r="S465" s="66"/>
      <c r="T465" s="66"/>
      <c r="U465" s="66"/>
      <c r="V465" s="66"/>
      <c r="W465" s="66"/>
      <c r="X465" s="66"/>
      <c r="Y465" s="66"/>
      <c r="Z465" s="66"/>
      <c r="AA465" s="66"/>
      <c r="AB465" s="66"/>
      <c r="AC465" s="66"/>
      <c r="AD465" s="66"/>
      <c r="AE465" s="66"/>
      <c r="AF465" s="66"/>
      <c r="AG465" s="66"/>
      <c r="AH465" s="66"/>
      <c r="AI465" s="66"/>
      <c r="AJ465" s="66"/>
      <c r="AK465" s="66"/>
      <c r="AL465" s="66"/>
      <c r="AM465" s="66"/>
      <c r="AN465" s="66"/>
      <c r="AO465" s="66"/>
      <c r="AP465" s="66"/>
      <c r="AQ465" s="66"/>
      <c r="AR465" s="66"/>
      <c r="AS465" s="66"/>
      <c r="AT465" s="66"/>
      <c r="AU465" s="66"/>
      <c r="AV465" s="66"/>
      <c r="AW465" s="66"/>
      <c r="AX465" s="66"/>
      <c r="AY465" s="66"/>
      <c r="AZ465" s="66"/>
      <c r="BA465" s="66"/>
      <c r="BB465" s="66"/>
    </row>
    <row r="466" spans="1:54" x14ac:dyDescent="0.3">
      <c r="A466" s="66"/>
      <c r="B466" s="66"/>
      <c r="C466" s="66"/>
      <c r="D466" s="66"/>
      <c r="E466" s="66"/>
      <c r="F466" s="66"/>
      <c r="G466" s="66"/>
      <c r="H466" s="66"/>
      <c r="I466" s="66"/>
      <c r="J466" s="66"/>
      <c r="K466" s="66"/>
      <c r="L466" s="66"/>
      <c r="M466" s="66"/>
      <c r="N466" s="66"/>
      <c r="O466" s="66"/>
      <c r="P466" s="66"/>
      <c r="Q466" s="66"/>
      <c r="R466" s="66"/>
      <c r="S466" s="66"/>
      <c r="T466" s="66"/>
      <c r="U466" s="66"/>
      <c r="V466" s="66"/>
      <c r="W466" s="66"/>
      <c r="X466" s="66"/>
      <c r="Y466" s="66"/>
      <c r="Z466" s="66"/>
      <c r="AA466" s="66"/>
      <c r="AB466" s="66"/>
      <c r="AC466" s="66"/>
      <c r="AD466" s="66"/>
      <c r="AE466" s="66"/>
      <c r="AF466" s="66"/>
      <c r="AG466" s="66"/>
      <c r="AH466" s="66"/>
      <c r="AI466" s="66"/>
      <c r="AJ466" s="66"/>
      <c r="AK466" s="66"/>
      <c r="AL466" s="66"/>
      <c r="AM466" s="66"/>
      <c r="AN466" s="66"/>
      <c r="AO466" s="66"/>
      <c r="AP466" s="66"/>
      <c r="AQ466" s="66"/>
      <c r="AR466" s="66"/>
      <c r="AS466" s="66"/>
      <c r="AT466" s="66"/>
      <c r="AU466" s="66"/>
      <c r="AV466" s="66"/>
      <c r="AW466" s="66"/>
      <c r="AX466" s="66"/>
      <c r="AY466" s="66"/>
      <c r="AZ466" s="66"/>
      <c r="BA466" s="66"/>
      <c r="BB466" s="66"/>
    </row>
    <row r="467" spans="1:54" x14ac:dyDescent="0.3">
      <c r="A467" s="66"/>
      <c r="B467" s="66"/>
      <c r="C467" s="66"/>
      <c r="D467" s="66"/>
      <c r="E467" s="66"/>
      <c r="F467" s="66"/>
      <c r="G467" s="66"/>
      <c r="H467" s="66"/>
      <c r="I467" s="66"/>
      <c r="J467" s="66"/>
      <c r="K467" s="66"/>
      <c r="L467" s="66"/>
      <c r="M467" s="66"/>
      <c r="N467" s="66"/>
      <c r="O467" s="66"/>
      <c r="P467" s="66"/>
      <c r="Q467" s="66"/>
      <c r="R467" s="66"/>
      <c r="S467" s="66"/>
      <c r="T467" s="66"/>
      <c r="U467" s="66"/>
      <c r="V467" s="66"/>
      <c r="W467" s="66"/>
      <c r="X467" s="66"/>
      <c r="Y467" s="66"/>
      <c r="Z467" s="66"/>
      <c r="AA467" s="66"/>
      <c r="AB467" s="66"/>
      <c r="AC467" s="66"/>
      <c r="AD467" s="66"/>
      <c r="AE467" s="66"/>
      <c r="AF467" s="66"/>
      <c r="AG467" s="66"/>
      <c r="AH467" s="66"/>
      <c r="AI467" s="66"/>
      <c r="AJ467" s="66"/>
      <c r="AK467" s="66"/>
      <c r="AL467" s="66"/>
      <c r="AM467" s="66"/>
      <c r="AN467" s="66"/>
      <c r="AO467" s="66"/>
      <c r="AP467" s="66"/>
      <c r="AQ467" s="66"/>
      <c r="AR467" s="66"/>
      <c r="AS467" s="66"/>
      <c r="AT467" s="66"/>
      <c r="AU467" s="66"/>
      <c r="AV467" s="66"/>
      <c r="AW467" s="66"/>
      <c r="AX467" s="66"/>
      <c r="AY467" s="66"/>
      <c r="AZ467" s="66"/>
      <c r="BA467" s="66"/>
      <c r="BB467" s="66"/>
    </row>
    <row r="468" spans="1:54" x14ac:dyDescent="0.3">
      <c r="A468" s="66"/>
      <c r="B468" s="66"/>
      <c r="C468" s="66"/>
      <c r="D468" s="66"/>
      <c r="E468" s="66"/>
      <c r="F468" s="66"/>
      <c r="G468" s="66"/>
      <c r="H468" s="66"/>
      <c r="I468" s="66"/>
      <c r="J468" s="66"/>
      <c r="K468" s="66"/>
      <c r="L468" s="66"/>
      <c r="M468" s="66"/>
      <c r="N468" s="66"/>
      <c r="O468" s="66"/>
      <c r="P468" s="66"/>
      <c r="Q468" s="66"/>
      <c r="R468" s="66"/>
      <c r="S468" s="66"/>
      <c r="T468" s="66"/>
      <c r="U468" s="66"/>
      <c r="V468" s="66"/>
      <c r="W468" s="66"/>
      <c r="X468" s="66"/>
      <c r="Y468" s="66"/>
      <c r="Z468" s="66"/>
      <c r="AA468" s="66"/>
      <c r="AB468" s="66"/>
      <c r="AC468" s="66"/>
      <c r="AD468" s="66"/>
      <c r="AE468" s="66"/>
      <c r="AF468" s="66"/>
      <c r="AG468" s="66"/>
      <c r="AH468" s="66"/>
      <c r="AI468" s="66"/>
      <c r="AJ468" s="66"/>
      <c r="AK468" s="66"/>
      <c r="AL468" s="66"/>
      <c r="AM468" s="66"/>
      <c r="AN468" s="66"/>
      <c r="AO468" s="66"/>
      <c r="AP468" s="66"/>
      <c r="AQ468" s="66"/>
      <c r="AR468" s="66"/>
      <c r="AS468" s="66"/>
      <c r="AT468" s="66"/>
      <c r="AU468" s="66"/>
      <c r="AV468" s="66"/>
      <c r="AW468" s="66"/>
      <c r="AX468" s="66"/>
      <c r="AY468" s="66"/>
      <c r="AZ468" s="66"/>
      <c r="BA468" s="66"/>
      <c r="BB468" s="66"/>
    </row>
    <row r="469" spans="1:54" x14ac:dyDescent="0.3">
      <c r="A469" s="66"/>
      <c r="B469" s="66"/>
      <c r="C469" s="66"/>
      <c r="D469" s="66"/>
      <c r="E469" s="66"/>
      <c r="F469" s="66"/>
      <c r="G469" s="66"/>
      <c r="H469" s="66"/>
      <c r="I469" s="66"/>
      <c r="J469" s="66"/>
      <c r="K469" s="66"/>
      <c r="L469" s="66"/>
      <c r="M469" s="66"/>
      <c r="N469" s="66"/>
      <c r="O469" s="66"/>
      <c r="P469" s="66"/>
      <c r="Q469" s="66"/>
      <c r="R469" s="66"/>
      <c r="S469" s="66"/>
      <c r="T469" s="66"/>
      <c r="U469" s="66"/>
      <c r="V469" s="66"/>
      <c r="W469" s="66"/>
      <c r="X469" s="66"/>
      <c r="Y469" s="66"/>
      <c r="Z469" s="66"/>
      <c r="AA469" s="66"/>
      <c r="AB469" s="66"/>
      <c r="AC469" s="66"/>
      <c r="AD469" s="66"/>
      <c r="AE469" s="66"/>
      <c r="AF469" s="66"/>
      <c r="AG469" s="66"/>
      <c r="AH469" s="66"/>
      <c r="AI469" s="66"/>
      <c r="AJ469" s="66"/>
      <c r="AK469" s="66"/>
      <c r="AL469" s="66"/>
      <c r="AM469" s="66"/>
      <c r="AN469" s="66"/>
      <c r="AO469" s="66"/>
      <c r="AP469" s="66"/>
      <c r="AQ469" s="66"/>
      <c r="AR469" s="66"/>
      <c r="AS469" s="66"/>
      <c r="AT469" s="66"/>
      <c r="AU469" s="66"/>
      <c r="AV469" s="66"/>
      <c r="AW469" s="66"/>
      <c r="AX469" s="66"/>
      <c r="AY469" s="66"/>
      <c r="AZ469" s="66"/>
      <c r="BA469" s="66"/>
      <c r="BB469" s="66"/>
    </row>
    <row r="470" spans="1:54" x14ac:dyDescent="0.3">
      <c r="A470" s="66"/>
      <c r="B470" s="66"/>
      <c r="C470" s="66"/>
      <c r="D470" s="66"/>
      <c r="E470" s="66"/>
      <c r="F470" s="66"/>
      <c r="G470" s="66"/>
      <c r="H470" s="66"/>
      <c r="I470" s="66"/>
      <c r="J470" s="66"/>
      <c r="K470" s="66"/>
      <c r="L470" s="66"/>
      <c r="M470" s="66"/>
      <c r="N470" s="66"/>
      <c r="O470" s="66"/>
      <c r="P470" s="66"/>
      <c r="Q470" s="66"/>
      <c r="R470" s="66"/>
      <c r="S470" s="66"/>
      <c r="T470" s="66"/>
      <c r="U470" s="66"/>
      <c r="V470" s="66"/>
      <c r="W470" s="66"/>
      <c r="X470" s="66"/>
      <c r="Y470" s="66"/>
      <c r="Z470" s="66"/>
      <c r="AA470" s="66"/>
      <c r="AB470" s="66"/>
      <c r="AC470" s="66"/>
      <c r="AD470" s="66"/>
      <c r="AE470" s="66"/>
      <c r="AF470" s="66"/>
      <c r="AG470" s="66"/>
      <c r="AH470" s="66"/>
      <c r="AI470" s="66"/>
      <c r="AJ470" s="66"/>
      <c r="AK470" s="66"/>
      <c r="AL470" s="66"/>
      <c r="AM470" s="66"/>
      <c r="AN470" s="66"/>
      <c r="AO470" s="66"/>
      <c r="AP470" s="66"/>
      <c r="AQ470" s="66"/>
      <c r="AR470" s="66"/>
      <c r="AS470" s="66"/>
      <c r="AT470" s="66"/>
      <c r="AU470" s="66"/>
      <c r="AV470" s="66"/>
      <c r="AW470" s="66"/>
      <c r="AX470" s="66"/>
      <c r="AY470" s="66"/>
      <c r="AZ470" s="66"/>
      <c r="BA470" s="66"/>
      <c r="BB470" s="66"/>
    </row>
    <row r="471" spans="1:54" x14ac:dyDescent="0.3">
      <c r="A471" s="66"/>
      <c r="B471" s="66"/>
      <c r="C471" s="66"/>
      <c r="D471" s="66"/>
      <c r="E471" s="66"/>
      <c r="F471" s="66"/>
      <c r="G471" s="66"/>
      <c r="H471" s="66"/>
      <c r="I471" s="66"/>
      <c r="J471" s="66"/>
      <c r="K471" s="66"/>
      <c r="L471" s="66"/>
      <c r="M471" s="66"/>
      <c r="N471" s="66"/>
      <c r="O471" s="66"/>
      <c r="P471" s="66"/>
      <c r="Q471" s="66"/>
      <c r="R471" s="66"/>
      <c r="S471" s="66"/>
      <c r="T471" s="66"/>
      <c r="U471" s="66"/>
      <c r="V471" s="66"/>
      <c r="W471" s="66"/>
      <c r="X471" s="66"/>
      <c r="Y471" s="66"/>
      <c r="Z471" s="66"/>
      <c r="AA471" s="66"/>
      <c r="AB471" s="66"/>
      <c r="AC471" s="66"/>
      <c r="AD471" s="66"/>
      <c r="AE471" s="66"/>
      <c r="AF471" s="66"/>
      <c r="AG471" s="66"/>
      <c r="AH471" s="66"/>
      <c r="AI471" s="66"/>
      <c r="AJ471" s="66"/>
      <c r="AK471" s="66"/>
      <c r="AL471" s="66"/>
      <c r="AM471" s="66"/>
      <c r="AN471" s="66"/>
      <c r="AO471" s="66"/>
      <c r="AP471" s="66"/>
      <c r="AQ471" s="66"/>
      <c r="AR471" s="66"/>
      <c r="AS471" s="66"/>
      <c r="AT471" s="66"/>
      <c r="AU471" s="66"/>
      <c r="AV471" s="66"/>
      <c r="AW471" s="66"/>
      <c r="AX471" s="66"/>
      <c r="AY471" s="66"/>
      <c r="AZ471" s="66"/>
      <c r="BA471" s="66"/>
      <c r="BB471" s="66"/>
    </row>
    <row r="472" spans="1:54" x14ac:dyDescent="0.3">
      <c r="A472" s="66"/>
      <c r="B472" s="66"/>
      <c r="C472" s="66"/>
      <c r="D472" s="66"/>
      <c r="E472" s="66"/>
      <c r="F472" s="66"/>
      <c r="G472" s="66"/>
      <c r="H472" s="66"/>
      <c r="I472" s="66"/>
      <c r="J472" s="66"/>
      <c r="K472" s="66"/>
      <c r="L472" s="66"/>
      <c r="M472" s="66"/>
      <c r="N472" s="66"/>
      <c r="O472" s="66"/>
      <c r="P472" s="66"/>
      <c r="Q472" s="66"/>
      <c r="R472" s="66"/>
      <c r="S472" s="66"/>
      <c r="T472" s="66"/>
      <c r="U472" s="66"/>
      <c r="V472" s="66"/>
      <c r="W472" s="66"/>
      <c r="X472" s="66"/>
      <c r="Y472" s="66"/>
      <c r="Z472" s="66"/>
      <c r="AA472" s="66"/>
      <c r="AB472" s="66"/>
      <c r="AC472" s="66"/>
      <c r="AD472" s="66"/>
      <c r="AE472" s="66"/>
      <c r="AF472" s="66"/>
      <c r="AG472" s="66"/>
      <c r="AH472" s="66"/>
      <c r="AI472" s="66"/>
      <c r="AJ472" s="66"/>
      <c r="AK472" s="66"/>
      <c r="AL472" s="66"/>
      <c r="AM472" s="66"/>
      <c r="AN472" s="66"/>
      <c r="AO472" s="66"/>
      <c r="AP472" s="66"/>
      <c r="AQ472" s="66"/>
      <c r="AR472" s="66"/>
      <c r="AS472" s="66"/>
      <c r="AT472" s="66"/>
      <c r="AU472" s="66"/>
      <c r="AV472" s="66"/>
      <c r="AW472" s="66"/>
      <c r="AX472" s="66"/>
      <c r="AY472" s="66"/>
      <c r="AZ472" s="66"/>
      <c r="BA472" s="66"/>
      <c r="BB472" s="66"/>
    </row>
    <row r="473" spans="1:54" x14ac:dyDescent="0.3">
      <c r="A473" s="66"/>
      <c r="B473" s="66"/>
      <c r="C473" s="66"/>
      <c r="D473" s="66"/>
      <c r="E473" s="66"/>
      <c r="F473" s="66"/>
      <c r="G473" s="66"/>
      <c r="H473" s="66"/>
      <c r="I473" s="66"/>
      <c r="J473" s="66"/>
      <c r="K473" s="66"/>
      <c r="L473" s="66"/>
      <c r="M473" s="66"/>
      <c r="N473" s="66"/>
      <c r="O473" s="66"/>
      <c r="P473" s="66"/>
      <c r="Q473" s="66"/>
      <c r="R473" s="66"/>
      <c r="S473" s="66"/>
      <c r="T473" s="66"/>
      <c r="U473" s="66"/>
      <c r="V473" s="66"/>
      <c r="W473" s="66"/>
      <c r="X473" s="66"/>
      <c r="Y473" s="66"/>
      <c r="Z473" s="66"/>
      <c r="AA473" s="66"/>
      <c r="AB473" s="66"/>
      <c r="AC473" s="66"/>
      <c r="AD473" s="66"/>
      <c r="AE473" s="66"/>
      <c r="AF473" s="66"/>
      <c r="AG473" s="66"/>
      <c r="AH473" s="66"/>
      <c r="AI473" s="66"/>
      <c r="AJ473" s="66"/>
      <c r="AK473" s="66"/>
      <c r="AL473" s="66"/>
      <c r="AM473" s="66"/>
      <c r="AN473" s="66"/>
      <c r="AO473" s="66"/>
      <c r="AP473" s="66"/>
      <c r="AQ473" s="66"/>
      <c r="AR473" s="66"/>
      <c r="AS473" s="66"/>
      <c r="AT473" s="66"/>
      <c r="AU473" s="66"/>
      <c r="AV473" s="66"/>
      <c r="AW473" s="66"/>
      <c r="AX473" s="66"/>
      <c r="AY473" s="66"/>
      <c r="AZ473" s="66"/>
      <c r="BA473" s="66"/>
      <c r="BB473" s="66"/>
    </row>
    <row r="474" spans="1:54" x14ac:dyDescent="0.3">
      <c r="A474" s="66"/>
      <c r="B474" s="66"/>
      <c r="C474" s="66"/>
      <c r="D474" s="66"/>
      <c r="E474" s="66"/>
      <c r="F474" s="66"/>
      <c r="G474" s="66"/>
      <c r="H474" s="66"/>
      <c r="I474" s="66"/>
      <c r="J474" s="66"/>
      <c r="K474" s="66"/>
      <c r="L474" s="66"/>
      <c r="M474" s="66"/>
      <c r="N474" s="66"/>
      <c r="O474" s="66"/>
      <c r="P474" s="66"/>
      <c r="Q474" s="66"/>
      <c r="R474" s="66"/>
      <c r="S474" s="66"/>
      <c r="T474" s="66"/>
      <c r="U474" s="66"/>
      <c r="V474" s="66"/>
      <c r="W474" s="66"/>
      <c r="X474" s="66"/>
      <c r="Y474" s="66"/>
      <c r="Z474" s="66"/>
      <c r="AA474" s="66"/>
      <c r="AB474" s="66"/>
      <c r="AC474" s="66"/>
      <c r="AD474" s="66"/>
      <c r="AE474" s="66"/>
      <c r="AF474" s="66"/>
      <c r="AG474" s="66"/>
      <c r="AH474" s="66"/>
      <c r="AI474" s="66"/>
      <c r="AJ474" s="66"/>
      <c r="AK474" s="66"/>
      <c r="AL474" s="66"/>
      <c r="AM474" s="66"/>
      <c r="AN474" s="66"/>
      <c r="AO474" s="66"/>
      <c r="AP474" s="66"/>
      <c r="AQ474" s="66"/>
      <c r="AR474" s="66"/>
      <c r="AS474" s="66"/>
      <c r="AT474" s="66"/>
      <c r="AU474" s="66"/>
      <c r="AV474" s="66"/>
      <c r="AW474" s="66"/>
      <c r="AX474" s="66"/>
      <c r="AY474" s="66"/>
      <c r="AZ474" s="66"/>
      <c r="BA474" s="66"/>
      <c r="BB474" s="66"/>
    </row>
    <row r="475" spans="1:54" x14ac:dyDescent="0.3">
      <c r="A475" s="66"/>
      <c r="B475" s="66"/>
      <c r="C475" s="66"/>
      <c r="D475" s="66"/>
      <c r="E475" s="66"/>
      <c r="F475" s="66"/>
      <c r="G475" s="66"/>
      <c r="H475" s="66"/>
      <c r="I475" s="66"/>
      <c r="J475" s="66"/>
      <c r="K475" s="66"/>
      <c r="L475" s="66"/>
      <c r="M475" s="66"/>
      <c r="N475" s="66"/>
      <c r="O475" s="66"/>
      <c r="P475" s="66"/>
      <c r="Q475" s="66"/>
      <c r="R475" s="66"/>
      <c r="S475" s="66"/>
      <c r="T475" s="66"/>
      <c r="U475" s="66"/>
      <c r="V475" s="66"/>
      <c r="W475" s="66"/>
      <c r="X475" s="66"/>
      <c r="Y475" s="66"/>
      <c r="Z475" s="66"/>
      <c r="AA475" s="66"/>
      <c r="AB475" s="66"/>
      <c r="AC475" s="66"/>
      <c r="AD475" s="66"/>
      <c r="AE475" s="66"/>
      <c r="AF475" s="66"/>
      <c r="AG475" s="66"/>
      <c r="AH475" s="66"/>
      <c r="AI475" s="66"/>
      <c r="AJ475" s="66"/>
      <c r="AK475" s="66"/>
      <c r="AL475" s="66"/>
      <c r="AM475" s="66"/>
      <c r="AN475" s="66"/>
      <c r="AO475" s="66"/>
      <c r="AP475" s="66"/>
      <c r="AQ475" s="66"/>
      <c r="AR475" s="66"/>
      <c r="AS475" s="66"/>
      <c r="AT475" s="66"/>
      <c r="AU475" s="66"/>
      <c r="AV475" s="66"/>
      <c r="AW475" s="66"/>
      <c r="AX475" s="66"/>
      <c r="AY475" s="66"/>
      <c r="AZ475" s="66"/>
      <c r="BA475" s="66"/>
      <c r="BB475" s="66"/>
    </row>
    <row r="476" spans="1:54" x14ac:dyDescent="0.3">
      <c r="A476" s="66"/>
      <c r="B476" s="66"/>
      <c r="C476" s="66"/>
      <c r="D476" s="66"/>
      <c r="E476" s="66"/>
      <c r="F476" s="66"/>
      <c r="G476" s="66"/>
      <c r="H476" s="66"/>
      <c r="I476" s="66"/>
      <c r="J476" s="66"/>
      <c r="K476" s="66"/>
      <c r="L476" s="66"/>
      <c r="M476" s="66"/>
      <c r="N476" s="66"/>
      <c r="O476" s="66"/>
      <c r="P476" s="66"/>
      <c r="Q476" s="66"/>
      <c r="R476" s="66"/>
      <c r="S476" s="66"/>
      <c r="T476" s="66"/>
      <c r="U476" s="66"/>
      <c r="V476" s="66"/>
      <c r="W476" s="66"/>
      <c r="X476" s="66"/>
      <c r="Y476" s="66"/>
      <c r="Z476" s="66"/>
      <c r="AA476" s="66"/>
      <c r="AB476" s="66"/>
      <c r="AC476" s="66"/>
      <c r="AD476" s="66"/>
      <c r="AE476" s="66"/>
      <c r="AF476" s="66"/>
      <c r="AG476" s="66"/>
      <c r="AH476" s="66"/>
      <c r="AI476" s="66"/>
      <c r="AJ476" s="66"/>
      <c r="AK476" s="66"/>
      <c r="AL476" s="66"/>
      <c r="AM476" s="66"/>
      <c r="AN476" s="66"/>
      <c r="AO476" s="66"/>
      <c r="AP476" s="66"/>
      <c r="AQ476" s="66"/>
      <c r="AR476" s="66"/>
      <c r="AS476" s="66"/>
      <c r="AT476" s="66"/>
      <c r="AU476" s="66"/>
      <c r="AV476" s="66"/>
      <c r="AW476" s="66"/>
      <c r="AX476" s="66"/>
      <c r="AY476" s="66"/>
      <c r="AZ476" s="66"/>
      <c r="BA476" s="66"/>
      <c r="BB476" s="66"/>
    </row>
    <row r="477" spans="1:54" x14ac:dyDescent="0.3">
      <c r="A477" s="66"/>
      <c r="B477" s="66"/>
      <c r="C477" s="66"/>
      <c r="D477" s="66"/>
      <c r="E477" s="66"/>
      <c r="F477" s="66"/>
      <c r="G477" s="66"/>
      <c r="H477" s="66"/>
      <c r="I477" s="66"/>
      <c r="J477" s="66"/>
      <c r="K477" s="66"/>
      <c r="L477" s="66"/>
      <c r="M477" s="66"/>
      <c r="N477" s="66"/>
      <c r="O477" s="66"/>
      <c r="P477" s="66"/>
      <c r="Q477" s="66"/>
      <c r="R477" s="66"/>
      <c r="S477" s="66"/>
      <c r="T477" s="66"/>
      <c r="U477" s="66"/>
      <c r="V477" s="66"/>
      <c r="W477" s="66"/>
      <c r="X477" s="66"/>
      <c r="Y477" s="66"/>
      <c r="Z477" s="66"/>
      <c r="AA477" s="66"/>
      <c r="AB477" s="66"/>
      <c r="AC477" s="66"/>
      <c r="AD477" s="66"/>
      <c r="AE477" s="66"/>
      <c r="AF477" s="66"/>
      <c r="AG477" s="66"/>
      <c r="AH477" s="66"/>
      <c r="AI477" s="66"/>
      <c r="AJ477" s="66"/>
      <c r="AK477" s="66"/>
      <c r="AL477" s="66"/>
      <c r="AM477" s="66"/>
      <c r="AN477" s="66"/>
      <c r="AO477" s="66"/>
      <c r="AP477" s="66"/>
      <c r="AQ477" s="66"/>
      <c r="AR477" s="66"/>
      <c r="AS477" s="66"/>
      <c r="AT477" s="66"/>
      <c r="AU477" s="66"/>
      <c r="AV477" s="66"/>
      <c r="AW477" s="66"/>
      <c r="AX477" s="66"/>
      <c r="AY477" s="66"/>
      <c r="AZ477" s="66"/>
      <c r="BA477" s="66"/>
      <c r="BB477" s="66"/>
    </row>
    <row r="478" spans="1:54" x14ac:dyDescent="0.3">
      <c r="A478" s="66"/>
      <c r="B478" s="66"/>
      <c r="C478" s="66"/>
      <c r="D478" s="66"/>
      <c r="E478" s="66"/>
      <c r="F478" s="66"/>
      <c r="G478" s="66"/>
      <c r="H478" s="66"/>
      <c r="I478" s="66"/>
      <c r="J478" s="66"/>
      <c r="K478" s="66"/>
      <c r="L478" s="66"/>
      <c r="M478" s="66"/>
      <c r="N478" s="66"/>
      <c r="O478" s="66"/>
      <c r="P478" s="66"/>
      <c r="Q478" s="66"/>
      <c r="R478" s="66"/>
      <c r="S478" s="66"/>
      <c r="T478" s="66"/>
      <c r="U478" s="66"/>
      <c r="V478" s="66"/>
      <c r="W478" s="66"/>
      <c r="X478" s="66"/>
      <c r="Y478" s="66"/>
      <c r="Z478" s="66"/>
      <c r="AA478" s="66"/>
      <c r="AB478" s="66"/>
      <c r="AC478" s="66"/>
      <c r="AD478" s="66"/>
      <c r="AE478" s="66"/>
      <c r="AF478" s="66"/>
      <c r="AG478" s="66"/>
      <c r="AH478" s="66"/>
      <c r="AI478" s="66"/>
      <c r="AJ478" s="66"/>
      <c r="AK478" s="66"/>
      <c r="AL478" s="66"/>
      <c r="AM478" s="66"/>
      <c r="AN478" s="66"/>
      <c r="AO478" s="66"/>
      <c r="AP478" s="66"/>
      <c r="AQ478" s="66"/>
      <c r="AR478" s="66"/>
      <c r="AS478" s="66"/>
      <c r="AT478" s="66"/>
      <c r="AU478" s="66"/>
      <c r="AV478" s="66"/>
      <c r="AW478" s="66"/>
      <c r="AX478" s="66"/>
      <c r="AY478" s="66"/>
      <c r="AZ478" s="66"/>
      <c r="BA478" s="66"/>
      <c r="BB478" s="66"/>
    </row>
    <row r="479" spans="1:54" x14ac:dyDescent="0.3">
      <c r="A479" s="66"/>
      <c r="B479" s="66"/>
      <c r="C479" s="66"/>
      <c r="D479" s="66"/>
      <c r="E479" s="66"/>
      <c r="F479" s="66"/>
      <c r="G479" s="66"/>
      <c r="H479" s="66"/>
      <c r="I479" s="66"/>
      <c r="J479" s="66"/>
      <c r="K479" s="66"/>
      <c r="L479" s="66"/>
      <c r="M479" s="66"/>
      <c r="N479" s="66"/>
      <c r="O479" s="66"/>
      <c r="P479" s="66"/>
      <c r="Q479" s="66"/>
      <c r="R479" s="66"/>
      <c r="S479" s="66"/>
      <c r="T479" s="66"/>
      <c r="U479" s="66"/>
      <c r="V479" s="66"/>
      <c r="W479" s="66"/>
      <c r="X479" s="66"/>
      <c r="Y479" s="66"/>
      <c r="Z479" s="66"/>
      <c r="AA479" s="66"/>
      <c r="AB479" s="66"/>
      <c r="AC479" s="66"/>
      <c r="AD479" s="66"/>
      <c r="AE479" s="66"/>
      <c r="AF479" s="66"/>
      <c r="AG479" s="66"/>
      <c r="AH479" s="66"/>
      <c r="AI479" s="66"/>
      <c r="AJ479" s="66"/>
      <c r="AK479" s="66"/>
      <c r="AL479" s="66"/>
      <c r="AM479" s="66"/>
      <c r="AN479" s="66"/>
      <c r="AO479" s="66"/>
      <c r="AP479" s="66"/>
      <c r="AQ479" s="66"/>
      <c r="AR479" s="66"/>
      <c r="AS479" s="66"/>
      <c r="AT479" s="66"/>
      <c r="AU479" s="66"/>
      <c r="AV479" s="66"/>
      <c r="AW479" s="66"/>
      <c r="AX479" s="66"/>
      <c r="AY479" s="66"/>
      <c r="AZ479" s="66"/>
      <c r="BA479" s="66"/>
      <c r="BB479" s="66"/>
    </row>
    <row r="480" spans="1:54" x14ac:dyDescent="0.3">
      <c r="A480" s="66"/>
      <c r="B480" s="66"/>
      <c r="C480" s="66"/>
      <c r="D480" s="66"/>
      <c r="E480" s="66"/>
      <c r="F480" s="66"/>
      <c r="G480" s="66"/>
      <c r="H480" s="66"/>
      <c r="I480" s="66"/>
      <c r="J480" s="66"/>
      <c r="K480" s="66"/>
      <c r="L480" s="66"/>
      <c r="M480" s="66"/>
      <c r="N480" s="66"/>
      <c r="O480" s="66"/>
      <c r="P480" s="66"/>
      <c r="Q480" s="66"/>
      <c r="R480" s="66"/>
      <c r="S480" s="66"/>
      <c r="T480" s="66"/>
      <c r="U480" s="66"/>
      <c r="V480" s="66"/>
      <c r="W480" s="66"/>
      <c r="X480" s="66"/>
      <c r="Y480" s="66"/>
      <c r="Z480" s="66"/>
      <c r="AA480" s="66"/>
      <c r="AB480" s="66"/>
      <c r="AC480" s="66"/>
      <c r="AD480" s="66"/>
      <c r="AE480" s="66"/>
      <c r="AF480" s="66"/>
      <c r="AG480" s="66"/>
      <c r="AH480" s="66"/>
      <c r="AI480" s="66"/>
      <c r="AJ480" s="66"/>
      <c r="AK480" s="66"/>
      <c r="AL480" s="66"/>
      <c r="AM480" s="66"/>
      <c r="AN480" s="66"/>
      <c r="AO480" s="66"/>
      <c r="AP480" s="66"/>
      <c r="AQ480" s="66"/>
      <c r="AR480" s="66"/>
      <c r="AS480" s="66"/>
      <c r="AT480" s="66"/>
      <c r="AU480" s="66"/>
      <c r="AV480" s="66"/>
      <c r="AW480" s="66"/>
      <c r="AX480" s="66"/>
      <c r="AY480" s="66"/>
      <c r="AZ480" s="66"/>
      <c r="BA480" s="66"/>
      <c r="BB480" s="66"/>
    </row>
    <row r="481" spans="1:54" x14ac:dyDescent="0.3">
      <c r="A481" s="66"/>
      <c r="B481" s="66"/>
      <c r="C481" s="66"/>
      <c r="D481" s="66"/>
      <c r="E481" s="66"/>
      <c r="F481" s="66"/>
      <c r="G481" s="66"/>
      <c r="H481" s="66"/>
      <c r="I481" s="66"/>
      <c r="J481" s="66"/>
      <c r="K481" s="66"/>
      <c r="L481" s="66"/>
      <c r="M481" s="66"/>
      <c r="N481" s="66"/>
      <c r="O481" s="66"/>
      <c r="P481" s="66"/>
      <c r="Q481" s="66"/>
      <c r="R481" s="66"/>
      <c r="S481" s="66"/>
      <c r="T481" s="66"/>
      <c r="U481" s="66"/>
      <c r="V481" s="66"/>
      <c r="W481" s="66"/>
      <c r="X481" s="66"/>
      <c r="Y481" s="66"/>
      <c r="Z481" s="66"/>
      <c r="AA481" s="66"/>
      <c r="AB481" s="66"/>
      <c r="AC481" s="66"/>
      <c r="AD481" s="66"/>
      <c r="AE481" s="66"/>
      <c r="AF481" s="66"/>
      <c r="AG481" s="66"/>
      <c r="AH481" s="66"/>
      <c r="AI481" s="66"/>
      <c r="AJ481" s="66"/>
      <c r="AK481" s="66"/>
      <c r="AL481" s="66"/>
      <c r="AM481" s="66"/>
      <c r="AN481" s="66"/>
      <c r="AO481" s="66"/>
      <c r="AP481" s="66"/>
      <c r="AQ481" s="66"/>
      <c r="AR481" s="66"/>
      <c r="AS481" s="66"/>
      <c r="AT481" s="66"/>
      <c r="AU481" s="66"/>
      <c r="AV481" s="66"/>
      <c r="AW481" s="66"/>
      <c r="AX481" s="66"/>
      <c r="AY481" s="66"/>
      <c r="AZ481" s="66"/>
      <c r="BA481" s="66"/>
      <c r="BB481" s="66"/>
    </row>
    <row r="482" spans="1:54" x14ac:dyDescent="0.3">
      <c r="A482" s="66"/>
      <c r="B482" s="66"/>
      <c r="C482" s="66"/>
      <c r="D482" s="66"/>
      <c r="E482" s="66"/>
      <c r="F482" s="66"/>
      <c r="G482" s="66"/>
      <c r="H482" s="66"/>
      <c r="I482" s="66"/>
      <c r="J482" s="66"/>
      <c r="K482" s="66"/>
      <c r="L482" s="66"/>
      <c r="M482" s="66"/>
      <c r="N482" s="66"/>
      <c r="O482" s="66"/>
      <c r="P482" s="66"/>
      <c r="Q482" s="66"/>
      <c r="R482" s="66"/>
      <c r="S482" s="66"/>
      <c r="T482" s="66"/>
      <c r="U482" s="66"/>
      <c r="V482" s="66"/>
      <c r="W482" s="66"/>
      <c r="X482" s="66"/>
      <c r="Y482" s="66"/>
      <c r="Z482" s="66"/>
      <c r="AA482" s="66"/>
      <c r="AB482" s="66"/>
      <c r="AC482" s="66"/>
      <c r="AD482" s="66"/>
      <c r="AE482" s="66"/>
      <c r="AF482" s="66"/>
      <c r="AG482" s="66"/>
      <c r="AH482" s="66"/>
      <c r="AI482" s="66"/>
      <c r="AJ482" s="66"/>
      <c r="AK482" s="66"/>
      <c r="AL482" s="66"/>
      <c r="AM482" s="66"/>
      <c r="AN482" s="66"/>
      <c r="AO482" s="66"/>
      <c r="AP482" s="66"/>
      <c r="AQ482" s="66"/>
      <c r="AR482" s="66"/>
      <c r="AS482" s="66"/>
      <c r="AT482" s="66"/>
      <c r="AU482" s="66"/>
      <c r="AV482" s="66"/>
      <c r="AW482" s="66"/>
      <c r="AX482" s="66"/>
      <c r="AY482" s="66"/>
      <c r="AZ482" s="66"/>
      <c r="BA482" s="66"/>
      <c r="BB482" s="66"/>
    </row>
    <row r="483" spans="1:54" x14ac:dyDescent="0.3">
      <c r="A483" s="66"/>
      <c r="B483" s="66"/>
      <c r="C483" s="66"/>
      <c r="D483" s="66"/>
      <c r="E483" s="66"/>
      <c r="F483" s="66"/>
      <c r="G483" s="66"/>
      <c r="H483" s="66"/>
      <c r="I483" s="66"/>
      <c r="J483" s="66"/>
      <c r="K483" s="66"/>
      <c r="L483" s="66"/>
      <c r="M483" s="66"/>
      <c r="N483" s="66"/>
      <c r="O483" s="66"/>
      <c r="P483" s="66"/>
      <c r="Q483" s="66"/>
      <c r="R483" s="66"/>
      <c r="S483" s="66"/>
      <c r="T483" s="66"/>
      <c r="U483" s="66"/>
      <c r="V483" s="66"/>
      <c r="W483" s="66"/>
      <c r="X483" s="66"/>
      <c r="Y483" s="66"/>
      <c r="Z483" s="66"/>
      <c r="AA483" s="66"/>
      <c r="AB483" s="66"/>
      <c r="AC483" s="66"/>
      <c r="AD483" s="66"/>
      <c r="AE483" s="66"/>
      <c r="AF483" s="66"/>
      <c r="AG483" s="66"/>
      <c r="AH483" s="66"/>
      <c r="AI483" s="66"/>
      <c r="AJ483" s="66"/>
      <c r="AK483" s="66"/>
      <c r="AL483" s="66"/>
      <c r="AM483" s="66"/>
      <c r="AN483" s="66"/>
      <c r="AO483" s="66"/>
      <c r="AP483" s="66"/>
      <c r="AQ483" s="66"/>
      <c r="AR483" s="66"/>
      <c r="AS483" s="66"/>
      <c r="AT483" s="66"/>
      <c r="AU483" s="66"/>
      <c r="AV483" s="66"/>
      <c r="AW483" s="66"/>
      <c r="AX483" s="66"/>
      <c r="AY483" s="66"/>
      <c r="AZ483" s="66"/>
      <c r="BA483" s="66"/>
      <c r="BB483" s="66"/>
    </row>
    <row r="484" spans="1:54" x14ac:dyDescent="0.3">
      <c r="A484" s="66"/>
      <c r="B484" s="66"/>
      <c r="C484" s="66"/>
      <c r="D484" s="66"/>
      <c r="E484" s="66"/>
      <c r="F484" s="66"/>
      <c r="G484" s="66"/>
      <c r="H484" s="66"/>
      <c r="I484" s="66"/>
      <c r="J484" s="66"/>
      <c r="K484" s="66"/>
      <c r="L484" s="66"/>
      <c r="M484" s="66"/>
      <c r="N484" s="66"/>
      <c r="O484" s="66"/>
      <c r="P484" s="66"/>
      <c r="Q484" s="66"/>
      <c r="R484" s="66"/>
      <c r="S484" s="66"/>
      <c r="T484" s="66"/>
      <c r="U484" s="66"/>
      <c r="V484" s="66"/>
      <c r="W484" s="66"/>
      <c r="X484" s="66"/>
      <c r="Y484" s="66"/>
      <c r="Z484" s="66"/>
      <c r="AA484" s="66"/>
      <c r="AB484" s="66"/>
      <c r="AC484" s="66"/>
      <c r="AD484" s="66"/>
      <c r="AE484" s="66"/>
      <c r="AF484" s="66"/>
      <c r="AG484" s="66"/>
      <c r="AH484" s="66"/>
      <c r="AI484" s="66"/>
      <c r="AJ484" s="66"/>
      <c r="AK484" s="66"/>
      <c r="AL484" s="66"/>
      <c r="AM484" s="66"/>
      <c r="AN484" s="66"/>
      <c r="AO484" s="66"/>
      <c r="AP484" s="66"/>
      <c r="AQ484" s="66"/>
      <c r="AR484" s="66"/>
      <c r="AS484" s="66"/>
      <c r="AT484" s="66"/>
      <c r="AU484" s="66"/>
      <c r="AV484" s="66"/>
      <c r="AW484" s="66"/>
      <c r="AX484" s="66"/>
      <c r="AY484" s="66"/>
      <c r="AZ484" s="66"/>
      <c r="BA484" s="66"/>
      <c r="BB484" s="66"/>
    </row>
    <row r="485" spans="1:54" x14ac:dyDescent="0.3">
      <c r="A485" s="66"/>
      <c r="B485" s="66"/>
      <c r="C485" s="66"/>
      <c r="D485" s="66"/>
      <c r="E485" s="66"/>
      <c r="F485" s="66"/>
      <c r="G485" s="66"/>
      <c r="H485" s="66"/>
      <c r="I485" s="66"/>
      <c r="J485" s="66"/>
      <c r="K485" s="66"/>
      <c r="L485" s="66"/>
      <c r="M485" s="66"/>
      <c r="N485" s="66"/>
      <c r="O485" s="66"/>
      <c r="P485" s="66"/>
      <c r="Q485" s="66"/>
      <c r="R485" s="66"/>
      <c r="S485" s="66"/>
      <c r="T485" s="66"/>
      <c r="U485" s="66"/>
      <c r="V485" s="66"/>
      <c r="W485" s="66"/>
      <c r="X485" s="66"/>
      <c r="Y485" s="66"/>
      <c r="Z485" s="66"/>
      <c r="AA485" s="66"/>
      <c r="AB485" s="66"/>
      <c r="AC485" s="66"/>
      <c r="AD485" s="66"/>
      <c r="AE485" s="66"/>
      <c r="AF485" s="66"/>
      <c r="AG485" s="66"/>
      <c r="AH485" s="66"/>
      <c r="AI485" s="66"/>
      <c r="AJ485" s="66"/>
      <c r="AK485" s="66"/>
      <c r="AL485" s="66"/>
      <c r="AM485" s="66"/>
      <c r="AN485" s="66"/>
      <c r="AO485" s="66"/>
      <c r="AP485" s="66"/>
      <c r="AQ485" s="66"/>
      <c r="AR485" s="66"/>
      <c r="AS485" s="66"/>
      <c r="AT485" s="66"/>
      <c r="AU485" s="66"/>
      <c r="AV485" s="66"/>
      <c r="AW485" s="66"/>
      <c r="AX485" s="66"/>
      <c r="AY485" s="66"/>
      <c r="AZ485" s="66"/>
      <c r="BA485" s="66"/>
      <c r="BB485" s="66"/>
    </row>
    <row r="486" spans="1:54" x14ac:dyDescent="0.3">
      <c r="A486" s="66"/>
      <c r="B486" s="66"/>
      <c r="C486" s="66"/>
      <c r="D486" s="66"/>
      <c r="E486" s="66"/>
      <c r="F486" s="66"/>
      <c r="G486" s="66"/>
      <c r="H486" s="66"/>
      <c r="I486" s="66"/>
      <c r="J486" s="66"/>
      <c r="K486" s="66"/>
      <c r="L486" s="66"/>
      <c r="M486" s="66"/>
      <c r="N486" s="66"/>
      <c r="O486" s="66"/>
      <c r="P486" s="66"/>
      <c r="Q486" s="66"/>
      <c r="R486" s="66"/>
      <c r="S486" s="66"/>
      <c r="T486" s="66"/>
      <c r="U486" s="66"/>
      <c r="V486" s="66"/>
      <c r="W486" s="66"/>
      <c r="X486" s="66"/>
      <c r="Y486" s="66"/>
      <c r="Z486" s="66"/>
      <c r="AA486" s="66"/>
      <c r="AB486" s="66"/>
      <c r="AC486" s="66"/>
      <c r="AD486" s="66"/>
      <c r="AE486" s="66"/>
      <c r="AF486" s="66"/>
      <c r="AG486" s="66"/>
      <c r="AH486" s="66"/>
      <c r="AI486" s="66"/>
      <c r="AJ486" s="66"/>
      <c r="AK486" s="66"/>
      <c r="AL486" s="66"/>
      <c r="AM486" s="66"/>
      <c r="AN486" s="66"/>
      <c r="AO486" s="66"/>
      <c r="AP486" s="66"/>
      <c r="AQ486" s="66"/>
      <c r="AR486" s="66"/>
      <c r="AS486" s="66"/>
      <c r="AT486" s="66"/>
      <c r="AU486" s="66"/>
      <c r="AV486" s="66"/>
      <c r="AW486" s="66"/>
      <c r="AX486" s="66"/>
      <c r="AY486" s="66"/>
      <c r="AZ486" s="66"/>
      <c r="BA486" s="66"/>
      <c r="BB486" s="66"/>
    </row>
    <row r="487" spans="1:54" x14ac:dyDescent="0.3">
      <c r="A487" s="66"/>
      <c r="B487" s="66"/>
      <c r="C487" s="66"/>
      <c r="D487" s="66"/>
      <c r="E487" s="66"/>
      <c r="F487" s="66"/>
      <c r="G487" s="66"/>
      <c r="H487" s="66"/>
      <c r="I487" s="66"/>
      <c r="J487" s="66"/>
      <c r="K487" s="66"/>
      <c r="L487" s="66"/>
      <c r="M487" s="66"/>
      <c r="N487" s="66"/>
      <c r="O487" s="66"/>
      <c r="P487" s="66"/>
      <c r="Q487" s="66"/>
      <c r="R487" s="66"/>
      <c r="S487" s="66"/>
      <c r="T487" s="66"/>
      <c r="U487" s="66"/>
      <c r="V487" s="66"/>
      <c r="W487" s="66"/>
      <c r="X487" s="66"/>
      <c r="Y487" s="66"/>
      <c r="Z487" s="66"/>
      <c r="AA487" s="66"/>
      <c r="AB487" s="66"/>
      <c r="AC487" s="66"/>
      <c r="AD487" s="66"/>
      <c r="AE487" s="66"/>
      <c r="AF487" s="66"/>
      <c r="AG487" s="66"/>
      <c r="AH487" s="66"/>
      <c r="AI487" s="66"/>
      <c r="AJ487" s="66"/>
      <c r="AK487" s="66"/>
      <c r="AL487" s="66"/>
      <c r="AM487" s="66"/>
      <c r="AN487" s="66"/>
      <c r="AO487" s="66"/>
      <c r="AP487" s="66"/>
      <c r="AQ487" s="66"/>
      <c r="AR487" s="66"/>
      <c r="AS487" s="66"/>
      <c r="AT487" s="66"/>
      <c r="AU487" s="66"/>
      <c r="AV487" s="66"/>
      <c r="AW487" s="66"/>
      <c r="AX487" s="66"/>
      <c r="AY487" s="66"/>
      <c r="AZ487" s="66"/>
      <c r="BA487" s="66"/>
      <c r="BB487" s="66"/>
    </row>
    <row r="488" spans="1:54" x14ac:dyDescent="0.3">
      <c r="A488" s="66"/>
      <c r="B488" s="66"/>
      <c r="C488" s="66"/>
      <c r="D488" s="66"/>
      <c r="E488" s="66"/>
      <c r="F488" s="66"/>
      <c r="G488" s="66"/>
      <c r="H488" s="66"/>
      <c r="I488" s="66"/>
      <c r="J488" s="66"/>
      <c r="K488" s="66"/>
      <c r="L488" s="66"/>
      <c r="M488" s="66"/>
      <c r="N488" s="66"/>
      <c r="O488" s="66"/>
      <c r="P488" s="66"/>
      <c r="Q488" s="66"/>
      <c r="R488" s="66"/>
      <c r="S488" s="66"/>
      <c r="T488" s="66"/>
      <c r="U488" s="66"/>
      <c r="V488" s="66"/>
      <c r="W488" s="66"/>
      <c r="X488" s="66"/>
      <c r="Y488" s="66"/>
      <c r="Z488" s="66"/>
      <c r="AA488" s="66"/>
      <c r="AB488" s="66"/>
      <c r="AC488" s="66"/>
      <c r="AD488" s="66"/>
      <c r="AE488" s="66"/>
      <c r="AF488" s="66"/>
      <c r="AG488" s="66"/>
      <c r="AH488" s="66"/>
      <c r="AI488" s="66"/>
      <c r="AJ488" s="66"/>
      <c r="AK488" s="66"/>
      <c r="AL488" s="66"/>
      <c r="AM488" s="66"/>
      <c r="AN488" s="66"/>
      <c r="AO488" s="66"/>
      <c r="AP488" s="66"/>
      <c r="AQ488" s="66"/>
      <c r="AR488" s="66"/>
      <c r="AS488" s="66"/>
      <c r="AT488" s="66"/>
      <c r="AU488" s="66"/>
      <c r="AV488" s="66"/>
      <c r="AW488" s="66"/>
      <c r="AX488" s="66"/>
      <c r="AY488" s="66"/>
      <c r="AZ488" s="66"/>
      <c r="BA488" s="66"/>
      <c r="BB488" s="66"/>
    </row>
    <row r="489" spans="1:54" x14ac:dyDescent="0.3">
      <c r="A489" s="66"/>
      <c r="B489" s="66"/>
      <c r="C489" s="66"/>
      <c r="D489" s="66"/>
      <c r="E489" s="66"/>
      <c r="F489" s="66"/>
      <c r="G489" s="66"/>
      <c r="H489" s="66"/>
      <c r="I489" s="66"/>
      <c r="J489" s="66"/>
      <c r="K489" s="66"/>
      <c r="L489" s="66"/>
      <c r="M489" s="66"/>
      <c r="N489" s="66"/>
      <c r="O489" s="66"/>
      <c r="P489" s="66"/>
      <c r="Q489" s="66"/>
      <c r="R489" s="66"/>
      <c r="S489" s="66"/>
      <c r="T489" s="66"/>
      <c r="U489" s="66"/>
      <c r="V489" s="66"/>
      <c r="W489" s="66"/>
      <c r="X489" s="66"/>
      <c r="Y489" s="66"/>
      <c r="Z489" s="66"/>
      <c r="AA489" s="66"/>
      <c r="AB489" s="66"/>
      <c r="AC489" s="66"/>
      <c r="AD489" s="66"/>
      <c r="AE489" s="66"/>
      <c r="AF489" s="66"/>
      <c r="AG489" s="66"/>
      <c r="AH489" s="66"/>
      <c r="AI489" s="66"/>
      <c r="AJ489" s="66"/>
      <c r="AK489" s="66"/>
      <c r="AL489" s="66"/>
      <c r="AM489" s="66"/>
      <c r="AN489" s="66"/>
      <c r="AO489" s="66"/>
      <c r="AP489" s="66"/>
      <c r="AQ489" s="66"/>
      <c r="AR489" s="66"/>
      <c r="AS489" s="66"/>
      <c r="AT489" s="66"/>
      <c r="AU489" s="66"/>
      <c r="AV489" s="66"/>
      <c r="AW489" s="66"/>
      <c r="AX489" s="66"/>
      <c r="AY489" s="66"/>
      <c r="AZ489" s="66"/>
      <c r="BA489" s="66"/>
      <c r="BB489" s="66"/>
    </row>
    <row r="490" spans="1:54" x14ac:dyDescent="0.3">
      <c r="A490" s="66"/>
      <c r="B490" s="66"/>
      <c r="C490" s="66"/>
      <c r="D490" s="66"/>
      <c r="E490" s="66"/>
      <c r="F490" s="66"/>
      <c r="G490" s="66"/>
      <c r="H490" s="66"/>
      <c r="I490" s="66"/>
      <c r="J490" s="66"/>
      <c r="K490" s="66"/>
      <c r="L490" s="66"/>
      <c r="M490" s="66"/>
      <c r="N490" s="66"/>
      <c r="O490" s="66"/>
      <c r="P490" s="66"/>
      <c r="Q490" s="66"/>
      <c r="R490" s="66"/>
      <c r="S490" s="66"/>
      <c r="T490" s="66"/>
      <c r="U490" s="66"/>
      <c r="V490" s="66"/>
      <c r="W490" s="66"/>
      <c r="X490" s="66"/>
      <c r="Y490" s="66"/>
      <c r="Z490" s="66"/>
      <c r="AA490" s="66"/>
      <c r="AB490" s="66"/>
      <c r="AC490" s="66"/>
      <c r="AD490" s="66"/>
      <c r="AE490" s="66"/>
      <c r="AF490" s="66"/>
      <c r="AG490" s="66"/>
      <c r="AH490" s="66"/>
      <c r="AI490" s="66"/>
      <c r="AJ490" s="66"/>
      <c r="AK490" s="66"/>
      <c r="AL490" s="66"/>
      <c r="AM490" s="66"/>
      <c r="AN490" s="66"/>
      <c r="AO490" s="66"/>
      <c r="AP490" s="66"/>
      <c r="AQ490" s="66"/>
      <c r="AR490" s="66"/>
      <c r="AS490" s="66"/>
      <c r="AT490" s="66"/>
      <c r="AU490" s="66"/>
      <c r="AV490" s="66"/>
      <c r="AW490" s="66"/>
      <c r="AX490" s="66"/>
      <c r="AY490" s="66"/>
      <c r="AZ490" s="66"/>
      <c r="BA490" s="66"/>
      <c r="BB490" s="66"/>
    </row>
    <row r="491" spans="1:54" x14ac:dyDescent="0.3">
      <c r="A491" s="66"/>
      <c r="B491" s="66"/>
      <c r="C491" s="66"/>
      <c r="D491" s="66"/>
      <c r="E491" s="66"/>
      <c r="F491" s="66"/>
      <c r="G491" s="66"/>
      <c r="H491" s="66"/>
      <c r="I491" s="66"/>
      <c r="J491" s="66"/>
      <c r="K491" s="66"/>
      <c r="L491" s="66"/>
      <c r="M491" s="66"/>
      <c r="N491" s="66"/>
      <c r="O491" s="66"/>
      <c r="P491" s="66"/>
      <c r="Q491" s="66"/>
      <c r="R491" s="66"/>
      <c r="S491" s="66"/>
      <c r="T491" s="66"/>
      <c r="U491" s="66"/>
      <c r="V491" s="66"/>
      <c r="W491" s="66"/>
      <c r="X491" s="66"/>
      <c r="Y491" s="66"/>
      <c r="Z491" s="66"/>
      <c r="AA491" s="66"/>
      <c r="AB491" s="66"/>
      <c r="AC491" s="66"/>
      <c r="AD491" s="66"/>
      <c r="AE491" s="66"/>
      <c r="AF491" s="66"/>
      <c r="AG491" s="66"/>
      <c r="AH491" s="66"/>
      <c r="AI491" s="66"/>
      <c r="AJ491" s="66"/>
      <c r="AK491" s="66"/>
      <c r="AL491" s="66"/>
      <c r="AM491" s="66"/>
      <c r="AN491" s="66"/>
      <c r="AO491" s="66"/>
      <c r="AP491" s="66"/>
      <c r="AQ491" s="66"/>
      <c r="AR491" s="66"/>
      <c r="AS491" s="66"/>
      <c r="AT491" s="66"/>
      <c r="AU491" s="66"/>
      <c r="AV491" s="66"/>
      <c r="AW491" s="66"/>
      <c r="AX491" s="66"/>
      <c r="AY491" s="66"/>
      <c r="AZ491" s="66"/>
      <c r="BA491" s="66"/>
      <c r="BB491" s="66"/>
    </row>
    <row r="492" spans="1:54" x14ac:dyDescent="0.3">
      <c r="A492" s="66"/>
      <c r="B492" s="66"/>
      <c r="C492" s="66"/>
      <c r="D492" s="66"/>
      <c r="E492" s="66"/>
      <c r="F492" s="66"/>
      <c r="G492" s="66"/>
      <c r="H492" s="66"/>
      <c r="I492" s="66"/>
      <c r="J492" s="66"/>
      <c r="K492" s="66"/>
      <c r="L492" s="66"/>
      <c r="M492" s="66"/>
      <c r="N492" s="66"/>
      <c r="O492" s="66"/>
      <c r="P492" s="66"/>
      <c r="Q492" s="66"/>
      <c r="R492" s="66"/>
      <c r="S492" s="66"/>
      <c r="T492" s="66"/>
      <c r="U492" s="66"/>
      <c r="V492" s="66"/>
      <c r="W492" s="66"/>
      <c r="X492" s="66"/>
      <c r="Y492" s="66"/>
      <c r="Z492" s="66"/>
      <c r="AA492" s="66"/>
      <c r="AB492" s="66"/>
      <c r="AC492" s="66"/>
      <c r="AD492" s="66"/>
      <c r="AE492" s="66"/>
      <c r="AF492" s="66"/>
      <c r="AG492" s="66"/>
      <c r="AH492" s="66"/>
      <c r="AI492" s="66"/>
      <c r="AJ492" s="66"/>
      <c r="AK492" s="66"/>
      <c r="AL492" s="66"/>
      <c r="AM492" s="66"/>
      <c r="AN492" s="66"/>
      <c r="AO492" s="66"/>
      <c r="AP492" s="66"/>
      <c r="AQ492" s="66"/>
      <c r="AR492" s="66"/>
      <c r="AS492" s="66"/>
      <c r="AT492" s="66"/>
      <c r="AU492" s="66"/>
      <c r="AV492" s="66"/>
      <c r="AW492" s="66"/>
      <c r="AX492" s="66"/>
      <c r="AY492" s="66"/>
      <c r="AZ492" s="66"/>
      <c r="BA492" s="66"/>
      <c r="BB492" s="66"/>
    </row>
    <row r="493" spans="1:54" x14ac:dyDescent="0.3">
      <c r="A493" s="66"/>
      <c r="B493" s="66"/>
      <c r="C493" s="66"/>
      <c r="D493" s="66"/>
      <c r="E493" s="66"/>
      <c r="F493" s="66"/>
      <c r="G493" s="66"/>
      <c r="H493" s="66"/>
      <c r="I493" s="66"/>
      <c r="J493" s="66"/>
      <c r="K493" s="66"/>
      <c r="L493" s="66"/>
      <c r="M493" s="66"/>
      <c r="N493" s="66"/>
      <c r="O493" s="66"/>
      <c r="P493" s="66"/>
      <c r="Q493" s="66"/>
      <c r="R493" s="66"/>
      <c r="S493" s="66"/>
      <c r="T493" s="66"/>
      <c r="U493" s="66"/>
      <c r="V493" s="66"/>
      <c r="W493" s="66"/>
      <c r="X493" s="66"/>
      <c r="Y493" s="66"/>
      <c r="Z493" s="66"/>
      <c r="AA493" s="66"/>
      <c r="AB493" s="66"/>
      <c r="AC493" s="66"/>
      <c r="AD493" s="66"/>
      <c r="AE493" s="66"/>
      <c r="AF493" s="66"/>
      <c r="AG493" s="66"/>
      <c r="AH493" s="66"/>
      <c r="AI493" s="66"/>
      <c r="AJ493" s="66"/>
      <c r="AK493" s="66"/>
      <c r="AL493" s="66"/>
      <c r="AM493" s="66"/>
      <c r="AN493" s="66"/>
      <c r="AO493" s="66"/>
      <c r="AP493" s="66"/>
      <c r="AQ493" s="66"/>
      <c r="AR493" s="66"/>
      <c r="AS493" s="66"/>
      <c r="AT493" s="66"/>
      <c r="AU493" s="66"/>
      <c r="AV493" s="66"/>
      <c r="AW493" s="66"/>
      <c r="AX493" s="66"/>
      <c r="AY493" s="66"/>
      <c r="AZ493" s="66"/>
      <c r="BA493" s="66"/>
      <c r="BB493" s="66"/>
    </row>
    <row r="494" spans="1:54" x14ac:dyDescent="0.3">
      <c r="A494" s="66"/>
      <c r="B494" s="66"/>
      <c r="C494" s="66"/>
      <c r="D494" s="66"/>
      <c r="E494" s="66"/>
      <c r="F494" s="66"/>
      <c r="G494" s="66"/>
      <c r="H494" s="66"/>
      <c r="I494" s="66"/>
      <c r="J494" s="66"/>
      <c r="K494" s="66"/>
      <c r="L494" s="66"/>
      <c r="M494" s="66"/>
      <c r="N494" s="66"/>
      <c r="O494" s="66"/>
      <c r="P494" s="66"/>
      <c r="Q494" s="66"/>
      <c r="R494" s="66"/>
      <c r="S494" s="66"/>
      <c r="T494" s="66"/>
      <c r="U494" s="66"/>
      <c r="V494" s="66"/>
      <c r="W494" s="66"/>
      <c r="X494" s="66"/>
      <c r="Y494" s="66"/>
      <c r="Z494" s="66"/>
      <c r="AA494" s="66"/>
      <c r="AB494" s="66"/>
      <c r="AC494" s="66"/>
      <c r="AD494" s="66"/>
      <c r="AE494" s="66"/>
      <c r="AF494" s="66"/>
      <c r="AG494" s="66"/>
      <c r="AH494" s="66"/>
      <c r="AI494" s="66"/>
      <c r="AJ494" s="66"/>
      <c r="AK494" s="66"/>
      <c r="AL494" s="66"/>
      <c r="AM494" s="66"/>
      <c r="AN494" s="66"/>
      <c r="AO494" s="66"/>
      <c r="AP494" s="66"/>
      <c r="AQ494" s="66"/>
      <c r="AR494" s="66"/>
      <c r="AS494" s="66"/>
      <c r="AT494" s="66"/>
      <c r="AU494" s="66"/>
      <c r="AV494" s="66"/>
      <c r="AW494" s="66"/>
      <c r="AX494" s="66"/>
      <c r="AY494" s="66"/>
      <c r="AZ494" s="66"/>
      <c r="BA494" s="66"/>
      <c r="BB494" s="66"/>
    </row>
    <row r="495" spans="1:54" x14ac:dyDescent="0.3">
      <c r="A495" s="66"/>
      <c r="B495" s="66"/>
      <c r="C495" s="66"/>
      <c r="D495" s="66"/>
      <c r="E495" s="66"/>
      <c r="F495" s="66"/>
      <c r="G495" s="66"/>
      <c r="H495" s="66"/>
      <c r="I495" s="66"/>
      <c r="J495" s="66"/>
      <c r="K495" s="66"/>
      <c r="L495" s="66"/>
      <c r="M495" s="66"/>
      <c r="N495" s="66"/>
      <c r="O495" s="66"/>
      <c r="P495" s="66"/>
      <c r="Q495" s="66"/>
      <c r="R495" s="66"/>
      <c r="S495" s="66"/>
      <c r="T495" s="66"/>
      <c r="U495" s="66"/>
      <c r="V495" s="66"/>
      <c r="W495" s="66"/>
      <c r="X495" s="66"/>
      <c r="Y495" s="66"/>
      <c r="Z495" s="66"/>
      <c r="AA495" s="66"/>
      <c r="AB495" s="66"/>
      <c r="AC495" s="66"/>
      <c r="AD495" s="66"/>
      <c r="AE495" s="66"/>
      <c r="AF495" s="66"/>
      <c r="AG495" s="66"/>
      <c r="AH495" s="66"/>
      <c r="AI495" s="66"/>
      <c r="AJ495" s="66"/>
      <c r="AK495" s="66"/>
      <c r="AL495" s="66"/>
      <c r="AM495" s="66"/>
      <c r="AN495" s="66"/>
      <c r="AO495" s="66"/>
      <c r="AP495" s="66"/>
      <c r="AQ495" s="66"/>
      <c r="AR495" s="66"/>
      <c r="AS495" s="66"/>
      <c r="AT495" s="66"/>
      <c r="AU495" s="66"/>
      <c r="AV495" s="66"/>
      <c r="AW495" s="66"/>
      <c r="AX495" s="66"/>
      <c r="AY495" s="66"/>
      <c r="AZ495" s="66"/>
      <c r="BA495" s="66"/>
      <c r="BB495" s="66"/>
    </row>
    <row r="496" spans="1:54" x14ac:dyDescent="0.3">
      <c r="A496" s="66"/>
      <c r="B496" s="66"/>
      <c r="C496" s="66"/>
      <c r="D496" s="66"/>
      <c r="E496" s="66"/>
      <c r="F496" s="66"/>
      <c r="G496" s="66"/>
      <c r="H496" s="66"/>
      <c r="I496" s="66"/>
      <c r="J496" s="66"/>
      <c r="K496" s="66"/>
      <c r="L496" s="66"/>
      <c r="M496" s="66"/>
      <c r="N496" s="66"/>
      <c r="O496" s="66"/>
      <c r="P496" s="66"/>
      <c r="Q496" s="66"/>
      <c r="R496" s="66"/>
      <c r="S496" s="66"/>
      <c r="T496" s="66"/>
      <c r="U496" s="66"/>
      <c r="V496" s="66"/>
      <c r="W496" s="66"/>
      <c r="X496" s="66"/>
      <c r="Y496" s="66"/>
      <c r="Z496" s="66"/>
      <c r="AA496" s="66"/>
      <c r="AB496" s="66"/>
      <c r="AC496" s="66"/>
      <c r="AD496" s="66"/>
      <c r="AE496" s="66"/>
      <c r="AF496" s="66"/>
      <c r="AG496" s="66"/>
      <c r="AH496" s="66"/>
      <c r="AI496" s="66"/>
      <c r="AJ496" s="66"/>
      <c r="AK496" s="66"/>
      <c r="AL496" s="66"/>
      <c r="AM496" s="66"/>
      <c r="AN496" s="66"/>
      <c r="AO496" s="66"/>
      <c r="AP496" s="66"/>
      <c r="AQ496" s="66"/>
      <c r="AR496" s="66"/>
      <c r="AS496" s="66"/>
      <c r="AT496" s="66"/>
      <c r="AU496" s="66"/>
      <c r="AV496" s="66"/>
      <c r="AW496" s="66"/>
      <c r="AX496" s="66"/>
      <c r="AY496" s="66"/>
      <c r="AZ496" s="66"/>
      <c r="BA496" s="66"/>
      <c r="BB496" s="66"/>
    </row>
    <row r="497" spans="1:54" x14ac:dyDescent="0.3">
      <c r="A497" s="66"/>
      <c r="B497" s="66"/>
      <c r="C497" s="66"/>
      <c r="D497" s="66"/>
      <c r="E497" s="66"/>
      <c r="F497" s="66"/>
      <c r="G497" s="66"/>
      <c r="H497" s="66"/>
      <c r="I497" s="66"/>
      <c r="J497" s="66"/>
      <c r="K497" s="66"/>
      <c r="L497" s="66"/>
      <c r="M497" s="66"/>
      <c r="N497" s="66"/>
      <c r="O497" s="66"/>
      <c r="P497" s="66"/>
      <c r="Q497" s="66"/>
      <c r="R497" s="66"/>
      <c r="S497" s="66"/>
      <c r="T497" s="66"/>
      <c r="U497" s="66"/>
      <c r="V497" s="66"/>
      <c r="W497" s="66"/>
      <c r="X497" s="66"/>
      <c r="Y497" s="66"/>
      <c r="Z497" s="66"/>
      <c r="AA497" s="66"/>
      <c r="AB497" s="66"/>
      <c r="AC497" s="66"/>
      <c r="AD497" s="66"/>
      <c r="AE497" s="66"/>
      <c r="AF497" s="66"/>
      <c r="AG497" s="66"/>
      <c r="AH497" s="66"/>
      <c r="AI497" s="66"/>
      <c r="AJ497" s="66"/>
      <c r="AK497" s="66"/>
      <c r="AL497" s="66"/>
      <c r="AM497" s="66"/>
      <c r="AN497" s="66"/>
      <c r="AO497" s="66"/>
      <c r="AP497" s="66"/>
      <c r="AQ497" s="66"/>
      <c r="AR497" s="66"/>
      <c r="AS497" s="66"/>
      <c r="AT497" s="66"/>
      <c r="AU497" s="66"/>
      <c r="AV497" s="66"/>
      <c r="AW497" s="66"/>
      <c r="AX497" s="66"/>
      <c r="AY497" s="66"/>
      <c r="AZ497" s="66"/>
      <c r="BA497" s="66"/>
      <c r="BB497" s="66"/>
    </row>
    <row r="498" spans="1:54" x14ac:dyDescent="0.3">
      <c r="A498" s="66"/>
      <c r="B498" s="66"/>
      <c r="C498" s="66"/>
      <c r="D498" s="66"/>
      <c r="E498" s="66"/>
      <c r="F498" s="66"/>
      <c r="G498" s="66"/>
      <c r="H498" s="66"/>
      <c r="I498" s="66"/>
      <c r="J498" s="66"/>
      <c r="K498" s="66"/>
      <c r="L498" s="66"/>
      <c r="M498" s="66"/>
      <c r="N498" s="66"/>
      <c r="O498" s="66"/>
      <c r="P498" s="66"/>
      <c r="Q498" s="66"/>
      <c r="R498" s="66"/>
      <c r="S498" s="66"/>
      <c r="T498" s="66"/>
      <c r="U498" s="66"/>
      <c r="V498" s="66"/>
      <c r="W498" s="66"/>
      <c r="X498" s="66"/>
      <c r="Y498" s="66"/>
      <c r="Z498" s="66"/>
      <c r="AA498" s="66"/>
      <c r="AB498" s="66"/>
      <c r="AC498" s="66"/>
      <c r="AD498" s="66"/>
      <c r="AE498" s="66"/>
      <c r="AF498" s="66"/>
      <c r="AG498" s="66"/>
      <c r="AH498" s="66"/>
      <c r="AI498" s="66"/>
      <c r="AJ498" s="66"/>
      <c r="AK498" s="66"/>
      <c r="AL498" s="66"/>
      <c r="AM498" s="66"/>
      <c r="AN498" s="66"/>
      <c r="AO498" s="66"/>
      <c r="AP498" s="66"/>
      <c r="AQ498" s="66"/>
      <c r="AR498" s="66"/>
      <c r="AS498" s="66"/>
      <c r="AT498" s="66"/>
      <c r="AU498" s="66"/>
      <c r="AV498" s="66"/>
      <c r="AW498" s="66"/>
      <c r="AX498" s="66"/>
      <c r="AY498" s="66"/>
      <c r="AZ498" s="66"/>
      <c r="BA498" s="66"/>
      <c r="BB498" s="66"/>
    </row>
    <row r="499" spans="1:54" x14ac:dyDescent="0.3">
      <c r="A499" s="66"/>
      <c r="B499" s="66"/>
      <c r="C499" s="66"/>
      <c r="D499" s="66"/>
      <c r="E499" s="66"/>
      <c r="F499" s="66"/>
      <c r="G499" s="66"/>
      <c r="H499" s="66"/>
      <c r="I499" s="66"/>
      <c r="J499" s="66"/>
      <c r="K499" s="66"/>
      <c r="L499" s="66"/>
      <c r="M499" s="66"/>
      <c r="N499" s="66"/>
      <c r="O499" s="66"/>
      <c r="P499" s="66"/>
      <c r="Q499" s="66"/>
      <c r="R499" s="66"/>
      <c r="S499" s="66"/>
      <c r="T499" s="66"/>
      <c r="U499" s="66"/>
      <c r="V499" s="66"/>
      <c r="W499" s="66"/>
      <c r="X499" s="66"/>
      <c r="Y499" s="66"/>
      <c r="Z499" s="66"/>
      <c r="AA499" s="66"/>
      <c r="AB499" s="66"/>
      <c r="AC499" s="66"/>
      <c r="AD499" s="66"/>
      <c r="AE499" s="66"/>
      <c r="AF499" s="66"/>
      <c r="AG499" s="66"/>
      <c r="AH499" s="66"/>
      <c r="AI499" s="66"/>
      <c r="AJ499" s="66"/>
      <c r="AK499" s="66"/>
      <c r="AL499" s="66"/>
      <c r="AM499" s="66"/>
      <c r="AN499" s="66"/>
      <c r="AO499" s="66"/>
      <c r="AP499" s="66"/>
      <c r="AQ499" s="66"/>
      <c r="AR499" s="66"/>
      <c r="AS499" s="66"/>
      <c r="AT499" s="66"/>
      <c r="AU499" s="66"/>
      <c r="AV499" s="66"/>
      <c r="AW499" s="66"/>
      <c r="AX499" s="66"/>
      <c r="AY499" s="66"/>
      <c r="AZ499" s="66"/>
      <c r="BA499" s="66"/>
      <c r="BB499" s="66"/>
    </row>
    <row r="500" spans="1:54" x14ac:dyDescent="0.3">
      <c r="A500" s="66"/>
      <c r="B500" s="66"/>
      <c r="C500" s="66"/>
      <c r="D500" s="66"/>
      <c r="E500" s="66"/>
      <c r="F500" s="66"/>
      <c r="G500" s="66"/>
      <c r="H500" s="66"/>
      <c r="I500" s="66"/>
      <c r="J500" s="66"/>
      <c r="K500" s="66"/>
      <c r="L500" s="66"/>
      <c r="M500" s="66"/>
      <c r="N500" s="66"/>
      <c r="O500" s="66"/>
      <c r="P500" s="66"/>
      <c r="Q500" s="66"/>
      <c r="R500" s="66"/>
      <c r="S500" s="66"/>
      <c r="T500" s="66"/>
      <c r="U500" s="66"/>
      <c r="V500" s="66"/>
      <c r="W500" s="66"/>
      <c r="X500" s="66"/>
      <c r="Y500" s="66"/>
      <c r="Z500" s="66"/>
      <c r="AA500" s="66"/>
      <c r="AB500" s="66"/>
      <c r="AC500" s="66"/>
      <c r="AD500" s="66"/>
      <c r="AE500" s="66"/>
      <c r="AF500" s="66"/>
      <c r="AG500" s="66"/>
      <c r="AH500" s="66"/>
      <c r="AI500" s="66"/>
      <c r="AJ500" s="66"/>
      <c r="AK500" s="66"/>
      <c r="AL500" s="66"/>
      <c r="AM500" s="66"/>
      <c r="AN500" s="66"/>
      <c r="AO500" s="66"/>
      <c r="AP500" s="66"/>
      <c r="AQ500" s="66"/>
      <c r="AR500" s="66"/>
      <c r="AS500" s="66"/>
      <c r="AT500" s="66"/>
      <c r="AU500" s="66"/>
      <c r="AV500" s="66"/>
      <c r="AW500" s="66"/>
      <c r="AX500" s="66"/>
      <c r="AY500" s="66"/>
      <c r="AZ500" s="66"/>
      <c r="BA500" s="66"/>
      <c r="BB500" s="66"/>
    </row>
    <row r="501" spans="1:54" x14ac:dyDescent="0.3">
      <c r="A501" s="66"/>
      <c r="B501" s="66"/>
      <c r="C501" s="66"/>
      <c r="D501" s="66"/>
      <c r="E501" s="66"/>
      <c r="F501" s="66"/>
      <c r="G501" s="66"/>
      <c r="H501" s="66"/>
      <c r="I501" s="66"/>
      <c r="J501" s="66"/>
      <c r="K501" s="66"/>
      <c r="L501" s="66"/>
      <c r="M501" s="66"/>
      <c r="N501" s="66"/>
      <c r="O501" s="66"/>
      <c r="P501" s="66"/>
      <c r="Q501" s="66"/>
      <c r="R501" s="66"/>
      <c r="S501" s="66"/>
      <c r="T501" s="66"/>
      <c r="U501" s="66"/>
      <c r="V501" s="66"/>
      <c r="W501" s="66"/>
      <c r="X501" s="66"/>
      <c r="Y501" s="66"/>
      <c r="Z501" s="66"/>
      <c r="AA501" s="66"/>
      <c r="AB501" s="66"/>
      <c r="AC501" s="66"/>
      <c r="AD501" s="66"/>
      <c r="AE501" s="66"/>
      <c r="AF501" s="66"/>
      <c r="AG501" s="66"/>
      <c r="AH501" s="66"/>
      <c r="AI501" s="66"/>
      <c r="AJ501" s="66"/>
      <c r="AK501" s="66"/>
      <c r="AL501" s="66"/>
      <c r="AM501" s="66"/>
      <c r="AN501" s="66"/>
      <c r="AO501" s="66"/>
      <c r="AP501" s="66"/>
      <c r="AQ501" s="66"/>
      <c r="AR501" s="66"/>
      <c r="AS501" s="66"/>
      <c r="AT501" s="66"/>
      <c r="AU501" s="66"/>
      <c r="AV501" s="66"/>
      <c r="AW501" s="66"/>
      <c r="AX501" s="66"/>
      <c r="AY501" s="66"/>
      <c r="AZ501" s="66"/>
      <c r="BA501" s="66"/>
      <c r="BB501" s="66"/>
    </row>
    <row r="502" spans="1:54" x14ac:dyDescent="0.3">
      <c r="A502" s="66"/>
      <c r="B502" s="66"/>
      <c r="C502" s="66"/>
      <c r="D502" s="66"/>
      <c r="E502" s="66"/>
      <c r="F502" s="66"/>
      <c r="G502" s="66"/>
      <c r="H502" s="66"/>
      <c r="I502" s="66"/>
      <c r="J502" s="66"/>
      <c r="K502" s="66"/>
      <c r="L502" s="66"/>
      <c r="M502" s="66"/>
      <c r="N502" s="66"/>
      <c r="O502" s="66"/>
      <c r="P502" s="66"/>
      <c r="Q502" s="66"/>
      <c r="R502" s="66"/>
      <c r="S502" s="66"/>
      <c r="T502" s="66"/>
      <c r="U502" s="66"/>
      <c r="V502" s="66"/>
      <c r="W502" s="66"/>
      <c r="X502" s="66"/>
      <c r="Y502" s="66"/>
      <c r="Z502" s="66"/>
      <c r="AA502" s="66"/>
      <c r="AB502" s="66"/>
      <c r="AC502" s="66"/>
      <c r="AD502" s="66"/>
      <c r="AE502" s="66"/>
      <c r="AF502" s="66"/>
      <c r="AG502" s="66"/>
      <c r="AH502" s="66"/>
      <c r="AI502" s="66"/>
      <c r="AJ502" s="66"/>
      <c r="AK502" s="66"/>
      <c r="AL502" s="66"/>
      <c r="AM502" s="66"/>
      <c r="AN502" s="66"/>
      <c r="AO502" s="66"/>
      <c r="AP502" s="66"/>
      <c r="AQ502" s="66"/>
      <c r="AR502" s="66"/>
      <c r="AS502" s="66"/>
      <c r="AT502" s="66"/>
      <c r="AU502" s="66"/>
      <c r="AV502" s="66"/>
      <c r="AW502" s="66"/>
      <c r="AX502" s="66"/>
      <c r="AY502" s="66"/>
      <c r="AZ502" s="66"/>
      <c r="BA502" s="66"/>
      <c r="BB502" s="66"/>
    </row>
    <row r="503" spans="1:54" x14ac:dyDescent="0.3">
      <c r="A503" s="66"/>
      <c r="B503" s="66"/>
      <c r="C503" s="66"/>
      <c r="D503" s="66"/>
      <c r="E503" s="66"/>
      <c r="F503" s="66"/>
      <c r="G503" s="66"/>
      <c r="H503" s="66"/>
      <c r="I503" s="66"/>
      <c r="J503" s="66"/>
      <c r="K503" s="66"/>
      <c r="L503" s="66"/>
      <c r="M503" s="66"/>
      <c r="N503" s="66"/>
      <c r="O503" s="66"/>
      <c r="P503" s="66"/>
      <c r="Q503" s="66"/>
      <c r="R503" s="66"/>
      <c r="S503" s="66"/>
      <c r="T503" s="66"/>
      <c r="U503" s="66"/>
      <c r="V503" s="66"/>
      <c r="W503" s="66"/>
      <c r="X503" s="66"/>
      <c r="Y503" s="66"/>
      <c r="Z503" s="66"/>
      <c r="AA503" s="66"/>
      <c r="AB503" s="66"/>
      <c r="AC503" s="66"/>
      <c r="AD503" s="66"/>
      <c r="AE503" s="66"/>
      <c r="AF503" s="66"/>
      <c r="AG503" s="66"/>
      <c r="AH503" s="66"/>
      <c r="AI503" s="66"/>
      <c r="AJ503" s="66"/>
      <c r="AK503" s="66"/>
      <c r="AL503" s="66"/>
      <c r="AM503" s="66"/>
      <c r="AN503" s="66"/>
      <c r="AO503" s="66"/>
      <c r="AP503" s="66"/>
      <c r="AQ503" s="66"/>
      <c r="AR503" s="66"/>
      <c r="AS503" s="66"/>
      <c r="AT503" s="66"/>
      <c r="AU503" s="66"/>
      <c r="AV503" s="66"/>
      <c r="AW503" s="66"/>
      <c r="AX503" s="66"/>
      <c r="AY503" s="66"/>
      <c r="AZ503" s="66"/>
      <c r="BA503" s="66"/>
      <c r="BB503" s="66"/>
    </row>
    <row r="504" spans="1:54" x14ac:dyDescent="0.3">
      <c r="A504" s="66"/>
      <c r="B504" s="66"/>
      <c r="C504" s="66"/>
      <c r="D504" s="66"/>
      <c r="E504" s="66"/>
      <c r="F504" s="66"/>
      <c r="G504" s="66"/>
      <c r="H504" s="66"/>
      <c r="I504" s="66"/>
      <c r="J504" s="66"/>
      <c r="K504" s="66"/>
      <c r="L504" s="66"/>
      <c r="M504" s="66"/>
      <c r="N504" s="66"/>
      <c r="O504" s="66"/>
      <c r="P504" s="66"/>
      <c r="Q504" s="66"/>
      <c r="R504" s="66"/>
      <c r="S504" s="66"/>
      <c r="T504" s="66"/>
      <c r="U504" s="66"/>
      <c r="V504" s="66"/>
      <c r="W504" s="66"/>
      <c r="X504" s="66"/>
      <c r="Y504" s="66"/>
      <c r="Z504" s="66"/>
      <c r="AA504" s="66"/>
      <c r="AB504" s="66"/>
      <c r="AC504" s="66"/>
      <c r="AD504" s="66"/>
      <c r="AE504" s="66"/>
      <c r="AF504" s="66"/>
      <c r="AG504" s="66"/>
      <c r="AH504" s="66"/>
      <c r="AI504" s="66"/>
      <c r="AJ504" s="66"/>
      <c r="AK504" s="66"/>
      <c r="AL504" s="66"/>
      <c r="AM504" s="66"/>
      <c r="AN504" s="66"/>
      <c r="AO504" s="66"/>
      <c r="AP504" s="66"/>
      <c r="AQ504" s="66"/>
      <c r="AR504" s="66"/>
      <c r="AS504" s="66"/>
      <c r="AT504" s="66"/>
      <c r="AU504" s="66"/>
      <c r="AV504" s="66"/>
      <c r="AW504" s="66"/>
      <c r="AX504" s="66"/>
      <c r="AY504" s="66"/>
      <c r="AZ504" s="66"/>
      <c r="BA504" s="66"/>
      <c r="BB504" s="66"/>
    </row>
    <row r="505" spans="1:54" x14ac:dyDescent="0.3">
      <c r="A505" s="66"/>
      <c r="B505" s="66"/>
      <c r="C505" s="66"/>
      <c r="D505" s="66"/>
      <c r="E505" s="66"/>
      <c r="F505" s="66"/>
      <c r="G505" s="66"/>
      <c r="H505" s="66"/>
      <c r="I505" s="66"/>
      <c r="J505" s="66"/>
      <c r="K505" s="66"/>
      <c r="L505" s="66"/>
      <c r="M505" s="66"/>
      <c r="N505" s="66"/>
      <c r="O505" s="66"/>
      <c r="P505" s="66"/>
      <c r="Q505" s="66"/>
      <c r="R505" s="66"/>
      <c r="S505" s="66"/>
      <c r="T505" s="66"/>
      <c r="U505" s="66"/>
      <c r="V505" s="66"/>
      <c r="W505" s="66"/>
      <c r="X505" s="66"/>
      <c r="Y505" s="66"/>
      <c r="Z505" s="66"/>
      <c r="AA505" s="66"/>
      <c r="AB505" s="66"/>
      <c r="AC505" s="66"/>
      <c r="AD505" s="66"/>
      <c r="AE505" s="66"/>
      <c r="AF505" s="66"/>
      <c r="AG505" s="66"/>
      <c r="AH505" s="66"/>
      <c r="AI505" s="66"/>
      <c r="AJ505" s="66"/>
      <c r="AK505" s="66"/>
      <c r="AL505" s="66"/>
      <c r="AM505" s="66"/>
      <c r="AN505" s="66"/>
      <c r="AO505" s="66"/>
      <c r="AP505" s="66"/>
      <c r="AQ505" s="66"/>
      <c r="AR505" s="66"/>
      <c r="AS505" s="66"/>
      <c r="AT505" s="66"/>
      <c r="AU505" s="66"/>
      <c r="AV505" s="66"/>
      <c r="AW505" s="66"/>
      <c r="AX505" s="66"/>
      <c r="AY505" s="66"/>
      <c r="AZ505" s="66"/>
      <c r="BA505" s="66"/>
      <c r="BB505" s="66"/>
    </row>
    <row r="506" spans="1:54" x14ac:dyDescent="0.3">
      <c r="A506" s="66"/>
      <c r="B506" s="66"/>
      <c r="C506" s="66"/>
      <c r="D506" s="66"/>
      <c r="E506" s="66"/>
      <c r="F506" s="66"/>
      <c r="G506" s="66"/>
      <c r="H506" s="66"/>
      <c r="I506" s="66"/>
      <c r="J506" s="66"/>
      <c r="K506" s="66"/>
      <c r="L506" s="66"/>
      <c r="M506" s="66"/>
      <c r="N506" s="66"/>
      <c r="O506" s="66"/>
      <c r="P506" s="66"/>
      <c r="Q506" s="66"/>
      <c r="R506" s="66"/>
      <c r="S506" s="66"/>
      <c r="T506" s="66"/>
      <c r="U506" s="66"/>
      <c r="V506" s="66"/>
      <c r="W506" s="66"/>
      <c r="X506" s="66"/>
      <c r="Y506" s="66"/>
      <c r="Z506" s="66"/>
      <c r="AA506" s="66"/>
      <c r="AB506" s="66"/>
      <c r="AC506" s="66"/>
      <c r="AD506" s="66"/>
      <c r="AE506" s="66"/>
      <c r="AF506" s="66"/>
      <c r="AG506" s="66"/>
      <c r="AH506" s="66"/>
      <c r="AI506" s="66"/>
      <c r="AJ506" s="66"/>
      <c r="AK506" s="66"/>
      <c r="AL506" s="66"/>
      <c r="AM506" s="66"/>
      <c r="AN506" s="66"/>
      <c r="AO506" s="66"/>
      <c r="AP506" s="66"/>
      <c r="AQ506" s="66"/>
      <c r="AR506" s="66"/>
      <c r="AS506" s="66"/>
      <c r="AT506" s="66"/>
      <c r="AU506" s="66"/>
      <c r="AV506" s="66"/>
      <c r="AW506" s="66"/>
      <c r="AX506" s="66"/>
      <c r="AY506" s="66"/>
      <c r="AZ506" s="66"/>
      <c r="BA506" s="66"/>
      <c r="BB506" s="66"/>
    </row>
    <row r="507" spans="1:54" x14ac:dyDescent="0.3">
      <c r="A507" s="66"/>
      <c r="B507" s="66"/>
      <c r="C507" s="66"/>
      <c r="D507" s="66"/>
      <c r="E507" s="66"/>
      <c r="F507" s="66"/>
      <c r="G507" s="66"/>
      <c r="H507" s="66"/>
      <c r="I507" s="66"/>
      <c r="J507" s="66"/>
      <c r="K507" s="66"/>
      <c r="L507" s="66"/>
      <c r="M507" s="66"/>
      <c r="N507" s="66"/>
      <c r="O507" s="66"/>
      <c r="P507" s="66"/>
      <c r="Q507" s="66"/>
      <c r="R507" s="66"/>
      <c r="S507" s="66"/>
      <c r="T507" s="66"/>
      <c r="U507" s="66"/>
      <c r="V507" s="66"/>
      <c r="W507" s="66"/>
      <c r="X507" s="66"/>
      <c r="Y507" s="66"/>
      <c r="Z507" s="66"/>
      <c r="AA507" s="66"/>
      <c r="AB507" s="66"/>
      <c r="AC507" s="66"/>
      <c r="AD507" s="66"/>
      <c r="AE507" s="66"/>
      <c r="AF507" s="66"/>
      <c r="AG507" s="66"/>
      <c r="AH507" s="66"/>
      <c r="AI507" s="66"/>
      <c r="AJ507" s="66"/>
      <c r="AK507" s="66"/>
      <c r="AL507" s="66"/>
      <c r="AM507" s="66"/>
      <c r="AN507" s="66"/>
      <c r="AO507" s="66"/>
      <c r="AP507" s="66"/>
      <c r="AQ507" s="66"/>
      <c r="AR507" s="66"/>
      <c r="AS507" s="66"/>
      <c r="AT507" s="66"/>
      <c r="AU507" s="66"/>
      <c r="AV507" s="66"/>
      <c r="AW507" s="66"/>
      <c r="AX507" s="66"/>
      <c r="AY507" s="66"/>
      <c r="AZ507" s="66"/>
      <c r="BA507" s="66"/>
      <c r="BB507" s="66"/>
    </row>
    <row r="508" spans="1:54" x14ac:dyDescent="0.3">
      <c r="A508" s="66"/>
      <c r="B508" s="66"/>
      <c r="C508" s="66"/>
      <c r="D508" s="66"/>
      <c r="E508" s="66"/>
      <c r="F508" s="66"/>
      <c r="G508" s="66"/>
      <c r="H508" s="66"/>
      <c r="I508" s="66"/>
      <c r="J508" s="66"/>
      <c r="K508" s="66"/>
      <c r="L508" s="66"/>
      <c r="M508" s="66"/>
      <c r="N508" s="66"/>
      <c r="O508" s="66"/>
      <c r="P508" s="66"/>
      <c r="Q508" s="66"/>
      <c r="R508" s="66"/>
      <c r="S508" s="66"/>
      <c r="T508" s="66"/>
      <c r="U508" s="66"/>
      <c r="V508" s="66"/>
      <c r="W508" s="66"/>
      <c r="X508" s="66"/>
      <c r="Y508" s="66"/>
      <c r="Z508" s="66"/>
      <c r="AA508" s="66"/>
      <c r="AB508" s="66"/>
      <c r="AC508" s="66"/>
      <c r="AD508" s="66"/>
      <c r="AE508" s="66"/>
      <c r="AF508" s="66"/>
      <c r="AG508" s="66"/>
      <c r="AH508" s="66"/>
      <c r="AI508" s="66"/>
      <c r="AJ508" s="66"/>
      <c r="AK508" s="66"/>
      <c r="AL508" s="66"/>
      <c r="AM508" s="66"/>
      <c r="AN508" s="66"/>
      <c r="AO508" s="66"/>
      <c r="AP508" s="66"/>
      <c r="AQ508" s="66"/>
      <c r="AR508" s="66"/>
      <c r="AS508" s="66"/>
      <c r="AT508" s="66"/>
      <c r="AU508" s="66"/>
      <c r="AV508" s="66"/>
      <c r="AW508" s="66"/>
      <c r="AX508" s="66"/>
      <c r="AY508" s="66"/>
      <c r="AZ508" s="66"/>
      <c r="BA508" s="66"/>
      <c r="BB508" s="66"/>
    </row>
    <row r="509" spans="1:54" x14ac:dyDescent="0.3">
      <c r="A509" s="66"/>
      <c r="B509" s="66"/>
      <c r="C509" s="66"/>
      <c r="D509" s="66"/>
      <c r="E509" s="66"/>
      <c r="F509" s="66"/>
      <c r="G509" s="66"/>
      <c r="H509" s="66"/>
      <c r="I509" s="66"/>
      <c r="J509" s="66"/>
      <c r="K509" s="66"/>
      <c r="L509" s="66"/>
      <c r="M509" s="66"/>
      <c r="N509" s="66"/>
      <c r="O509" s="66"/>
      <c r="P509" s="66"/>
      <c r="Q509" s="66"/>
      <c r="R509" s="66"/>
      <c r="S509" s="66"/>
      <c r="T509" s="66"/>
      <c r="U509" s="66"/>
      <c r="V509" s="66"/>
      <c r="W509" s="66"/>
      <c r="X509" s="66"/>
      <c r="Y509" s="66"/>
      <c r="Z509" s="66"/>
      <c r="AA509" s="66"/>
      <c r="AB509" s="66"/>
      <c r="AC509" s="66"/>
      <c r="AD509" s="66"/>
      <c r="AE509" s="66"/>
      <c r="AF509" s="66"/>
      <c r="AG509" s="66"/>
      <c r="AH509" s="66"/>
      <c r="AI509" s="66"/>
      <c r="AJ509" s="66"/>
      <c r="AK509" s="66"/>
      <c r="AL509" s="66"/>
      <c r="AM509" s="66"/>
      <c r="AN509" s="66"/>
      <c r="AO509" s="66"/>
      <c r="AP509" s="66"/>
      <c r="AQ509" s="66"/>
      <c r="AR509" s="66"/>
      <c r="AS509" s="66"/>
      <c r="AT509" s="66"/>
      <c r="AU509" s="66"/>
      <c r="AV509" s="66"/>
      <c r="AW509" s="66"/>
      <c r="AX509" s="66"/>
      <c r="AY509" s="66"/>
      <c r="AZ509" s="66"/>
      <c r="BA509" s="66"/>
      <c r="BB509" s="66"/>
    </row>
    <row r="510" spans="1:54" x14ac:dyDescent="0.3">
      <c r="A510" s="66"/>
      <c r="B510" s="66"/>
      <c r="C510" s="66"/>
      <c r="D510" s="66"/>
      <c r="E510" s="66"/>
      <c r="F510" s="66"/>
      <c r="G510" s="66"/>
      <c r="H510" s="66"/>
      <c r="I510" s="66"/>
      <c r="J510" s="66"/>
      <c r="K510" s="66"/>
      <c r="L510" s="66"/>
      <c r="M510" s="66"/>
      <c r="N510" s="66"/>
      <c r="O510" s="66"/>
      <c r="P510" s="66"/>
      <c r="Q510" s="66"/>
      <c r="R510" s="66"/>
      <c r="S510" s="66"/>
      <c r="T510" s="66"/>
      <c r="U510" s="66"/>
      <c r="V510" s="66"/>
      <c r="W510" s="66"/>
      <c r="X510" s="66"/>
      <c r="Y510" s="66"/>
      <c r="Z510" s="66"/>
      <c r="AA510" s="66"/>
      <c r="AB510" s="66"/>
      <c r="AC510" s="66"/>
      <c r="AD510" s="66"/>
      <c r="AE510" s="66"/>
      <c r="AF510" s="66"/>
      <c r="AG510" s="66"/>
      <c r="AH510" s="66"/>
      <c r="AI510" s="66"/>
      <c r="AJ510" s="66"/>
      <c r="AK510" s="66"/>
      <c r="AL510" s="66"/>
      <c r="AM510" s="66"/>
      <c r="AN510" s="66"/>
      <c r="AO510" s="66"/>
      <c r="AP510" s="66"/>
      <c r="AQ510" s="66"/>
      <c r="AR510" s="66"/>
      <c r="AS510" s="66"/>
      <c r="AT510" s="66"/>
      <c r="AU510" s="66"/>
      <c r="AV510" s="66"/>
      <c r="AW510" s="66"/>
      <c r="AX510" s="66"/>
      <c r="AY510" s="66"/>
      <c r="AZ510" s="66"/>
      <c r="BA510" s="66"/>
      <c r="BB510" s="66"/>
    </row>
    <row r="511" spans="1:54" x14ac:dyDescent="0.3">
      <c r="A511" s="66"/>
      <c r="B511" s="66"/>
      <c r="C511" s="66"/>
      <c r="D511" s="66"/>
      <c r="E511" s="66"/>
      <c r="F511" s="66"/>
      <c r="G511" s="66"/>
      <c r="H511" s="66"/>
      <c r="I511" s="66"/>
      <c r="J511" s="66"/>
      <c r="K511" s="66"/>
      <c r="L511" s="66"/>
      <c r="M511" s="66"/>
      <c r="N511" s="66"/>
      <c r="O511" s="66"/>
      <c r="P511" s="66"/>
      <c r="Q511" s="66"/>
      <c r="R511" s="66"/>
      <c r="S511" s="66"/>
      <c r="T511" s="66"/>
      <c r="U511" s="66"/>
      <c r="V511" s="66"/>
      <c r="W511" s="66"/>
      <c r="X511" s="66"/>
      <c r="Y511" s="66"/>
      <c r="Z511" s="66"/>
      <c r="AA511" s="66"/>
      <c r="AB511" s="66"/>
      <c r="AC511" s="66"/>
      <c r="AD511" s="66"/>
      <c r="AE511" s="66"/>
      <c r="AF511" s="66"/>
      <c r="AG511" s="66"/>
      <c r="AH511" s="66"/>
      <c r="AI511" s="66"/>
      <c r="AJ511" s="66"/>
      <c r="AK511" s="66"/>
      <c r="AL511" s="66"/>
      <c r="AM511" s="66"/>
      <c r="AN511" s="66"/>
      <c r="AO511" s="66"/>
      <c r="AP511" s="66"/>
      <c r="AQ511" s="66"/>
      <c r="AR511" s="66"/>
      <c r="AS511" s="66"/>
      <c r="AT511" s="66"/>
      <c r="AU511" s="66"/>
      <c r="AV511" s="66"/>
      <c r="AW511" s="66"/>
      <c r="AX511" s="66"/>
      <c r="AY511" s="66"/>
      <c r="AZ511" s="66"/>
      <c r="BA511" s="66"/>
      <c r="BB511" s="66"/>
    </row>
    <row r="512" spans="1:54" x14ac:dyDescent="0.3">
      <c r="A512" s="66"/>
      <c r="B512" s="66"/>
      <c r="C512" s="66"/>
      <c r="D512" s="66"/>
      <c r="E512" s="66"/>
      <c r="F512" s="66"/>
      <c r="G512" s="66"/>
      <c r="H512" s="66"/>
      <c r="I512" s="66"/>
      <c r="J512" s="66"/>
      <c r="K512" s="66"/>
      <c r="L512" s="66"/>
      <c r="M512" s="66"/>
      <c r="N512" s="66"/>
      <c r="O512" s="66"/>
      <c r="P512" s="66"/>
      <c r="Q512" s="66"/>
      <c r="R512" s="66"/>
      <c r="S512" s="66"/>
      <c r="T512" s="66"/>
      <c r="U512" s="66"/>
      <c r="V512" s="66"/>
      <c r="W512" s="66"/>
      <c r="X512" s="66"/>
      <c r="Y512" s="66"/>
      <c r="Z512" s="66"/>
      <c r="AA512" s="66"/>
      <c r="AB512" s="66"/>
      <c r="AC512" s="66"/>
      <c r="AD512" s="66"/>
      <c r="AE512" s="66"/>
      <c r="AF512" s="66"/>
      <c r="AG512" s="66"/>
      <c r="AH512" s="66"/>
      <c r="AI512" s="66"/>
      <c r="AJ512" s="66"/>
      <c r="AK512" s="66"/>
      <c r="AL512" s="66"/>
      <c r="AM512" s="66"/>
      <c r="AN512" s="66"/>
      <c r="AO512" s="66"/>
      <c r="AP512" s="66"/>
      <c r="AQ512" s="66"/>
      <c r="AR512" s="66"/>
      <c r="AS512" s="66"/>
      <c r="AT512" s="66"/>
      <c r="AU512" s="66"/>
      <c r="AV512" s="66"/>
      <c r="AW512" s="66"/>
      <c r="AX512" s="66"/>
      <c r="AY512" s="66"/>
      <c r="AZ512" s="66"/>
      <c r="BA512" s="66"/>
      <c r="BB512" s="66"/>
    </row>
    <row r="513" spans="1:54" x14ac:dyDescent="0.3">
      <c r="A513" s="66"/>
      <c r="B513" s="66"/>
      <c r="C513" s="66"/>
      <c r="D513" s="66"/>
      <c r="E513" s="66"/>
      <c r="F513" s="66"/>
      <c r="G513" s="66"/>
      <c r="H513" s="66"/>
      <c r="I513" s="66"/>
      <c r="J513" s="66"/>
      <c r="K513" s="66"/>
      <c r="L513" s="66"/>
      <c r="M513" s="66"/>
      <c r="N513" s="66"/>
      <c r="O513" s="66"/>
      <c r="P513" s="66"/>
      <c r="Q513" s="66"/>
      <c r="R513" s="66"/>
      <c r="S513" s="66"/>
      <c r="T513" s="66"/>
      <c r="U513" s="66"/>
      <c r="V513" s="66"/>
      <c r="W513" s="66"/>
      <c r="X513" s="66"/>
      <c r="Y513" s="66"/>
      <c r="Z513" s="66"/>
      <c r="AA513" s="66"/>
      <c r="AB513" s="66"/>
      <c r="AC513" s="66"/>
      <c r="AD513" s="66"/>
      <c r="AE513" s="66"/>
      <c r="AF513" s="66"/>
      <c r="AG513" s="66"/>
      <c r="AH513" s="66"/>
      <c r="AI513" s="66"/>
      <c r="AJ513" s="66"/>
      <c r="AK513" s="66"/>
      <c r="AL513" s="66"/>
      <c r="AM513" s="66"/>
      <c r="AN513" s="66"/>
      <c r="AO513" s="66"/>
      <c r="AP513" s="66"/>
      <c r="AQ513" s="66"/>
      <c r="AR513" s="66"/>
      <c r="AS513" s="66"/>
      <c r="AT513" s="66"/>
      <c r="AU513" s="66"/>
      <c r="AV513" s="66"/>
      <c r="AW513" s="66"/>
      <c r="AX513" s="66"/>
      <c r="AY513" s="66"/>
      <c r="AZ513" s="66"/>
      <c r="BA513" s="66"/>
      <c r="BB513" s="66"/>
    </row>
    <row r="514" spans="1:54" x14ac:dyDescent="0.3">
      <c r="A514" s="66"/>
      <c r="B514" s="66"/>
      <c r="C514" s="66"/>
      <c r="D514" s="66"/>
      <c r="E514" s="66"/>
      <c r="F514" s="66"/>
      <c r="G514" s="66"/>
      <c r="H514" s="66"/>
      <c r="I514" s="66"/>
      <c r="J514" s="66"/>
      <c r="K514" s="66"/>
      <c r="L514" s="66"/>
      <c r="M514" s="66"/>
      <c r="N514" s="66"/>
      <c r="O514" s="66"/>
      <c r="P514" s="66"/>
      <c r="Q514" s="66"/>
      <c r="R514" s="66"/>
      <c r="S514" s="66"/>
      <c r="T514" s="66"/>
      <c r="U514" s="66"/>
      <c r="V514" s="66"/>
      <c r="W514" s="66"/>
      <c r="X514" s="66"/>
      <c r="Y514" s="66"/>
      <c r="Z514" s="66"/>
      <c r="AA514" s="66"/>
      <c r="AB514" s="66"/>
      <c r="AC514" s="66"/>
      <c r="AD514" s="66"/>
      <c r="AE514" s="66"/>
      <c r="AF514" s="66"/>
      <c r="AG514" s="66"/>
      <c r="AH514" s="66"/>
      <c r="AI514" s="66"/>
      <c r="AJ514" s="66"/>
      <c r="AK514" s="66"/>
      <c r="AL514" s="66"/>
      <c r="AM514" s="66"/>
      <c r="AN514" s="66"/>
      <c r="AO514" s="66"/>
      <c r="AP514" s="66"/>
      <c r="AQ514" s="66"/>
      <c r="AR514" s="66"/>
      <c r="AS514" s="66"/>
      <c r="AT514" s="66"/>
      <c r="AU514" s="66"/>
      <c r="AV514" s="66"/>
      <c r="AW514" s="66"/>
      <c r="AX514" s="66"/>
      <c r="AY514" s="66"/>
      <c r="AZ514" s="66"/>
      <c r="BA514" s="66"/>
      <c r="BB514" s="66"/>
    </row>
    <row r="515" spans="1:54" x14ac:dyDescent="0.3">
      <c r="A515" s="66"/>
      <c r="B515" s="66"/>
      <c r="C515" s="66"/>
      <c r="D515" s="66"/>
      <c r="E515" s="66"/>
      <c r="F515" s="66"/>
      <c r="G515" s="66"/>
      <c r="H515" s="66"/>
      <c r="I515" s="66"/>
      <c r="J515" s="66"/>
      <c r="K515" s="66"/>
      <c r="L515" s="66"/>
      <c r="M515" s="66"/>
      <c r="N515" s="66"/>
      <c r="O515" s="66"/>
      <c r="P515" s="66"/>
      <c r="Q515" s="66"/>
      <c r="R515" s="66"/>
      <c r="S515" s="66"/>
      <c r="T515" s="66"/>
      <c r="U515" s="66"/>
      <c r="V515" s="66"/>
      <c r="W515" s="66"/>
      <c r="X515" s="66"/>
      <c r="Y515" s="66"/>
      <c r="Z515" s="66"/>
      <c r="AA515" s="66"/>
      <c r="AB515" s="66"/>
      <c r="AC515" s="66"/>
      <c r="AD515" s="66"/>
      <c r="AE515" s="66"/>
      <c r="AF515" s="66"/>
      <c r="AG515" s="66"/>
      <c r="AH515" s="66"/>
      <c r="AI515" s="66"/>
      <c r="AJ515" s="66"/>
      <c r="AK515" s="66"/>
      <c r="AL515" s="66"/>
      <c r="AM515" s="66"/>
      <c r="AN515" s="66"/>
      <c r="AO515" s="66"/>
      <c r="AP515" s="66"/>
      <c r="AQ515" s="66"/>
      <c r="AR515" s="66"/>
      <c r="AS515" s="66"/>
      <c r="AT515" s="66"/>
      <c r="AU515" s="66"/>
      <c r="AV515" s="66"/>
      <c r="AW515" s="66"/>
      <c r="AX515" s="66"/>
      <c r="AY515" s="66"/>
      <c r="AZ515" s="66"/>
      <c r="BA515" s="66"/>
      <c r="BB515" s="66"/>
    </row>
    <row r="516" spans="1:54" x14ac:dyDescent="0.3">
      <c r="A516" s="66"/>
      <c r="B516" s="66"/>
      <c r="C516" s="66"/>
      <c r="D516" s="66"/>
      <c r="E516" s="66"/>
      <c r="F516" s="66"/>
      <c r="G516" s="66"/>
      <c r="H516" s="66"/>
      <c r="I516" s="66"/>
      <c r="J516" s="66"/>
      <c r="K516" s="66"/>
      <c r="L516" s="66"/>
      <c r="M516" s="66"/>
      <c r="N516" s="66"/>
      <c r="O516" s="66"/>
      <c r="P516" s="66"/>
      <c r="Q516" s="66"/>
      <c r="R516" s="66"/>
      <c r="S516" s="66"/>
      <c r="T516" s="66"/>
      <c r="U516" s="66"/>
      <c r="V516" s="66"/>
      <c r="W516" s="66"/>
      <c r="X516" s="66"/>
      <c r="Y516" s="66"/>
      <c r="Z516" s="66"/>
      <c r="AA516" s="66"/>
      <c r="AB516" s="66"/>
      <c r="AC516" s="66"/>
      <c r="AD516" s="66"/>
      <c r="AE516" s="66"/>
      <c r="AF516" s="66"/>
      <c r="AG516" s="66"/>
      <c r="AH516" s="66"/>
      <c r="AI516" s="66"/>
      <c r="AJ516" s="66"/>
      <c r="AK516" s="66"/>
      <c r="AL516" s="66"/>
      <c r="AM516" s="66"/>
      <c r="AN516" s="66"/>
      <c r="AO516" s="66"/>
      <c r="AP516" s="66"/>
      <c r="AQ516" s="66"/>
      <c r="AR516" s="66"/>
      <c r="AS516" s="66"/>
      <c r="AT516" s="66"/>
      <c r="AU516" s="66"/>
      <c r="AV516" s="66"/>
      <c r="AW516" s="66"/>
      <c r="AX516" s="66"/>
      <c r="AY516" s="66"/>
      <c r="AZ516" s="66"/>
      <c r="BA516" s="66"/>
      <c r="BB516" s="66"/>
    </row>
    <row r="517" spans="1:54" x14ac:dyDescent="0.3">
      <c r="A517" s="66"/>
      <c r="B517" s="66"/>
      <c r="C517" s="66"/>
      <c r="D517" s="66"/>
      <c r="E517" s="66"/>
      <c r="F517" s="66"/>
      <c r="G517" s="66"/>
      <c r="H517" s="66"/>
      <c r="I517" s="66"/>
      <c r="J517" s="66"/>
      <c r="K517" s="66"/>
      <c r="L517" s="66"/>
      <c r="M517" s="66"/>
      <c r="N517" s="66"/>
      <c r="O517" s="66"/>
      <c r="P517" s="66"/>
      <c r="Q517" s="66"/>
      <c r="R517" s="66"/>
      <c r="S517" s="66"/>
      <c r="T517" s="66"/>
      <c r="U517" s="66"/>
      <c r="V517" s="66"/>
      <c r="W517" s="66"/>
      <c r="X517" s="66"/>
      <c r="Y517" s="66"/>
      <c r="Z517" s="66"/>
      <c r="AA517" s="66"/>
      <c r="AB517" s="66"/>
      <c r="AC517" s="66"/>
      <c r="AD517" s="66"/>
      <c r="AE517" s="66"/>
      <c r="AF517" s="66"/>
      <c r="AG517" s="66"/>
      <c r="AH517" s="66"/>
      <c r="AI517" s="66"/>
      <c r="AJ517" s="66"/>
      <c r="AK517" s="66"/>
      <c r="AL517" s="66"/>
      <c r="AM517" s="66"/>
      <c r="AN517" s="66"/>
      <c r="AO517" s="66"/>
      <c r="AP517" s="66"/>
      <c r="AQ517" s="66"/>
      <c r="AR517" s="66"/>
      <c r="AS517" s="66"/>
      <c r="AT517" s="66"/>
      <c r="AU517" s="66"/>
      <c r="AV517" s="66"/>
      <c r="AW517" s="66"/>
      <c r="AX517" s="66"/>
      <c r="AY517" s="66"/>
      <c r="AZ517" s="66"/>
      <c r="BA517" s="66"/>
      <c r="BB517" s="66"/>
    </row>
    <row r="518" spans="1:54" x14ac:dyDescent="0.3">
      <c r="A518" s="66"/>
      <c r="B518" s="66"/>
      <c r="C518" s="66"/>
      <c r="D518" s="66"/>
      <c r="E518" s="66"/>
      <c r="F518" s="66"/>
      <c r="G518" s="66"/>
      <c r="H518" s="66"/>
      <c r="I518" s="66"/>
      <c r="J518" s="66"/>
      <c r="K518" s="66"/>
      <c r="L518" s="66"/>
      <c r="M518" s="66"/>
      <c r="N518" s="66"/>
      <c r="O518" s="66"/>
      <c r="P518" s="66"/>
      <c r="Q518" s="66"/>
      <c r="R518" s="66"/>
      <c r="S518" s="66"/>
      <c r="T518" s="66"/>
      <c r="U518" s="66"/>
      <c r="V518" s="66"/>
      <c r="W518" s="66"/>
      <c r="X518" s="66"/>
      <c r="Y518" s="66"/>
      <c r="Z518" s="66"/>
      <c r="AA518" s="66"/>
      <c r="AB518" s="66"/>
      <c r="AC518" s="66"/>
      <c r="AD518" s="66"/>
      <c r="AE518" s="66"/>
      <c r="AF518" s="66"/>
      <c r="AG518" s="66"/>
      <c r="AH518" s="66"/>
      <c r="AI518" s="66"/>
      <c r="AJ518" s="66"/>
      <c r="AK518" s="66"/>
      <c r="AL518" s="66"/>
      <c r="AM518" s="66"/>
      <c r="AN518" s="66"/>
      <c r="AO518" s="66"/>
      <c r="AP518" s="66"/>
      <c r="AQ518" s="66"/>
      <c r="AR518" s="66"/>
      <c r="AS518" s="66"/>
      <c r="AT518" s="66"/>
      <c r="AU518" s="66"/>
      <c r="AV518" s="66"/>
      <c r="AW518" s="66"/>
      <c r="AX518" s="66"/>
      <c r="AY518" s="66"/>
      <c r="AZ518" s="66"/>
      <c r="BA518" s="66"/>
      <c r="BB518" s="66"/>
    </row>
    <row r="519" spans="1:54" x14ac:dyDescent="0.3">
      <c r="A519" s="66"/>
      <c r="B519" s="66"/>
      <c r="C519" s="66"/>
      <c r="D519" s="66"/>
      <c r="E519" s="66"/>
      <c r="F519" s="66"/>
      <c r="G519" s="66"/>
      <c r="H519" s="66"/>
      <c r="I519" s="66"/>
      <c r="J519" s="66"/>
      <c r="K519" s="66"/>
      <c r="L519" s="66"/>
      <c r="M519" s="66"/>
      <c r="N519" s="66"/>
      <c r="O519" s="66"/>
      <c r="P519" s="66"/>
      <c r="Q519" s="66"/>
      <c r="R519" s="66"/>
      <c r="S519" s="66"/>
      <c r="T519" s="66"/>
      <c r="U519" s="66"/>
      <c r="V519" s="66"/>
      <c r="W519" s="66"/>
      <c r="X519" s="66"/>
      <c r="Y519" s="66"/>
      <c r="Z519" s="66"/>
      <c r="AA519" s="66"/>
      <c r="AB519" s="66"/>
      <c r="AC519" s="66"/>
      <c r="AD519" s="66"/>
      <c r="AE519" s="66"/>
      <c r="AF519" s="66"/>
      <c r="AG519" s="66"/>
      <c r="AH519" s="66"/>
      <c r="AI519" s="66"/>
      <c r="AJ519" s="66"/>
      <c r="AK519" s="66"/>
      <c r="AL519" s="66"/>
      <c r="AM519" s="66"/>
      <c r="AN519" s="66"/>
      <c r="AO519" s="66"/>
      <c r="AP519" s="66"/>
      <c r="AQ519" s="66"/>
      <c r="AR519" s="66"/>
      <c r="AS519" s="66"/>
      <c r="AT519" s="66"/>
      <c r="AU519" s="66"/>
      <c r="AV519" s="66"/>
      <c r="AW519" s="66"/>
      <c r="AX519" s="66"/>
      <c r="AY519" s="66"/>
      <c r="AZ519" s="66"/>
      <c r="BA519" s="66"/>
      <c r="BB519" s="66"/>
    </row>
    <row r="520" spans="1:54" x14ac:dyDescent="0.3">
      <c r="A520" s="66"/>
      <c r="B520" s="66"/>
      <c r="C520" s="66"/>
      <c r="D520" s="66"/>
      <c r="E520" s="66"/>
      <c r="F520" s="66"/>
      <c r="G520" s="66"/>
      <c r="H520" s="66"/>
      <c r="I520" s="66"/>
      <c r="J520" s="66"/>
      <c r="K520" s="66"/>
      <c r="L520" s="66"/>
      <c r="M520" s="66"/>
      <c r="N520" s="66"/>
      <c r="O520" s="66"/>
      <c r="P520" s="66"/>
      <c r="Q520" s="66"/>
      <c r="R520" s="66"/>
      <c r="S520" s="66"/>
      <c r="T520" s="66"/>
      <c r="U520" s="66"/>
      <c r="V520" s="66"/>
      <c r="W520" s="66"/>
      <c r="X520" s="66"/>
      <c r="Y520" s="66"/>
      <c r="Z520" s="66"/>
      <c r="AA520" s="66"/>
      <c r="AB520" s="66"/>
      <c r="AC520" s="66"/>
      <c r="AD520" s="66"/>
      <c r="AE520" s="66"/>
      <c r="AF520" s="66"/>
      <c r="AG520" s="66"/>
      <c r="AH520" s="66"/>
      <c r="AI520" s="66"/>
      <c r="AJ520" s="66"/>
      <c r="AK520" s="66"/>
      <c r="AL520" s="66"/>
      <c r="AM520" s="66"/>
      <c r="AN520" s="66"/>
      <c r="AO520" s="66"/>
      <c r="AP520" s="66"/>
      <c r="AQ520" s="66"/>
      <c r="AR520" s="66"/>
      <c r="AS520" s="66"/>
      <c r="AT520" s="66"/>
      <c r="AU520" s="66"/>
      <c r="AV520" s="66"/>
      <c r="AW520" s="66"/>
      <c r="AX520" s="66"/>
      <c r="AY520" s="66"/>
      <c r="AZ520" s="66"/>
      <c r="BA520" s="66"/>
      <c r="BB520" s="66"/>
    </row>
    <row r="521" spans="1:54" x14ac:dyDescent="0.3">
      <c r="A521" s="66"/>
      <c r="B521" s="66"/>
      <c r="C521" s="66"/>
      <c r="D521" s="66"/>
      <c r="E521" s="66"/>
      <c r="F521" s="66"/>
      <c r="G521" s="66"/>
      <c r="H521" s="66"/>
      <c r="I521" s="66"/>
      <c r="J521" s="66"/>
      <c r="K521" s="66"/>
      <c r="L521" s="66"/>
      <c r="M521" s="66"/>
      <c r="N521" s="66"/>
      <c r="O521" s="66"/>
      <c r="P521" s="66"/>
      <c r="Q521" s="66"/>
      <c r="R521" s="66"/>
      <c r="S521" s="66"/>
      <c r="T521" s="66"/>
      <c r="U521" s="66"/>
      <c r="V521" s="66"/>
      <c r="W521" s="66"/>
      <c r="X521" s="66"/>
      <c r="Y521" s="66"/>
      <c r="Z521" s="66"/>
      <c r="AA521" s="66"/>
      <c r="AB521" s="66"/>
      <c r="AC521" s="66"/>
      <c r="AD521" s="66"/>
      <c r="AE521" s="66"/>
      <c r="AF521" s="66"/>
      <c r="AG521" s="66"/>
      <c r="AH521" s="66"/>
      <c r="AI521" s="66"/>
      <c r="AJ521" s="66"/>
      <c r="AK521" s="66"/>
      <c r="AL521" s="66"/>
      <c r="AM521" s="66"/>
      <c r="AN521" s="66"/>
      <c r="AO521" s="66"/>
      <c r="AP521" s="66"/>
      <c r="AQ521" s="66"/>
      <c r="AR521" s="66"/>
      <c r="AS521" s="66"/>
      <c r="AT521" s="66"/>
      <c r="AU521" s="66"/>
      <c r="AV521" s="66"/>
      <c r="AW521" s="66"/>
      <c r="AX521" s="66"/>
      <c r="AY521" s="66"/>
      <c r="AZ521" s="66"/>
      <c r="BA521" s="66"/>
      <c r="BB521" s="66"/>
    </row>
    <row r="522" spans="1:54" x14ac:dyDescent="0.3">
      <c r="A522" s="66"/>
      <c r="B522" s="66"/>
      <c r="C522" s="66"/>
      <c r="D522" s="66"/>
      <c r="E522" s="66"/>
      <c r="F522" s="66"/>
      <c r="G522" s="66"/>
      <c r="H522" s="66"/>
      <c r="I522" s="66"/>
      <c r="J522" s="66"/>
      <c r="K522" s="66"/>
      <c r="L522" s="66"/>
      <c r="M522" s="66"/>
      <c r="N522" s="66"/>
      <c r="O522" s="66"/>
      <c r="P522" s="66"/>
      <c r="Q522" s="66"/>
      <c r="R522" s="66"/>
      <c r="S522" s="66"/>
      <c r="T522" s="66"/>
      <c r="U522" s="66"/>
      <c r="V522" s="66"/>
      <c r="W522" s="66"/>
      <c r="X522" s="66"/>
      <c r="Y522" s="66"/>
      <c r="Z522" s="66"/>
      <c r="AA522" s="66"/>
      <c r="AB522" s="66"/>
      <c r="AC522" s="66"/>
      <c r="AD522" s="66"/>
      <c r="AE522" s="66"/>
      <c r="AF522" s="66"/>
      <c r="AG522" s="66"/>
      <c r="AH522" s="66"/>
      <c r="AI522" s="66"/>
      <c r="AJ522" s="66"/>
      <c r="AK522" s="66"/>
      <c r="AL522" s="66"/>
      <c r="AM522" s="66"/>
      <c r="AN522" s="66"/>
      <c r="AO522" s="66"/>
      <c r="AP522" s="66"/>
      <c r="AQ522" s="66"/>
      <c r="AR522" s="66"/>
      <c r="AS522" s="66"/>
      <c r="AT522" s="66"/>
      <c r="AU522" s="66"/>
      <c r="AV522" s="66"/>
      <c r="AW522" s="66"/>
      <c r="AX522" s="66"/>
      <c r="AY522" s="66"/>
      <c r="AZ522" s="66"/>
      <c r="BA522" s="66"/>
      <c r="BB522" s="66"/>
    </row>
    <row r="523" spans="1:54" x14ac:dyDescent="0.3">
      <c r="A523" s="66"/>
      <c r="B523" s="66"/>
      <c r="C523" s="66"/>
      <c r="D523" s="66"/>
      <c r="E523" s="66"/>
      <c r="F523" s="66"/>
      <c r="G523" s="66"/>
      <c r="H523" s="66"/>
      <c r="I523" s="66"/>
      <c r="J523" s="66"/>
      <c r="K523" s="66"/>
      <c r="L523" s="66"/>
      <c r="M523" s="66"/>
      <c r="N523" s="66"/>
      <c r="O523" s="66"/>
      <c r="P523" s="66"/>
      <c r="Q523" s="66"/>
      <c r="R523" s="66"/>
      <c r="S523" s="66"/>
      <c r="T523" s="66"/>
      <c r="U523" s="66"/>
      <c r="V523" s="66"/>
      <c r="W523" s="66"/>
      <c r="X523" s="66"/>
      <c r="Y523" s="66"/>
      <c r="Z523" s="66"/>
      <c r="AA523" s="66"/>
      <c r="AB523" s="66"/>
      <c r="AC523" s="66"/>
      <c r="AD523" s="66"/>
      <c r="AE523" s="66"/>
      <c r="AF523" s="66"/>
      <c r="AG523" s="66"/>
      <c r="AH523" s="66"/>
      <c r="AI523" s="66"/>
      <c r="AJ523" s="66"/>
      <c r="AK523" s="66"/>
      <c r="AL523" s="66"/>
      <c r="AM523" s="66"/>
      <c r="AN523" s="66"/>
      <c r="AO523" s="66"/>
      <c r="AP523" s="66"/>
      <c r="AQ523" s="66"/>
      <c r="AR523" s="66"/>
      <c r="AS523" s="66"/>
      <c r="AT523" s="66"/>
      <c r="AU523" s="66"/>
      <c r="AV523" s="66"/>
      <c r="AW523" s="66"/>
      <c r="AX523" s="66"/>
      <c r="AY523" s="66"/>
      <c r="AZ523" s="66"/>
      <c r="BA523" s="66"/>
      <c r="BB523" s="66"/>
    </row>
    <row r="524" spans="1:54" x14ac:dyDescent="0.3">
      <c r="A524" s="66"/>
      <c r="B524" s="66"/>
      <c r="C524" s="66"/>
      <c r="D524" s="66"/>
      <c r="E524" s="66"/>
      <c r="F524" s="66"/>
      <c r="G524" s="66"/>
      <c r="H524" s="66"/>
      <c r="I524" s="66"/>
      <c r="J524" s="66"/>
      <c r="K524" s="66"/>
      <c r="L524" s="66"/>
      <c r="M524" s="66"/>
      <c r="N524" s="66"/>
      <c r="O524" s="66"/>
      <c r="P524" s="66"/>
      <c r="Q524" s="66"/>
      <c r="R524" s="66"/>
      <c r="S524" s="66"/>
      <c r="T524" s="66"/>
      <c r="U524" s="66"/>
      <c r="V524" s="66"/>
      <c r="W524" s="66"/>
      <c r="X524" s="66"/>
      <c r="Y524" s="66"/>
      <c r="Z524" s="66"/>
      <c r="AA524" s="66"/>
      <c r="AB524" s="66"/>
      <c r="AC524" s="66"/>
      <c r="AD524" s="66"/>
      <c r="AE524" s="66"/>
      <c r="AF524" s="66"/>
      <c r="AG524" s="66"/>
      <c r="AH524" s="66"/>
      <c r="AI524" s="66"/>
      <c r="AJ524" s="66"/>
      <c r="AK524" s="66"/>
      <c r="AL524" s="66"/>
      <c r="AM524" s="66"/>
      <c r="AN524" s="66"/>
      <c r="AO524" s="66"/>
      <c r="AP524" s="66"/>
      <c r="AQ524" s="66"/>
      <c r="AR524" s="66"/>
      <c r="AS524" s="66"/>
      <c r="AT524" s="66"/>
      <c r="AU524" s="66"/>
      <c r="AV524" s="66"/>
      <c r="AW524" s="66"/>
      <c r="AX524" s="66"/>
      <c r="AY524" s="66"/>
      <c r="AZ524" s="66"/>
      <c r="BA524" s="66"/>
      <c r="BB524" s="66"/>
    </row>
    <row r="525" spans="1:54" x14ac:dyDescent="0.3">
      <c r="A525" s="66"/>
      <c r="B525" s="66"/>
      <c r="C525" s="66"/>
      <c r="D525" s="66"/>
      <c r="E525" s="66"/>
      <c r="F525" s="66"/>
      <c r="G525" s="66"/>
      <c r="H525" s="66"/>
      <c r="I525" s="66"/>
      <c r="J525" s="66"/>
      <c r="K525" s="66"/>
      <c r="L525" s="66"/>
      <c r="M525" s="66"/>
      <c r="N525" s="66"/>
      <c r="O525" s="66"/>
      <c r="P525" s="66"/>
      <c r="Q525" s="66"/>
      <c r="R525" s="66"/>
      <c r="S525" s="66"/>
      <c r="T525" s="66"/>
      <c r="U525" s="66"/>
      <c r="V525" s="66"/>
      <c r="W525" s="66"/>
      <c r="X525" s="66"/>
      <c r="Y525" s="66"/>
      <c r="Z525" s="66"/>
      <c r="AA525" s="66"/>
      <c r="AB525" s="66"/>
      <c r="AC525" s="66"/>
      <c r="AD525" s="66"/>
      <c r="AE525" s="66"/>
      <c r="AF525" s="66"/>
      <c r="AG525" s="66"/>
      <c r="AH525" s="66"/>
      <c r="AI525" s="66"/>
      <c r="AJ525" s="66"/>
      <c r="AK525" s="66"/>
      <c r="AL525" s="66"/>
      <c r="AM525" s="66"/>
      <c r="AN525" s="66"/>
      <c r="AO525" s="66"/>
      <c r="AP525" s="66"/>
      <c r="AQ525" s="66"/>
      <c r="AR525" s="66"/>
      <c r="AS525" s="66"/>
      <c r="AT525" s="66"/>
      <c r="AU525" s="66"/>
      <c r="AV525" s="66"/>
      <c r="AW525" s="66"/>
      <c r="AX525" s="66"/>
      <c r="AY525" s="66"/>
      <c r="AZ525" s="66"/>
      <c r="BA525" s="66"/>
      <c r="BB525" s="66"/>
    </row>
    <row r="526" spans="1:54" x14ac:dyDescent="0.3">
      <c r="A526" s="66"/>
      <c r="B526" s="66"/>
      <c r="C526" s="66"/>
      <c r="D526" s="66"/>
      <c r="E526" s="66"/>
      <c r="F526" s="66"/>
      <c r="G526" s="66"/>
      <c r="H526" s="66"/>
      <c r="I526" s="66"/>
      <c r="J526" s="66"/>
      <c r="K526" s="66"/>
      <c r="L526" s="66"/>
      <c r="M526" s="66"/>
      <c r="N526" s="66"/>
      <c r="O526" s="66"/>
      <c r="P526" s="66"/>
      <c r="Q526" s="66"/>
      <c r="R526" s="66"/>
      <c r="S526" s="66"/>
      <c r="T526" s="66"/>
      <c r="U526" s="66"/>
      <c r="V526" s="66"/>
      <c r="W526" s="66"/>
      <c r="X526" s="66"/>
      <c r="Y526" s="66"/>
      <c r="Z526" s="66"/>
      <c r="AA526" s="66"/>
      <c r="AB526" s="66"/>
      <c r="AC526" s="66"/>
      <c r="AD526" s="66"/>
      <c r="AE526" s="66"/>
      <c r="AF526" s="66"/>
      <c r="AG526" s="66"/>
      <c r="AH526" s="66"/>
      <c r="AI526" s="66"/>
      <c r="AJ526" s="66"/>
      <c r="AK526" s="66"/>
      <c r="AL526" s="66"/>
      <c r="AM526" s="66"/>
      <c r="AN526" s="66"/>
      <c r="AO526" s="66"/>
      <c r="AP526" s="66"/>
      <c r="AQ526" s="66"/>
      <c r="AR526" s="66"/>
      <c r="AS526" s="66"/>
      <c r="AT526" s="66"/>
      <c r="AU526" s="66"/>
      <c r="AV526" s="66"/>
      <c r="AW526" s="66"/>
      <c r="AX526" s="66"/>
      <c r="AY526" s="66"/>
      <c r="AZ526" s="66"/>
      <c r="BA526" s="66"/>
      <c r="BB526" s="66"/>
    </row>
    <row r="527" spans="1:54" x14ac:dyDescent="0.3">
      <c r="A527" s="66"/>
      <c r="B527" s="66"/>
      <c r="C527" s="66"/>
      <c r="D527" s="66"/>
      <c r="E527" s="66"/>
      <c r="F527" s="66"/>
      <c r="G527" s="66"/>
      <c r="H527" s="66"/>
      <c r="I527" s="66"/>
      <c r="J527" s="66"/>
      <c r="K527" s="66"/>
      <c r="L527" s="66"/>
      <c r="M527" s="66"/>
      <c r="N527" s="66"/>
      <c r="O527" s="66"/>
      <c r="P527" s="66"/>
      <c r="Q527" s="66"/>
      <c r="R527" s="66"/>
      <c r="S527" s="66"/>
      <c r="T527" s="66"/>
      <c r="U527" s="66"/>
      <c r="V527" s="66"/>
      <c r="W527" s="66"/>
      <c r="X527" s="66"/>
      <c r="Y527" s="66"/>
      <c r="Z527" s="66"/>
      <c r="AA527" s="66"/>
      <c r="AB527" s="66"/>
      <c r="AC527" s="66"/>
      <c r="AD527" s="66"/>
      <c r="AE527" s="66"/>
      <c r="AF527" s="66"/>
      <c r="AG527" s="66"/>
      <c r="AH527" s="66"/>
      <c r="AI527" s="66"/>
      <c r="AJ527" s="66"/>
      <c r="AK527" s="66"/>
      <c r="AL527" s="66"/>
      <c r="AM527" s="66"/>
      <c r="AN527" s="66"/>
      <c r="AO527" s="66"/>
      <c r="AP527" s="66"/>
      <c r="AQ527" s="66"/>
      <c r="AR527" s="66"/>
      <c r="AS527" s="66"/>
      <c r="AT527" s="66"/>
      <c r="AU527" s="66"/>
      <c r="AV527" s="66"/>
      <c r="AW527" s="66"/>
      <c r="AX527" s="66"/>
      <c r="AY527" s="66"/>
      <c r="AZ527" s="66"/>
      <c r="BA527" s="66"/>
      <c r="BB527" s="66"/>
    </row>
    <row r="528" spans="1:54" x14ac:dyDescent="0.3">
      <c r="A528" s="66"/>
      <c r="B528" s="66"/>
      <c r="C528" s="66"/>
      <c r="D528" s="66"/>
      <c r="E528" s="66"/>
      <c r="F528" s="66"/>
      <c r="G528" s="66"/>
      <c r="H528" s="66"/>
      <c r="I528" s="66"/>
      <c r="J528" s="66"/>
      <c r="K528" s="66"/>
      <c r="L528" s="66"/>
      <c r="M528" s="66"/>
      <c r="N528" s="66"/>
      <c r="O528" s="66"/>
      <c r="P528" s="66"/>
      <c r="Q528" s="66"/>
      <c r="R528" s="66"/>
      <c r="S528" s="66"/>
      <c r="T528" s="66"/>
      <c r="U528" s="66"/>
      <c r="V528" s="66"/>
      <c r="W528" s="66"/>
      <c r="X528" s="66"/>
      <c r="Y528" s="66"/>
      <c r="Z528" s="66"/>
      <c r="AA528" s="66"/>
      <c r="AB528" s="66"/>
      <c r="AC528" s="66"/>
      <c r="AD528" s="66"/>
      <c r="AE528" s="66"/>
      <c r="AF528" s="66"/>
      <c r="AG528" s="66"/>
      <c r="AH528" s="66"/>
      <c r="AI528" s="66"/>
      <c r="AJ528" s="66"/>
      <c r="AK528" s="66"/>
      <c r="AL528" s="66"/>
      <c r="AM528" s="66"/>
      <c r="AN528" s="66"/>
      <c r="AO528" s="66"/>
      <c r="AP528" s="66"/>
      <c r="AQ528" s="66"/>
      <c r="AR528" s="66"/>
      <c r="AS528" s="66"/>
      <c r="AT528" s="66"/>
      <c r="AU528" s="66"/>
      <c r="AV528" s="66"/>
      <c r="AW528" s="66"/>
      <c r="AX528" s="66"/>
      <c r="AY528" s="66"/>
      <c r="AZ528" s="66"/>
      <c r="BA528" s="66"/>
      <c r="BB528" s="66"/>
    </row>
    <row r="529" spans="1:54" x14ac:dyDescent="0.3">
      <c r="A529" s="66"/>
      <c r="B529" s="66"/>
      <c r="C529" s="66"/>
      <c r="D529" s="66"/>
      <c r="E529" s="66"/>
      <c r="F529" s="66"/>
      <c r="G529" s="66"/>
      <c r="H529" s="66"/>
      <c r="I529" s="66"/>
      <c r="J529" s="66"/>
      <c r="K529" s="66"/>
      <c r="L529" s="66"/>
      <c r="M529" s="66"/>
      <c r="N529" s="66"/>
      <c r="O529" s="66"/>
      <c r="P529" s="66"/>
      <c r="Q529" s="66"/>
      <c r="R529" s="66"/>
      <c r="S529" s="66"/>
      <c r="T529" s="66"/>
      <c r="U529" s="66"/>
      <c r="V529" s="66"/>
      <c r="W529" s="66"/>
      <c r="X529" s="66"/>
      <c r="Y529" s="66"/>
      <c r="Z529" s="66"/>
      <c r="AA529" s="66"/>
      <c r="AB529" s="66"/>
      <c r="AC529" s="66"/>
      <c r="AD529" s="66"/>
      <c r="AE529" s="66"/>
      <c r="AF529" s="66"/>
      <c r="AG529" s="66"/>
      <c r="AH529" s="66"/>
      <c r="AI529" s="66"/>
      <c r="AJ529" s="66"/>
      <c r="AK529" s="66"/>
      <c r="AL529" s="66"/>
      <c r="AM529" s="66"/>
      <c r="AN529" s="66"/>
      <c r="AO529" s="66"/>
      <c r="AP529" s="66"/>
      <c r="AQ529" s="66"/>
      <c r="AR529" s="66"/>
      <c r="AS529" s="66"/>
      <c r="AT529" s="66"/>
      <c r="AU529" s="66"/>
      <c r="AV529" s="66"/>
      <c r="AW529" s="66"/>
      <c r="AX529" s="66"/>
      <c r="AY529" s="66"/>
      <c r="AZ529" s="66"/>
      <c r="BA529" s="66"/>
      <c r="BB529" s="66"/>
    </row>
    <row r="530" spans="1:54" x14ac:dyDescent="0.3">
      <c r="A530" s="66"/>
      <c r="B530" s="66"/>
      <c r="C530" s="66"/>
      <c r="D530" s="66"/>
      <c r="E530" s="66"/>
      <c r="F530" s="66"/>
      <c r="G530" s="66"/>
      <c r="H530" s="66"/>
      <c r="I530" s="66"/>
      <c r="J530" s="66"/>
      <c r="K530" s="66"/>
      <c r="L530" s="66"/>
      <c r="M530" s="66"/>
      <c r="N530" s="66"/>
      <c r="O530" s="66"/>
      <c r="P530" s="66"/>
      <c r="Q530" s="66"/>
      <c r="R530" s="66"/>
      <c r="S530" s="66"/>
      <c r="T530" s="66"/>
      <c r="U530" s="66"/>
      <c r="V530" s="66"/>
      <c r="W530" s="66"/>
      <c r="X530" s="66"/>
      <c r="Y530" s="66"/>
      <c r="Z530" s="66"/>
      <c r="AA530" s="66"/>
      <c r="AB530" s="66"/>
      <c r="AC530" s="66"/>
      <c r="AD530" s="66"/>
      <c r="AE530" s="66"/>
      <c r="AF530" s="66"/>
      <c r="AG530" s="66"/>
      <c r="AH530" s="66"/>
      <c r="AI530" s="66"/>
      <c r="AJ530" s="66"/>
      <c r="AK530" s="66"/>
      <c r="AL530" s="66"/>
      <c r="AM530" s="66"/>
      <c r="AN530" s="66"/>
      <c r="AO530" s="66"/>
      <c r="AP530" s="66"/>
      <c r="AQ530" s="66"/>
      <c r="AR530" s="66"/>
      <c r="AS530" s="66"/>
      <c r="AT530" s="66"/>
      <c r="AU530" s="66"/>
      <c r="AV530" s="66"/>
      <c r="AW530" s="66"/>
      <c r="AX530" s="66"/>
      <c r="AY530" s="66"/>
      <c r="AZ530" s="66"/>
      <c r="BA530" s="66"/>
      <c r="BB530" s="66"/>
    </row>
    <row r="531" spans="1:54" x14ac:dyDescent="0.3">
      <c r="A531" s="66"/>
      <c r="B531" s="66"/>
      <c r="C531" s="66"/>
      <c r="D531" s="66"/>
      <c r="E531" s="66"/>
      <c r="F531" s="66"/>
      <c r="G531" s="66"/>
      <c r="H531" s="66"/>
      <c r="I531" s="66"/>
      <c r="J531" s="66"/>
      <c r="K531" s="66"/>
      <c r="L531" s="66"/>
      <c r="M531" s="66"/>
      <c r="N531" s="66"/>
      <c r="O531" s="66"/>
      <c r="P531" s="66"/>
      <c r="Q531" s="66"/>
      <c r="R531" s="66"/>
      <c r="S531" s="66"/>
      <c r="T531" s="66"/>
      <c r="U531" s="66"/>
      <c r="V531" s="66"/>
      <c r="W531" s="66"/>
      <c r="X531" s="66"/>
      <c r="Y531" s="66"/>
      <c r="Z531" s="66"/>
      <c r="AA531" s="66"/>
      <c r="AB531" s="66"/>
      <c r="AC531" s="66"/>
      <c r="AD531" s="66"/>
      <c r="AE531" s="66"/>
      <c r="AF531" s="66"/>
      <c r="AG531" s="66"/>
      <c r="AH531" s="66"/>
      <c r="AI531" s="66"/>
      <c r="AJ531" s="66"/>
      <c r="AK531" s="66"/>
      <c r="AL531" s="66"/>
      <c r="AM531" s="66"/>
      <c r="AN531" s="66"/>
      <c r="AO531" s="66"/>
      <c r="AP531" s="66"/>
      <c r="AQ531" s="66"/>
      <c r="AR531" s="66"/>
      <c r="AS531" s="66"/>
      <c r="AT531" s="66"/>
      <c r="AU531" s="66"/>
      <c r="AV531" s="66"/>
      <c r="AW531" s="66"/>
      <c r="AX531" s="66"/>
      <c r="AY531" s="66"/>
      <c r="AZ531" s="66"/>
      <c r="BA531" s="66"/>
      <c r="BB531" s="66"/>
    </row>
    <row r="532" spans="1:54" x14ac:dyDescent="0.3">
      <c r="A532" s="66"/>
      <c r="B532" s="66"/>
      <c r="C532" s="66"/>
      <c r="D532" s="66"/>
      <c r="E532" s="66"/>
      <c r="F532" s="66"/>
      <c r="G532" s="66"/>
      <c r="H532" s="66"/>
      <c r="I532" s="66"/>
      <c r="J532" s="66"/>
      <c r="K532" s="66"/>
      <c r="L532" s="66"/>
      <c r="M532" s="66"/>
      <c r="N532" s="66"/>
      <c r="O532" s="66"/>
      <c r="P532" s="66"/>
      <c r="Q532" s="66"/>
      <c r="R532" s="66"/>
      <c r="S532" s="66"/>
      <c r="T532" s="66"/>
      <c r="U532" s="66"/>
      <c r="V532" s="66"/>
      <c r="W532" s="66"/>
      <c r="X532" s="66"/>
      <c r="Y532" s="66"/>
      <c r="Z532" s="66"/>
      <c r="AA532" s="66"/>
      <c r="AB532" s="66"/>
      <c r="AC532" s="66"/>
      <c r="AD532" s="66"/>
      <c r="AE532" s="66"/>
      <c r="AF532" s="66"/>
      <c r="AG532" s="66"/>
      <c r="AH532" s="66"/>
      <c r="AI532" s="66"/>
      <c r="AJ532" s="66"/>
      <c r="AK532" s="66"/>
      <c r="AL532" s="66"/>
      <c r="AM532" s="66"/>
      <c r="AN532" s="66"/>
      <c r="AO532" s="66"/>
      <c r="AP532" s="66"/>
      <c r="AQ532" s="66"/>
      <c r="AR532" s="66"/>
      <c r="AS532" s="66"/>
      <c r="AT532" s="66"/>
      <c r="AU532" s="66"/>
      <c r="AV532" s="66"/>
      <c r="AW532" s="66"/>
      <c r="AX532" s="66"/>
      <c r="AY532" s="66"/>
      <c r="AZ532" s="66"/>
      <c r="BA532" s="66"/>
      <c r="BB532" s="66"/>
    </row>
    <row r="533" spans="1:54" x14ac:dyDescent="0.3">
      <c r="A533" s="66"/>
      <c r="B533" s="66"/>
      <c r="C533" s="66"/>
      <c r="D533" s="66"/>
      <c r="E533" s="66"/>
      <c r="F533" s="66"/>
      <c r="G533" s="66"/>
      <c r="H533" s="66"/>
      <c r="I533" s="66"/>
      <c r="J533" s="66"/>
      <c r="K533" s="66"/>
      <c r="L533" s="66"/>
      <c r="M533" s="66"/>
      <c r="N533" s="66"/>
      <c r="O533" s="66"/>
      <c r="P533" s="66"/>
      <c r="Q533" s="66"/>
      <c r="R533" s="66"/>
      <c r="S533" s="66"/>
      <c r="T533" s="66"/>
      <c r="U533" s="66"/>
      <c r="V533" s="66"/>
      <c r="W533" s="66"/>
      <c r="X533" s="66"/>
      <c r="Y533" s="66"/>
      <c r="Z533" s="66"/>
      <c r="AA533" s="66"/>
      <c r="AB533" s="66"/>
      <c r="AC533" s="66"/>
      <c r="AD533" s="66"/>
      <c r="AE533" s="66"/>
      <c r="AF533" s="66"/>
      <c r="AG533" s="66"/>
      <c r="AH533" s="66"/>
      <c r="AI533" s="66"/>
      <c r="AJ533" s="66"/>
      <c r="AK533" s="66"/>
      <c r="AL533" s="66"/>
      <c r="AM533" s="66"/>
      <c r="AN533" s="66"/>
      <c r="AO533" s="66"/>
      <c r="AP533" s="66"/>
      <c r="AQ533" s="66"/>
      <c r="AR533" s="66"/>
      <c r="AS533" s="66"/>
      <c r="AT533" s="66"/>
      <c r="AU533" s="66"/>
      <c r="AV533" s="66"/>
      <c r="AW533" s="66"/>
      <c r="AX533" s="66"/>
      <c r="AY533" s="66"/>
      <c r="AZ533" s="66"/>
      <c r="BA533" s="66"/>
      <c r="BB533" s="66"/>
    </row>
    <row r="534" spans="1:54" x14ac:dyDescent="0.3">
      <c r="A534" s="66"/>
      <c r="B534" s="66"/>
      <c r="C534" s="66"/>
      <c r="D534" s="66"/>
      <c r="E534" s="66"/>
      <c r="F534" s="66"/>
      <c r="G534" s="66"/>
      <c r="H534" s="66"/>
      <c r="I534" s="66"/>
      <c r="J534" s="66"/>
      <c r="K534" s="66"/>
      <c r="L534" s="66"/>
      <c r="M534" s="66"/>
      <c r="N534" s="66"/>
      <c r="O534" s="66"/>
      <c r="P534" s="66"/>
      <c r="Q534" s="66"/>
      <c r="R534" s="66"/>
      <c r="S534" s="66"/>
      <c r="T534" s="66"/>
      <c r="U534" s="66"/>
      <c r="V534" s="66"/>
      <c r="W534" s="66"/>
      <c r="X534" s="66"/>
      <c r="Y534" s="66"/>
      <c r="Z534" s="66"/>
      <c r="AA534" s="66"/>
      <c r="AB534" s="66"/>
      <c r="AC534" s="66"/>
      <c r="AD534" s="66"/>
      <c r="AE534" s="66"/>
      <c r="AF534" s="66"/>
      <c r="AG534" s="66"/>
      <c r="AH534" s="66"/>
      <c r="AI534" s="66"/>
      <c r="AJ534" s="66"/>
      <c r="AK534" s="66"/>
      <c r="AL534" s="66"/>
      <c r="AM534" s="66"/>
      <c r="AN534" s="66"/>
      <c r="AO534" s="66"/>
      <c r="AP534" s="66"/>
      <c r="AQ534" s="66"/>
      <c r="AR534" s="66"/>
      <c r="AS534" s="66"/>
      <c r="AT534" s="66"/>
      <c r="AU534" s="66"/>
      <c r="AV534" s="66"/>
      <c r="AW534" s="66"/>
      <c r="AX534" s="66"/>
      <c r="AY534" s="66"/>
      <c r="AZ534" s="66"/>
      <c r="BA534" s="66"/>
      <c r="BB534" s="66"/>
    </row>
    <row r="535" spans="1:54" x14ac:dyDescent="0.3">
      <c r="A535" s="66"/>
      <c r="B535" s="66"/>
      <c r="C535" s="66"/>
      <c r="D535" s="66"/>
      <c r="E535" s="66"/>
      <c r="F535" s="66"/>
      <c r="G535" s="66"/>
      <c r="H535" s="66"/>
      <c r="I535" s="66"/>
      <c r="J535" s="66"/>
      <c r="K535" s="66"/>
      <c r="L535" s="66"/>
      <c r="M535" s="66"/>
      <c r="N535" s="66"/>
      <c r="O535" s="66"/>
      <c r="P535" s="66"/>
      <c r="Q535" s="66"/>
      <c r="R535" s="66"/>
      <c r="S535" s="66"/>
      <c r="T535" s="66"/>
      <c r="U535" s="66"/>
      <c r="V535" s="66"/>
      <c r="W535" s="66"/>
      <c r="X535" s="66"/>
      <c r="Y535" s="66"/>
      <c r="Z535" s="66"/>
      <c r="AA535" s="66"/>
      <c r="AB535" s="66"/>
      <c r="AC535" s="66"/>
      <c r="AD535" s="66"/>
      <c r="AE535" s="66"/>
      <c r="AF535" s="66"/>
      <c r="AG535" s="66"/>
      <c r="AH535" s="66"/>
      <c r="AI535" s="66"/>
      <c r="AJ535" s="66"/>
      <c r="AK535" s="66"/>
      <c r="AL535" s="66"/>
      <c r="AM535" s="66"/>
      <c r="AN535" s="66"/>
      <c r="AO535" s="66"/>
      <c r="AP535" s="66"/>
      <c r="AQ535" s="66"/>
      <c r="AR535" s="66"/>
      <c r="AS535" s="66"/>
      <c r="AT535" s="66"/>
      <c r="AU535" s="66"/>
      <c r="AV535" s="66"/>
      <c r="AW535" s="66"/>
      <c r="AX535" s="66"/>
      <c r="AY535" s="66"/>
      <c r="AZ535" s="66"/>
      <c r="BA535" s="66"/>
      <c r="BB535" s="66"/>
    </row>
    <row r="536" spans="1:54" x14ac:dyDescent="0.3">
      <c r="A536" s="66"/>
      <c r="B536" s="66"/>
      <c r="C536" s="66"/>
      <c r="D536" s="66"/>
      <c r="E536" s="66"/>
      <c r="F536" s="66"/>
      <c r="G536" s="66"/>
      <c r="H536" s="66"/>
      <c r="I536" s="66"/>
      <c r="J536" s="66"/>
      <c r="K536" s="66"/>
      <c r="L536" s="66"/>
      <c r="M536" s="66"/>
      <c r="N536" s="66"/>
      <c r="O536" s="66"/>
      <c r="P536" s="66"/>
      <c r="Q536" s="66"/>
      <c r="R536" s="66"/>
      <c r="S536" s="66"/>
      <c r="T536" s="66"/>
      <c r="U536" s="66"/>
      <c r="V536" s="66"/>
      <c r="W536" s="66"/>
      <c r="X536" s="66"/>
      <c r="Y536" s="66"/>
      <c r="Z536" s="66"/>
      <c r="AA536" s="66"/>
      <c r="AB536" s="66"/>
      <c r="AC536" s="66"/>
      <c r="AD536" s="66"/>
      <c r="AE536" s="66"/>
      <c r="AF536" s="66"/>
      <c r="AG536" s="66"/>
      <c r="AH536" s="66"/>
      <c r="AI536" s="66"/>
      <c r="AJ536" s="66"/>
      <c r="AK536" s="66"/>
      <c r="AL536" s="66"/>
      <c r="AM536" s="66"/>
      <c r="AN536" s="66"/>
      <c r="AO536" s="66"/>
      <c r="AP536" s="66"/>
      <c r="AQ536" s="66"/>
      <c r="AR536" s="66"/>
      <c r="AS536" s="66"/>
      <c r="AT536" s="66"/>
      <c r="AU536" s="66"/>
      <c r="AV536" s="66"/>
      <c r="AW536" s="66"/>
      <c r="AX536" s="66"/>
      <c r="AY536" s="66"/>
      <c r="AZ536" s="66"/>
      <c r="BA536" s="66"/>
      <c r="BB536" s="66"/>
    </row>
    <row r="537" spans="1:54" x14ac:dyDescent="0.3">
      <c r="A537" s="66"/>
      <c r="B537" s="66"/>
      <c r="C537" s="66"/>
      <c r="D537" s="66"/>
      <c r="E537" s="66"/>
      <c r="F537" s="66"/>
      <c r="G537" s="66"/>
      <c r="H537" s="66"/>
      <c r="I537" s="66"/>
      <c r="J537" s="66"/>
      <c r="K537" s="66"/>
      <c r="L537" s="66"/>
      <c r="M537" s="66"/>
      <c r="N537" s="66"/>
      <c r="O537" s="66"/>
      <c r="P537" s="66"/>
      <c r="Q537" s="66"/>
      <c r="R537" s="66"/>
      <c r="S537" s="66"/>
      <c r="T537" s="66"/>
      <c r="U537" s="66"/>
      <c r="V537" s="66"/>
      <c r="W537" s="66"/>
      <c r="X537" s="66"/>
      <c r="Y537" s="66"/>
      <c r="Z537" s="66"/>
      <c r="AA537" s="66"/>
      <c r="AB537" s="66"/>
      <c r="AC537" s="66"/>
      <c r="AD537" s="66"/>
      <c r="AE537" s="66"/>
      <c r="AF537" s="66"/>
      <c r="AG537" s="66"/>
      <c r="AH537" s="66"/>
      <c r="AI537" s="66"/>
      <c r="AJ537" s="66"/>
      <c r="AK537" s="66"/>
      <c r="AL537" s="66"/>
      <c r="AM537" s="66"/>
      <c r="AN537" s="66"/>
      <c r="AO537" s="66"/>
      <c r="AP537" s="66"/>
      <c r="AQ537" s="66"/>
      <c r="AR537" s="66"/>
      <c r="AS537" s="66"/>
      <c r="AT537" s="66"/>
      <c r="AU537" s="66"/>
      <c r="AV537" s="66"/>
      <c r="AW537" s="66"/>
      <c r="AX537" s="66"/>
      <c r="AY537" s="66"/>
      <c r="AZ537" s="66"/>
      <c r="BA537" s="66"/>
      <c r="BB537" s="66"/>
    </row>
    <row r="538" spans="1:54" x14ac:dyDescent="0.3">
      <c r="A538" s="66"/>
      <c r="B538" s="66"/>
      <c r="C538" s="66"/>
      <c r="D538" s="66"/>
      <c r="E538" s="66"/>
      <c r="F538" s="66"/>
      <c r="G538" s="66"/>
      <c r="H538" s="66"/>
      <c r="I538" s="66"/>
      <c r="J538" s="66"/>
      <c r="K538" s="66"/>
      <c r="L538" s="66"/>
      <c r="M538" s="66"/>
      <c r="N538" s="66"/>
      <c r="O538" s="66"/>
      <c r="P538" s="66"/>
      <c r="Q538" s="66"/>
      <c r="R538" s="66"/>
      <c r="S538" s="66"/>
      <c r="T538" s="66"/>
      <c r="U538" s="66"/>
      <c r="V538" s="66"/>
      <c r="W538" s="66"/>
      <c r="X538" s="66"/>
      <c r="Y538" s="66"/>
      <c r="Z538" s="66"/>
      <c r="AA538" s="66"/>
      <c r="AB538" s="66"/>
      <c r="AC538" s="66"/>
      <c r="AD538" s="66"/>
      <c r="AE538" s="66"/>
      <c r="AF538" s="66"/>
      <c r="AG538" s="66"/>
      <c r="AH538" s="66"/>
      <c r="AI538" s="66"/>
      <c r="AJ538" s="66"/>
      <c r="AK538" s="66"/>
      <c r="AL538" s="66"/>
      <c r="AM538" s="66"/>
      <c r="AN538" s="66"/>
      <c r="AO538" s="66"/>
      <c r="AP538" s="66"/>
      <c r="AQ538" s="66"/>
      <c r="AR538" s="66"/>
      <c r="AS538" s="66"/>
      <c r="AT538" s="66"/>
      <c r="AU538" s="66"/>
      <c r="AV538" s="66"/>
      <c r="AW538" s="66"/>
      <c r="AX538" s="66"/>
      <c r="AY538" s="66"/>
      <c r="AZ538" s="66"/>
      <c r="BA538" s="66"/>
      <c r="BB538" s="66"/>
    </row>
    <row r="539" spans="1:54" x14ac:dyDescent="0.3">
      <c r="A539" s="66"/>
      <c r="B539" s="66"/>
      <c r="C539" s="66"/>
      <c r="D539" s="66"/>
      <c r="E539" s="66"/>
      <c r="F539" s="66"/>
      <c r="G539" s="66"/>
      <c r="H539" s="66"/>
      <c r="I539" s="66"/>
      <c r="J539" s="66"/>
      <c r="K539" s="66"/>
      <c r="L539" s="66"/>
      <c r="M539" s="66"/>
      <c r="N539" s="66"/>
      <c r="O539" s="66"/>
      <c r="P539" s="66"/>
      <c r="Q539" s="66"/>
      <c r="R539" s="66"/>
      <c r="S539" s="66"/>
      <c r="T539" s="66"/>
      <c r="U539" s="66"/>
      <c r="V539" s="66"/>
      <c r="W539" s="66"/>
      <c r="X539" s="66"/>
      <c r="Y539" s="66"/>
      <c r="Z539" s="66"/>
      <c r="AA539" s="66"/>
      <c r="AB539" s="66"/>
      <c r="AC539" s="66"/>
      <c r="AD539" s="66"/>
      <c r="AE539" s="66"/>
      <c r="AF539" s="66"/>
      <c r="AG539" s="66"/>
      <c r="AH539" s="66"/>
      <c r="AI539" s="66"/>
      <c r="AJ539" s="66"/>
      <c r="AK539" s="66"/>
      <c r="AL539" s="66"/>
      <c r="AM539" s="66"/>
      <c r="AN539" s="66"/>
      <c r="AO539" s="66"/>
      <c r="AP539" s="66"/>
      <c r="AQ539" s="66"/>
      <c r="AR539" s="66"/>
      <c r="AS539" s="66"/>
      <c r="AT539" s="66"/>
      <c r="AU539" s="66"/>
      <c r="AV539" s="66"/>
      <c r="AW539" s="66"/>
      <c r="AX539" s="66"/>
      <c r="AY539" s="66"/>
      <c r="AZ539" s="66"/>
      <c r="BA539" s="66"/>
      <c r="BB539" s="66"/>
    </row>
    <row r="540" spans="1:54" x14ac:dyDescent="0.3">
      <c r="A540" s="66"/>
      <c r="B540" s="66"/>
      <c r="C540" s="66"/>
      <c r="D540" s="66"/>
      <c r="E540" s="66"/>
      <c r="F540" s="66"/>
      <c r="G540" s="66"/>
      <c r="H540" s="66"/>
      <c r="I540" s="66"/>
      <c r="J540" s="66"/>
      <c r="K540" s="66"/>
      <c r="L540" s="66"/>
      <c r="M540" s="66"/>
      <c r="N540" s="66"/>
      <c r="O540" s="66"/>
      <c r="P540" s="66"/>
      <c r="Q540" s="66"/>
      <c r="R540" s="66"/>
      <c r="S540" s="66"/>
      <c r="T540" s="66"/>
      <c r="U540" s="66"/>
      <c r="V540" s="66"/>
      <c r="W540" s="66"/>
      <c r="X540" s="66"/>
      <c r="Y540" s="66"/>
      <c r="Z540" s="66"/>
      <c r="AA540" s="66"/>
      <c r="AB540" s="66"/>
      <c r="AC540" s="66"/>
      <c r="AD540" s="66"/>
      <c r="AE540" s="66"/>
      <c r="AF540" s="66"/>
      <c r="AG540" s="66"/>
      <c r="AH540" s="66"/>
      <c r="AI540" s="66"/>
      <c r="AJ540" s="66"/>
      <c r="AK540" s="66"/>
      <c r="AL540" s="66"/>
      <c r="AM540" s="66"/>
      <c r="AN540" s="66"/>
      <c r="AO540" s="66"/>
      <c r="AP540" s="66"/>
      <c r="AQ540" s="66"/>
      <c r="AR540" s="66"/>
      <c r="AS540" s="66"/>
      <c r="AT540" s="66"/>
      <c r="AU540" s="66"/>
      <c r="AV540" s="66"/>
      <c r="AW540" s="66"/>
      <c r="AX540" s="66"/>
      <c r="AY540" s="66"/>
      <c r="AZ540" s="66"/>
      <c r="BA540" s="66"/>
      <c r="BB540" s="66"/>
    </row>
    <row r="541" spans="1:54" x14ac:dyDescent="0.3">
      <c r="A541" s="66"/>
      <c r="B541" s="66"/>
      <c r="C541" s="66"/>
      <c r="D541" s="66"/>
      <c r="E541" s="66"/>
      <c r="F541" s="66"/>
      <c r="G541" s="66"/>
      <c r="H541" s="66"/>
      <c r="I541" s="66"/>
      <c r="J541" s="66"/>
      <c r="K541" s="66"/>
      <c r="L541" s="66"/>
      <c r="M541" s="66"/>
      <c r="N541" s="66"/>
      <c r="O541" s="66"/>
      <c r="P541" s="66"/>
      <c r="Q541" s="66"/>
      <c r="R541" s="66"/>
      <c r="S541" s="66"/>
      <c r="T541" s="66"/>
      <c r="U541" s="66"/>
      <c r="V541" s="66"/>
      <c r="W541" s="66"/>
      <c r="X541" s="66"/>
      <c r="Y541" s="66"/>
      <c r="Z541" s="66"/>
      <c r="AA541" s="66"/>
      <c r="AB541" s="66"/>
      <c r="AC541" s="66"/>
      <c r="AD541" s="66"/>
      <c r="AE541" s="66"/>
      <c r="AF541" s="66"/>
      <c r="AG541" s="66"/>
      <c r="AH541" s="66"/>
      <c r="AI541" s="66"/>
      <c r="AJ541" s="66"/>
      <c r="AK541" s="66"/>
      <c r="AL541" s="66"/>
      <c r="AM541" s="66"/>
      <c r="AN541" s="66"/>
      <c r="AO541" s="66"/>
      <c r="AP541" s="66"/>
      <c r="AQ541" s="66"/>
      <c r="AR541" s="66"/>
      <c r="AS541" s="66"/>
      <c r="AT541" s="66"/>
      <c r="AU541" s="66"/>
      <c r="AV541" s="66"/>
      <c r="AW541" s="66"/>
      <c r="AX541" s="66"/>
      <c r="AY541" s="66"/>
      <c r="AZ541" s="66"/>
      <c r="BA541" s="66"/>
      <c r="BB541" s="66"/>
    </row>
    <row r="542" spans="1:54" x14ac:dyDescent="0.3">
      <c r="A542" s="66"/>
      <c r="B542" s="66"/>
      <c r="C542" s="66"/>
      <c r="D542" s="66"/>
      <c r="E542" s="66"/>
      <c r="F542" s="66"/>
      <c r="G542" s="66"/>
      <c r="H542" s="66"/>
      <c r="I542" s="66"/>
      <c r="J542" s="66"/>
      <c r="K542" s="66"/>
      <c r="L542" s="66"/>
      <c r="M542" s="66"/>
      <c r="N542" s="66"/>
      <c r="O542" s="66"/>
      <c r="P542" s="66"/>
      <c r="Q542" s="66"/>
      <c r="R542" s="66"/>
      <c r="S542" s="66"/>
      <c r="T542" s="66"/>
      <c r="U542" s="66"/>
      <c r="V542" s="66"/>
      <c r="W542" s="66"/>
      <c r="X542" s="66"/>
      <c r="Y542" s="66"/>
      <c r="Z542" s="66"/>
      <c r="AA542" s="66"/>
      <c r="AB542" s="66"/>
      <c r="AC542" s="66"/>
      <c r="AD542" s="66"/>
      <c r="AE542" s="66"/>
      <c r="AF542" s="66"/>
      <c r="AG542" s="66"/>
      <c r="AH542" s="66"/>
      <c r="AI542" s="66"/>
      <c r="AJ542" s="66"/>
      <c r="AK542" s="66"/>
      <c r="AL542" s="66"/>
      <c r="AM542" s="66"/>
      <c r="AN542" s="66"/>
      <c r="AO542" s="66"/>
      <c r="AP542" s="66"/>
      <c r="AQ542" s="66"/>
      <c r="AR542" s="66"/>
      <c r="AS542" s="66"/>
      <c r="AT542" s="66"/>
      <c r="AU542" s="66"/>
      <c r="AV542" s="66"/>
      <c r="AW542" s="66"/>
      <c r="AX542" s="66"/>
      <c r="AY542" s="66"/>
      <c r="AZ542" s="66"/>
      <c r="BA542" s="66"/>
      <c r="BB542" s="66"/>
    </row>
    <row r="543" spans="1:54" x14ac:dyDescent="0.3">
      <c r="A543" s="66"/>
      <c r="B543" s="66"/>
      <c r="C543" s="66"/>
      <c r="D543" s="66"/>
      <c r="E543" s="66"/>
      <c r="F543" s="66"/>
      <c r="G543" s="66"/>
      <c r="H543" s="66"/>
      <c r="I543" s="66"/>
      <c r="J543" s="66"/>
      <c r="K543" s="66"/>
      <c r="L543" s="66"/>
      <c r="M543" s="66"/>
      <c r="N543" s="66"/>
      <c r="O543" s="66"/>
      <c r="P543" s="66"/>
      <c r="Q543" s="66"/>
      <c r="R543" s="66"/>
      <c r="S543" s="66"/>
      <c r="T543" s="66"/>
      <c r="U543" s="66"/>
      <c r="V543" s="66"/>
      <c r="W543" s="66"/>
      <c r="X543" s="66"/>
      <c r="Y543" s="66"/>
      <c r="Z543" s="66"/>
      <c r="AA543" s="66"/>
      <c r="AB543" s="66"/>
      <c r="AC543" s="66"/>
      <c r="AD543" s="66"/>
      <c r="AE543" s="66"/>
      <c r="AF543" s="66"/>
      <c r="AG543" s="66"/>
      <c r="AH543" s="66"/>
      <c r="AI543" s="66"/>
      <c r="AJ543" s="66"/>
      <c r="AK543" s="66"/>
      <c r="AL543" s="66"/>
      <c r="AM543" s="66"/>
      <c r="AN543" s="66"/>
      <c r="AO543" s="66"/>
      <c r="AP543" s="66"/>
      <c r="AQ543" s="66"/>
      <c r="AR543" s="66"/>
      <c r="AS543" s="66"/>
      <c r="AT543" s="66"/>
      <c r="AU543" s="66"/>
      <c r="AV543" s="66"/>
      <c r="AW543" s="66"/>
      <c r="AX543" s="66"/>
      <c r="AY543" s="66"/>
      <c r="AZ543" s="66"/>
      <c r="BA543" s="66"/>
      <c r="BB543" s="66"/>
    </row>
    <row r="544" spans="1:54" x14ac:dyDescent="0.3">
      <c r="A544" s="66"/>
      <c r="B544" s="66"/>
      <c r="C544" s="66"/>
      <c r="D544" s="66"/>
      <c r="E544" s="66"/>
      <c r="F544" s="66"/>
      <c r="G544" s="66"/>
      <c r="H544" s="66"/>
      <c r="I544" s="66"/>
      <c r="J544" s="66"/>
      <c r="K544" s="66"/>
      <c r="L544" s="66"/>
      <c r="M544" s="66"/>
      <c r="N544" s="66"/>
      <c r="O544" s="66"/>
      <c r="P544" s="66"/>
      <c r="Q544" s="66"/>
      <c r="R544" s="66"/>
      <c r="S544" s="66"/>
      <c r="T544" s="66"/>
      <c r="U544" s="66"/>
      <c r="V544" s="66"/>
      <c r="W544" s="66"/>
      <c r="X544" s="66"/>
      <c r="Y544" s="66"/>
      <c r="Z544" s="66"/>
      <c r="AA544" s="66"/>
      <c r="AB544" s="66"/>
      <c r="AC544" s="66"/>
      <c r="AD544" s="66"/>
      <c r="AE544" s="66"/>
      <c r="AF544" s="66"/>
      <c r="AG544" s="66"/>
      <c r="AH544" s="66"/>
      <c r="AI544" s="66"/>
      <c r="AJ544" s="66"/>
      <c r="AK544" s="66"/>
      <c r="AL544" s="66"/>
      <c r="AM544" s="66"/>
      <c r="AN544" s="66"/>
      <c r="AO544" s="66"/>
      <c r="AP544" s="66"/>
      <c r="AQ544" s="66"/>
      <c r="AR544" s="66"/>
      <c r="AS544" s="66"/>
      <c r="AT544" s="66"/>
      <c r="AU544" s="66"/>
      <c r="AV544" s="66"/>
      <c r="AW544" s="66"/>
      <c r="AX544" s="66"/>
      <c r="AY544" s="66"/>
      <c r="AZ544" s="66"/>
      <c r="BA544" s="66"/>
      <c r="BB544" s="66"/>
    </row>
    <row r="545" spans="1:54" x14ac:dyDescent="0.3">
      <c r="A545" s="66"/>
      <c r="B545" s="66"/>
      <c r="C545" s="66"/>
      <c r="D545" s="66"/>
      <c r="E545" s="66"/>
      <c r="F545" s="66"/>
      <c r="G545" s="66"/>
      <c r="H545" s="66"/>
      <c r="I545" s="66"/>
      <c r="J545" s="66"/>
      <c r="K545" s="66"/>
      <c r="L545" s="66"/>
      <c r="M545" s="66"/>
      <c r="N545" s="66"/>
      <c r="O545" s="66"/>
      <c r="P545" s="66"/>
      <c r="Q545" s="66"/>
      <c r="R545" s="66"/>
      <c r="S545" s="66"/>
      <c r="T545" s="66"/>
      <c r="U545" s="66"/>
      <c r="V545" s="66"/>
      <c r="W545" s="66"/>
      <c r="X545" s="66"/>
      <c r="Y545" s="66"/>
      <c r="Z545" s="66"/>
      <c r="AA545" s="66"/>
      <c r="AB545" s="66"/>
      <c r="AC545" s="66"/>
      <c r="AD545" s="66"/>
      <c r="AE545" s="66"/>
      <c r="AF545" s="66"/>
      <c r="AG545" s="66"/>
      <c r="AH545" s="66"/>
      <c r="AI545" s="66"/>
      <c r="AJ545" s="66"/>
      <c r="AK545" s="66"/>
      <c r="AL545" s="66"/>
      <c r="AM545" s="66"/>
      <c r="AN545" s="66"/>
      <c r="AO545" s="66"/>
      <c r="AP545" s="66"/>
      <c r="AQ545" s="66"/>
      <c r="AR545" s="66"/>
      <c r="AS545" s="66"/>
      <c r="AT545" s="66"/>
      <c r="AU545" s="66"/>
      <c r="AV545" s="66"/>
      <c r="AW545" s="66"/>
      <c r="AX545" s="66"/>
      <c r="AY545" s="66"/>
      <c r="AZ545" s="66"/>
      <c r="BA545" s="66"/>
      <c r="BB545" s="66"/>
    </row>
    <row r="546" spans="1:54" x14ac:dyDescent="0.3">
      <c r="A546" s="66"/>
      <c r="B546" s="66"/>
      <c r="C546" s="66"/>
      <c r="D546" s="66"/>
      <c r="E546" s="66"/>
      <c r="F546" s="66"/>
      <c r="G546" s="66"/>
      <c r="H546" s="66"/>
      <c r="I546" s="66"/>
      <c r="J546" s="66"/>
      <c r="K546" s="66"/>
      <c r="L546" s="66"/>
      <c r="M546" s="66"/>
      <c r="N546" s="66"/>
      <c r="O546" s="66"/>
      <c r="P546" s="66"/>
      <c r="Q546" s="66"/>
      <c r="R546" s="66"/>
      <c r="S546" s="66"/>
      <c r="T546" s="66"/>
      <c r="U546" s="66"/>
      <c r="V546" s="66"/>
      <c r="W546" s="66"/>
      <c r="X546" s="66"/>
      <c r="Y546" s="66"/>
      <c r="Z546" s="66"/>
      <c r="AA546" s="66"/>
      <c r="AB546" s="66"/>
      <c r="AC546" s="66"/>
      <c r="AD546" s="66"/>
      <c r="AE546" s="66"/>
      <c r="AF546" s="66"/>
      <c r="AG546" s="66"/>
      <c r="AH546" s="66"/>
      <c r="AI546" s="66"/>
      <c r="AJ546" s="66"/>
      <c r="AK546" s="66"/>
      <c r="AL546" s="66"/>
      <c r="AM546" s="66"/>
      <c r="AN546" s="66"/>
      <c r="AO546" s="66"/>
      <c r="AP546" s="66"/>
      <c r="AQ546" s="66"/>
      <c r="AR546" s="66"/>
      <c r="AS546" s="66"/>
      <c r="AT546" s="66"/>
      <c r="AU546" s="66"/>
      <c r="AV546" s="66"/>
      <c r="AW546" s="66"/>
      <c r="AX546" s="66"/>
      <c r="AY546" s="66"/>
      <c r="AZ546" s="66"/>
      <c r="BA546" s="66"/>
      <c r="BB546" s="66"/>
    </row>
    <row r="547" spans="1:54" x14ac:dyDescent="0.3">
      <c r="A547" s="66"/>
      <c r="B547" s="66"/>
      <c r="C547" s="66"/>
      <c r="D547" s="66"/>
      <c r="E547" s="66"/>
      <c r="F547" s="66"/>
      <c r="G547" s="66"/>
      <c r="H547" s="66"/>
      <c r="I547" s="66"/>
      <c r="J547" s="66"/>
      <c r="K547" s="66"/>
      <c r="L547" s="66"/>
      <c r="M547" s="66"/>
      <c r="N547" s="66"/>
      <c r="O547" s="66"/>
      <c r="P547" s="66"/>
      <c r="Q547" s="66"/>
      <c r="R547" s="66"/>
      <c r="S547" s="66"/>
      <c r="T547" s="66"/>
      <c r="U547" s="66"/>
      <c r="V547" s="66"/>
      <c r="W547" s="66"/>
      <c r="X547" s="66"/>
      <c r="Y547" s="66"/>
      <c r="Z547" s="66"/>
      <c r="AA547" s="66"/>
      <c r="AB547" s="66"/>
      <c r="AC547" s="66"/>
      <c r="AD547" s="66"/>
      <c r="AE547" s="66"/>
      <c r="AF547" s="66"/>
      <c r="AG547" s="66"/>
      <c r="AH547" s="66"/>
      <c r="AI547" s="66"/>
      <c r="AJ547" s="66"/>
      <c r="AK547" s="66"/>
      <c r="AL547" s="66"/>
      <c r="AM547" s="66"/>
      <c r="AN547" s="66"/>
      <c r="AO547" s="66"/>
      <c r="AP547" s="66"/>
      <c r="AQ547" s="66"/>
      <c r="AR547" s="66"/>
      <c r="AS547" s="66"/>
      <c r="AT547" s="66"/>
      <c r="AU547" s="66"/>
      <c r="AV547" s="66"/>
      <c r="AW547" s="66"/>
      <c r="AX547" s="66"/>
      <c r="AY547" s="66"/>
      <c r="AZ547" s="66"/>
      <c r="BA547" s="66"/>
      <c r="BB547" s="66"/>
    </row>
    <row r="548" spans="1:54" x14ac:dyDescent="0.3">
      <c r="A548" s="66"/>
      <c r="B548" s="66"/>
      <c r="C548" s="66"/>
      <c r="D548" s="66"/>
      <c r="E548" s="66"/>
      <c r="F548" s="66"/>
      <c r="G548" s="66"/>
      <c r="H548" s="66"/>
      <c r="I548" s="66"/>
      <c r="J548" s="66"/>
      <c r="K548" s="66"/>
      <c r="L548" s="66"/>
      <c r="M548" s="66"/>
      <c r="N548" s="66"/>
      <c r="O548" s="66"/>
      <c r="P548" s="66"/>
      <c r="Q548" s="66"/>
      <c r="R548" s="66"/>
      <c r="S548" s="66"/>
      <c r="T548" s="66"/>
      <c r="U548" s="66"/>
      <c r="V548" s="66"/>
      <c r="W548" s="66"/>
      <c r="X548" s="66"/>
      <c r="Y548" s="66"/>
      <c r="Z548" s="66"/>
      <c r="AA548" s="66"/>
      <c r="AB548" s="66"/>
      <c r="AC548" s="66"/>
      <c r="AD548" s="66"/>
      <c r="AE548" s="66"/>
      <c r="AF548" s="66"/>
      <c r="AG548" s="66"/>
      <c r="AH548" s="66"/>
      <c r="AI548" s="66"/>
      <c r="AJ548" s="66"/>
      <c r="AK548" s="66"/>
      <c r="AL548" s="66"/>
      <c r="AM548" s="66"/>
      <c r="AN548" s="66"/>
      <c r="AO548" s="66"/>
      <c r="AP548" s="66"/>
      <c r="AQ548" s="66"/>
      <c r="AR548" s="66"/>
      <c r="AS548" s="66"/>
      <c r="AT548" s="66"/>
      <c r="AU548" s="66"/>
      <c r="AV548" s="66"/>
      <c r="AW548" s="66"/>
      <c r="AX548" s="66"/>
      <c r="AY548" s="66"/>
      <c r="AZ548" s="66"/>
      <c r="BA548" s="66"/>
      <c r="BB548" s="66"/>
    </row>
    <row r="549" spans="1:54" x14ac:dyDescent="0.3">
      <c r="A549" s="66"/>
      <c r="B549" s="66"/>
      <c r="C549" s="66"/>
      <c r="D549" s="66"/>
      <c r="E549" s="66"/>
      <c r="F549" s="66"/>
      <c r="G549" s="66"/>
      <c r="H549" s="66"/>
      <c r="I549" s="66"/>
      <c r="J549" s="66"/>
      <c r="K549" s="66"/>
      <c r="L549" s="66"/>
      <c r="M549" s="66"/>
      <c r="N549" s="66"/>
      <c r="O549" s="66"/>
      <c r="P549" s="66"/>
      <c r="Q549" s="66"/>
      <c r="R549" s="66"/>
      <c r="S549" s="66"/>
      <c r="T549" s="66"/>
      <c r="U549" s="66"/>
      <c r="V549" s="66"/>
      <c r="W549" s="66"/>
      <c r="X549" s="66"/>
      <c r="Y549" s="66"/>
      <c r="Z549" s="66"/>
      <c r="AA549" s="66"/>
      <c r="AB549" s="66"/>
      <c r="AC549" s="66"/>
      <c r="AD549" s="66"/>
      <c r="AE549" s="66"/>
      <c r="AF549" s="66"/>
      <c r="AG549" s="66"/>
      <c r="AH549" s="66"/>
      <c r="AI549" s="66"/>
      <c r="AJ549" s="66"/>
      <c r="AK549" s="66"/>
      <c r="AL549" s="66"/>
      <c r="AM549" s="66"/>
      <c r="AN549" s="66"/>
      <c r="AO549" s="66"/>
      <c r="AP549" s="66"/>
      <c r="AQ549" s="66"/>
      <c r="AR549" s="66"/>
      <c r="AS549" s="66"/>
      <c r="AT549" s="66"/>
      <c r="AU549" s="66"/>
      <c r="AV549" s="66"/>
      <c r="AW549" s="66"/>
      <c r="AX549" s="66"/>
      <c r="AY549" s="66"/>
      <c r="AZ549" s="66"/>
      <c r="BA549" s="66"/>
      <c r="BB549" s="66"/>
    </row>
    <row r="550" spans="1:54" x14ac:dyDescent="0.3">
      <c r="A550" s="66"/>
      <c r="B550" s="66"/>
      <c r="C550" s="66"/>
      <c r="D550" s="66"/>
      <c r="E550" s="66"/>
      <c r="F550" s="66"/>
      <c r="G550" s="66"/>
      <c r="H550" s="66"/>
      <c r="I550" s="66"/>
      <c r="J550" s="66"/>
      <c r="K550" s="66"/>
      <c r="L550" s="66"/>
      <c r="M550" s="66"/>
      <c r="N550" s="66"/>
      <c r="O550" s="66"/>
      <c r="P550" s="66"/>
      <c r="Q550" s="66"/>
      <c r="R550" s="66"/>
      <c r="S550" s="66"/>
      <c r="T550" s="66"/>
      <c r="U550" s="66"/>
      <c r="V550" s="66"/>
      <c r="W550" s="66"/>
      <c r="X550" s="66"/>
      <c r="Y550" s="66"/>
      <c r="Z550" s="66"/>
      <c r="AA550" s="66"/>
      <c r="AB550" s="66"/>
      <c r="AC550" s="66"/>
      <c r="AD550" s="66"/>
      <c r="AE550" s="66"/>
      <c r="AF550" s="66"/>
      <c r="AG550" s="66"/>
      <c r="AH550" s="66"/>
      <c r="AI550" s="66"/>
      <c r="AJ550" s="66"/>
      <c r="AK550" s="66"/>
      <c r="AL550" s="66"/>
      <c r="AM550" s="66"/>
      <c r="AN550" s="66"/>
      <c r="AO550" s="66"/>
      <c r="AP550" s="66"/>
      <c r="AQ550" s="66"/>
      <c r="AR550" s="66"/>
      <c r="AS550" s="66"/>
      <c r="AT550" s="66"/>
      <c r="AU550" s="66"/>
      <c r="AV550" s="66"/>
      <c r="AW550" s="66"/>
      <c r="AX550" s="66"/>
      <c r="AY550" s="66"/>
      <c r="AZ550" s="66"/>
      <c r="BA550" s="66"/>
      <c r="BB550" s="66"/>
    </row>
    <row r="551" spans="1:54" x14ac:dyDescent="0.3">
      <c r="A551" s="66"/>
      <c r="B551" s="66"/>
      <c r="C551" s="66"/>
      <c r="D551" s="66"/>
      <c r="E551" s="66"/>
      <c r="F551" s="66"/>
      <c r="G551" s="66"/>
      <c r="H551" s="66"/>
      <c r="I551" s="66"/>
      <c r="J551" s="66"/>
      <c r="K551" s="66"/>
      <c r="L551" s="66"/>
      <c r="M551" s="66"/>
      <c r="N551" s="66"/>
      <c r="O551" s="66"/>
      <c r="P551" s="66"/>
      <c r="Q551" s="66"/>
      <c r="R551" s="66"/>
      <c r="S551" s="66"/>
      <c r="T551" s="66"/>
      <c r="U551" s="66"/>
      <c r="V551" s="66"/>
      <c r="W551" s="66"/>
      <c r="X551" s="66"/>
      <c r="Y551" s="66"/>
      <c r="Z551" s="66"/>
      <c r="AA551" s="66"/>
      <c r="AB551" s="66"/>
      <c r="AC551" s="66"/>
      <c r="AD551" s="66"/>
      <c r="AE551" s="66"/>
      <c r="AF551" s="66"/>
      <c r="AG551" s="66"/>
      <c r="AH551" s="66"/>
      <c r="AI551" s="66"/>
      <c r="AJ551" s="66"/>
      <c r="AK551" s="66"/>
      <c r="AL551" s="66"/>
      <c r="AM551" s="66"/>
      <c r="AN551" s="66"/>
      <c r="AO551" s="66"/>
      <c r="AP551" s="66"/>
      <c r="AQ551" s="66"/>
      <c r="AR551" s="66"/>
      <c r="AS551" s="66"/>
      <c r="AT551" s="66"/>
      <c r="AU551" s="66"/>
      <c r="AV551" s="66"/>
      <c r="AW551" s="66"/>
      <c r="AX551" s="66"/>
      <c r="AY551" s="66"/>
      <c r="AZ551" s="66"/>
      <c r="BA551" s="66"/>
      <c r="BB551" s="66"/>
    </row>
    <row r="552" spans="1:54" x14ac:dyDescent="0.3">
      <c r="A552" s="66"/>
      <c r="B552" s="66"/>
      <c r="C552" s="66"/>
      <c r="D552" s="66"/>
      <c r="E552" s="66"/>
      <c r="F552" s="66"/>
      <c r="G552" s="66"/>
      <c r="H552" s="66"/>
      <c r="I552" s="66"/>
      <c r="J552" s="66"/>
      <c r="K552" s="66"/>
      <c r="L552" s="66"/>
      <c r="M552" s="66"/>
      <c r="N552" s="66"/>
      <c r="O552" s="66"/>
      <c r="P552" s="66"/>
      <c r="Q552" s="66"/>
      <c r="R552" s="66"/>
      <c r="S552" s="66"/>
      <c r="T552" s="66"/>
      <c r="U552" s="66"/>
      <c r="V552" s="66"/>
      <c r="W552" s="66"/>
      <c r="X552" s="66"/>
      <c r="Y552" s="66"/>
      <c r="Z552" s="66"/>
      <c r="AA552" s="66"/>
      <c r="AB552" s="66"/>
      <c r="AC552" s="66"/>
      <c r="AD552" s="66"/>
      <c r="AE552" s="66"/>
      <c r="AF552" s="66"/>
      <c r="AG552" s="66"/>
      <c r="AH552" s="66"/>
      <c r="AI552" s="66"/>
      <c r="AJ552" s="66"/>
      <c r="AK552" s="66"/>
      <c r="AL552" s="66"/>
      <c r="AM552" s="66"/>
      <c r="AN552" s="66"/>
      <c r="AO552" s="66"/>
      <c r="AP552" s="66"/>
      <c r="AQ552" s="66"/>
      <c r="AR552" s="66"/>
      <c r="AS552" s="66"/>
      <c r="AT552" s="66"/>
      <c r="AU552" s="66"/>
      <c r="AV552" s="66"/>
      <c r="AW552" s="66"/>
      <c r="AX552" s="66"/>
      <c r="AY552" s="66"/>
      <c r="AZ552" s="66"/>
      <c r="BA552" s="66"/>
      <c r="BB552" s="66"/>
    </row>
    <row r="553" spans="1:54" x14ac:dyDescent="0.3">
      <c r="A553" s="66"/>
      <c r="B553" s="66"/>
      <c r="C553" s="66"/>
      <c r="D553" s="66"/>
      <c r="E553" s="66"/>
      <c r="F553" s="66"/>
      <c r="G553" s="66"/>
      <c r="H553" s="66"/>
      <c r="I553" s="66"/>
      <c r="J553" s="66"/>
      <c r="K553" s="66"/>
      <c r="L553" s="66"/>
      <c r="M553" s="66"/>
      <c r="N553" s="66"/>
      <c r="O553" s="66"/>
      <c r="P553" s="66"/>
      <c r="Q553" s="66"/>
      <c r="R553" s="66"/>
      <c r="S553" s="66"/>
      <c r="T553" s="66"/>
      <c r="U553" s="66"/>
      <c r="V553" s="66"/>
      <c r="W553" s="66"/>
      <c r="X553" s="66"/>
      <c r="Y553" s="66"/>
      <c r="Z553" s="66"/>
      <c r="AA553" s="66"/>
      <c r="AB553" s="66"/>
      <c r="AC553" s="66"/>
      <c r="AD553" s="66"/>
      <c r="AE553" s="66"/>
      <c r="AF553" s="66"/>
      <c r="AG553" s="66"/>
      <c r="AH553" s="66"/>
      <c r="AI553" s="66"/>
      <c r="AJ553" s="66"/>
      <c r="AK553" s="66"/>
      <c r="AL553" s="66"/>
      <c r="AM553" s="66"/>
      <c r="AN553" s="66"/>
      <c r="AO553" s="66"/>
      <c r="AP553" s="66"/>
      <c r="AQ553" s="66"/>
      <c r="AR553" s="66"/>
      <c r="AS553" s="66"/>
      <c r="AT553" s="66"/>
      <c r="AU553" s="66"/>
      <c r="AV553" s="66"/>
      <c r="AW553" s="66"/>
      <c r="AX553" s="66"/>
      <c r="AY553" s="66"/>
      <c r="AZ553" s="66"/>
      <c r="BA553" s="66"/>
      <c r="BB553" s="66"/>
    </row>
    <row r="554" spans="1:54" x14ac:dyDescent="0.3">
      <c r="A554" s="66"/>
      <c r="B554" s="66"/>
      <c r="C554" s="66"/>
      <c r="D554" s="66"/>
      <c r="E554" s="66"/>
      <c r="F554" s="66"/>
      <c r="G554" s="66"/>
      <c r="H554" s="66"/>
      <c r="I554" s="66"/>
      <c r="J554" s="66"/>
      <c r="K554" s="66"/>
      <c r="L554" s="66"/>
      <c r="M554" s="66"/>
      <c r="N554" s="66"/>
      <c r="O554" s="66"/>
      <c r="P554" s="66"/>
      <c r="Q554" s="66"/>
      <c r="R554" s="66"/>
      <c r="S554" s="66"/>
      <c r="T554" s="66"/>
      <c r="U554" s="66"/>
      <c r="V554" s="66"/>
      <c r="W554" s="66"/>
      <c r="X554" s="66"/>
      <c r="Y554" s="66"/>
      <c r="Z554" s="66"/>
      <c r="AA554" s="66"/>
      <c r="AB554" s="66"/>
      <c r="AC554" s="66"/>
      <c r="AD554" s="66"/>
      <c r="AE554" s="66"/>
      <c r="AF554" s="66"/>
      <c r="AG554" s="66"/>
      <c r="AH554" s="66"/>
      <c r="AI554" s="66"/>
      <c r="AJ554" s="66"/>
      <c r="AK554" s="66"/>
      <c r="AL554" s="66"/>
      <c r="AM554" s="66"/>
      <c r="AN554" s="66"/>
      <c r="AO554" s="66"/>
      <c r="AP554" s="66"/>
      <c r="AQ554" s="66"/>
      <c r="AR554" s="66"/>
      <c r="AS554" s="66"/>
      <c r="AT554" s="66"/>
      <c r="AU554" s="66"/>
      <c r="AV554" s="66"/>
      <c r="AW554" s="66"/>
      <c r="AX554" s="66"/>
      <c r="AY554" s="66"/>
      <c r="AZ554" s="66"/>
      <c r="BA554" s="66"/>
      <c r="BB554" s="66"/>
    </row>
    <row r="555" spans="1:54" x14ac:dyDescent="0.3">
      <c r="A555" s="66"/>
      <c r="B555" s="66"/>
      <c r="C555" s="66"/>
      <c r="D555" s="66"/>
      <c r="E555" s="66"/>
      <c r="F555" s="66"/>
      <c r="G555" s="66"/>
      <c r="H555" s="66"/>
      <c r="I555" s="66"/>
      <c r="J555" s="66"/>
      <c r="K555" s="66"/>
      <c r="L555" s="66"/>
      <c r="M555" s="66"/>
      <c r="N555" s="66"/>
      <c r="O555" s="66"/>
      <c r="P555" s="66"/>
      <c r="Q555" s="66"/>
      <c r="R555" s="66"/>
      <c r="S555" s="66"/>
      <c r="T555" s="66"/>
      <c r="U555" s="66"/>
      <c r="V555" s="66"/>
      <c r="W555" s="66"/>
      <c r="X555" s="66"/>
      <c r="Y555" s="66"/>
      <c r="Z555" s="66"/>
      <c r="AA555" s="66"/>
      <c r="AB555" s="66"/>
      <c r="AC555" s="66"/>
      <c r="AD555" s="66"/>
      <c r="AE555" s="66"/>
      <c r="AF555" s="66"/>
      <c r="AG555" s="66"/>
      <c r="AH555" s="66"/>
      <c r="AI555" s="66"/>
      <c r="AJ555" s="66"/>
      <c r="AK555" s="66"/>
      <c r="AL555" s="66"/>
      <c r="AM555" s="66"/>
      <c r="AN555" s="66"/>
      <c r="AO555" s="66"/>
      <c r="AP555" s="66"/>
      <c r="AQ555" s="66"/>
      <c r="AR555" s="66"/>
      <c r="AS555" s="66"/>
      <c r="AT555" s="66"/>
      <c r="AU555" s="66"/>
      <c r="AV555" s="66"/>
      <c r="AW555" s="66"/>
      <c r="AX555" s="66"/>
      <c r="AY555" s="66"/>
      <c r="AZ555" s="66"/>
      <c r="BA555" s="66"/>
      <c r="BB555" s="66"/>
    </row>
    <row r="556" spans="1:54" x14ac:dyDescent="0.3">
      <c r="A556" s="66"/>
      <c r="B556" s="66"/>
      <c r="C556" s="66"/>
      <c r="D556" s="66"/>
      <c r="E556" s="66"/>
      <c r="F556" s="66"/>
      <c r="G556" s="66"/>
      <c r="H556" s="66"/>
      <c r="I556" s="66"/>
      <c r="J556" s="66"/>
      <c r="K556" s="66"/>
      <c r="L556" s="66"/>
      <c r="M556" s="66"/>
      <c r="N556" s="66"/>
      <c r="O556" s="66"/>
      <c r="P556" s="66"/>
      <c r="Q556" s="66"/>
      <c r="R556" s="66"/>
      <c r="S556" s="66"/>
      <c r="T556" s="66"/>
      <c r="U556" s="66"/>
      <c r="V556" s="66"/>
      <c r="W556" s="66"/>
      <c r="X556" s="66"/>
      <c r="Y556" s="66"/>
      <c r="Z556" s="66"/>
      <c r="AA556" s="66"/>
      <c r="AB556" s="66"/>
      <c r="AC556" s="66"/>
      <c r="AD556" s="66"/>
      <c r="AE556" s="66"/>
      <c r="AF556" s="66"/>
      <c r="AG556" s="66"/>
      <c r="AH556" s="66"/>
      <c r="AI556" s="66"/>
      <c r="AJ556" s="66"/>
      <c r="AK556" s="66"/>
      <c r="AL556" s="66"/>
      <c r="AM556" s="66"/>
      <c r="AN556" s="66"/>
      <c r="AO556" s="66"/>
      <c r="AP556" s="66"/>
      <c r="AQ556" s="66"/>
      <c r="AR556" s="66"/>
      <c r="AS556" s="66"/>
      <c r="AT556" s="66"/>
      <c r="AU556" s="66"/>
      <c r="AV556" s="66"/>
      <c r="AW556" s="66"/>
      <c r="AX556" s="66"/>
      <c r="AY556" s="66"/>
      <c r="AZ556" s="66"/>
      <c r="BA556" s="66"/>
      <c r="BB556" s="66"/>
    </row>
    <row r="557" spans="1:54" x14ac:dyDescent="0.3">
      <c r="A557" s="66"/>
      <c r="B557" s="66"/>
      <c r="C557" s="66"/>
      <c r="D557" s="66"/>
      <c r="E557" s="66"/>
      <c r="F557" s="66"/>
      <c r="G557" s="66"/>
      <c r="H557" s="66"/>
      <c r="I557" s="66"/>
      <c r="J557" s="66"/>
      <c r="K557" s="66"/>
      <c r="L557" s="66"/>
      <c r="M557" s="66"/>
      <c r="N557" s="66"/>
      <c r="O557" s="66"/>
      <c r="P557" s="66"/>
      <c r="Q557" s="66"/>
      <c r="R557" s="66"/>
      <c r="S557" s="66"/>
      <c r="T557" s="66"/>
      <c r="U557" s="66"/>
      <c r="V557" s="66"/>
      <c r="W557" s="66"/>
      <c r="X557" s="66"/>
      <c r="Y557" s="66"/>
      <c r="Z557" s="66"/>
      <c r="AA557" s="66"/>
      <c r="AB557" s="66"/>
      <c r="AC557" s="66"/>
      <c r="AD557" s="66"/>
      <c r="AE557" s="66"/>
      <c r="AF557" s="66"/>
      <c r="AG557" s="66"/>
      <c r="AH557" s="66"/>
      <c r="AI557" s="66"/>
      <c r="AJ557" s="66"/>
      <c r="AK557" s="66"/>
      <c r="AL557" s="66"/>
      <c r="AM557" s="66"/>
      <c r="AN557" s="66"/>
      <c r="AO557" s="66"/>
      <c r="AP557" s="66"/>
      <c r="AQ557" s="66"/>
      <c r="AR557" s="66"/>
      <c r="AS557" s="66"/>
      <c r="AT557" s="66"/>
      <c r="AU557" s="66"/>
      <c r="AV557" s="66"/>
      <c r="AW557" s="66"/>
      <c r="AX557" s="66"/>
      <c r="AY557" s="66"/>
      <c r="AZ557" s="66"/>
      <c r="BA557" s="66"/>
      <c r="BB557" s="66"/>
    </row>
    <row r="558" spans="1:54" x14ac:dyDescent="0.3">
      <c r="A558" s="66"/>
      <c r="B558" s="66"/>
      <c r="C558" s="66"/>
      <c r="D558" s="66"/>
      <c r="E558" s="66"/>
      <c r="F558" s="66"/>
      <c r="G558" s="66"/>
      <c r="H558" s="66"/>
      <c r="I558" s="66"/>
      <c r="J558" s="66"/>
      <c r="K558" s="66"/>
      <c r="L558" s="66"/>
      <c r="M558" s="66"/>
      <c r="N558" s="66"/>
      <c r="O558" s="66"/>
      <c r="P558" s="66"/>
      <c r="Q558" s="66"/>
      <c r="R558" s="66"/>
      <c r="S558" s="66"/>
      <c r="T558" s="66"/>
      <c r="U558" s="66"/>
      <c r="V558" s="66"/>
      <c r="W558" s="66"/>
      <c r="X558" s="66"/>
      <c r="Y558" s="66"/>
      <c r="Z558" s="66"/>
      <c r="AA558" s="66"/>
      <c r="AB558" s="66"/>
      <c r="AC558" s="66"/>
      <c r="AD558" s="66"/>
      <c r="AE558" s="66"/>
      <c r="AF558" s="66"/>
      <c r="AG558" s="66"/>
      <c r="AH558" s="66"/>
      <c r="AI558" s="66"/>
      <c r="AJ558" s="66"/>
      <c r="AK558" s="66"/>
      <c r="AL558" s="66"/>
      <c r="AM558" s="66"/>
      <c r="AN558" s="66"/>
      <c r="AO558" s="66"/>
      <c r="AP558" s="66"/>
      <c r="AQ558" s="66"/>
      <c r="AR558" s="66"/>
      <c r="AS558" s="66"/>
      <c r="AT558" s="66"/>
      <c r="AU558" s="66"/>
      <c r="AV558" s="66"/>
      <c r="AW558" s="66"/>
      <c r="AX558" s="66"/>
      <c r="AY558" s="66"/>
      <c r="AZ558" s="66"/>
      <c r="BA558" s="66"/>
      <c r="BB558" s="66"/>
    </row>
    <row r="559" spans="1:54" x14ac:dyDescent="0.3">
      <c r="A559" s="66"/>
      <c r="B559" s="66"/>
      <c r="C559" s="66"/>
      <c r="D559" s="66"/>
      <c r="E559" s="66"/>
      <c r="F559" s="66"/>
      <c r="G559" s="66"/>
      <c r="H559" s="66"/>
      <c r="I559" s="66"/>
      <c r="J559" s="66"/>
      <c r="K559" s="66"/>
      <c r="L559" s="66"/>
      <c r="M559" s="66"/>
      <c r="N559" s="66"/>
      <c r="O559" s="66"/>
      <c r="P559" s="66"/>
      <c r="Q559" s="66"/>
      <c r="R559" s="66"/>
      <c r="S559" s="66"/>
      <c r="T559" s="66"/>
      <c r="U559" s="66"/>
      <c r="V559" s="66"/>
      <c r="W559" s="66"/>
      <c r="X559" s="66"/>
      <c r="Y559" s="66"/>
      <c r="Z559" s="66"/>
      <c r="AA559" s="66"/>
      <c r="AB559" s="66"/>
      <c r="AC559" s="66"/>
      <c r="AD559" s="66"/>
      <c r="AE559" s="66"/>
      <c r="AF559" s="66"/>
      <c r="AG559" s="66"/>
      <c r="AH559" s="66"/>
      <c r="AI559" s="66"/>
      <c r="AJ559" s="66"/>
      <c r="AK559" s="66"/>
      <c r="AL559" s="66"/>
      <c r="AM559" s="66"/>
      <c r="AN559" s="66"/>
      <c r="AO559" s="66"/>
      <c r="AP559" s="66"/>
      <c r="AQ559" s="66"/>
      <c r="AR559" s="66"/>
      <c r="AS559" s="66"/>
      <c r="AT559" s="66"/>
      <c r="AU559" s="66"/>
      <c r="AV559" s="66"/>
      <c r="AW559" s="66"/>
      <c r="AX559" s="66"/>
      <c r="AY559" s="66"/>
      <c r="AZ559" s="66"/>
      <c r="BA559" s="66"/>
      <c r="BB559" s="66"/>
    </row>
    <row r="560" spans="1:54" x14ac:dyDescent="0.3">
      <c r="A560" s="66"/>
      <c r="B560" s="66"/>
      <c r="C560" s="66"/>
      <c r="D560" s="66"/>
      <c r="E560" s="66"/>
      <c r="F560" s="66"/>
      <c r="G560" s="66"/>
      <c r="H560" s="66"/>
      <c r="I560" s="66"/>
      <c r="J560" s="66"/>
      <c r="K560" s="66"/>
      <c r="L560" s="66"/>
      <c r="M560" s="66"/>
      <c r="N560" s="66"/>
      <c r="O560" s="66"/>
      <c r="P560" s="66"/>
      <c r="Q560" s="66"/>
      <c r="R560" s="66"/>
      <c r="S560" s="66"/>
      <c r="T560" s="66"/>
      <c r="U560" s="66"/>
      <c r="V560" s="66"/>
      <c r="W560" s="66"/>
      <c r="X560" s="66"/>
      <c r="Y560" s="66"/>
      <c r="Z560" s="66"/>
      <c r="AA560" s="66"/>
      <c r="AB560" s="66"/>
      <c r="AC560" s="66"/>
      <c r="AD560" s="66"/>
      <c r="AE560" s="66"/>
      <c r="AF560" s="66"/>
      <c r="AG560" s="66"/>
      <c r="AH560" s="66"/>
      <c r="AI560" s="66"/>
      <c r="AJ560" s="66"/>
      <c r="AK560" s="66"/>
      <c r="AL560" s="66"/>
      <c r="AM560" s="66"/>
      <c r="AN560" s="66"/>
      <c r="AO560" s="66"/>
      <c r="AP560" s="66"/>
      <c r="AQ560" s="66"/>
      <c r="AR560" s="66"/>
      <c r="AS560" s="66"/>
      <c r="AT560" s="66"/>
      <c r="AU560" s="66"/>
      <c r="AV560" s="66"/>
      <c r="AW560" s="66"/>
      <c r="AX560" s="66"/>
      <c r="AY560" s="66"/>
      <c r="AZ560" s="66"/>
      <c r="BA560" s="66"/>
      <c r="BB560" s="66"/>
    </row>
    <row r="561" spans="1:54" x14ac:dyDescent="0.3">
      <c r="A561" s="66"/>
      <c r="B561" s="66"/>
      <c r="C561" s="66"/>
      <c r="D561" s="66"/>
      <c r="E561" s="66"/>
      <c r="F561" s="66"/>
      <c r="G561" s="66"/>
      <c r="H561" s="66"/>
      <c r="I561" s="66"/>
      <c r="J561" s="66"/>
      <c r="K561" s="66"/>
      <c r="L561" s="66"/>
      <c r="M561" s="66"/>
      <c r="N561" s="66"/>
      <c r="O561" s="66"/>
      <c r="P561" s="66"/>
      <c r="Q561" s="66"/>
      <c r="R561" s="66"/>
      <c r="S561" s="66"/>
      <c r="T561" s="66"/>
      <c r="U561" s="66"/>
      <c r="V561" s="66"/>
      <c r="W561" s="66"/>
      <c r="X561" s="66"/>
      <c r="Y561" s="66"/>
      <c r="Z561" s="66"/>
      <c r="AA561" s="66"/>
      <c r="AB561" s="66"/>
      <c r="AC561" s="66"/>
      <c r="AD561" s="66"/>
      <c r="AE561" s="66"/>
      <c r="AF561" s="66"/>
      <c r="AG561" s="66"/>
      <c r="AH561" s="66"/>
      <c r="AI561" s="66"/>
      <c r="AJ561" s="66"/>
      <c r="AK561" s="66"/>
      <c r="AL561" s="66"/>
      <c r="AM561" s="66"/>
      <c r="AN561" s="66"/>
      <c r="AO561" s="66"/>
      <c r="AP561" s="66"/>
      <c r="AQ561" s="66"/>
      <c r="AR561" s="66"/>
      <c r="AS561" s="66"/>
      <c r="AT561" s="66"/>
      <c r="AU561" s="66"/>
      <c r="AV561" s="66"/>
      <c r="AW561" s="66"/>
      <c r="AX561" s="66"/>
      <c r="AY561" s="66"/>
      <c r="AZ561" s="66"/>
      <c r="BA561" s="66"/>
      <c r="BB561" s="66"/>
    </row>
    <row r="562" spans="1:54" x14ac:dyDescent="0.3">
      <c r="A562" s="66"/>
      <c r="B562" s="66"/>
      <c r="C562" s="66"/>
      <c r="D562" s="66"/>
      <c r="E562" s="66"/>
      <c r="F562" s="66"/>
      <c r="G562" s="66"/>
      <c r="H562" s="66"/>
      <c r="I562" s="66"/>
      <c r="J562" s="66"/>
      <c r="K562" s="66"/>
      <c r="L562" s="66"/>
      <c r="M562" s="66"/>
      <c r="N562" s="66"/>
      <c r="O562" s="66"/>
      <c r="P562" s="66"/>
      <c r="Q562" s="66"/>
      <c r="R562" s="66"/>
      <c r="S562" s="66"/>
      <c r="T562" s="66"/>
      <c r="U562" s="66"/>
      <c r="V562" s="66"/>
      <c r="W562" s="66"/>
      <c r="X562" s="66"/>
      <c r="Y562" s="66"/>
      <c r="Z562" s="66"/>
      <c r="AA562" s="66"/>
      <c r="AB562" s="66"/>
      <c r="AC562" s="66"/>
      <c r="AD562" s="66"/>
      <c r="AE562" s="66"/>
      <c r="AF562" s="66"/>
      <c r="AG562" s="66"/>
      <c r="AH562" s="66"/>
      <c r="AI562" s="66"/>
      <c r="AJ562" s="66"/>
      <c r="AK562" s="66"/>
      <c r="AL562" s="66"/>
      <c r="AM562" s="66"/>
      <c r="AN562" s="66"/>
      <c r="AO562" s="66"/>
      <c r="AP562" s="66"/>
      <c r="AQ562" s="66"/>
      <c r="AR562" s="66"/>
      <c r="AS562" s="66"/>
      <c r="AT562" s="66"/>
      <c r="AU562" s="66"/>
      <c r="AV562" s="66"/>
      <c r="AW562" s="66"/>
      <c r="AX562" s="66"/>
      <c r="AY562" s="66"/>
      <c r="AZ562" s="66"/>
      <c r="BA562" s="66"/>
      <c r="BB562" s="66"/>
    </row>
    <row r="563" spans="1:54" x14ac:dyDescent="0.3">
      <c r="A563" s="66"/>
      <c r="B563" s="66"/>
      <c r="C563" s="66"/>
      <c r="D563" s="66"/>
      <c r="E563" s="66"/>
      <c r="F563" s="66"/>
      <c r="G563" s="66"/>
      <c r="H563" s="66"/>
      <c r="I563" s="66"/>
      <c r="J563" s="66"/>
      <c r="K563" s="66"/>
      <c r="L563" s="66"/>
      <c r="M563" s="66"/>
      <c r="N563" s="66"/>
      <c r="O563" s="66"/>
      <c r="P563" s="66"/>
      <c r="Q563" s="66"/>
      <c r="R563" s="66"/>
      <c r="S563" s="66"/>
      <c r="T563" s="66"/>
      <c r="U563" s="66"/>
      <c r="V563" s="66"/>
      <c r="W563" s="66"/>
      <c r="X563" s="66"/>
      <c r="Y563" s="66"/>
      <c r="Z563" s="66"/>
      <c r="AA563" s="66"/>
      <c r="AB563" s="66"/>
      <c r="AC563" s="66"/>
      <c r="AD563" s="66"/>
      <c r="AE563" s="66"/>
      <c r="AF563" s="66"/>
      <c r="AG563" s="66"/>
      <c r="AH563" s="66"/>
      <c r="AI563" s="66"/>
      <c r="AJ563" s="66"/>
      <c r="AK563" s="66"/>
      <c r="AL563" s="66"/>
      <c r="AM563" s="66"/>
      <c r="AN563" s="66"/>
      <c r="AO563" s="66"/>
      <c r="AP563" s="66"/>
      <c r="AQ563" s="66"/>
      <c r="AR563" s="66"/>
      <c r="AS563" s="66"/>
      <c r="AT563" s="66"/>
      <c r="AU563" s="66"/>
      <c r="AV563" s="66"/>
      <c r="AW563" s="66"/>
      <c r="AX563" s="66"/>
      <c r="AY563" s="66"/>
      <c r="AZ563" s="66"/>
      <c r="BA563" s="66"/>
      <c r="BB563" s="66"/>
    </row>
    <row r="564" spans="1:54" x14ac:dyDescent="0.3">
      <c r="A564" s="66"/>
      <c r="B564" s="66"/>
      <c r="C564" s="66"/>
      <c r="D564" s="66"/>
      <c r="E564" s="66"/>
      <c r="F564" s="66"/>
      <c r="G564" s="66"/>
      <c r="H564" s="66"/>
      <c r="I564" s="66"/>
      <c r="J564" s="66"/>
      <c r="K564" s="66"/>
      <c r="L564" s="66"/>
      <c r="M564" s="66"/>
      <c r="N564" s="66"/>
      <c r="O564" s="66"/>
      <c r="P564" s="66"/>
      <c r="Q564" s="66"/>
      <c r="R564" s="66"/>
      <c r="S564" s="66"/>
      <c r="T564" s="66"/>
      <c r="U564" s="66"/>
      <c r="V564" s="66"/>
      <c r="W564" s="66"/>
      <c r="X564" s="66"/>
      <c r="Y564" s="66"/>
      <c r="Z564" s="66"/>
      <c r="AA564" s="66"/>
      <c r="AB564" s="66"/>
      <c r="AC564" s="66"/>
      <c r="AD564" s="66"/>
      <c r="AE564" s="66"/>
      <c r="AF564" s="66"/>
      <c r="AG564" s="66"/>
      <c r="AH564" s="66"/>
      <c r="AI564" s="66"/>
      <c r="AJ564" s="66"/>
      <c r="AK564" s="66"/>
      <c r="AL564" s="66"/>
      <c r="AM564" s="66"/>
      <c r="AN564" s="66"/>
      <c r="AO564" s="66"/>
      <c r="AP564" s="66"/>
      <c r="AQ564" s="66"/>
      <c r="AR564" s="66"/>
      <c r="AS564" s="66"/>
      <c r="AT564" s="66"/>
      <c r="AU564" s="66"/>
      <c r="AV564" s="66"/>
      <c r="AW564" s="66"/>
      <c r="AX564" s="66"/>
      <c r="AY564" s="66"/>
      <c r="AZ564" s="66"/>
      <c r="BA564" s="66"/>
      <c r="BB564" s="66"/>
    </row>
    <row r="565" spans="1:54" x14ac:dyDescent="0.3">
      <c r="A565" s="66"/>
      <c r="B565" s="66"/>
      <c r="C565" s="66"/>
      <c r="D565" s="66"/>
      <c r="E565" s="66"/>
      <c r="F565" s="66"/>
      <c r="G565" s="66"/>
      <c r="H565" s="66"/>
      <c r="I565" s="66"/>
      <c r="J565" s="66"/>
      <c r="K565" s="66"/>
      <c r="L565" s="66"/>
      <c r="M565" s="66"/>
      <c r="N565" s="66"/>
      <c r="O565" s="66"/>
      <c r="P565" s="66"/>
      <c r="Q565" s="66"/>
      <c r="R565" s="66"/>
      <c r="S565" s="66"/>
      <c r="T565" s="66"/>
      <c r="U565" s="66"/>
      <c r="V565" s="66"/>
      <c r="W565" s="66"/>
      <c r="X565" s="66"/>
      <c r="Y565" s="66"/>
      <c r="Z565" s="66"/>
      <c r="AA565" s="66"/>
      <c r="AB565" s="66"/>
      <c r="AC565" s="66"/>
      <c r="AD565" s="66"/>
      <c r="AE565" s="66"/>
      <c r="AF565" s="66"/>
      <c r="AG565" s="66"/>
      <c r="AH565" s="66"/>
      <c r="AI565" s="66"/>
      <c r="AJ565" s="66"/>
      <c r="AK565" s="66"/>
      <c r="AL565" s="66"/>
      <c r="AM565" s="66"/>
      <c r="AN565" s="66"/>
      <c r="AO565" s="66"/>
      <c r="AP565" s="66"/>
      <c r="AQ565" s="66"/>
      <c r="AR565" s="66"/>
      <c r="AS565" s="66"/>
      <c r="AT565" s="66"/>
      <c r="AU565" s="66"/>
      <c r="AV565" s="66"/>
      <c r="AW565" s="66"/>
      <c r="AX565" s="66"/>
      <c r="AY565" s="66"/>
      <c r="AZ565" s="66"/>
      <c r="BA565" s="66"/>
      <c r="BB565" s="66"/>
    </row>
    <row r="566" spans="1:54" x14ac:dyDescent="0.3">
      <c r="A566" s="66"/>
      <c r="B566" s="66"/>
      <c r="C566" s="66"/>
      <c r="D566" s="66"/>
      <c r="E566" s="66"/>
      <c r="F566" s="66"/>
      <c r="G566" s="66"/>
      <c r="H566" s="66"/>
      <c r="I566" s="66"/>
      <c r="J566" s="66"/>
      <c r="K566" s="66"/>
      <c r="L566" s="66"/>
      <c r="M566" s="66"/>
      <c r="N566" s="66"/>
      <c r="O566" s="66"/>
      <c r="P566" s="66"/>
      <c r="Q566" s="66"/>
      <c r="R566" s="66"/>
      <c r="S566" s="66"/>
      <c r="T566" s="66"/>
      <c r="U566" s="66"/>
      <c r="V566" s="66"/>
      <c r="W566" s="66"/>
      <c r="X566" s="66"/>
      <c r="Y566" s="66"/>
      <c r="Z566" s="66"/>
      <c r="AA566" s="66"/>
      <c r="AB566" s="66"/>
      <c r="AC566" s="66"/>
      <c r="AD566" s="66"/>
      <c r="AE566" s="66"/>
      <c r="AF566" s="66"/>
      <c r="AG566" s="66"/>
      <c r="AH566" s="66"/>
      <c r="AI566" s="66"/>
      <c r="AJ566" s="66"/>
      <c r="AK566" s="66"/>
      <c r="AL566" s="66"/>
      <c r="AM566" s="66"/>
      <c r="AN566" s="66"/>
      <c r="AO566" s="66"/>
      <c r="AP566" s="66"/>
      <c r="AQ566" s="66"/>
      <c r="AR566" s="66"/>
      <c r="AS566" s="66"/>
      <c r="AT566" s="66"/>
      <c r="AU566" s="66"/>
      <c r="AV566" s="66"/>
      <c r="AW566" s="66"/>
      <c r="AX566" s="66"/>
      <c r="AY566" s="66"/>
      <c r="AZ566" s="66"/>
      <c r="BA566" s="66"/>
      <c r="BB566" s="66"/>
    </row>
    <row r="567" spans="1:54" x14ac:dyDescent="0.3">
      <c r="A567" s="66"/>
      <c r="B567" s="66"/>
      <c r="C567" s="66"/>
      <c r="D567" s="66"/>
      <c r="E567" s="66"/>
      <c r="F567" s="66"/>
      <c r="G567" s="66"/>
      <c r="H567" s="66"/>
      <c r="I567" s="66"/>
      <c r="J567" s="66"/>
      <c r="K567" s="66"/>
      <c r="L567" s="66"/>
      <c r="M567" s="66"/>
      <c r="N567" s="66"/>
      <c r="O567" s="66"/>
      <c r="P567" s="66"/>
      <c r="Q567" s="66"/>
      <c r="R567" s="66"/>
      <c r="S567" s="66"/>
      <c r="T567" s="66"/>
      <c r="U567" s="66"/>
      <c r="V567" s="66"/>
      <c r="W567" s="66"/>
      <c r="X567" s="66"/>
      <c r="Y567" s="66"/>
      <c r="Z567" s="66"/>
      <c r="AA567" s="66"/>
      <c r="AB567" s="66"/>
      <c r="AC567" s="66"/>
      <c r="AD567" s="66"/>
      <c r="AE567" s="66"/>
      <c r="AF567" s="66"/>
      <c r="AG567" s="66"/>
      <c r="AH567" s="66"/>
      <c r="AI567" s="66"/>
      <c r="AJ567" s="66"/>
      <c r="AK567" s="66"/>
      <c r="AL567" s="66"/>
      <c r="AM567" s="66"/>
      <c r="AN567" s="66"/>
      <c r="AO567" s="66"/>
      <c r="AP567" s="66"/>
      <c r="AQ567" s="66"/>
      <c r="AR567" s="66"/>
      <c r="AS567" s="66"/>
      <c r="AT567" s="66"/>
      <c r="AU567" s="66"/>
      <c r="AV567" s="66"/>
      <c r="AW567" s="66"/>
      <c r="AX567" s="66"/>
      <c r="AY567" s="66"/>
      <c r="AZ567" s="66"/>
      <c r="BA567" s="66"/>
      <c r="BB567" s="66"/>
    </row>
    <row r="568" spans="1:54" x14ac:dyDescent="0.3">
      <c r="A568" s="66"/>
      <c r="B568" s="66"/>
      <c r="C568" s="66"/>
      <c r="D568" s="66"/>
      <c r="E568" s="66"/>
      <c r="F568" s="66"/>
      <c r="G568" s="66"/>
      <c r="H568" s="66"/>
      <c r="I568" s="66"/>
      <c r="J568" s="66"/>
      <c r="K568" s="66"/>
      <c r="L568" s="66"/>
      <c r="M568" s="66"/>
      <c r="N568" s="66"/>
      <c r="O568" s="66"/>
      <c r="P568" s="66"/>
      <c r="Q568" s="66"/>
      <c r="R568" s="66"/>
      <c r="S568" s="66"/>
      <c r="T568" s="66"/>
      <c r="U568" s="66"/>
      <c r="V568" s="66"/>
      <c r="W568" s="66"/>
      <c r="X568" s="66"/>
      <c r="Y568" s="66"/>
      <c r="Z568" s="66"/>
      <c r="AA568" s="66"/>
      <c r="AB568" s="66"/>
      <c r="AC568" s="66"/>
      <c r="AD568" s="66"/>
      <c r="AE568" s="66"/>
      <c r="AF568" s="66"/>
      <c r="AG568" s="66"/>
      <c r="AH568" s="66"/>
      <c r="AI568" s="66"/>
      <c r="AJ568" s="66"/>
      <c r="AK568" s="66"/>
      <c r="AL568" s="66"/>
      <c r="AM568" s="66"/>
      <c r="AN568" s="66"/>
      <c r="AO568" s="66"/>
      <c r="AP568" s="66"/>
      <c r="AQ568" s="66"/>
      <c r="AR568" s="66"/>
      <c r="AS568" s="66"/>
      <c r="AT568" s="66"/>
      <c r="AU568" s="66"/>
      <c r="AV568" s="66"/>
      <c r="AW568" s="66"/>
      <c r="AX568" s="66"/>
      <c r="AY568" s="66"/>
      <c r="AZ568" s="66"/>
      <c r="BA568" s="66"/>
      <c r="BB568" s="66"/>
    </row>
    <row r="569" spans="1:54" x14ac:dyDescent="0.3">
      <c r="A569" s="66"/>
      <c r="B569" s="66"/>
      <c r="C569" s="66"/>
      <c r="D569" s="66"/>
      <c r="E569" s="66"/>
      <c r="F569" s="66"/>
      <c r="G569" s="66"/>
      <c r="H569" s="66"/>
      <c r="I569" s="66"/>
      <c r="J569" s="66"/>
      <c r="K569" s="66"/>
      <c r="L569" s="66"/>
      <c r="M569" s="66"/>
      <c r="N569" s="66"/>
      <c r="O569" s="66"/>
      <c r="P569" s="66"/>
      <c r="Q569" s="66"/>
      <c r="R569" s="66"/>
      <c r="S569" s="66"/>
      <c r="T569" s="66"/>
      <c r="U569" s="66"/>
      <c r="V569" s="66"/>
      <c r="W569" s="66"/>
      <c r="X569" s="66"/>
      <c r="Y569" s="66"/>
      <c r="Z569" s="66"/>
      <c r="AA569" s="66"/>
      <c r="AB569" s="66"/>
      <c r="AC569" s="66"/>
      <c r="AD569" s="66"/>
      <c r="AE569" s="66"/>
      <c r="AF569" s="66"/>
      <c r="AG569" s="66"/>
      <c r="AH569" s="66"/>
      <c r="AI569" s="66"/>
      <c r="AJ569" s="66"/>
      <c r="AK569" s="66"/>
      <c r="AL569" s="66"/>
      <c r="AM569" s="66"/>
      <c r="AN569" s="66"/>
      <c r="AO569" s="66"/>
      <c r="AP569" s="66"/>
      <c r="AQ569" s="66"/>
      <c r="AR569" s="66"/>
      <c r="AS569" s="66"/>
      <c r="AT569" s="66"/>
      <c r="AU569" s="66"/>
      <c r="AV569" s="66"/>
      <c r="AW569" s="66"/>
      <c r="AX569" s="66"/>
      <c r="AY569" s="66"/>
      <c r="AZ569" s="66"/>
      <c r="BA569" s="66"/>
      <c r="BB569" s="66"/>
    </row>
    <row r="570" spans="1:54" x14ac:dyDescent="0.3">
      <c r="A570" s="66"/>
      <c r="B570" s="66"/>
      <c r="C570" s="66"/>
      <c r="D570" s="66"/>
      <c r="E570" s="66"/>
      <c r="F570" s="66"/>
      <c r="G570" s="66"/>
      <c r="H570" s="66"/>
      <c r="I570" s="66"/>
      <c r="J570" s="66"/>
      <c r="K570" s="66"/>
      <c r="L570" s="66"/>
      <c r="M570" s="66"/>
      <c r="N570" s="66"/>
      <c r="O570" s="66"/>
      <c r="P570" s="66"/>
      <c r="Q570" s="66"/>
      <c r="R570" s="66"/>
      <c r="S570" s="66"/>
      <c r="T570" s="66"/>
      <c r="U570" s="66"/>
      <c r="V570" s="66"/>
      <c r="W570" s="66"/>
      <c r="X570" s="66"/>
      <c r="Y570" s="66"/>
      <c r="Z570" s="66"/>
      <c r="AA570" s="66"/>
      <c r="AB570" s="66"/>
      <c r="AC570" s="66"/>
      <c r="AD570" s="66"/>
      <c r="AE570" s="66"/>
      <c r="AF570" s="66"/>
      <c r="AG570" s="66"/>
      <c r="AH570" s="66"/>
      <c r="AI570" s="66"/>
      <c r="AJ570" s="66"/>
      <c r="AK570" s="66"/>
      <c r="AL570" s="66"/>
      <c r="AM570" s="66"/>
      <c r="AN570" s="66"/>
      <c r="AO570" s="66"/>
      <c r="AP570" s="66"/>
      <c r="AQ570" s="66"/>
      <c r="AR570" s="66"/>
      <c r="AS570" s="66"/>
      <c r="AT570" s="66"/>
      <c r="AU570" s="66"/>
      <c r="AV570" s="66"/>
      <c r="AW570" s="66"/>
      <c r="AX570" s="66"/>
      <c r="AY570" s="66"/>
      <c r="AZ570" s="66"/>
      <c r="BA570" s="66"/>
      <c r="BB570" s="66"/>
    </row>
    <row r="571" spans="1:54" x14ac:dyDescent="0.3">
      <c r="A571" s="66"/>
      <c r="B571" s="66"/>
      <c r="C571" s="66"/>
      <c r="D571" s="66"/>
      <c r="E571" s="66"/>
      <c r="F571" s="66"/>
      <c r="G571" s="66"/>
      <c r="H571" s="66"/>
      <c r="I571" s="66"/>
      <c r="J571" s="66"/>
      <c r="K571" s="66"/>
      <c r="L571" s="66"/>
      <c r="M571" s="66"/>
      <c r="N571" s="66"/>
      <c r="O571" s="66"/>
      <c r="P571" s="66"/>
      <c r="Q571" s="66"/>
      <c r="R571" s="66"/>
      <c r="S571" s="66"/>
      <c r="T571" s="66"/>
      <c r="U571" s="66"/>
      <c r="V571" s="66"/>
      <c r="W571" s="66"/>
      <c r="X571" s="66"/>
      <c r="Y571" s="66"/>
      <c r="Z571" s="66"/>
      <c r="AA571" s="66"/>
      <c r="AB571" s="66"/>
      <c r="AC571" s="66"/>
      <c r="AD571" s="66"/>
      <c r="AE571" s="66"/>
      <c r="AF571" s="66"/>
      <c r="AG571" s="66"/>
      <c r="AH571" s="66"/>
      <c r="AI571" s="66"/>
      <c r="AJ571" s="66"/>
      <c r="AK571" s="66"/>
      <c r="AL571" s="66"/>
      <c r="AM571" s="66"/>
      <c r="AN571" s="66"/>
      <c r="AO571" s="66"/>
      <c r="AP571" s="66"/>
      <c r="AQ571" s="66"/>
      <c r="AR571" s="66"/>
      <c r="AS571" s="66"/>
      <c r="AT571" s="66"/>
      <c r="AU571" s="66"/>
      <c r="AV571" s="66"/>
      <c r="AW571" s="66"/>
      <c r="AX571" s="66"/>
      <c r="AY571" s="66"/>
      <c r="AZ571" s="66"/>
      <c r="BA571" s="66"/>
      <c r="BB571" s="66"/>
    </row>
    <row r="572" spans="1:54" x14ac:dyDescent="0.3">
      <c r="A572" s="66"/>
      <c r="B572" s="66"/>
      <c r="C572" s="66"/>
      <c r="D572" s="66"/>
      <c r="E572" s="66"/>
      <c r="F572" s="66"/>
      <c r="G572" s="66"/>
      <c r="H572" s="66"/>
      <c r="I572" s="66"/>
      <c r="J572" s="66"/>
      <c r="K572" s="66"/>
      <c r="L572" s="66"/>
      <c r="M572" s="66"/>
      <c r="N572" s="66"/>
      <c r="O572" s="66"/>
      <c r="P572" s="66"/>
      <c r="Q572" s="66"/>
      <c r="R572" s="66"/>
      <c r="S572" s="66"/>
      <c r="T572" s="66"/>
      <c r="U572" s="66"/>
      <c r="V572" s="66"/>
      <c r="W572" s="66"/>
      <c r="X572" s="66"/>
      <c r="Y572" s="66"/>
      <c r="Z572" s="66"/>
      <c r="AA572" s="66"/>
      <c r="AB572" s="66"/>
      <c r="AC572" s="66"/>
      <c r="AD572" s="66"/>
      <c r="AE572" s="66"/>
      <c r="AF572" s="66"/>
      <c r="AG572" s="66"/>
      <c r="AH572" s="66"/>
      <c r="AI572" s="66"/>
      <c r="AJ572" s="66"/>
      <c r="AK572" s="66"/>
      <c r="AL572" s="66"/>
      <c r="AM572" s="66"/>
      <c r="AN572" s="66"/>
      <c r="AO572" s="66"/>
      <c r="AP572" s="66"/>
      <c r="AQ572" s="66"/>
      <c r="AR572" s="66"/>
      <c r="AS572" s="66"/>
      <c r="AT572" s="66"/>
      <c r="AU572" s="66"/>
      <c r="AV572" s="66"/>
      <c r="AW572" s="66"/>
      <c r="AX572" s="66"/>
      <c r="AY572" s="66"/>
      <c r="AZ572" s="66"/>
      <c r="BA572" s="66"/>
      <c r="BB572" s="66"/>
    </row>
    <row r="573" spans="1:54" x14ac:dyDescent="0.3">
      <c r="A573" s="66"/>
      <c r="B573" s="66"/>
      <c r="C573" s="66"/>
      <c r="D573" s="66"/>
      <c r="E573" s="66"/>
      <c r="F573" s="66"/>
      <c r="G573" s="66"/>
      <c r="H573" s="66"/>
      <c r="I573" s="66"/>
      <c r="J573" s="66"/>
      <c r="K573" s="66"/>
      <c r="L573" s="66"/>
      <c r="M573" s="66"/>
      <c r="N573" s="66"/>
      <c r="O573" s="66"/>
      <c r="P573" s="66"/>
      <c r="Q573" s="66"/>
      <c r="R573" s="66"/>
      <c r="S573" s="66"/>
      <c r="T573" s="66"/>
      <c r="U573" s="66"/>
      <c r="V573" s="66"/>
      <c r="W573" s="66"/>
      <c r="X573" s="66"/>
      <c r="Y573" s="66"/>
      <c r="Z573" s="66"/>
      <c r="AA573" s="66"/>
      <c r="AB573" s="66"/>
      <c r="AC573" s="66"/>
      <c r="AD573" s="66"/>
      <c r="AE573" s="66"/>
      <c r="AF573" s="66"/>
      <c r="AG573" s="66"/>
      <c r="AH573" s="66"/>
      <c r="AI573" s="66"/>
      <c r="AJ573" s="66"/>
      <c r="AK573" s="66"/>
      <c r="AL573" s="66"/>
      <c r="AM573" s="66"/>
      <c r="AN573" s="66"/>
      <c r="AO573" s="66"/>
      <c r="AP573" s="66"/>
      <c r="AQ573" s="66"/>
      <c r="AR573" s="66"/>
      <c r="AS573" s="66"/>
      <c r="AT573" s="66"/>
      <c r="AU573" s="66"/>
      <c r="AV573" s="66"/>
      <c r="AW573" s="66"/>
      <c r="AX573" s="66"/>
      <c r="AY573" s="66"/>
      <c r="AZ573" s="66"/>
      <c r="BA573" s="66"/>
      <c r="BB573" s="66"/>
    </row>
    <row r="574" spans="1:54" x14ac:dyDescent="0.3">
      <c r="A574" s="66"/>
      <c r="B574" s="66"/>
      <c r="C574" s="66"/>
      <c r="D574" s="66"/>
      <c r="E574" s="66"/>
      <c r="F574" s="66"/>
      <c r="G574" s="66"/>
      <c r="H574" s="66"/>
      <c r="I574" s="66"/>
      <c r="J574" s="66"/>
      <c r="K574" s="66"/>
      <c r="L574" s="66"/>
      <c r="M574" s="66"/>
      <c r="N574" s="66"/>
      <c r="O574" s="66"/>
      <c r="P574" s="66"/>
      <c r="Q574" s="66"/>
      <c r="R574" s="66"/>
      <c r="S574" s="66"/>
      <c r="T574" s="66"/>
      <c r="U574" s="66"/>
      <c r="V574" s="66"/>
      <c r="W574" s="66"/>
      <c r="X574" s="66"/>
      <c r="Y574" s="66"/>
      <c r="Z574" s="66"/>
      <c r="AA574" s="66"/>
      <c r="AB574" s="66"/>
      <c r="AC574" s="66"/>
      <c r="AD574" s="66"/>
      <c r="AE574" s="66"/>
      <c r="AF574" s="66"/>
      <c r="AG574" s="66"/>
      <c r="AH574" s="66"/>
      <c r="AI574" s="66"/>
      <c r="AJ574" s="66"/>
      <c r="AK574" s="66"/>
      <c r="AL574" s="66"/>
      <c r="AM574" s="66"/>
      <c r="AN574" s="66"/>
      <c r="AO574" s="66"/>
      <c r="AP574" s="66"/>
      <c r="AQ574" s="66"/>
      <c r="AR574" s="66"/>
      <c r="AS574" s="66"/>
      <c r="AT574" s="66"/>
      <c r="AU574" s="66"/>
      <c r="AV574" s="66"/>
      <c r="AW574" s="66"/>
      <c r="AX574" s="66"/>
      <c r="AY574" s="66"/>
      <c r="AZ574" s="66"/>
      <c r="BA574" s="66"/>
      <c r="BB574" s="66"/>
    </row>
    <row r="575" spans="1:54" x14ac:dyDescent="0.3">
      <c r="A575" s="66"/>
      <c r="B575" s="66"/>
      <c r="C575" s="66"/>
      <c r="D575" s="66"/>
      <c r="E575" s="66"/>
      <c r="F575" s="66"/>
      <c r="G575" s="66"/>
      <c r="H575" s="66"/>
      <c r="I575" s="66"/>
      <c r="J575" s="66"/>
      <c r="K575" s="66"/>
      <c r="L575" s="66"/>
      <c r="M575" s="66"/>
      <c r="N575" s="66"/>
      <c r="O575" s="66"/>
      <c r="P575" s="66"/>
      <c r="Q575" s="66"/>
      <c r="R575" s="66"/>
      <c r="S575" s="66"/>
      <c r="T575" s="66"/>
      <c r="U575" s="66"/>
      <c r="V575" s="66"/>
      <c r="W575" s="66"/>
      <c r="X575" s="66"/>
      <c r="Y575" s="66"/>
      <c r="Z575" s="66"/>
      <c r="AA575" s="66"/>
      <c r="AB575" s="66"/>
      <c r="AC575" s="66"/>
      <c r="AD575" s="66"/>
      <c r="AE575" s="66"/>
      <c r="AF575" s="66"/>
      <c r="AG575" s="66"/>
      <c r="AH575" s="66"/>
      <c r="AI575" s="66"/>
      <c r="AJ575" s="66"/>
      <c r="AK575" s="66"/>
      <c r="AL575" s="66"/>
      <c r="AM575" s="66"/>
      <c r="AN575" s="66"/>
      <c r="AO575" s="66"/>
      <c r="AP575" s="66"/>
      <c r="AQ575" s="66"/>
      <c r="AR575" s="66"/>
      <c r="AS575" s="66"/>
      <c r="AT575" s="66"/>
      <c r="AU575" s="66"/>
      <c r="AV575" s="66"/>
      <c r="AW575" s="66"/>
      <c r="AX575" s="66"/>
      <c r="AY575" s="66"/>
      <c r="AZ575" s="66"/>
      <c r="BA575" s="66"/>
      <c r="BB575" s="66"/>
    </row>
    <row r="576" spans="1:54" x14ac:dyDescent="0.3">
      <c r="A576" s="66"/>
      <c r="B576" s="66"/>
      <c r="C576" s="66"/>
      <c r="D576" s="66"/>
      <c r="E576" s="66"/>
      <c r="F576" s="66"/>
      <c r="G576" s="66"/>
      <c r="H576" s="66"/>
      <c r="I576" s="66"/>
      <c r="J576" s="66"/>
      <c r="K576" s="66"/>
      <c r="L576" s="66"/>
      <c r="M576" s="66"/>
      <c r="N576" s="66"/>
      <c r="O576" s="66"/>
      <c r="P576" s="66"/>
      <c r="Q576" s="66"/>
      <c r="R576" s="66"/>
      <c r="S576" s="66"/>
      <c r="T576" s="66"/>
      <c r="U576" s="66"/>
      <c r="V576" s="66"/>
      <c r="W576" s="66"/>
      <c r="X576" s="66"/>
      <c r="Y576" s="66"/>
      <c r="Z576" s="66"/>
      <c r="AA576" s="66"/>
      <c r="AB576" s="66"/>
      <c r="AC576" s="66"/>
      <c r="AD576" s="66"/>
      <c r="AE576" s="66"/>
      <c r="AF576" s="66"/>
      <c r="AG576" s="66"/>
      <c r="AH576" s="66"/>
      <c r="AI576" s="66"/>
      <c r="AJ576" s="66"/>
      <c r="AK576" s="66"/>
      <c r="AL576" s="66"/>
      <c r="AM576" s="66"/>
      <c r="AN576" s="66"/>
      <c r="AO576" s="66"/>
      <c r="AP576" s="66"/>
      <c r="AQ576" s="66"/>
      <c r="AR576" s="66"/>
      <c r="AS576" s="66"/>
      <c r="AT576" s="66"/>
      <c r="AU576" s="66"/>
      <c r="AV576" s="66"/>
      <c r="AW576" s="66"/>
      <c r="AX576" s="66"/>
      <c r="AY576" s="66"/>
      <c r="AZ576" s="66"/>
      <c r="BA576" s="66"/>
      <c r="BB576" s="66"/>
    </row>
    <row r="577" spans="1:54" x14ac:dyDescent="0.3">
      <c r="A577" s="66"/>
      <c r="B577" s="66"/>
      <c r="C577" s="66"/>
      <c r="D577" s="66"/>
      <c r="E577" s="66"/>
      <c r="F577" s="66"/>
      <c r="G577" s="66"/>
      <c r="H577" s="66"/>
      <c r="I577" s="66"/>
      <c r="J577" s="66"/>
      <c r="K577" s="66"/>
      <c r="L577" s="66"/>
      <c r="M577" s="66"/>
      <c r="N577" s="66"/>
      <c r="O577" s="66"/>
      <c r="P577" s="66"/>
      <c r="Q577" s="66"/>
      <c r="R577" s="66"/>
      <c r="S577" s="66"/>
      <c r="T577" s="66"/>
      <c r="U577" s="66"/>
      <c r="V577" s="66"/>
      <c r="W577" s="66"/>
      <c r="X577" s="66"/>
      <c r="Y577" s="66"/>
      <c r="Z577" s="66"/>
      <c r="AA577" s="66"/>
      <c r="AB577" s="66"/>
      <c r="AC577" s="66"/>
      <c r="AD577" s="66"/>
      <c r="AE577" s="66"/>
      <c r="AF577" s="66"/>
      <c r="AG577" s="66"/>
      <c r="AH577" s="66"/>
      <c r="AI577" s="66"/>
      <c r="AJ577" s="66"/>
      <c r="AK577" s="66"/>
      <c r="AL577" s="66"/>
      <c r="AM577" s="66"/>
      <c r="AN577" s="66"/>
      <c r="AO577" s="66"/>
      <c r="AP577" s="66"/>
      <c r="AQ577" s="66"/>
      <c r="AR577" s="66"/>
      <c r="AS577" s="66"/>
      <c r="AT577" s="66"/>
      <c r="AU577" s="66"/>
      <c r="AV577" s="66"/>
      <c r="AW577" s="66"/>
      <c r="AX577" s="66"/>
      <c r="AY577" s="66"/>
      <c r="AZ577" s="66"/>
      <c r="BA577" s="66"/>
      <c r="BB577" s="66"/>
    </row>
    <row r="578" spans="1:54" x14ac:dyDescent="0.3">
      <c r="A578" s="66"/>
      <c r="B578" s="66"/>
      <c r="C578" s="66"/>
      <c r="D578" s="66"/>
      <c r="E578" s="66"/>
      <c r="F578" s="66"/>
      <c r="G578" s="66"/>
      <c r="H578" s="66"/>
      <c r="I578" s="66"/>
      <c r="J578" s="66"/>
      <c r="K578" s="66"/>
      <c r="L578" s="66"/>
      <c r="M578" s="66"/>
      <c r="N578" s="66"/>
      <c r="O578" s="66"/>
      <c r="P578" s="66"/>
      <c r="Q578" s="66"/>
      <c r="R578" s="66"/>
      <c r="S578" s="66"/>
      <c r="T578" s="66"/>
      <c r="U578" s="66"/>
      <c r="V578" s="66"/>
      <c r="W578" s="66"/>
      <c r="X578" s="66"/>
      <c r="Y578" s="66"/>
      <c r="Z578" s="66"/>
      <c r="AA578" s="66"/>
      <c r="AB578" s="66"/>
      <c r="AC578" s="66"/>
      <c r="AD578" s="66"/>
      <c r="AE578" s="66"/>
      <c r="AF578" s="66"/>
      <c r="AG578" s="66"/>
      <c r="AH578" s="66"/>
      <c r="AI578" s="66"/>
      <c r="AJ578" s="66"/>
      <c r="AK578" s="66"/>
      <c r="AL578" s="66"/>
      <c r="AM578" s="66"/>
      <c r="AN578" s="66"/>
      <c r="AO578" s="66"/>
      <c r="AP578" s="66"/>
      <c r="AQ578" s="66"/>
      <c r="AR578" s="66"/>
      <c r="AS578" s="66"/>
      <c r="AT578" s="66"/>
      <c r="AU578" s="66"/>
      <c r="AV578" s="66"/>
      <c r="AW578" s="66"/>
      <c r="AX578" s="66"/>
      <c r="AY578" s="66"/>
      <c r="AZ578" s="66"/>
      <c r="BA578" s="66"/>
      <c r="BB578" s="66"/>
    </row>
    <row r="579" spans="1:54" x14ac:dyDescent="0.3">
      <c r="A579" s="66"/>
      <c r="B579" s="66"/>
      <c r="C579" s="66"/>
      <c r="D579" s="66"/>
      <c r="E579" s="66"/>
      <c r="F579" s="66"/>
      <c r="G579" s="66"/>
      <c r="H579" s="66"/>
      <c r="I579" s="66"/>
      <c r="J579" s="66"/>
      <c r="K579" s="66"/>
      <c r="L579" s="66"/>
      <c r="M579" s="66"/>
      <c r="N579" s="66"/>
      <c r="O579" s="66"/>
      <c r="P579" s="66"/>
      <c r="Q579" s="66"/>
      <c r="R579" s="66"/>
      <c r="S579" s="66"/>
      <c r="T579" s="66"/>
      <c r="U579" s="66"/>
      <c r="V579" s="66"/>
      <c r="W579" s="66"/>
      <c r="X579" s="66"/>
      <c r="Y579" s="66"/>
      <c r="Z579" s="66"/>
      <c r="AA579" s="66"/>
      <c r="AB579" s="66"/>
      <c r="AC579" s="66"/>
      <c r="AD579" s="66"/>
      <c r="AE579" s="66"/>
      <c r="AF579" s="66"/>
      <c r="AG579" s="66"/>
      <c r="AH579" s="66"/>
      <c r="AI579" s="66"/>
      <c r="AJ579" s="66"/>
      <c r="AK579" s="66"/>
      <c r="AL579" s="66"/>
      <c r="AM579" s="66"/>
      <c r="AN579" s="66"/>
      <c r="AO579" s="66"/>
      <c r="AP579" s="66"/>
      <c r="AQ579" s="66"/>
      <c r="AR579" s="66"/>
      <c r="AS579" s="66"/>
      <c r="AT579" s="66"/>
      <c r="AU579" s="66"/>
      <c r="AV579" s="66"/>
      <c r="AW579" s="66"/>
      <c r="AX579" s="66"/>
      <c r="AY579" s="66"/>
      <c r="AZ579" s="66"/>
      <c r="BA579" s="66"/>
      <c r="BB579" s="66"/>
    </row>
    <row r="580" spans="1:54" x14ac:dyDescent="0.3">
      <c r="A580" s="66"/>
      <c r="B580" s="66"/>
      <c r="C580" s="66"/>
      <c r="D580" s="66"/>
      <c r="E580" s="66"/>
      <c r="F580" s="66"/>
      <c r="G580" s="66"/>
      <c r="H580" s="66"/>
      <c r="I580" s="66"/>
      <c r="J580" s="66"/>
      <c r="K580" s="66"/>
      <c r="L580" s="66"/>
      <c r="M580" s="66"/>
      <c r="N580" s="66"/>
      <c r="O580" s="66"/>
      <c r="P580" s="66"/>
      <c r="Q580" s="66"/>
      <c r="R580" s="66"/>
      <c r="S580" s="66"/>
      <c r="T580" s="66"/>
      <c r="U580" s="66"/>
      <c r="V580" s="66"/>
      <c r="W580" s="66"/>
      <c r="X580" s="66"/>
      <c r="Y580" s="66"/>
      <c r="Z580" s="66"/>
      <c r="AA580" s="66"/>
      <c r="AB580" s="66"/>
      <c r="AC580" s="66"/>
      <c r="AD580" s="66"/>
      <c r="AE580" s="66"/>
      <c r="AF580" s="66"/>
      <c r="AG580" s="66"/>
      <c r="AH580" s="66"/>
      <c r="AI580" s="66"/>
      <c r="AJ580" s="66"/>
      <c r="AK580" s="66"/>
      <c r="AL580" s="66"/>
      <c r="AM580" s="66"/>
      <c r="AN580" s="66"/>
      <c r="AO580" s="66"/>
      <c r="AP580" s="66"/>
      <c r="AQ580" s="66"/>
      <c r="AR580" s="66"/>
      <c r="AS580" s="66"/>
      <c r="AT580" s="66"/>
      <c r="AU580" s="66"/>
      <c r="AV580" s="66"/>
      <c r="AW580" s="66"/>
      <c r="AX580" s="66"/>
      <c r="AY580" s="66"/>
      <c r="AZ580" s="66"/>
      <c r="BA580" s="66"/>
      <c r="BB580" s="66"/>
    </row>
    <row r="581" spans="1:54" x14ac:dyDescent="0.3">
      <c r="A581" s="66"/>
      <c r="B581" s="66"/>
      <c r="C581" s="66"/>
      <c r="D581" s="66"/>
      <c r="E581" s="66"/>
      <c r="F581" s="66"/>
      <c r="G581" s="66"/>
      <c r="H581" s="66"/>
      <c r="I581" s="66"/>
      <c r="J581" s="66"/>
      <c r="K581" s="66"/>
      <c r="L581" s="66"/>
      <c r="M581" s="66"/>
      <c r="N581" s="66"/>
      <c r="O581" s="66"/>
      <c r="P581" s="66"/>
      <c r="Q581" s="66"/>
      <c r="R581" s="66"/>
      <c r="S581" s="66"/>
      <c r="T581" s="66"/>
      <c r="U581" s="66"/>
      <c r="V581" s="66"/>
      <c r="W581" s="66"/>
      <c r="X581" s="66"/>
      <c r="Y581" s="66"/>
      <c r="Z581" s="66"/>
      <c r="AA581" s="66"/>
      <c r="AB581" s="66"/>
      <c r="AC581" s="66"/>
      <c r="AD581" s="66"/>
      <c r="AE581" s="66"/>
      <c r="AF581" s="66"/>
      <c r="AG581" s="66"/>
      <c r="AH581" s="66"/>
      <c r="AI581" s="66"/>
      <c r="AJ581" s="66"/>
      <c r="AK581" s="66"/>
      <c r="AL581" s="66"/>
      <c r="AM581" s="66"/>
      <c r="AN581" s="66"/>
      <c r="AO581" s="66"/>
      <c r="AP581" s="66"/>
      <c r="AQ581" s="66"/>
      <c r="AR581" s="66"/>
      <c r="AS581" s="66"/>
      <c r="AT581" s="66"/>
      <c r="AU581" s="66"/>
      <c r="AV581" s="66"/>
      <c r="AW581" s="66"/>
      <c r="AX581" s="66"/>
      <c r="AY581" s="66"/>
      <c r="AZ581" s="66"/>
      <c r="BA581" s="66"/>
      <c r="BB581" s="66"/>
    </row>
    <row r="582" spans="1:54" x14ac:dyDescent="0.3">
      <c r="A582" s="66"/>
      <c r="B582" s="66"/>
      <c r="C582" s="66"/>
      <c r="D582" s="66"/>
      <c r="E582" s="66"/>
      <c r="F582" s="66"/>
      <c r="G582" s="66"/>
      <c r="H582" s="66"/>
      <c r="I582" s="66"/>
      <c r="J582" s="66"/>
      <c r="K582" s="66"/>
      <c r="L582" s="66"/>
      <c r="M582" s="66"/>
      <c r="N582" s="66"/>
      <c r="O582" s="66"/>
      <c r="P582" s="66"/>
      <c r="Q582" s="66"/>
      <c r="R582" s="66"/>
      <c r="S582" s="66"/>
      <c r="T582" s="66"/>
      <c r="U582" s="66"/>
      <c r="V582" s="66"/>
      <c r="W582" s="66"/>
      <c r="X582" s="66"/>
      <c r="Y582" s="66"/>
      <c r="Z582" s="66"/>
      <c r="AA582" s="66"/>
      <c r="AB582" s="66"/>
      <c r="AC582" s="66"/>
      <c r="AD582" s="66"/>
      <c r="AE582" s="66"/>
      <c r="AF582" s="66"/>
      <c r="AG582" s="66"/>
      <c r="AH582" s="66"/>
      <c r="AI582" s="66"/>
      <c r="AJ582" s="66"/>
      <c r="AK582" s="66"/>
      <c r="AL582" s="66"/>
      <c r="AM582" s="66"/>
      <c r="AN582" s="66"/>
      <c r="AO582" s="66"/>
      <c r="AP582" s="66"/>
      <c r="AQ582" s="66"/>
      <c r="AR582" s="66"/>
      <c r="AS582" s="66"/>
      <c r="AT582" s="66"/>
      <c r="AU582" s="66"/>
      <c r="AV582" s="66"/>
      <c r="AW582" s="66"/>
      <c r="AX582" s="66"/>
      <c r="AY582" s="66"/>
      <c r="AZ582" s="66"/>
      <c r="BA582" s="66"/>
      <c r="BB582" s="66"/>
    </row>
    <row r="583" spans="1:54" x14ac:dyDescent="0.3">
      <c r="A583" s="66"/>
      <c r="B583" s="66"/>
      <c r="C583" s="66"/>
      <c r="D583" s="66"/>
      <c r="E583" s="66"/>
      <c r="F583" s="66"/>
      <c r="G583" s="66"/>
      <c r="H583" s="66"/>
      <c r="I583" s="66"/>
      <c r="J583" s="66"/>
      <c r="K583" s="66"/>
      <c r="L583" s="66"/>
      <c r="M583" s="66"/>
      <c r="N583" s="66"/>
      <c r="O583" s="66"/>
      <c r="P583" s="66"/>
      <c r="Q583" s="66"/>
      <c r="R583" s="66"/>
      <c r="S583" s="66"/>
      <c r="T583" s="66"/>
      <c r="U583" s="66"/>
      <c r="V583" s="66"/>
      <c r="W583" s="66"/>
      <c r="X583" s="66"/>
      <c r="Y583" s="66"/>
      <c r="Z583" s="66"/>
      <c r="AA583" s="66"/>
      <c r="AB583" s="66"/>
      <c r="AC583" s="66"/>
      <c r="AD583" s="66"/>
      <c r="AE583" s="66"/>
      <c r="AF583" s="66"/>
      <c r="AG583" s="66"/>
      <c r="AH583" s="66"/>
      <c r="AI583" s="66"/>
      <c r="AJ583" s="66"/>
      <c r="AK583" s="66"/>
      <c r="AL583" s="66"/>
      <c r="AM583" s="66"/>
      <c r="AN583" s="66"/>
      <c r="AO583" s="66"/>
      <c r="AP583" s="66"/>
      <c r="AQ583" s="66"/>
      <c r="AR583" s="66"/>
      <c r="AS583" s="66"/>
      <c r="AT583" s="66"/>
      <c r="AU583" s="66"/>
      <c r="AV583" s="66"/>
      <c r="AW583" s="66"/>
      <c r="AX583" s="66"/>
      <c r="AY583" s="66"/>
      <c r="AZ583" s="66"/>
      <c r="BA583" s="66"/>
      <c r="BB583" s="66"/>
    </row>
    <row r="584" spans="1:54" x14ac:dyDescent="0.3">
      <c r="A584" s="66"/>
      <c r="B584" s="66"/>
      <c r="C584" s="66"/>
      <c r="D584" s="66"/>
      <c r="E584" s="66"/>
      <c r="F584" s="66"/>
      <c r="G584" s="66"/>
      <c r="H584" s="66"/>
      <c r="I584" s="66"/>
      <c r="J584" s="66"/>
      <c r="K584" s="66"/>
      <c r="L584" s="66"/>
      <c r="M584" s="66"/>
      <c r="N584" s="66"/>
      <c r="O584" s="66"/>
      <c r="P584" s="66"/>
      <c r="Q584" s="66"/>
      <c r="R584" s="66"/>
      <c r="S584" s="66"/>
      <c r="T584" s="66"/>
      <c r="U584" s="66"/>
      <c r="V584" s="66"/>
      <c r="W584" s="66"/>
      <c r="X584" s="66"/>
      <c r="Y584" s="66"/>
      <c r="Z584" s="66"/>
      <c r="AA584" s="66"/>
      <c r="AB584" s="66"/>
      <c r="AC584" s="66"/>
      <c r="AD584" s="66"/>
      <c r="AE584" s="66"/>
      <c r="AF584" s="66"/>
      <c r="AG584" s="66"/>
      <c r="AH584" s="66"/>
      <c r="AI584" s="66"/>
      <c r="AJ584" s="66"/>
      <c r="AK584" s="66"/>
      <c r="AL584" s="66"/>
      <c r="AM584" s="66"/>
      <c r="AN584" s="66"/>
      <c r="AO584" s="66"/>
      <c r="AP584" s="66"/>
      <c r="AQ584" s="66"/>
      <c r="AR584" s="66"/>
      <c r="AS584" s="66"/>
      <c r="AT584" s="66"/>
      <c r="AU584" s="66"/>
      <c r="AV584" s="66"/>
      <c r="AW584" s="66"/>
      <c r="AX584" s="66"/>
      <c r="AY584" s="66"/>
      <c r="AZ584" s="66"/>
      <c r="BA584" s="66"/>
      <c r="BB584" s="66"/>
    </row>
    <row r="585" spans="1:54" x14ac:dyDescent="0.3">
      <c r="A585" s="66"/>
      <c r="B585" s="66"/>
      <c r="C585" s="66"/>
      <c r="D585" s="66"/>
      <c r="E585" s="66"/>
      <c r="F585" s="66"/>
      <c r="G585" s="66"/>
      <c r="H585" s="66"/>
      <c r="I585" s="66"/>
      <c r="J585" s="66"/>
      <c r="K585" s="66"/>
      <c r="L585" s="66"/>
      <c r="M585" s="66"/>
      <c r="N585" s="66"/>
      <c r="O585" s="66"/>
      <c r="P585" s="66"/>
      <c r="Q585" s="66"/>
      <c r="R585" s="66"/>
      <c r="S585" s="66"/>
      <c r="T585" s="66"/>
      <c r="U585" s="66"/>
      <c r="V585" s="66"/>
      <c r="W585" s="66"/>
      <c r="X585" s="66"/>
      <c r="Y585" s="66"/>
      <c r="Z585" s="66"/>
      <c r="AA585" s="66"/>
      <c r="AB585" s="66"/>
      <c r="AC585" s="66"/>
      <c r="AD585" s="66"/>
      <c r="AE585" s="66"/>
      <c r="AF585" s="66"/>
      <c r="AG585" s="66"/>
      <c r="AH585" s="66"/>
      <c r="AI585" s="66"/>
      <c r="AJ585" s="66"/>
      <c r="AK585" s="66"/>
      <c r="AL585" s="66"/>
      <c r="AM585" s="66"/>
      <c r="AN585" s="66"/>
      <c r="AO585" s="66"/>
      <c r="AP585" s="66"/>
      <c r="AQ585" s="66"/>
      <c r="AR585" s="66"/>
      <c r="AS585" s="66"/>
      <c r="AT585" s="66"/>
      <c r="AU585" s="66"/>
      <c r="AV585" s="66"/>
      <c r="AW585" s="66"/>
      <c r="AX585" s="66"/>
      <c r="AY585" s="66"/>
      <c r="AZ585" s="66"/>
      <c r="BA585" s="66"/>
      <c r="BB585" s="66"/>
    </row>
    <row r="586" spans="1:54" x14ac:dyDescent="0.3">
      <c r="A586" s="66"/>
      <c r="B586" s="66"/>
      <c r="C586" s="66"/>
      <c r="D586" s="66"/>
      <c r="E586" s="66"/>
      <c r="F586" s="66"/>
      <c r="G586" s="66"/>
      <c r="H586" s="66"/>
      <c r="I586" s="66"/>
      <c r="J586" s="66"/>
      <c r="K586" s="66"/>
      <c r="L586" s="66"/>
      <c r="M586" s="66"/>
      <c r="N586" s="66"/>
      <c r="O586" s="66"/>
      <c r="P586" s="66"/>
      <c r="Q586" s="66"/>
      <c r="R586" s="66"/>
      <c r="S586" s="66"/>
      <c r="T586" s="66"/>
      <c r="U586" s="66"/>
      <c r="V586" s="66"/>
      <c r="W586" s="66"/>
      <c r="X586" s="66"/>
      <c r="Y586" s="66"/>
      <c r="Z586" s="66"/>
      <c r="AA586" s="66"/>
      <c r="AB586" s="66"/>
      <c r="AC586" s="66"/>
      <c r="AD586" s="66"/>
      <c r="AE586" s="66"/>
      <c r="AF586" s="66"/>
      <c r="AG586" s="66"/>
      <c r="AH586" s="66"/>
      <c r="AI586" s="66"/>
      <c r="AJ586" s="66"/>
      <c r="AK586" s="66"/>
      <c r="AL586" s="66"/>
      <c r="AM586" s="66"/>
      <c r="AN586" s="66"/>
      <c r="AO586" s="66"/>
      <c r="AP586" s="66"/>
      <c r="AQ586" s="66"/>
      <c r="AR586" s="66"/>
      <c r="AS586" s="66"/>
      <c r="AT586" s="66"/>
      <c r="AU586" s="66"/>
      <c r="AV586" s="66"/>
      <c r="AW586" s="66"/>
      <c r="AX586" s="66"/>
      <c r="AY586" s="66"/>
      <c r="AZ586" s="66"/>
      <c r="BA586" s="66"/>
      <c r="BB586" s="66"/>
    </row>
    <row r="587" spans="1:54" x14ac:dyDescent="0.3">
      <c r="A587" s="66"/>
      <c r="B587" s="66"/>
      <c r="C587" s="66"/>
      <c r="D587" s="66"/>
      <c r="E587" s="66"/>
      <c r="F587" s="66"/>
      <c r="G587" s="66"/>
      <c r="H587" s="66"/>
      <c r="I587" s="66"/>
      <c r="J587" s="66"/>
      <c r="K587" s="66"/>
      <c r="L587" s="66"/>
      <c r="M587" s="66"/>
      <c r="N587" s="66"/>
      <c r="O587" s="66"/>
      <c r="P587" s="66"/>
      <c r="Q587" s="66"/>
      <c r="R587" s="66"/>
      <c r="S587" s="66"/>
      <c r="T587" s="66"/>
      <c r="U587" s="66"/>
      <c r="V587" s="66"/>
      <c r="W587" s="66"/>
      <c r="X587" s="66"/>
      <c r="Y587" s="66"/>
      <c r="Z587" s="66"/>
      <c r="AA587" s="66"/>
      <c r="AB587" s="66"/>
      <c r="AC587" s="66"/>
      <c r="AD587" s="66"/>
      <c r="AE587" s="66"/>
      <c r="AF587" s="66"/>
      <c r="AG587" s="66"/>
      <c r="AH587" s="66"/>
      <c r="AI587" s="66"/>
      <c r="AJ587" s="66"/>
      <c r="AK587" s="66"/>
      <c r="AL587" s="66"/>
      <c r="AM587" s="66"/>
      <c r="AN587" s="66"/>
      <c r="AO587" s="66"/>
      <c r="AP587" s="66"/>
      <c r="AQ587" s="66"/>
      <c r="AR587" s="66"/>
      <c r="AS587" s="66"/>
      <c r="AT587" s="66"/>
      <c r="AU587" s="66"/>
      <c r="AV587" s="66"/>
      <c r="AW587" s="66"/>
      <c r="AX587" s="66"/>
      <c r="AY587" s="66"/>
      <c r="AZ587" s="66"/>
      <c r="BA587" s="66"/>
      <c r="BB587" s="66"/>
    </row>
    <row r="588" spans="1:54" x14ac:dyDescent="0.3">
      <c r="A588" s="66"/>
      <c r="B588" s="66"/>
      <c r="C588" s="66"/>
      <c r="D588" s="66"/>
      <c r="E588" s="66"/>
      <c r="F588" s="66"/>
      <c r="G588" s="66"/>
      <c r="H588" s="66"/>
      <c r="I588" s="66"/>
      <c r="J588" s="66"/>
      <c r="K588" s="66"/>
      <c r="L588" s="66"/>
      <c r="M588" s="66"/>
      <c r="N588" s="66"/>
      <c r="O588" s="66"/>
      <c r="P588" s="66"/>
      <c r="Q588" s="66"/>
      <c r="R588" s="66"/>
      <c r="S588" s="66"/>
      <c r="T588" s="66"/>
      <c r="U588" s="66"/>
      <c r="V588" s="66"/>
      <c r="W588" s="66"/>
      <c r="X588" s="66"/>
      <c r="Y588" s="66"/>
      <c r="Z588" s="66"/>
      <c r="AA588" s="66"/>
      <c r="AB588" s="66"/>
      <c r="AC588" s="66"/>
      <c r="AD588" s="66"/>
      <c r="AE588" s="66"/>
      <c r="AF588" s="66"/>
      <c r="AG588" s="66"/>
      <c r="AH588" s="66"/>
      <c r="AI588" s="66"/>
      <c r="AJ588" s="66"/>
      <c r="AK588" s="66"/>
      <c r="AL588" s="66"/>
      <c r="AM588" s="66"/>
      <c r="AN588" s="66"/>
      <c r="AO588" s="66"/>
      <c r="AP588" s="66"/>
      <c r="AQ588" s="66"/>
      <c r="AR588" s="66"/>
      <c r="AS588" s="66"/>
      <c r="AT588" s="66"/>
      <c r="AU588" s="66"/>
      <c r="AV588" s="66"/>
      <c r="AW588" s="66"/>
      <c r="AX588" s="66"/>
      <c r="AY588" s="66"/>
      <c r="AZ588" s="66"/>
      <c r="BA588" s="66"/>
      <c r="BB588" s="66"/>
    </row>
    <row r="589" spans="1:54" x14ac:dyDescent="0.3">
      <c r="A589" s="66"/>
      <c r="B589" s="66"/>
      <c r="C589" s="66"/>
      <c r="D589" s="66"/>
      <c r="E589" s="66"/>
      <c r="F589" s="66"/>
      <c r="G589" s="66"/>
      <c r="H589" s="66"/>
      <c r="I589" s="66"/>
      <c r="J589" s="66"/>
      <c r="K589" s="66"/>
      <c r="L589" s="66"/>
      <c r="M589" s="66"/>
      <c r="N589" s="66"/>
      <c r="O589" s="66"/>
      <c r="P589" s="66"/>
      <c r="Q589" s="66"/>
      <c r="R589" s="66"/>
      <c r="S589" s="66"/>
      <c r="T589" s="66"/>
      <c r="U589" s="66"/>
      <c r="V589" s="66"/>
      <c r="W589" s="66"/>
      <c r="X589" s="66"/>
      <c r="Y589" s="66"/>
      <c r="Z589" s="66"/>
      <c r="AA589" s="66"/>
      <c r="AB589" s="66"/>
      <c r="AC589" s="66"/>
      <c r="AD589" s="66"/>
      <c r="AE589" s="66"/>
      <c r="AF589" s="66"/>
      <c r="AG589" s="66"/>
      <c r="AH589" s="66"/>
      <c r="AI589" s="66"/>
      <c r="AJ589" s="66"/>
      <c r="AK589" s="66"/>
      <c r="AL589" s="66"/>
      <c r="AM589" s="66"/>
      <c r="AN589" s="66"/>
      <c r="AO589" s="66"/>
      <c r="AP589" s="66"/>
      <c r="AQ589" s="66"/>
      <c r="AR589" s="66"/>
      <c r="AS589" s="66"/>
      <c r="AT589" s="66"/>
      <c r="AU589" s="66"/>
      <c r="AV589" s="66"/>
      <c r="AW589" s="66"/>
      <c r="AX589" s="66"/>
      <c r="AY589" s="66"/>
      <c r="AZ589" s="66"/>
      <c r="BA589" s="66"/>
      <c r="BB589" s="66"/>
    </row>
    <row r="590" spans="1:54" x14ac:dyDescent="0.3">
      <c r="A590" s="66"/>
      <c r="B590" s="66"/>
      <c r="C590" s="66"/>
      <c r="D590" s="66"/>
      <c r="E590" s="66"/>
      <c r="F590" s="66"/>
      <c r="G590" s="66"/>
      <c r="H590" s="66"/>
      <c r="I590" s="66"/>
      <c r="J590" s="66"/>
      <c r="K590" s="66"/>
      <c r="L590" s="66"/>
      <c r="M590" s="66"/>
      <c r="N590" s="66"/>
      <c r="O590" s="66"/>
      <c r="P590" s="66"/>
      <c r="Q590" s="66"/>
      <c r="R590" s="66"/>
      <c r="S590" s="66"/>
      <c r="T590" s="66"/>
      <c r="U590" s="66"/>
      <c r="V590" s="66"/>
      <c r="W590" s="66"/>
      <c r="X590" s="66"/>
      <c r="Y590" s="66"/>
      <c r="Z590" s="66"/>
      <c r="AA590" s="66"/>
      <c r="AB590" s="66"/>
      <c r="AC590" s="66"/>
      <c r="AD590" s="66"/>
      <c r="AE590" s="66"/>
      <c r="AF590" s="66"/>
      <c r="AG590" s="66"/>
      <c r="AH590" s="66"/>
      <c r="AI590" s="66"/>
      <c r="AJ590" s="66"/>
      <c r="AK590" s="66"/>
      <c r="AL590" s="66"/>
      <c r="AM590" s="66"/>
      <c r="AN590" s="66"/>
      <c r="AO590" s="66"/>
      <c r="AP590" s="66"/>
      <c r="AQ590" s="66"/>
      <c r="AR590" s="66"/>
      <c r="AS590" s="66"/>
      <c r="AT590" s="66"/>
      <c r="AU590" s="66"/>
      <c r="AV590" s="66"/>
      <c r="AW590" s="66"/>
      <c r="AX590" s="66"/>
      <c r="AY590" s="66"/>
      <c r="AZ590" s="66"/>
      <c r="BA590" s="66"/>
      <c r="BB590" s="66"/>
    </row>
    <row r="591" spans="1:54" x14ac:dyDescent="0.3">
      <c r="A591" s="66"/>
      <c r="B591" s="66"/>
      <c r="C591" s="66"/>
      <c r="D591" s="66"/>
      <c r="E591" s="66"/>
      <c r="F591" s="66"/>
      <c r="G591" s="66"/>
      <c r="H591" s="66"/>
      <c r="I591" s="66"/>
      <c r="J591" s="66"/>
      <c r="K591" s="66"/>
      <c r="L591" s="66"/>
      <c r="M591" s="66"/>
      <c r="N591" s="66"/>
      <c r="O591" s="66"/>
      <c r="P591" s="66"/>
      <c r="Q591" s="66"/>
      <c r="R591" s="66"/>
      <c r="S591" s="66"/>
      <c r="T591" s="66"/>
      <c r="U591" s="66"/>
      <c r="V591" s="66"/>
      <c r="W591" s="66"/>
      <c r="X591" s="66"/>
      <c r="Y591" s="66"/>
      <c r="Z591" s="66"/>
      <c r="AA591" s="66"/>
      <c r="AB591" s="66"/>
      <c r="AC591" s="66"/>
      <c r="AD591" s="66"/>
      <c r="AE591" s="66"/>
      <c r="AF591" s="66"/>
      <c r="AG591" s="66"/>
      <c r="AH591" s="66"/>
      <c r="AI591" s="66"/>
      <c r="AJ591" s="66"/>
      <c r="AK591" s="66"/>
      <c r="AL591" s="66"/>
      <c r="AM591" s="66"/>
      <c r="AN591" s="66"/>
      <c r="AO591" s="66"/>
      <c r="AP591" s="66"/>
      <c r="AQ591" s="66"/>
      <c r="AR591" s="66"/>
      <c r="AS591" s="66"/>
      <c r="AT591" s="66"/>
      <c r="AU591" s="66"/>
      <c r="AV591" s="66"/>
      <c r="AW591" s="66"/>
      <c r="AX591" s="66"/>
      <c r="AY591" s="66"/>
      <c r="AZ591" s="66"/>
      <c r="BA591" s="66"/>
      <c r="BB591" s="66"/>
    </row>
    <row r="592" spans="1:54" x14ac:dyDescent="0.3">
      <c r="A592" s="66"/>
      <c r="B592" s="66"/>
      <c r="C592" s="66"/>
      <c r="D592" s="66"/>
      <c r="E592" s="66"/>
      <c r="F592" s="66"/>
      <c r="G592" s="66"/>
      <c r="H592" s="66"/>
      <c r="I592" s="66"/>
      <c r="J592" s="66"/>
      <c r="K592" s="66"/>
      <c r="L592" s="66"/>
      <c r="M592" s="66"/>
      <c r="N592" s="66"/>
      <c r="O592" s="66"/>
      <c r="P592" s="66"/>
      <c r="Q592" s="66"/>
      <c r="R592" s="66"/>
      <c r="S592" s="66"/>
      <c r="T592" s="66"/>
      <c r="U592" s="66"/>
      <c r="V592" s="66"/>
      <c r="W592" s="66"/>
      <c r="X592" s="66"/>
      <c r="Y592" s="66"/>
      <c r="Z592" s="66"/>
      <c r="AA592" s="66"/>
      <c r="AB592" s="66"/>
      <c r="AC592" s="66"/>
      <c r="AD592" s="66"/>
      <c r="AE592" s="66"/>
      <c r="AF592" s="66"/>
      <c r="AG592" s="66"/>
      <c r="AH592" s="66"/>
      <c r="AI592" s="66"/>
      <c r="AJ592" s="66"/>
      <c r="AK592" s="66"/>
      <c r="AL592" s="66"/>
      <c r="AM592" s="66"/>
      <c r="AN592" s="66"/>
      <c r="AO592" s="66"/>
      <c r="AP592" s="66"/>
      <c r="AQ592" s="66"/>
      <c r="AR592" s="66"/>
      <c r="AS592" s="66"/>
      <c r="AT592" s="66"/>
      <c r="AU592" s="66"/>
      <c r="AV592" s="66"/>
      <c r="AW592" s="66"/>
      <c r="AX592" s="66"/>
      <c r="AY592" s="66"/>
      <c r="AZ592" s="66"/>
      <c r="BA592" s="66"/>
      <c r="BB592" s="66"/>
    </row>
    <row r="593" spans="1:54" x14ac:dyDescent="0.3">
      <c r="A593" s="66"/>
      <c r="B593" s="66"/>
      <c r="C593" s="66"/>
      <c r="D593" s="66"/>
      <c r="E593" s="66"/>
      <c r="F593" s="66"/>
      <c r="G593" s="66"/>
      <c r="H593" s="66"/>
      <c r="I593" s="66"/>
      <c r="J593" s="66"/>
      <c r="K593" s="66"/>
      <c r="L593" s="66"/>
      <c r="M593" s="66"/>
      <c r="N593" s="66"/>
      <c r="O593" s="66"/>
      <c r="P593" s="66"/>
      <c r="Q593" s="66"/>
      <c r="R593" s="66"/>
      <c r="S593" s="66"/>
      <c r="T593" s="66"/>
      <c r="U593" s="66"/>
      <c r="V593" s="66"/>
      <c r="W593" s="66"/>
      <c r="X593" s="66"/>
      <c r="Y593" s="66"/>
      <c r="Z593" s="66"/>
      <c r="AA593" s="66"/>
      <c r="AB593" s="66"/>
      <c r="AC593" s="66"/>
      <c r="AD593" s="66"/>
      <c r="AE593" s="66"/>
      <c r="AF593" s="66"/>
      <c r="AG593" s="66"/>
      <c r="AH593" s="66"/>
      <c r="AI593" s="66"/>
      <c r="AJ593" s="66"/>
      <c r="AK593" s="66"/>
      <c r="AL593" s="66"/>
      <c r="AM593" s="66"/>
      <c r="AN593" s="66"/>
      <c r="AO593" s="66"/>
      <c r="AP593" s="66"/>
      <c r="AQ593" s="66"/>
      <c r="AR593" s="66"/>
      <c r="AS593" s="66"/>
      <c r="AT593" s="66"/>
      <c r="AU593" s="66"/>
      <c r="AV593" s="66"/>
      <c r="AW593" s="66"/>
      <c r="AX593" s="66"/>
      <c r="AY593" s="66"/>
      <c r="AZ593" s="66"/>
      <c r="BA593" s="66"/>
      <c r="BB593" s="66"/>
    </row>
    <row r="594" spans="1:54" x14ac:dyDescent="0.3">
      <c r="A594" s="66"/>
      <c r="B594" s="66"/>
      <c r="C594" s="66"/>
      <c r="D594" s="66"/>
      <c r="E594" s="66"/>
      <c r="F594" s="66"/>
      <c r="G594" s="66"/>
      <c r="H594" s="66"/>
      <c r="I594" s="66"/>
      <c r="J594" s="66"/>
      <c r="K594" s="66"/>
      <c r="L594" s="66"/>
      <c r="M594" s="66"/>
      <c r="N594" s="66"/>
      <c r="O594" s="66"/>
      <c r="P594" s="66"/>
      <c r="Q594" s="66"/>
      <c r="R594" s="66"/>
      <c r="S594" s="66"/>
      <c r="T594" s="66"/>
      <c r="U594" s="66"/>
      <c r="V594" s="66"/>
      <c r="W594" s="66"/>
      <c r="X594" s="66"/>
      <c r="Y594" s="66"/>
      <c r="Z594" s="66"/>
      <c r="AA594" s="66"/>
      <c r="AB594" s="66"/>
      <c r="AC594" s="66"/>
      <c r="AD594" s="66"/>
      <c r="AE594" s="66"/>
      <c r="AF594" s="66"/>
      <c r="AG594" s="66"/>
      <c r="AH594" s="66"/>
      <c r="AI594" s="66"/>
      <c r="AJ594" s="66"/>
      <c r="AK594" s="66"/>
      <c r="AL594" s="66"/>
      <c r="AM594" s="66"/>
      <c r="AN594" s="66"/>
      <c r="AO594" s="66"/>
      <c r="AP594" s="66"/>
      <c r="AQ594" s="66"/>
      <c r="AR594" s="66"/>
      <c r="AS594" s="66"/>
      <c r="AT594" s="66"/>
      <c r="AU594" s="66"/>
      <c r="AV594" s="66"/>
      <c r="AW594" s="66"/>
      <c r="AX594" s="66"/>
      <c r="AY594" s="66"/>
      <c r="AZ594" s="66"/>
      <c r="BA594" s="66"/>
      <c r="BB594" s="66"/>
    </row>
    <row r="595" spans="1:54" x14ac:dyDescent="0.3">
      <c r="A595" s="66"/>
      <c r="B595" s="66"/>
      <c r="C595" s="66"/>
      <c r="D595" s="66"/>
      <c r="E595" s="66"/>
      <c r="F595" s="66"/>
      <c r="G595" s="66"/>
      <c r="H595" s="66"/>
      <c r="I595" s="66"/>
      <c r="J595" s="66"/>
      <c r="K595" s="66"/>
      <c r="L595" s="66"/>
      <c r="M595" s="66"/>
      <c r="N595" s="66"/>
      <c r="O595" s="66"/>
      <c r="P595" s="66"/>
      <c r="Q595" s="66"/>
      <c r="R595" s="66"/>
      <c r="S595" s="66"/>
      <c r="T595" s="66"/>
      <c r="U595" s="66"/>
      <c r="V595" s="66"/>
      <c r="W595" s="66"/>
      <c r="X595" s="66"/>
      <c r="Y595" s="66"/>
      <c r="Z595" s="66"/>
      <c r="AA595" s="66"/>
      <c r="AB595" s="66"/>
      <c r="AC595" s="66"/>
      <c r="AD595" s="66"/>
      <c r="AE595" s="66"/>
      <c r="AF595" s="66"/>
      <c r="AG595" s="66"/>
      <c r="AH595" s="66"/>
      <c r="AI595" s="66"/>
      <c r="AJ595" s="66"/>
      <c r="AK595" s="66"/>
      <c r="AL595" s="66"/>
      <c r="AM595" s="66"/>
      <c r="AN595" s="66"/>
      <c r="AO595" s="66"/>
      <c r="AP595" s="66"/>
      <c r="AQ595" s="66"/>
      <c r="AR595" s="66"/>
      <c r="AS595" s="66"/>
      <c r="AT595" s="66"/>
      <c r="AU595" s="66"/>
      <c r="AV595" s="66"/>
      <c r="AW595" s="66"/>
      <c r="AX595" s="66"/>
      <c r="AY595" s="66"/>
      <c r="AZ595" s="66"/>
      <c r="BA595" s="66"/>
      <c r="BB595" s="66"/>
    </row>
    <row r="596" spans="1:54" x14ac:dyDescent="0.3">
      <c r="A596" s="66"/>
      <c r="B596" s="66"/>
      <c r="C596" s="66"/>
      <c r="D596" s="66"/>
      <c r="E596" s="66"/>
      <c r="F596" s="66"/>
      <c r="G596" s="66"/>
      <c r="H596" s="66"/>
      <c r="I596" s="66"/>
      <c r="J596" s="66"/>
      <c r="K596" s="66"/>
      <c r="L596" s="66"/>
      <c r="M596" s="66"/>
      <c r="N596" s="66"/>
      <c r="O596" s="66"/>
      <c r="P596" s="66"/>
      <c r="Q596" s="66"/>
      <c r="R596" s="66"/>
      <c r="S596" s="66"/>
      <c r="T596" s="66"/>
      <c r="U596" s="66"/>
      <c r="V596" s="66"/>
      <c r="W596" s="66"/>
      <c r="X596" s="66"/>
      <c r="Y596" s="66"/>
      <c r="Z596" s="66"/>
      <c r="AA596" s="66"/>
      <c r="AB596" s="66"/>
      <c r="AC596" s="66"/>
      <c r="AD596" s="66"/>
      <c r="AE596" s="66"/>
      <c r="AF596" s="66"/>
      <c r="AG596" s="66"/>
      <c r="AH596" s="66"/>
      <c r="AI596" s="66"/>
      <c r="AJ596" s="66"/>
      <c r="AK596" s="66"/>
      <c r="AL596" s="66"/>
      <c r="AM596" s="66"/>
      <c r="AN596" s="66"/>
      <c r="AO596" s="66"/>
      <c r="AP596" s="66"/>
      <c r="AQ596" s="66"/>
      <c r="AR596" s="66"/>
      <c r="AS596" s="66"/>
      <c r="AT596" s="66"/>
      <c r="AU596" s="66"/>
      <c r="AV596" s="66"/>
      <c r="AW596" s="66"/>
      <c r="AX596" s="66"/>
      <c r="AY596" s="66"/>
      <c r="AZ596" s="66"/>
      <c r="BA596" s="66"/>
      <c r="BB596" s="66"/>
    </row>
    <row r="597" spans="1:54" x14ac:dyDescent="0.3">
      <c r="A597" s="66"/>
      <c r="B597" s="66"/>
      <c r="C597" s="66"/>
      <c r="D597" s="66"/>
      <c r="E597" s="66"/>
      <c r="F597" s="66"/>
      <c r="G597" s="66"/>
      <c r="H597" s="66"/>
      <c r="I597" s="66"/>
      <c r="J597" s="66"/>
      <c r="K597" s="66"/>
      <c r="L597" s="66"/>
      <c r="M597" s="66"/>
      <c r="N597" s="66"/>
      <c r="O597" s="66"/>
      <c r="P597" s="66"/>
      <c r="Q597" s="66"/>
      <c r="R597" s="66"/>
      <c r="S597" s="66"/>
      <c r="T597" s="66"/>
      <c r="U597" s="66"/>
      <c r="V597" s="66"/>
      <c r="W597" s="66"/>
      <c r="X597" s="66"/>
      <c r="Y597" s="66"/>
      <c r="Z597" s="66"/>
      <c r="AA597" s="66"/>
      <c r="AB597" s="66"/>
      <c r="AC597" s="66"/>
      <c r="AD597" s="66"/>
      <c r="AE597" s="66"/>
      <c r="AF597" s="66"/>
      <c r="AG597" s="66"/>
      <c r="AH597" s="66"/>
      <c r="AI597" s="66"/>
      <c r="AJ597" s="66"/>
      <c r="AK597" s="66"/>
      <c r="AL597" s="66"/>
      <c r="AM597" s="66"/>
      <c r="AN597" s="66"/>
      <c r="AO597" s="66"/>
      <c r="AP597" s="66"/>
      <c r="AQ597" s="66"/>
      <c r="AR597" s="66"/>
      <c r="AS597" s="66"/>
      <c r="AT597" s="66"/>
      <c r="AU597" s="66"/>
      <c r="AV597" s="66"/>
      <c r="AW597" s="66"/>
      <c r="AX597" s="66"/>
      <c r="AY597" s="66"/>
      <c r="AZ597" s="66"/>
      <c r="BA597" s="66"/>
      <c r="BB597" s="66"/>
    </row>
    <row r="598" spans="1:54" x14ac:dyDescent="0.3">
      <c r="A598" s="66"/>
      <c r="B598" s="66"/>
      <c r="C598" s="66"/>
      <c r="D598" s="66"/>
      <c r="E598" s="66"/>
      <c r="F598" s="66"/>
      <c r="G598" s="66"/>
      <c r="H598" s="66"/>
      <c r="I598" s="66"/>
      <c r="J598" s="66"/>
      <c r="K598" s="66"/>
      <c r="L598" s="66"/>
      <c r="M598" s="66"/>
      <c r="N598" s="66"/>
      <c r="O598" s="66"/>
      <c r="P598" s="66"/>
      <c r="Q598" s="66"/>
      <c r="R598" s="66"/>
      <c r="S598" s="66"/>
      <c r="T598" s="66"/>
      <c r="U598" s="66"/>
      <c r="V598" s="66"/>
      <c r="W598" s="66"/>
      <c r="X598" s="66"/>
      <c r="Y598" s="66"/>
      <c r="Z598" s="66"/>
      <c r="AA598" s="66"/>
      <c r="AB598" s="66"/>
      <c r="AC598" s="66"/>
      <c r="AD598" s="66"/>
      <c r="AE598" s="66"/>
      <c r="AF598" s="66"/>
      <c r="AG598" s="66"/>
      <c r="AH598" s="66"/>
      <c r="AI598" s="66"/>
      <c r="AJ598" s="66"/>
      <c r="AK598" s="66"/>
      <c r="AL598" s="66"/>
      <c r="AM598" s="66"/>
      <c r="AN598" s="66"/>
      <c r="AO598" s="66"/>
      <c r="AP598" s="66"/>
      <c r="AQ598" s="66"/>
      <c r="AR598" s="66"/>
      <c r="AS598" s="66"/>
      <c r="AT598" s="66"/>
      <c r="AU598" s="66"/>
      <c r="AV598" s="66"/>
      <c r="AW598" s="66"/>
      <c r="AX598" s="66"/>
      <c r="AY598" s="66"/>
      <c r="AZ598" s="66"/>
      <c r="BA598" s="66"/>
      <c r="BB598" s="66"/>
    </row>
    <row r="599" spans="1:54" x14ac:dyDescent="0.3">
      <c r="A599" s="66"/>
      <c r="B599" s="66"/>
      <c r="C599" s="66"/>
      <c r="D599" s="66"/>
      <c r="E599" s="66"/>
      <c r="F599" s="66"/>
      <c r="G599" s="66"/>
      <c r="H599" s="66"/>
      <c r="I599" s="66"/>
      <c r="J599" s="66"/>
      <c r="K599" s="66"/>
      <c r="L599" s="66"/>
      <c r="M599" s="66"/>
      <c r="N599" s="66"/>
      <c r="O599" s="66"/>
      <c r="P599" s="66"/>
      <c r="Q599" s="66"/>
      <c r="R599" s="66"/>
      <c r="S599" s="66"/>
      <c r="T599" s="66"/>
      <c r="U599" s="66"/>
      <c r="V599" s="66"/>
      <c r="W599" s="66"/>
      <c r="X599" s="66"/>
      <c r="Y599" s="66"/>
      <c r="Z599" s="66"/>
      <c r="AA599" s="66"/>
      <c r="AB599" s="66"/>
      <c r="AC599" s="66"/>
      <c r="AD599" s="66"/>
      <c r="AE599" s="66"/>
      <c r="AF599" s="66"/>
      <c r="AG599" s="66"/>
      <c r="AH599" s="66"/>
      <c r="AI599" s="66"/>
      <c r="AJ599" s="66"/>
      <c r="AK599" s="66"/>
      <c r="AL599" s="66"/>
      <c r="AM599" s="66"/>
      <c r="AN599" s="66"/>
      <c r="AO599" s="66"/>
      <c r="AP599" s="66"/>
      <c r="AQ599" s="66"/>
      <c r="AR599" s="66"/>
      <c r="AS599" s="66"/>
      <c r="AT599" s="66"/>
      <c r="AU599" s="66"/>
      <c r="AV599" s="66"/>
      <c r="AW599" s="66"/>
      <c r="AX599" s="66"/>
      <c r="AY599" s="66"/>
      <c r="AZ599" s="66"/>
      <c r="BA599" s="66"/>
      <c r="BB599" s="66"/>
    </row>
    <row r="600" spans="1:54" x14ac:dyDescent="0.3">
      <c r="A600" s="66"/>
      <c r="B600" s="66"/>
      <c r="C600" s="66"/>
      <c r="D600" s="66"/>
      <c r="E600" s="66"/>
      <c r="F600" s="66"/>
      <c r="G600" s="66"/>
      <c r="H600" s="66"/>
      <c r="I600" s="66"/>
      <c r="J600" s="66"/>
      <c r="K600" s="66"/>
      <c r="L600" s="66"/>
      <c r="M600" s="66"/>
      <c r="N600" s="66"/>
      <c r="O600" s="66"/>
      <c r="P600" s="66"/>
      <c r="Q600" s="66"/>
      <c r="R600" s="66"/>
      <c r="S600" s="66"/>
      <c r="T600" s="66"/>
      <c r="U600" s="66"/>
      <c r="V600" s="66"/>
      <c r="W600" s="66"/>
      <c r="X600" s="66"/>
      <c r="Y600" s="66"/>
      <c r="Z600" s="66"/>
      <c r="AA600" s="66"/>
      <c r="AB600" s="66"/>
      <c r="AC600" s="66"/>
      <c r="AD600" s="66"/>
      <c r="AE600" s="66"/>
      <c r="AF600" s="66"/>
      <c r="AG600" s="66"/>
      <c r="AH600" s="66"/>
      <c r="AI600" s="66"/>
      <c r="AJ600" s="66"/>
      <c r="AK600" s="66"/>
      <c r="AL600" s="66"/>
      <c r="AM600" s="66"/>
      <c r="AN600" s="66"/>
      <c r="AO600" s="66"/>
      <c r="AP600" s="66"/>
      <c r="AQ600" s="66"/>
      <c r="AR600" s="66"/>
      <c r="AS600" s="66"/>
      <c r="AT600" s="66"/>
      <c r="AU600" s="66"/>
      <c r="AV600" s="66"/>
      <c r="AW600" s="66"/>
      <c r="AX600" s="66"/>
      <c r="AY600" s="66"/>
      <c r="AZ600" s="66"/>
      <c r="BA600" s="66"/>
      <c r="BB600" s="66"/>
    </row>
    <row r="601" spans="1:54" x14ac:dyDescent="0.3">
      <c r="A601" s="66"/>
      <c r="B601" s="66"/>
      <c r="C601" s="66"/>
      <c r="D601" s="66"/>
      <c r="E601" s="66"/>
      <c r="F601" s="66"/>
      <c r="G601" s="66"/>
      <c r="H601" s="66"/>
      <c r="I601" s="66"/>
      <c r="J601" s="66"/>
      <c r="K601" s="66"/>
      <c r="L601" s="66"/>
      <c r="M601" s="66"/>
      <c r="N601" s="66"/>
      <c r="O601" s="66"/>
      <c r="P601" s="66"/>
      <c r="Q601" s="66"/>
      <c r="R601" s="66"/>
      <c r="S601" s="66"/>
      <c r="T601" s="66"/>
      <c r="U601" s="66"/>
      <c r="V601" s="66"/>
      <c r="W601" s="66"/>
      <c r="X601" s="66"/>
      <c r="Y601" s="66"/>
      <c r="Z601" s="66"/>
      <c r="AA601" s="66"/>
      <c r="AB601" s="66"/>
      <c r="AC601" s="66"/>
      <c r="AD601" s="66"/>
      <c r="AE601" s="66"/>
      <c r="AF601" s="66"/>
      <c r="AG601" s="66"/>
      <c r="AH601" s="66"/>
      <c r="AI601" s="66"/>
      <c r="AJ601" s="66"/>
      <c r="AK601" s="66"/>
      <c r="AL601" s="66"/>
      <c r="AM601" s="66"/>
      <c r="AN601" s="66"/>
      <c r="AO601" s="66"/>
      <c r="AP601" s="66"/>
      <c r="AQ601" s="66"/>
      <c r="AR601" s="66"/>
      <c r="AS601" s="66"/>
      <c r="AT601" s="66"/>
      <c r="AU601" s="66"/>
      <c r="AV601" s="66"/>
      <c r="AW601" s="66"/>
      <c r="AX601" s="66"/>
      <c r="AY601" s="66"/>
      <c r="AZ601" s="66"/>
      <c r="BA601" s="66"/>
      <c r="BB601" s="66"/>
    </row>
    <row r="602" spans="1:54" x14ac:dyDescent="0.3">
      <c r="A602" s="66"/>
      <c r="B602" s="66"/>
      <c r="C602" s="66"/>
      <c r="D602" s="66"/>
      <c r="E602" s="66"/>
      <c r="F602" s="66"/>
      <c r="G602" s="66"/>
      <c r="H602" s="66"/>
      <c r="I602" s="66"/>
      <c r="J602" s="66"/>
      <c r="K602" s="66"/>
      <c r="L602" s="66"/>
      <c r="M602" s="66"/>
      <c r="N602" s="66"/>
      <c r="O602" s="66"/>
      <c r="P602" s="66"/>
      <c r="Q602" s="66"/>
      <c r="R602" s="66"/>
      <c r="S602" s="66"/>
      <c r="T602" s="66"/>
      <c r="U602" s="66"/>
      <c r="V602" s="66"/>
      <c r="W602" s="66"/>
      <c r="X602" s="66"/>
      <c r="Y602" s="66"/>
      <c r="Z602" s="66"/>
      <c r="AA602" s="66"/>
      <c r="AB602" s="66"/>
      <c r="AC602" s="66"/>
      <c r="AD602" s="66"/>
      <c r="AE602" s="66"/>
      <c r="AF602" s="66"/>
      <c r="AG602" s="66"/>
      <c r="AH602" s="66"/>
      <c r="AI602" s="66"/>
      <c r="AJ602" s="66"/>
      <c r="AK602" s="66"/>
      <c r="AL602" s="66"/>
      <c r="AM602" s="66"/>
      <c r="AN602" s="66"/>
      <c r="AO602" s="66"/>
      <c r="AP602" s="66"/>
      <c r="AQ602" s="66"/>
      <c r="AR602" s="66"/>
      <c r="AS602" s="66"/>
      <c r="AT602" s="66"/>
      <c r="AU602" s="66"/>
      <c r="AV602" s="66"/>
      <c r="AW602" s="66"/>
      <c r="AX602" s="66"/>
      <c r="AY602" s="66"/>
      <c r="AZ602" s="66"/>
      <c r="BA602" s="66"/>
      <c r="BB602" s="66"/>
    </row>
    <row r="603" spans="1:54" x14ac:dyDescent="0.3">
      <c r="A603" s="66"/>
      <c r="B603" s="66"/>
      <c r="C603" s="66"/>
      <c r="D603" s="66"/>
      <c r="E603" s="66"/>
      <c r="F603" s="66"/>
      <c r="G603" s="66"/>
      <c r="H603" s="66"/>
      <c r="I603" s="66"/>
      <c r="J603" s="66"/>
      <c r="K603" s="66"/>
      <c r="L603" s="66"/>
      <c r="M603" s="66"/>
      <c r="N603" s="66"/>
      <c r="O603" s="66"/>
      <c r="P603" s="66"/>
      <c r="Q603" s="66"/>
      <c r="R603" s="66"/>
      <c r="S603" s="66"/>
      <c r="T603" s="66"/>
      <c r="U603" s="66"/>
      <c r="V603" s="66"/>
      <c r="W603" s="66"/>
      <c r="X603" s="66"/>
      <c r="Y603" s="66"/>
      <c r="Z603" s="66"/>
      <c r="AA603" s="66"/>
      <c r="AB603" s="66"/>
      <c r="AC603" s="66"/>
      <c r="AD603" s="66"/>
      <c r="AE603" s="66"/>
      <c r="AF603" s="66"/>
      <c r="AG603" s="66"/>
      <c r="AH603" s="66"/>
      <c r="AI603" s="66"/>
      <c r="AJ603" s="66"/>
      <c r="AK603" s="66"/>
      <c r="AL603" s="66"/>
      <c r="AM603" s="66"/>
      <c r="AN603" s="66"/>
      <c r="AO603" s="66"/>
      <c r="AP603" s="66"/>
      <c r="AQ603" s="66"/>
      <c r="AR603" s="66"/>
      <c r="AS603" s="66"/>
      <c r="AT603" s="66"/>
      <c r="AU603" s="66"/>
      <c r="AV603" s="66"/>
      <c r="AW603" s="66"/>
      <c r="AX603" s="66"/>
      <c r="AY603" s="66"/>
      <c r="AZ603" s="66"/>
      <c r="BA603" s="66"/>
      <c r="BB603" s="66"/>
    </row>
    <row r="604" spans="1:54" x14ac:dyDescent="0.3">
      <c r="A604" s="66"/>
      <c r="B604" s="66"/>
      <c r="C604" s="66"/>
      <c r="D604" s="66"/>
      <c r="E604" s="66"/>
      <c r="F604" s="66"/>
      <c r="G604" s="66"/>
      <c r="H604" s="66"/>
      <c r="I604" s="66"/>
      <c r="J604" s="66"/>
      <c r="K604" s="66"/>
      <c r="L604" s="66"/>
      <c r="M604" s="66"/>
      <c r="N604" s="66"/>
      <c r="O604" s="66"/>
      <c r="P604" s="66"/>
      <c r="Q604" s="66"/>
      <c r="R604" s="66"/>
      <c r="S604" s="66"/>
      <c r="T604" s="66"/>
      <c r="U604" s="66"/>
      <c r="V604" s="66"/>
      <c r="W604" s="66"/>
      <c r="X604" s="66"/>
      <c r="Y604" s="66"/>
      <c r="Z604" s="66"/>
      <c r="AA604" s="66"/>
      <c r="AB604" s="66"/>
      <c r="AC604" s="66"/>
      <c r="AD604" s="66"/>
      <c r="AE604" s="66"/>
      <c r="AF604" s="66"/>
      <c r="AG604" s="66"/>
      <c r="AH604" s="66"/>
      <c r="AI604" s="66"/>
      <c r="AJ604" s="66"/>
      <c r="AK604" s="66"/>
      <c r="AL604" s="66"/>
      <c r="AM604" s="66"/>
      <c r="AN604" s="66"/>
      <c r="AO604" s="66"/>
      <c r="AP604" s="66"/>
      <c r="AQ604" s="66"/>
      <c r="AR604" s="66"/>
      <c r="AS604" s="66"/>
      <c r="AT604" s="66"/>
      <c r="AU604" s="66"/>
      <c r="AV604" s="66"/>
      <c r="AW604" s="66"/>
      <c r="AX604" s="66"/>
      <c r="AY604" s="66"/>
      <c r="AZ604" s="66"/>
      <c r="BA604" s="66"/>
      <c r="BB604" s="66"/>
    </row>
    <row r="605" spans="1:54" x14ac:dyDescent="0.3">
      <c r="A605" s="66"/>
      <c r="B605" s="66"/>
      <c r="C605" s="66"/>
      <c r="D605" s="66"/>
      <c r="E605" s="66"/>
      <c r="F605" s="66"/>
      <c r="G605" s="66"/>
      <c r="H605" s="66"/>
      <c r="I605" s="66"/>
      <c r="J605" s="66"/>
      <c r="K605" s="66"/>
      <c r="L605" s="66"/>
      <c r="M605" s="66"/>
      <c r="N605" s="66"/>
      <c r="O605" s="66"/>
      <c r="P605" s="66"/>
      <c r="Q605" s="66"/>
      <c r="R605" s="66"/>
      <c r="S605" s="66"/>
      <c r="T605" s="66"/>
      <c r="U605" s="66"/>
      <c r="V605" s="66"/>
      <c r="W605" s="66"/>
      <c r="X605" s="66"/>
      <c r="Y605" s="66"/>
      <c r="Z605" s="66"/>
      <c r="AA605" s="66"/>
      <c r="AB605" s="66"/>
      <c r="AC605" s="66"/>
      <c r="AD605" s="66"/>
      <c r="AE605" s="66"/>
      <c r="AF605" s="66"/>
      <c r="AG605" s="66"/>
      <c r="AH605" s="66"/>
      <c r="AI605" s="66"/>
      <c r="AJ605" s="66"/>
      <c r="AK605" s="66"/>
      <c r="AL605" s="66"/>
      <c r="AM605" s="66"/>
      <c r="AN605" s="66"/>
      <c r="AO605" s="66"/>
      <c r="AP605" s="66"/>
      <c r="AQ605" s="66"/>
      <c r="AR605" s="66"/>
      <c r="AS605" s="66"/>
      <c r="AT605" s="66"/>
      <c r="AU605" s="66"/>
      <c r="AV605" s="66"/>
      <c r="AW605" s="66"/>
      <c r="AX605" s="66"/>
      <c r="AY605" s="66"/>
      <c r="AZ605" s="66"/>
      <c r="BA605" s="66"/>
      <c r="BB605" s="66"/>
    </row>
    <row r="606" spans="1:54" x14ac:dyDescent="0.3">
      <c r="A606" s="66"/>
      <c r="B606" s="66"/>
      <c r="C606" s="66"/>
      <c r="D606" s="66"/>
      <c r="E606" s="66"/>
      <c r="F606" s="66"/>
      <c r="G606" s="66"/>
      <c r="H606" s="66"/>
      <c r="I606" s="66"/>
      <c r="J606" s="66"/>
      <c r="K606" s="66"/>
      <c r="L606" s="66"/>
      <c r="M606" s="66"/>
      <c r="N606" s="66"/>
      <c r="O606" s="66"/>
      <c r="P606" s="66"/>
      <c r="Q606" s="66"/>
      <c r="R606" s="66"/>
      <c r="S606" s="66"/>
      <c r="T606" s="66"/>
      <c r="U606" s="66"/>
      <c r="V606" s="66"/>
      <c r="W606" s="66"/>
      <c r="X606" s="66"/>
      <c r="Y606" s="66"/>
      <c r="Z606" s="66"/>
      <c r="AA606" s="66"/>
      <c r="AB606" s="66"/>
      <c r="AC606" s="66"/>
      <c r="AD606" s="66"/>
      <c r="AE606" s="66"/>
      <c r="AF606" s="66"/>
      <c r="AG606" s="66"/>
      <c r="AH606" s="66"/>
      <c r="AI606" s="66"/>
      <c r="AJ606" s="66"/>
      <c r="AK606" s="66"/>
      <c r="AL606" s="66"/>
      <c r="AM606" s="66"/>
      <c r="AN606" s="66"/>
      <c r="AO606" s="66"/>
      <c r="AP606" s="66"/>
      <c r="AQ606" s="66"/>
      <c r="AR606" s="66"/>
      <c r="AS606" s="66"/>
      <c r="AT606" s="66"/>
      <c r="AU606" s="66"/>
      <c r="AV606" s="66"/>
      <c r="AW606" s="66"/>
      <c r="AX606" s="66"/>
      <c r="AY606" s="66"/>
      <c r="AZ606" s="66"/>
      <c r="BA606" s="66"/>
      <c r="BB606" s="66"/>
    </row>
    <row r="607" spans="1:54" x14ac:dyDescent="0.3">
      <c r="A607" s="66"/>
      <c r="B607" s="66"/>
      <c r="C607" s="66"/>
      <c r="D607" s="66"/>
      <c r="E607" s="66"/>
      <c r="F607" s="66"/>
      <c r="G607" s="66"/>
      <c r="H607" s="66"/>
      <c r="I607" s="66"/>
      <c r="J607" s="66"/>
      <c r="K607" s="66"/>
      <c r="L607" s="66"/>
      <c r="M607" s="66"/>
      <c r="N607" s="66"/>
      <c r="O607" s="66"/>
      <c r="P607" s="66"/>
      <c r="Q607" s="66"/>
      <c r="R607" s="66"/>
      <c r="S607" s="66"/>
      <c r="T607" s="66"/>
      <c r="U607" s="66"/>
      <c r="V607" s="66"/>
      <c r="W607" s="66"/>
      <c r="X607" s="66"/>
      <c r="Y607" s="66"/>
      <c r="Z607" s="66"/>
      <c r="AA607" s="66"/>
      <c r="AB607" s="66"/>
      <c r="AC607" s="66"/>
      <c r="AD607" s="66"/>
      <c r="AE607" s="66"/>
      <c r="AF607" s="66"/>
      <c r="AG607" s="66"/>
      <c r="AH607" s="66"/>
      <c r="AI607" s="66"/>
      <c r="AJ607" s="66"/>
      <c r="AK607" s="66"/>
      <c r="AL607" s="66"/>
      <c r="AM607" s="66"/>
      <c r="AN607" s="66"/>
      <c r="AO607" s="66"/>
      <c r="AP607" s="66"/>
      <c r="AQ607" s="66"/>
      <c r="AR607" s="66"/>
      <c r="AS607" s="66"/>
      <c r="AT607" s="66"/>
      <c r="AU607" s="66"/>
      <c r="AV607" s="66"/>
      <c r="AW607" s="66"/>
      <c r="AX607" s="66"/>
      <c r="AY607" s="66"/>
      <c r="AZ607" s="66"/>
      <c r="BA607" s="66"/>
      <c r="BB607" s="66"/>
    </row>
    <row r="608" spans="1:54" x14ac:dyDescent="0.3">
      <c r="A608" s="66"/>
      <c r="B608" s="66"/>
      <c r="C608" s="66"/>
      <c r="D608" s="66"/>
      <c r="E608" s="66"/>
      <c r="F608" s="66"/>
      <c r="G608" s="66"/>
      <c r="H608" s="66"/>
      <c r="I608" s="66"/>
      <c r="J608" s="66"/>
      <c r="K608" s="66"/>
      <c r="L608" s="66"/>
      <c r="M608" s="66"/>
      <c r="N608" s="66"/>
      <c r="O608" s="66"/>
      <c r="P608" s="66"/>
      <c r="Q608" s="66"/>
      <c r="R608" s="66"/>
      <c r="S608" s="66"/>
      <c r="T608" s="66"/>
      <c r="U608" s="66"/>
      <c r="V608" s="66"/>
      <c r="W608" s="66"/>
      <c r="X608" s="66"/>
      <c r="Y608" s="66"/>
      <c r="Z608" s="66"/>
      <c r="AA608" s="66"/>
      <c r="AB608" s="66"/>
      <c r="AC608" s="66"/>
      <c r="AD608" s="66"/>
      <c r="AE608" s="66"/>
      <c r="AF608" s="66"/>
      <c r="AG608" s="66"/>
      <c r="AH608" s="66"/>
      <c r="AI608" s="66"/>
      <c r="AJ608" s="66"/>
      <c r="AK608" s="66"/>
      <c r="AL608" s="66"/>
      <c r="AM608" s="66"/>
      <c r="AN608" s="66"/>
      <c r="AO608" s="66"/>
      <c r="AP608" s="66"/>
      <c r="AQ608" s="66"/>
      <c r="AR608" s="66"/>
      <c r="AS608" s="66"/>
      <c r="AT608" s="66"/>
      <c r="AU608" s="66"/>
      <c r="AV608" s="66"/>
      <c r="AW608" s="66"/>
      <c r="AX608" s="66"/>
      <c r="AY608" s="66"/>
      <c r="AZ608" s="66"/>
      <c r="BA608" s="66"/>
      <c r="BB608" s="66"/>
    </row>
    <row r="609" spans="1:54" x14ac:dyDescent="0.3">
      <c r="A609" s="66"/>
      <c r="B609" s="66"/>
      <c r="C609" s="66"/>
      <c r="D609" s="66"/>
      <c r="E609" s="66"/>
      <c r="F609" s="66"/>
      <c r="G609" s="66"/>
      <c r="H609" s="66"/>
      <c r="I609" s="66"/>
      <c r="J609" s="66"/>
      <c r="K609" s="66"/>
      <c r="L609" s="66"/>
      <c r="M609" s="66"/>
      <c r="N609" s="66"/>
      <c r="O609" s="66"/>
      <c r="P609" s="66"/>
      <c r="Q609" s="66"/>
      <c r="R609" s="66"/>
      <c r="S609" s="66"/>
      <c r="T609" s="66"/>
      <c r="U609" s="66"/>
      <c r="V609" s="66"/>
      <c r="W609" s="66"/>
      <c r="X609" s="66"/>
      <c r="Y609" s="66"/>
      <c r="Z609" s="66"/>
      <c r="AA609" s="66"/>
      <c r="AB609" s="66"/>
      <c r="AC609" s="66"/>
      <c r="AD609" s="66"/>
      <c r="AE609" s="66"/>
      <c r="AF609" s="66"/>
      <c r="AG609" s="66"/>
      <c r="AH609" s="66"/>
      <c r="AI609" s="66"/>
      <c r="AJ609" s="66"/>
      <c r="AK609" s="66"/>
      <c r="AL609" s="66"/>
      <c r="AM609" s="66"/>
      <c r="AN609" s="66"/>
      <c r="AO609" s="66"/>
      <c r="AP609" s="66"/>
      <c r="AQ609" s="66"/>
      <c r="AR609" s="66"/>
      <c r="AS609" s="66"/>
      <c r="AT609" s="66"/>
      <c r="AU609" s="66"/>
      <c r="AV609" s="66"/>
      <c r="AW609" s="66"/>
      <c r="AX609" s="66"/>
      <c r="AY609" s="66"/>
      <c r="AZ609" s="66"/>
      <c r="BA609" s="66"/>
      <c r="BB609" s="66"/>
    </row>
    <row r="610" spans="1:54" x14ac:dyDescent="0.3">
      <c r="A610" s="66"/>
      <c r="B610" s="66"/>
      <c r="C610" s="66"/>
      <c r="D610" s="66"/>
      <c r="E610" s="66"/>
      <c r="F610" s="66"/>
      <c r="G610" s="66"/>
      <c r="H610" s="66"/>
      <c r="I610" s="66"/>
      <c r="J610" s="66"/>
      <c r="K610" s="66"/>
      <c r="L610" s="66"/>
      <c r="M610" s="66"/>
      <c r="N610" s="66"/>
      <c r="O610" s="66"/>
      <c r="P610" s="66"/>
      <c r="Q610" s="66"/>
      <c r="R610" s="66"/>
      <c r="S610" s="66"/>
      <c r="T610" s="66"/>
      <c r="U610" s="66"/>
      <c r="V610" s="66"/>
      <c r="W610" s="66"/>
      <c r="X610" s="66"/>
      <c r="Y610" s="66"/>
      <c r="Z610" s="66"/>
      <c r="AA610" s="66"/>
      <c r="AB610" s="66"/>
      <c r="AC610" s="66"/>
      <c r="AD610" s="66"/>
      <c r="AE610" s="66"/>
      <c r="AF610" s="66"/>
      <c r="AG610" s="66"/>
      <c r="AH610" s="66"/>
      <c r="AI610" s="66"/>
      <c r="AJ610" s="66"/>
      <c r="AK610" s="66"/>
      <c r="AL610" s="66"/>
      <c r="AM610" s="66"/>
      <c r="AN610" s="66"/>
      <c r="AO610" s="66"/>
      <c r="AP610" s="66"/>
      <c r="AQ610" s="66"/>
      <c r="AR610" s="66"/>
      <c r="AS610" s="66"/>
      <c r="AT610" s="66"/>
      <c r="AU610" s="66"/>
      <c r="AV610" s="66"/>
      <c r="AW610" s="66"/>
      <c r="AX610" s="66"/>
      <c r="AY610" s="66"/>
      <c r="AZ610" s="66"/>
      <c r="BA610" s="66"/>
      <c r="BB610" s="66"/>
    </row>
    <row r="611" spans="1:54" x14ac:dyDescent="0.3">
      <c r="A611" s="66"/>
      <c r="B611" s="66"/>
      <c r="C611" s="66"/>
      <c r="D611" s="66"/>
      <c r="E611" s="66"/>
      <c r="F611" s="66"/>
      <c r="G611" s="66"/>
      <c r="H611" s="66"/>
      <c r="I611" s="66"/>
      <c r="J611" s="66"/>
      <c r="K611" s="66"/>
      <c r="L611" s="66"/>
      <c r="M611" s="66"/>
      <c r="N611" s="66"/>
      <c r="O611" s="66"/>
      <c r="P611" s="66"/>
      <c r="Q611" s="66"/>
      <c r="R611" s="66"/>
      <c r="S611" s="66"/>
      <c r="T611" s="66"/>
      <c r="U611" s="66"/>
      <c r="V611" s="66"/>
      <c r="W611" s="66"/>
      <c r="X611" s="66"/>
      <c r="Y611" s="66"/>
      <c r="Z611" s="66"/>
      <c r="AA611" s="66"/>
      <c r="AB611" s="66"/>
      <c r="AC611" s="66"/>
      <c r="AD611" s="66"/>
      <c r="AE611" s="66"/>
      <c r="AF611" s="66"/>
      <c r="AG611" s="66"/>
      <c r="AH611" s="66"/>
      <c r="AI611" s="66"/>
      <c r="AJ611" s="66"/>
      <c r="AK611" s="66"/>
      <c r="AL611" s="66"/>
      <c r="AM611" s="66"/>
      <c r="AN611" s="66"/>
      <c r="AO611" s="66"/>
      <c r="AP611" s="66"/>
      <c r="AQ611" s="66"/>
      <c r="AR611" s="66"/>
      <c r="AS611" s="66"/>
      <c r="AT611" s="66"/>
      <c r="AU611" s="66"/>
      <c r="AV611" s="66"/>
      <c r="AW611" s="66"/>
      <c r="AX611" s="66"/>
      <c r="AY611" s="66"/>
      <c r="AZ611" s="66"/>
      <c r="BA611" s="66"/>
      <c r="BB611" s="66"/>
    </row>
    <row r="612" spans="1:54" x14ac:dyDescent="0.3">
      <c r="A612" s="66"/>
      <c r="B612" s="66"/>
      <c r="C612" s="66"/>
      <c r="D612" s="66"/>
      <c r="E612" s="66"/>
      <c r="F612" s="66"/>
      <c r="G612" s="66"/>
      <c r="H612" s="66"/>
      <c r="I612" s="66"/>
      <c r="J612" s="66"/>
      <c r="K612" s="66"/>
      <c r="L612" s="66"/>
      <c r="M612" s="66"/>
      <c r="N612" s="66"/>
      <c r="O612" s="66"/>
      <c r="P612" s="66"/>
      <c r="Q612" s="66"/>
      <c r="R612" s="66"/>
      <c r="S612" s="66"/>
      <c r="T612" s="66"/>
      <c r="U612" s="66"/>
      <c r="V612" s="66"/>
      <c r="W612" s="66"/>
      <c r="X612" s="66"/>
      <c r="Y612" s="66"/>
      <c r="Z612" s="66"/>
      <c r="AA612" s="66"/>
      <c r="AB612" s="66"/>
      <c r="AC612" s="66"/>
      <c r="AD612" s="66"/>
      <c r="AE612" s="66"/>
      <c r="AF612" s="66"/>
      <c r="AG612" s="66"/>
      <c r="AH612" s="66"/>
      <c r="AI612" s="66"/>
      <c r="AJ612" s="66"/>
      <c r="AK612" s="66"/>
      <c r="AL612" s="66"/>
      <c r="AM612" s="66"/>
      <c r="AN612" s="66"/>
      <c r="AO612" s="66"/>
      <c r="AP612" s="66"/>
      <c r="AQ612" s="66"/>
      <c r="AR612" s="66"/>
      <c r="AS612" s="66"/>
      <c r="AT612" s="66"/>
      <c r="AU612" s="66"/>
      <c r="AV612" s="66"/>
      <c r="AW612" s="66"/>
      <c r="AX612" s="66"/>
      <c r="AY612" s="66"/>
      <c r="AZ612" s="66"/>
      <c r="BA612" s="66"/>
      <c r="BB612" s="66"/>
    </row>
    <row r="613" spans="1:54" x14ac:dyDescent="0.3">
      <c r="A613" s="66"/>
      <c r="B613" s="66"/>
      <c r="C613" s="66"/>
      <c r="D613" s="66"/>
      <c r="E613" s="66"/>
      <c r="F613" s="66"/>
      <c r="G613" s="66"/>
      <c r="H613" s="66"/>
      <c r="I613" s="66"/>
      <c r="J613" s="66"/>
      <c r="K613" s="66"/>
      <c r="L613" s="66"/>
      <c r="M613" s="66"/>
      <c r="N613" s="66"/>
      <c r="O613" s="66"/>
      <c r="P613" s="66"/>
      <c r="Q613" s="66"/>
      <c r="R613" s="66"/>
      <c r="S613" s="66"/>
      <c r="T613" s="66"/>
      <c r="U613" s="66"/>
      <c r="V613" s="66"/>
      <c r="W613" s="66"/>
      <c r="X613" s="66"/>
      <c r="Y613" s="66"/>
      <c r="Z613" s="66"/>
      <c r="AA613" s="66"/>
      <c r="AB613" s="66"/>
      <c r="AC613" s="66"/>
      <c r="AD613" s="66"/>
      <c r="AE613" s="66"/>
      <c r="AF613" s="66"/>
      <c r="AG613" s="66"/>
      <c r="AH613" s="66"/>
      <c r="AI613" s="66"/>
      <c r="AJ613" s="66"/>
      <c r="AK613" s="66"/>
      <c r="AL613" s="66"/>
      <c r="AM613" s="66"/>
      <c r="AN613" s="66"/>
      <c r="AO613" s="66"/>
      <c r="AP613" s="66"/>
      <c r="AQ613" s="66"/>
      <c r="AR613" s="66"/>
      <c r="AS613" s="66"/>
      <c r="AT613" s="66"/>
      <c r="AU613" s="66"/>
      <c r="AV613" s="66"/>
      <c r="AW613" s="66"/>
      <c r="AX613" s="66"/>
      <c r="AY613" s="66"/>
      <c r="AZ613" s="66"/>
      <c r="BA613" s="66"/>
      <c r="BB613" s="66"/>
    </row>
    <row r="614" spans="1:54" x14ac:dyDescent="0.3">
      <c r="A614" s="66"/>
      <c r="B614" s="66"/>
      <c r="C614" s="66"/>
      <c r="D614" s="66"/>
      <c r="E614" s="66"/>
      <c r="F614" s="66"/>
      <c r="G614" s="66"/>
      <c r="H614" s="66"/>
      <c r="I614" s="66"/>
      <c r="J614" s="66"/>
      <c r="K614" s="66"/>
      <c r="L614" s="66"/>
      <c r="M614" s="66"/>
      <c r="N614" s="66"/>
      <c r="O614" s="66"/>
      <c r="P614" s="66"/>
      <c r="Q614" s="66"/>
      <c r="R614" s="66"/>
      <c r="S614" s="66"/>
      <c r="T614" s="66"/>
      <c r="U614" s="66"/>
      <c r="V614" s="66"/>
      <c r="W614" s="66"/>
      <c r="X614" s="66"/>
      <c r="Y614" s="66"/>
      <c r="Z614" s="66"/>
      <c r="AA614" s="66"/>
      <c r="AB614" s="66"/>
      <c r="AC614" s="66"/>
      <c r="AD614" s="66"/>
      <c r="AE614" s="66"/>
      <c r="AF614" s="66"/>
      <c r="AG614" s="66"/>
      <c r="AH614" s="66"/>
      <c r="AI614" s="66"/>
      <c r="AJ614" s="66"/>
      <c r="AK614" s="66"/>
      <c r="AL614" s="66"/>
      <c r="AM614" s="66"/>
      <c r="AN614" s="66"/>
      <c r="AO614" s="66"/>
      <c r="AP614" s="66"/>
      <c r="AQ614" s="66"/>
      <c r="AR614" s="66"/>
      <c r="AS614" s="66"/>
      <c r="AT614" s="66"/>
      <c r="AU614" s="66"/>
      <c r="AV614" s="66"/>
      <c r="AW614" s="66"/>
      <c r="AX614" s="66"/>
      <c r="AY614" s="66"/>
      <c r="AZ614" s="66"/>
      <c r="BA614" s="66"/>
      <c r="BB614" s="66"/>
    </row>
    <row r="615" spans="1:54" x14ac:dyDescent="0.3">
      <c r="A615" s="66"/>
      <c r="B615" s="66"/>
      <c r="C615" s="66"/>
      <c r="D615" s="66"/>
      <c r="E615" s="66"/>
      <c r="F615" s="66"/>
      <c r="G615" s="66"/>
      <c r="H615" s="66"/>
      <c r="I615" s="66"/>
      <c r="J615" s="66"/>
      <c r="K615" s="66"/>
      <c r="L615" s="66"/>
      <c r="M615" s="66"/>
      <c r="N615" s="66"/>
      <c r="O615" s="66"/>
      <c r="P615" s="66"/>
      <c r="Q615" s="66"/>
      <c r="R615" s="66"/>
      <c r="S615" s="66"/>
      <c r="T615" s="66"/>
      <c r="U615" s="66"/>
      <c r="V615" s="66"/>
      <c r="W615" s="66"/>
      <c r="X615" s="66"/>
      <c r="Y615" s="66"/>
      <c r="Z615" s="66"/>
      <c r="AA615" s="66"/>
      <c r="AB615" s="66"/>
      <c r="AC615" s="66"/>
      <c r="AD615" s="66"/>
      <c r="AE615" s="66"/>
      <c r="AF615" s="66"/>
      <c r="AG615" s="66"/>
      <c r="AH615" s="66"/>
      <c r="AI615" s="66"/>
      <c r="AJ615" s="66"/>
      <c r="AK615" s="66"/>
      <c r="AL615" s="66"/>
      <c r="AM615" s="66"/>
      <c r="AN615" s="66"/>
      <c r="AO615" s="66"/>
      <c r="AP615" s="66"/>
      <c r="AQ615" s="66"/>
      <c r="AR615" s="66"/>
      <c r="AS615" s="66"/>
      <c r="AT615" s="66"/>
      <c r="AU615" s="66"/>
      <c r="AV615" s="66"/>
      <c r="AW615" s="66"/>
      <c r="AX615" s="66"/>
      <c r="AY615" s="66"/>
      <c r="AZ615" s="66"/>
      <c r="BA615" s="66"/>
      <c r="BB615" s="66"/>
    </row>
    <row r="616" spans="1:54" x14ac:dyDescent="0.3">
      <c r="A616" s="66"/>
      <c r="B616" s="66"/>
      <c r="C616" s="66"/>
      <c r="D616" s="66"/>
      <c r="E616" s="66"/>
      <c r="F616" s="66"/>
      <c r="G616" s="66"/>
      <c r="H616" s="66"/>
      <c r="I616" s="66"/>
      <c r="J616" s="66"/>
      <c r="K616" s="66"/>
      <c r="L616" s="66"/>
      <c r="M616" s="66"/>
      <c r="N616" s="66"/>
      <c r="O616" s="66"/>
      <c r="P616" s="66"/>
      <c r="Q616" s="66"/>
      <c r="R616" s="66"/>
      <c r="S616" s="66"/>
      <c r="T616" s="66"/>
      <c r="U616" s="66"/>
      <c r="V616" s="66"/>
      <c r="W616" s="66"/>
      <c r="X616" s="66"/>
      <c r="Y616" s="66"/>
      <c r="Z616" s="66"/>
      <c r="AA616" s="66"/>
      <c r="AB616" s="66"/>
      <c r="AC616" s="66"/>
      <c r="AD616" s="66"/>
      <c r="AE616" s="66"/>
      <c r="AF616" s="66"/>
      <c r="AG616" s="66"/>
      <c r="AH616" s="66"/>
      <c r="AI616" s="66"/>
      <c r="AJ616" s="66"/>
      <c r="AK616" s="66"/>
      <c r="AL616" s="66"/>
      <c r="AM616" s="66"/>
      <c r="AN616" s="66"/>
      <c r="AO616" s="66"/>
      <c r="AP616" s="66"/>
      <c r="AQ616" s="66"/>
      <c r="AR616" s="66"/>
      <c r="AS616" s="66"/>
      <c r="AT616" s="66"/>
      <c r="AU616" s="66"/>
      <c r="AV616" s="66"/>
      <c r="AW616" s="66"/>
      <c r="AX616" s="66"/>
      <c r="AY616" s="66"/>
      <c r="AZ616" s="66"/>
      <c r="BA616" s="66"/>
      <c r="BB616" s="66"/>
    </row>
    <row r="617" spans="1:54" x14ac:dyDescent="0.3">
      <c r="A617" s="66"/>
      <c r="B617" s="66"/>
      <c r="C617" s="66"/>
      <c r="D617" s="66"/>
      <c r="E617" s="66"/>
      <c r="F617" s="66"/>
      <c r="G617" s="66"/>
      <c r="H617" s="66"/>
      <c r="I617" s="66"/>
      <c r="J617" s="66"/>
      <c r="K617" s="66"/>
      <c r="L617" s="66"/>
      <c r="M617" s="66"/>
      <c r="N617" s="66"/>
      <c r="O617" s="66"/>
      <c r="P617" s="66"/>
      <c r="Q617" s="66"/>
      <c r="R617" s="66"/>
      <c r="S617" s="66"/>
      <c r="T617" s="66"/>
      <c r="U617" s="66"/>
      <c r="V617" s="66"/>
      <c r="W617" s="66"/>
      <c r="X617" s="66"/>
      <c r="Y617" s="66"/>
      <c r="Z617" s="66"/>
      <c r="AA617" s="66"/>
      <c r="AB617" s="66"/>
      <c r="AC617" s="66"/>
      <c r="AD617" s="66"/>
      <c r="AE617" s="66"/>
      <c r="AF617" s="66"/>
      <c r="AG617" s="66"/>
      <c r="AH617" s="66"/>
      <c r="AI617" s="66"/>
      <c r="AJ617" s="66"/>
      <c r="AK617" s="66"/>
      <c r="AL617" s="66"/>
      <c r="AM617" s="66"/>
      <c r="AN617" s="66"/>
      <c r="AO617" s="66"/>
      <c r="AP617" s="66"/>
      <c r="AQ617" s="66"/>
      <c r="AR617" s="66"/>
      <c r="AS617" s="66"/>
      <c r="AT617" s="66"/>
      <c r="AU617" s="66"/>
      <c r="AV617" s="66"/>
      <c r="AW617" s="66"/>
      <c r="AX617" s="66"/>
      <c r="AY617" s="66"/>
      <c r="AZ617" s="66"/>
      <c r="BA617" s="66"/>
      <c r="BB617" s="66"/>
    </row>
    <row r="618" spans="1:54" x14ac:dyDescent="0.3">
      <c r="A618" s="66"/>
      <c r="B618" s="66"/>
      <c r="C618" s="66"/>
      <c r="D618" s="66"/>
      <c r="E618" s="66"/>
      <c r="F618" s="66"/>
      <c r="G618" s="66"/>
      <c r="H618" s="66"/>
      <c r="I618" s="66"/>
      <c r="J618" s="66"/>
      <c r="K618" s="66"/>
      <c r="L618" s="66"/>
      <c r="M618" s="66"/>
      <c r="N618" s="66"/>
      <c r="O618" s="66"/>
      <c r="P618" s="66"/>
      <c r="Q618" s="66"/>
      <c r="R618" s="66"/>
      <c r="S618" s="66"/>
      <c r="T618" s="66"/>
      <c r="U618" s="66"/>
      <c r="V618" s="66"/>
      <c r="W618" s="66"/>
      <c r="X618" s="66"/>
      <c r="Y618" s="66"/>
      <c r="Z618" s="66"/>
      <c r="AA618" s="66"/>
      <c r="AB618" s="66"/>
      <c r="AC618" s="66"/>
      <c r="AD618" s="66"/>
      <c r="AE618" s="66"/>
      <c r="AF618" s="66"/>
      <c r="AG618" s="66"/>
      <c r="AH618" s="66"/>
      <c r="AI618" s="66"/>
      <c r="AJ618" s="66"/>
      <c r="AK618" s="66"/>
      <c r="AL618" s="66"/>
      <c r="AM618" s="66"/>
      <c r="AN618" s="66"/>
      <c r="AO618" s="66"/>
      <c r="AP618" s="66"/>
      <c r="AQ618" s="66"/>
      <c r="AR618" s="66"/>
      <c r="AS618" s="66"/>
      <c r="AT618" s="66"/>
      <c r="AU618" s="66"/>
      <c r="AV618" s="66"/>
      <c r="AW618" s="66"/>
      <c r="AX618" s="66"/>
      <c r="AY618" s="66"/>
      <c r="AZ618" s="66"/>
      <c r="BA618" s="66"/>
      <c r="BB618" s="66"/>
    </row>
    <row r="619" spans="1:54" x14ac:dyDescent="0.3">
      <c r="A619" s="66"/>
      <c r="B619" s="66"/>
      <c r="C619" s="66"/>
      <c r="D619" s="66"/>
      <c r="E619" s="66"/>
      <c r="F619" s="66"/>
      <c r="G619" s="66"/>
      <c r="H619" s="66"/>
      <c r="I619" s="66"/>
      <c r="J619" s="66"/>
      <c r="K619" s="66"/>
      <c r="L619" s="66"/>
      <c r="M619" s="66"/>
      <c r="N619" s="66"/>
      <c r="O619" s="66"/>
      <c r="P619" s="66"/>
      <c r="Q619" s="66"/>
      <c r="R619" s="66"/>
      <c r="S619" s="66"/>
      <c r="T619" s="66"/>
      <c r="U619" s="66"/>
      <c r="V619" s="66"/>
      <c r="W619" s="66"/>
      <c r="X619" s="66"/>
      <c r="Y619" s="66"/>
      <c r="Z619" s="66"/>
      <c r="AA619" s="66"/>
      <c r="AB619" s="66"/>
      <c r="AC619" s="66"/>
      <c r="AD619" s="66"/>
      <c r="AE619" s="66"/>
      <c r="AF619" s="66"/>
      <c r="AG619" s="66"/>
      <c r="AH619" s="66"/>
      <c r="AI619" s="66"/>
      <c r="AJ619" s="66"/>
      <c r="AK619" s="66"/>
      <c r="AL619" s="66"/>
      <c r="AM619" s="66"/>
      <c r="AN619" s="66"/>
      <c r="AO619" s="66"/>
      <c r="AP619" s="66"/>
      <c r="AQ619" s="66"/>
      <c r="AR619" s="66"/>
      <c r="AS619" s="66"/>
      <c r="AT619" s="66"/>
      <c r="AU619" s="66"/>
      <c r="AV619" s="66"/>
      <c r="AW619" s="66"/>
      <c r="AX619" s="66"/>
      <c r="AY619" s="66"/>
      <c r="AZ619" s="66"/>
      <c r="BA619" s="66"/>
      <c r="BB619" s="66"/>
    </row>
    <row r="620" spans="1:54" x14ac:dyDescent="0.3">
      <c r="A620" s="66"/>
      <c r="B620" s="66"/>
      <c r="C620" s="66"/>
      <c r="D620" s="66"/>
      <c r="E620" s="66"/>
      <c r="F620" s="66"/>
      <c r="G620" s="66"/>
      <c r="H620" s="66"/>
      <c r="I620" s="66"/>
      <c r="J620" s="66"/>
      <c r="K620" s="66"/>
      <c r="L620" s="66"/>
      <c r="M620" s="66"/>
      <c r="N620" s="66"/>
      <c r="O620" s="66"/>
      <c r="P620" s="66"/>
      <c r="Q620" s="66"/>
      <c r="R620" s="66"/>
      <c r="S620" s="66"/>
      <c r="T620" s="66"/>
      <c r="U620" s="66"/>
      <c r="V620" s="66"/>
      <c r="W620" s="66"/>
      <c r="X620" s="66"/>
      <c r="Y620" s="66"/>
      <c r="Z620" s="66"/>
      <c r="AA620" s="66"/>
      <c r="AB620" s="66"/>
      <c r="AC620" s="66"/>
      <c r="AD620" s="66"/>
      <c r="AE620" s="66"/>
      <c r="AF620" s="66"/>
      <c r="AG620" s="66"/>
      <c r="AH620" s="66"/>
      <c r="AI620" s="66"/>
      <c r="AJ620" s="66"/>
      <c r="AK620" s="66"/>
      <c r="AL620" s="66"/>
      <c r="AM620" s="66"/>
      <c r="AN620" s="66"/>
      <c r="AO620" s="66"/>
      <c r="AP620" s="66"/>
      <c r="AQ620" s="66"/>
      <c r="AR620" s="66"/>
      <c r="AS620" s="66"/>
      <c r="AT620" s="66"/>
      <c r="AU620" s="66"/>
      <c r="AV620" s="66"/>
      <c r="AW620" s="66"/>
      <c r="AX620" s="66"/>
      <c r="AY620" s="66"/>
      <c r="AZ620" s="66"/>
      <c r="BA620" s="66"/>
      <c r="BB620" s="66"/>
    </row>
    <row r="621" spans="1:54" x14ac:dyDescent="0.3">
      <c r="A621" s="66"/>
      <c r="B621" s="66"/>
      <c r="C621" s="66"/>
      <c r="D621" s="66"/>
      <c r="E621" s="66"/>
      <c r="F621" s="66"/>
      <c r="G621" s="66"/>
      <c r="H621" s="66"/>
      <c r="I621" s="66"/>
      <c r="J621" s="66"/>
      <c r="K621" s="66"/>
      <c r="L621" s="66"/>
      <c r="M621" s="66"/>
      <c r="N621" s="66"/>
      <c r="O621" s="66"/>
      <c r="P621" s="66"/>
      <c r="Q621" s="66"/>
      <c r="R621" s="66"/>
      <c r="S621" s="66"/>
      <c r="T621" s="66"/>
      <c r="U621" s="66"/>
      <c r="V621" s="66"/>
      <c r="W621" s="66"/>
      <c r="X621" s="66"/>
      <c r="Y621" s="66"/>
      <c r="Z621" s="66"/>
      <c r="AA621" s="66"/>
      <c r="AB621" s="66"/>
      <c r="AC621" s="66"/>
      <c r="AD621" s="66"/>
      <c r="AE621" s="66"/>
      <c r="AF621" s="66"/>
      <c r="AG621" s="66"/>
      <c r="AH621" s="66"/>
      <c r="AI621" s="66"/>
      <c r="AJ621" s="66"/>
      <c r="AK621" s="66"/>
      <c r="AL621" s="66"/>
      <c r="AM621" s="66"/>
      <c r="AN621" s="66"/>
      <c r="AO621" s="66"/>
      <c r="AP621" s="66"/>
      <c r="AQ621" s="66"/>
      <c r="AR621" s="66"/>
      <c r="AS621" s="66"/>
      <c r="AT621" s="66"/>
      <c r="AU621" s="66"/>
      <c r="AV621" s="66"/>
      <c r="AW621" s="66"/>
      <c r="AX621" s="66"/>
      <c r="AY621" s="66"/>
      <c r="AZ621" s="66"/>
      <c r="BA621" s="66"/>
      <c r="BB621" s="66"/>
    </row>
    <row r="622" spans="1:54" x14ac:dyDescent="0.3">
      <c r="A622" s="66"/>
      <c r="B622" s="66"/>
      <c r="C622" s="66"/>
      <c r="D622" s="66"/>
      <c r="E622" s="66"/>
      <c r="F622" s="66"/>
      <c r="G622" s="66"/>
      <c r="H622" s="66"/>
      <c r="I622" s="66"/>
      <c r="J622" s="66"/>
      <c r="K622" s="66"/>
      <c r="L622" s="66"/>
      <c r="M622" s="66"/>
      <c r="N622" s="66"/>
      <c r="O622" s="66"/>
      <c r="P622" s="66"/>
      <c r="Q622" s="66"/>
      <c r="R622" s="66"/>
      <c r="S622" s="66"/>
      <c r="T622" s="66"/>
      <c r="U622" s="66"/>
      <c r="V622" s="66"/>
      <c r="W622" s="66"/>
      <c r="X622" s="66"/>
      <c r="Y622" s="66"/>
      <c r="Z622" s="66"/>
      <c r="AA622" s="66"/>
      <c r="AB622" s="66"/>
      <c r="AC622" s="66"/>
      <c r="AD622" s="66"/>
      <c r="AE622" s="66"/>
      <c r="AF622" s="66"/>
      <c r="AG622" s="66"/>
      <c r="AH622" s="66"/>
      <c r="AI622" s="66"/>
      <c r="AJ622" s="66"/>
      <c r="AK622" s="66"/>
      <c r="AL622" s="66"/>
      <c r="AM622" s="66"/>
      <c r="AN622" s="66"/>
      <c r="AO622" s="66"/>
      <c r="AP622" s="66"/>
      <c r="AQ622" s="66"/>
      <c r="AR622" s="66"/>
      <c r="AS622" s="66"/>
      <c r="AT622" s="66"/>
      <c r="AU622" s="66"/>
      <c r="AV622" s="66"/>
      <c r="AW622" s="66"/>
      <c r="AX622" s="66"/>
      <c r="AY622" s="66"/>
      <c r="AZ622" s="66"/>
      <c r="BA622" s="66"/>
      <c r="BB622" s="66"/>
    </row>
    <row r="623" spans="1:54" x14ac:dyDescent="0.3">
      <c r="A623" s="66"/>
      <c r="B623" s="66"/>
      <c r="C623" s="66"/>
      <c r="D623" s="66"/>
      <c r="E623" s="66"/>
      <c r="F623" s="66"/>
      <c r="G623" s="66"/>
      <c r="H623" s="66"/>
      <c r="I623" s="66"/>
      <c r="J623" s="66"/>
      <c r="K623" s="66"/>
      <c r="L623" s="66"/>
      <c r="M623" s="66"/>
      <c r="N623" s="66"/>
      <c r="O623" s="66"/>
      <c r="P623" s="66"/>
      <c r="Q623" s="66"/>
      <c r="R623" s="66"/>
      <c r="S623" s="66"/>
      <c r="T623" s="66"/>
      <c r="U623" s="66"/>
      <c r="V623" s="66"/>
      <c r="W623" s="66"/>
      <c r="X623" s="66"/>
      <c r="Y623" s="66"/>
      <c r="Z623" s="66"/>
      <c r="AA623" s="66"/>
      <c r="AB623" s="66"/>
      <c r="AC623" s="66"/>
      <c r="AD623" s="66"/>
      <c r="AE623" s="66"/>
      <c r="AF623" s="66"/>
      <c r="AG623" s="66"/>
      <c r="AH623" s="66"/>
      <c r="AI623" s="66"/>
      <c r="AJ623" s="66"/>
      <c r="AK623" s="66"/>
      <c r="AL623" s="66"/>
      <c r="AM623" s="66"/>
      <c r="AN623" s="66"/>
      <c r="AO623" s="66"/>
      <c r="AP623" s="66"/>
      <c r="AQ623" s="66"/>
      <c r="AR623" s="66"/>
      <c r="AS623" s="66"/>
      <c r="AT623" s="66"/>
      <c r="AU623" s="66"/>
      <c r="AV623" s="66"/>
      <c r="AW623" s="66"/>
      <c r="AX623" s="66"/>
      <c r="AY623" s="66"/>
      <c r="AZ623" s="66"/>
      <c r="BA623" s="66"/>
      <c r="BB623" s="66"/>
    </row>
    <row r="624" spans="1:54" x14ac:dyDescent="0.3">
      <c r="A624" s="66"/>
      <c r="B624" s="66"/>
      <c r="C624" s="66"/>
      <c r="D624" s="66"/>
      <c r="E624" s="66"/>
      <c r="F624" s="66"/>
      <c r="G624" s="66"/>
      <c r="H624" s="66"/>
      <c r="I624" s="66"/>
      <c r="J624" s="66"/>
      <c r="K624" s="66"/>
      <c r="L624" s="66"/>
      <c r="M624" s="66"/>
      <c r="N624" s="66"/>
      <c r="O624" s="66"/>
      <c r="P624" s="66"/>
      <c r="Q624" s="66"/>
      <c r="R624" s="66"/>
      <c r="S624" s="66"/>
      <c r="T624" s="66"/>
      <c r="U624" s="66"/>
      <c r="V624" s="66"/>
      <c r="W624" s="66"/>
      <c r="X624" s="66"/>
      <c r="Y624" s="66"/>
      <c r="Z624" s="66"/>
      <c r="AA624" s="66"/>
      <c r="AB624" s="66"/>
      <c r="AC624" s="66"/>
      <c r="AD624" s="66"/>
      <c r="AE624" s="66"/>
      <c r="AF624" s="66"/>
      <c r="AG624" s="66"/>
      <c r="AH624" s="66"/>
      <c r="AI624" s="66"/>
      <c r="AJ624" s="66"/>
      <c r="AK624" s="66"/>
      <c r="AL624" s="66"/>
      <c r="AM624" s="66"/>
      <c r="AN624" s="66"/>
      <c r="AO624" s="66"/>
      <c r="AP624" s="66"/>
      <c r="AQ624" s="66"/>
      <c r="AR624" s="66"/>
      <c r="AS624" s="66"/>
      <c r="AT624" s="66"/>
      <c r="AU624" s="66"/>
      <c r="AV624" s="66"/>
      <c r="AW624" s="66"/>
      <c r="AX624" s="66"/>
      <c r="AY624" s="66"/>
      <c r="AZ624" s="66"/>
      <c r="BA624" s="66"/>
      <c r="BB624" s="66"/>
    </row>
    <row r="625" spans="1:54" x14ac:dyDescent="0.3">
      <c r="A625" s="66"/>
      <c r="B625" s="66"/>
      <c r="C625" s="66"/>
      <c r="D625" s="66"/>
      <c r="E625" s="66"/>
      <c r="F625" s="66"/>
      <c r="G625" s="66"/>
      <c r="H625" s="66"/>
      <c r="I625" s="66"/>
      <c r="J625" s="66"/>
      <c r="K625" s="66"/>
      <c r="L625" s="66"/>
      <c r="M625" s="66"/>
      <c r="N625" s="66"/>
      <c r="O625" s="66"/>
      <c r="P625" s="66"/>
      <c r="Q625" s="66"/>
      <c r="R625" s="66"/>
      <c r="S625" s="66"/>
      <c r="T625" s="66"/>
      <c r="U625" s="66"/>
      <c r="V625" s="66"/>
      <c r="W625" s="66"/>
      <c r="X625" s="66"/>
      <c r="Y625" s="66"/>
      <c r="Z625" s="66"/>
      <c r="AA625" s="66"/>
      <c r="AB625" s="66"/>
      <c r="AC625" s="66"/>
      <c r="AD625" s="66"/>
      <c r="AE625" s="66"/>
      <c r="AF625" s="66"/>
      <c r="AG625" s="66"/>
      <c r="AH625" s="66"/>
      <c r="AI625" s="66"/>
      <c r="AJ625" s="66"/>
      <c r="AK625" s="66"/>
      <c r="AL625" s="66"/>
      <c r="AM625" s="66"/>
      <c r="AN625" s="66"/>
      <c r="AO625" s="66"/>
      <c r="AP625" s="66"/>
      <c r="AQ625" s="66"/>
      <c r="AR625" s="66"/>
      <c r="AS625" s="66"/>
      <c r="AT625" s="66"/>
      <c r="AU625" s="66"/>
      <c r="AV625" s="66"/>
      <c r="AW625" s="66"/>
      <c r="AX625" s="66"/>
      <c r="AY625" s="66"/>
      <c r="AZ625" s="66"/>
      <c r="BA625" s="66"/>
      <c r="BB625" s="66"/>
    </row>
    <row r="626" spans="1:54" x14ac:dyDescent="0.3">
      <c r="A626" s="66"/>
      <c r="B626" s="66"/>
      <c r="C626" s="66"/>
      <c r="D626" s="66"/>
      <c r="E626" s="66"/>
      <c r="F626" s="66"/>
      <c r="G626" s="66"/>
      <c r="H626" s="66"/>
      <c r="I626" s="66"/>
      <c r="J626" s="66"/>
      <c r="K626" s="66"/>
      <c r="L626" s="66"/>
      <c r="M626" s="66"/>
      <c r="N626" s="66"/>
      <c r="O626" s="66"/>
      <c r="P626" s="66"/>
      <c r="Q626" s="66"/>
      <c r="R626" s="66"/>
      <c r="S626" s="66"/>
      <c r="T626" s="66"/>
      <c r="U626" s="66"/>
      <c r="V626" s="66"/>
      <c r="W626" s="66"/>
      <c r="X626" s="66"/>
      <c r="Y626" s="66"/>
      <c r="Z626" s="66"/>
      <c r="AA626" s="66"/>
      <c r="AB626" s="66"/>
      <c r="AC626" s="66"/>
      <c r="AD626" s="66"/>
      <c r="AE626" s="66"/>
      <c r="AF626" s="66"/>
      <c r="AG626" s="66"/>
      <c r="AH626" s="66"/>
      <c r="AI626" s="66"/>
      <c r="AJ626" s="66"/>
      <c r="AK626" s="66"/>
      <c r="AL626" s="66"/>
      <c r="AM626" s="66"/>
      <c r="AN626" s="66"/>
      <c r="AO626" s="66"/>
      <c r="AP626" s="66"/>
      <c r="AQ626" s="66"/>
      <c r="AR626" s="66"/>
      <c r="AS626" s="66"/>
      <c r="AT626" s="66"/>
      <c r="AU626" s="66"/>
      <c r="AV626" s="66"/>
      <c r="AW626" s="66"/>
      <c r="AX626" s="66"/>
      <c r="AY626" s="66"/>
      <c r="AZ626" s="66"/>
      <c r="BA626" s="66"/>
      <c r="BB626" s="66"/>
    </row>
    <row r="627" spans="1:54" x14ac:dyDescent="0.3">
      <c r="A627" s="66"/>
      <c r="B627" s="66"/>
      <c r="C627" s="66"/>
      <c r="D627" s="66"/>
      <c r="E627" s="66"/>
      <c r="F627" s="66"/>
      <c r="G627" s="66"/>
      <c r="H627" s="66"/>
      <c r="I627" s="66"/>
      <c r="J627" s="66"/>
      <c r="K627" s="66"/>
      <c r="L627" s="66"/>
      <c r="M627" s="66"/>
      <c r="N627" s="66"/>
      <c r="O627" s="66"/>
      <c r="P627" s="66"/>
      <c r="Q627" s="66"/>
      <c r="R627" s="66"/>
      <c r="S627" s="66"/>
      <c r="T627" s="66"/>
      <c r="U627" s="66"/>
      <c r="V627" s="66"/>
      <c r="W627" s="66"/>
      <c r="X627" s="66"/>
      <c r="Y627" s="66"/>
      <c r="Z627" s="66"/>
      <c r="AA627" s="66"/>
      <c r="AB627" s="66"/>
      <c r="AC627" s="66"/>
      <c r="AD627" s="66"/>
      <c r="AE627" s="66"/>
      <c r="AF627" s="66"/>
      <c r="AG627" s="66"/>
      <c r="AH627" s="66"/>
      <c r="AI627" s="66"/>
      <c r="AJ627" s="66"/>
      <c r="AK627" s="66"/>
      <c r="AL627" s="66"/>
      <c r="AM627" s="66"/>
      <c r="AN627" s="66"/>
      <c r="AO627" s="66"/>
      <c r="AP627" s="66"/>
      <c r="AQ627" s="66"/>
      <c r="AR627" s="66"/>
      <c r="AS627" s="66"/>
      <c r="AT627" s="66"/>
      <c r="AU627" s="66"/>
      <c r="AV627" s="66"/>
      <c r="AW627" s="66"/>
      <c r="AX627" s="66"/>
      <c r="AY627" s="66"/>
      <c r="AZ627" s="66"/>
      <c r="BA627" s="66"/>
      <c r="BB627" s="66"/>
    </row>
    <row r="628" spans="1:54" x14ac:dyDescent="0.3">
      <c r="A628" s="66"/>
      <c r="B628" s="66"/>
      <c r="C628" s="66"/>
      <c r="D628" s="66"/>
      <c r="E628" s="66"/>
      <c r="F628" s="66"/>
      <c r="G628" s="66"/>
      <c r="H628" s="66"/>
      <c r="I628" s="66"/>
      <c r="J628" s="66"/>
      <c r="K628" s="66"/>
      <c r="L628" s="66"/>
      <c r="M628" s="66"/>
      <c r="N628" s="66"/>
      <c r="O628" s="66"/>
      <c r="P628" s="66"/>
      <c r="Q628" s="66"/>
      <c r="R628" s="66"/>
      <c r="S628" s="66"/>
      <c r="T628" s="66"/>
      <c r="U628" s="66"/>
      <c r="V628" s="66"/>
      <c r="W628" s="66"/>
      <c r="X628" s="66"/>
      <c r="Y628" s="66"/>
      <c r="Z628" s="66"/>
      <c r="AA628" s="66"/>
      <c r="AB628" s="66"/>
      <c r="AC628" s="66"/>
      <c r="AD628" s="66"/>
      <c r="AE628" s="66"/>
      <c r="AF628" s="66"/>
      <c r="AG628" s="66"/>
      <c r="AH628" s="66"/>
      <c r="AI628" s="66"/>
      <c r="AJ628" s="66"/>
      <c r="AK628" s="66"/>
      <c r="AL628" s="66"/>
      <c r="AM628" s="66"/>
      <c r="AN628" s="66"/>
      <c r="AO628" s="66"/>
      <c r="AP628" s="66"/>
      <c r="AQ628" s="66"/>
      <c r="AR628" s="66"/>
      <c r="AS628" s="66"/>
      <c r="AT628" s="66"/>
      <c r="AU628" s="66"/>
      <c r="AV628" s="66"/>
      <c r="AW628" s="66"/>
      <c r="AX628" s="66"/>
      <c r="AY628" s="66"/>
      <c r="AZ628" s="66"/>
      <c r="BA628" s="66"/>
      <c r="BB628" s="66"/>
    </row>
    <row r="629" spans="1:54" x14ac:dyDescent="0.3">
      <c r="A629" s="66"/>
      <c r="B629" s="66"/>
      <c r="C629" s="66"/>
      <c r="D629" s="66"/>
      <c r="E629" s="66"/>
      <c r="F629" s="66"/>
      <c r="G629" s="66"/>
      <c r="H629" s="66"/>
      <c r="I629" s="66"/>
      <c r="J629" s="66"/>
      <c r="K629" s="66"/>
      <c r="L629" s="66"/>
      <c r="M629" s="66"/>
      <c r="N629" s="66"/>
      <c r="O629" s="66"/>
      <c r="P629" s="66"/>
      <c r="Q629" s="66"/>
      <c r="R629" s="66"/>
      <c r="S629" s="66"/>
      <c r="T629" s="66"/>
      <c r="U629" s="66"/>
      <c r="V629" s="66"/>
      <c r="W629" s="66"/>
      <c r="X629" s="66"/>
      <c r="Y629" s="66"/>
      <c r="Z629" s="66"/>
      <c r="AA629" s="66"/>
      <c r="AB629" s="66"/>
      <c r="AC629" s="66"/>
      <c r="AD629" s="66"/>
      <c r="AE629" s="66"/>
      <c r="AF629" s="66"/>
      <c r="AG629" s="66"/>
      <c r="AH629" s="66"/>
      <c r="AI629" s="66"/>
      <c r="AJ629" s="66"/>
      <c r="AK629" s="66"/>
      <c r="AL629" s="66"/>
      <c r="AM629" s="66"/>
      <c r="AN629" s="66"/>
      <c r="AO629" s="66"/>
      <c r="AP629" s="66"/>
      <c r="AQ629" s="66"/>
      <c r="AR629" s="66"/>
      <c r="AS629" s="66"/>
      <c r="AT629" s="66"/>
      <c r="AU629" s="66"/>
      <c r="AV629" s="66"/>
      <c r="AW629" s="66"/>
      <c r="AX629" s="66"/>
      <c r="AY629" s="66"/>
      <c r="AZ629" s="66"/>
      <c r="BA629" s="66"/>
      <c r="BB629" s="66"/>
    </row>
    <row r="630" spans="1:54" x14ac:dyDescent="0.3">
      <c r="A630" s="66"/>
      <c r="B630" s="66"/>
      <c r="C630" s="66"/>
      <c r="D630" s="66"/>
      <c r="E630" s="66"/>
      <c r="F630" s="66"/>
      <c r="G630" s="66"/>
      <c r="H630" s="66"/>
      <c r="I630" s="66"/>
      <c r="J630" s="66"/>
      <c r="K630" s="66"/>
      <c r="L630" s="66"/>
      <c r="M630" s="66"/>
      <c r="N630" s="66"/>
      <c r="O630" s="66"/>
      <c r="P630" s="66"/>
      <c r="Q630" s="66"/>
      <c r="R630" s="66"/>
      <c r="S630" s="66"/>
      <c r="T630" s="66"/>
      <c r="U630" s="66"/>
      <c r="V630" s="66"/>
      <c r="W630" s="66"/>
      <c r="X630" s="66"/>
      <c r="Y630" s="66"/>
      <c r="Z630" s="66"/>
      <c r="AA630" s="66"/>
      <c r="AB630" s="66"/>
      <c r="AC630" s="66"/>
      <c r="AD630" s="66"/>
      <c r="AE630" s="66"/>
      <c r="AF630" s="66"/>
      <c r="AG630" s="66"/>
      <c r="AH630" s="66"/>
      <c r="AI630" s="66"/>
      <c r="AJ630" s="66"/>
      <c r="AK630" s="66"/>
      <c r="AL630" s="66"/>
      <c r="AM630" s="66"/>
      <c r="AN630" s="66"/>
      <c r="AO630" s="66"/>
      <c r="AP630" s="66"/>
      <c r="AQ630" s="66"/>
      <c r="AR630" s="66"/>
      <c r="AS630" s="66"/>
      <c r="AT630" s="66"/>
      <c r="AU630" s="66"/>
      <c r="AV630" s="66"/>
      <c r="AW630" s="66"/>
      <c r="AX630" s="66"/>
      <c r="AY630" s="66"/>
      <c r="AZ630" s="66"/>
      <c r="BA630" s="66"/>
      <c r="BB630" s="66"/>
    </row>
    <row r="631" spans="1:54" x14ac:dyDescent="0.3">
      <c r="A631" s="66"/>
      <c r="B631" s="66"/>
      <c r="C631" s="66"/>
      <c r="D631" s="66"/>
      <c r="E631" s="66"/>
      <c r="F631" s="66"/>
      <c r="G631" s="66"/>
      <c r="H631" s="66"/>
      <c r="I631" s="66"/>
      <c r="J631" s="66"/>
      <c r="K631" s="66"/>
      <c r="L631" s="66"/>
      <c r="M631" s="66"/>
      <c r="N631" s="66"/>
      <c r="O631" s="66"/>
      <c r="P631" s="66"/>
      <c r="Q631" s="66"/>
      <c r="R631" s="66"/>
      <c r="S631" s="66"/>
      <c r="T631" s="66"/>
      <c r="U631" s="66"/>
      <c r="V631" s="66"/>
      <c r="W631" s="66"/>
      <c r="X631" s="66"/>
      <c r="Y631" s="66"/>
      <c r="Z631" s="66"/>
      <c r="AA631" s="66"/>
      <c r="AB631" s="66"/>
      <c r="AC631" s="66"/>
      <c r="AD631" s="66"/>
      <c r="AE631" s="66"/>
      <c r="AF631" s="66"/>
      <c r="AG631" s="66"/>
      <c r="AH631" s="66"/>
      <c r="AI631" s="66"/>
      <c r="AJ631" s="66"/>
      <c r="AK631" s="66"/>
      <c r="AL631" s="66"/>
      <c r="AM631" s="66"/>
      <c r="AN631" s="66"/>
      <c r="AO631" s="66"/>
      <c r="AP631" s="66"/>
      <c r="AQ631" s="66"/>
      <c r="AR631" s="66"/>
      <c r="AS631" s="66"/>
      <c r="AT631" s="66"/>
      <c r="AU631" s="66"/>
      <c r="AV631" s="66"/>
      <c r="AW631" s="66"/>
      <c r="AX631" s="66"/>
      <c r="AY631" s="66"/>
      <c r="AZ631" s="66"/>
      <c r="BA631" s="66"/>
      <c r="BB631" s="66"/>
    </row>
    <row r="632" spans="1:54" x14ac:dyDescent="0.3">
      <c r="A632" s="66"/>
      <c r="B632" s="66"/>
      <c r="C632" s="66"/>
      <c r="D632" s="66"/>
      <c r="E632" s="66"/>
      <c r="F632" s="66"/>
      <c r="G632" s="66"/>
      <c r="H632" s="66"/>
      <c r="I632" s="66"/>
      <c r="J632" s="66"/>
      <c r="K632" s="66"/>
      <c r="L632" s="66"/>
      <c r="M632" s="66"/>
      <c r="N632" s="66"/>
      <c r="O632" s="66"/>
      <c r="P632" s="66"/>
      <c r="Q632" s="66"/>
      <c r="R632" s="66"/>
      <c r="S632" s="66"/>
      <c r="T632" s="66"/>
      <c r="U632" s="66"/>
      <c r="V632" s="66"/>
      <c r="W632" s="66"/>
      <c r="X632" s="66"/>
      <c r="Y632" s="66"/>
      <c r="Z632" s="66"/>
      <c r="AA632" s="66"/>
      <c r="AB632" s="66"/>
      <c r="AC632" s="66"/>
      <c r="AD632" s="66"/>
      <c r="AE632" s="66"/>
      <c r="AF632" s="66"/>
      <c r="AG632" s="66"/>
      <c r="AH632" s="66"/>
      <c r="AI632" s="66"/>
      <c r="AJ632" s="66"/>
      <c r="AK632" s="66"/>
      <c r="AL632" s="66"/>
      <c r="AM632" s="66"/>
      <c r="AN632" s="66"/>
      <c r="AO632" s="66"/>
      <c r="AP632" s="66"/>
      <c r="AQ632" s="66"/>
      <c r="AR632" s="66"/>
      <c r="AS632" s="66"/>
      <c r="AT632" s="66"/>
      <c r="AU632" s="66"/>
      <c r="AV632" s="66"/>
      <c r="AW632" s="66"/>
      <c r="AX632" s="66"/>
      <c r="AY632" s="66"/>
      <c r="AZ632" s="66"/>
      <c r="BA632" s="66"/>
      <c r="BB632" s="66"/>
    </row>
    <row r="633" spans="1:54" x14ac:dyDescent="0.3">
      <c r="A633" s="66"/>
      <c r="B633" s="66"/>
      <c r="C633" s="66"/>
      <c r="D633" s="66"/>
      <c r="E633" s="66"/>
      <c r="F633" s="66"/>
      <c r="G633" s="66"/>
      <c r="H633" s="66"/>
      <c r="I633" s="66"/>
      <c r="J633" s="66"/>
      <c r="K633" s="66"/>
      <c r="L633" s="66"/>
      <c r="M633" s="66"/>
      <c r="N633" s="66"/>
      <c r="O633" s="66"/>
      <c r="P633" s="66"/>
      <c r="Q633" s="66"/>
      <c r="R633" s="66"/>
      <c r="S633" s="66"/>
      <c r="T633" s="66"/>
      <c r="U633" s="66"/>
      <c r="V633" s="66"/>
      <c r="W633" s="66"/>
      <c r="X633" s="66"/>
      <c r="Y633" s="66"/>
      <c r="Z633" s="66"/>
      <c r="AA633" s="66"/>
      <c r="AB633" s="66"/>
      <c r="AC633" s="66"/>
      <c r="AD633" s="66"/>
      <c r="AE633" s="66"/>
      <c r="AF633" s="66"/>
      <c r="AG633" s="66"/>
      <c r="AH633" s="66"/>
      <c r="AI633" s="66"/>
      <c r="AJ633" s="66"/>
      <c r="AK633" s="66"/>
      <c r="AL633" s="66"/>
      <c r="AM633" s="66"/>
      <c r="AN633" s="66"/>
      <c r="AO633" s="66"/>
      <c r="AP633" s="66"/>
      <c r="AQ633" s="66"/>
      <c r="AR633" s="66"/>
      <c r="AS633" s="66"/>
      <c r="AT633" s="66"/>
      <c r="AU633" s="66"/>
      <c r="AV633" s="66"/>
      <c r="AW633" s="66"/>
      <c r="AX633" s="66"/>
      <c r="AY633" s="66"/>
      <c r="AZ633" s="66"/>
      <c r="BA633" s="66"/>
      <c r="BB633" s="66"/>
    </row>
    <row r="634" spans="1:54" x14ac:dyDescent="0.3">
      <c r="A634" s="66"/>
      <c r="B634" s="66"/>
      <c r="C634" s="66"/>
      <c r="D634" s="66"/>
      <c r="E634" s="66"/>
      <c r="F634" s="66"/>
      <c r="G634" s="66"/>
      <c r="H634" s="66"/>
      <c r="I634" s="66"/>
      <c r="J634" s="66"/>
      <c r="K634" s="66"/>
      <c r="L634" s="66"/>
      <c r="M634" s="66"/>
      <c r="N634" s="66"/>
      <c r="O634" s="66"/>
      <c r="P634" s="66"/>
      <c r="Q634" s="66"/>
      <c r="R634" s="66"/>
      <c r="S634" s="66"/>
      <c r="T634" s="66"/>
      <c r="U634" s="66"/>
      <c r="V634" s="66"/>
      <c r="W634" s="66"/>
      <c r="X634" s="66"/>
      <c r="Y634" s="66"/>
      <c r="Z634" s="66"/>
      <c r="AA634" s="66"/>
      <c r="AB634" s="66"/>
      <c r="AC634" s="66"/>
      <c r="AD634" s="66"/>
      <c r="AE634" s="66"/>
      <c r="AF634" s="66"/>
      <c r="AG634" s="66"/>
      <c r="AH634" s="66"/>
      <c r="AI634" s="66"/>
      <c r="AJ634" s="66"/>
      <c r="AK634" s="66"/>
      <c r="AL634" s="66"/>
      <c r="AM634" s="66"/>
      <c r="AN634" s="66"/>
      <c r="AO634" s="66"/>
      <c r="AP634" s="66"/>
      <c r="AQ634" s="66"/>
      <c r="AR634" s="66"/>
      <c r="AS634" s="66"/>
      <c r="AT634" s="66"/>
      <c r="AU634" s="66"/>
      <c r="AV634" s="66"/>
      <c r="AW634" s="66"/>
      <c r="AX634" s="66"/>
      <c r="AY634" s="66"/>
      <c r="AZ634" s="66"/>
      <c r="BA634" s="66"/>
      <c r="BB634" s="66"/>
    </row>
    <row r="635" spans="1:54" x14ac:dyDescent="0.3">
      <c r="A635" s="66"/>
      <c r="B635" s="66"/>
      <c r="C635" s="66"/>
      <c r="D635" s="66"/>
      <c r="E635" s="66"/>
      <c r="F635" s="66"/>
      <c r="G635" s="66"/>
      <c r="H635" s="66"/>
      <c r="I635" s="66"/>
      <c r="J635" s="66"/>
      <c r="K635" s="66"/>
      <c r="L635" s="66"/>
      <c r="M635" s="66"/>
      <c r="N635" s="66"/>
      <c r="O635" s="66"/>
      <c r="P635" s="66"/>
      <c r="Q635" s="66"/>
      <c r="R635" s="66"/>
      <c r="S635" s="66"/>
      <c r="T635" s="66"/>
      <c r="U635" s="66"/>
      <c r="V635" s="66"/>
      <c r="W635" s="66"/>
      <c r="X635" s="66"/>
      <c r="Y635" s="66"/>
      <c r="Z635" s="66"/>
      <c r="AA635" s="66"/>
      <c r="AB635" s="66"/>
      <c r="AC635" s="66"/>
      <c r="AD635" s="66"/>
      <c r="AE635" s="66"/>
      <c r="AF635" s="66"/>
      <c r="AG635" s="66"/>
      <c r="AH635" s="66"/>
      <c r="AI635" s="66"/>
      <c r="AJ635" s="66"/>
      <c r="AK635" s="66"/>
      <c r="AL635" s="66"/>
      <c r="AM635" s="66"/>
      <c r="AN635" s="66"/>
      <c r="AO635" s="66"/>
      <c r="AP635" s="66"/>
      <c r="AQ635" s="66"/>
      <c r="AR635" s="66"/>
      <c r="AS635" s="66"/>
      <c r="AT635" s="66"/>
      <c r="AU635" s="66"/>
      <c r="AV635" s="66"/>
      <c r="AW635" s="66"/>
      <c r="AX635" s="66"/>
      <c r="AY635" s="66"/>
      <c r="AZ635" s="66"/>
      <c r="BA635" s="66"/>
      <c r="BB635" s="66"/>
    </row>
    <row r="636" spans="1:54" x14ac:dyDescent="0.3">
      <c r="A636" s="66"/>
      <c r="B636" s="66"/>
      <c r="C636" s="66"/>
      <c r="D636" s="66"/>
      <c r="E636" s="66"/>
      <c r="F636" s="66"/>
      <c r="G636" s="66"/>
      <c r="H636" s="66"/>
      <c r="I636" s="66"/>
      <c r="J636" s="66"/>
      <c r="K636" s="66"/>
      <c r="L636" s="66"/>
      <c r="M636" s="66"/>
      <c r="N636" s="66"/>
      <c r="O636" s="66"/>
      <c r="P636" s="66"/>
      <c r="Q636" s="66"/>
      <c r="R636" s="66"/>
      <c r="S636" s="66"/>
      <c r="T636" s="66"/>
      <c r="U636" s="66"/>
      <c r="V636" s="66"/>
      <c r="W636" s="66"/>
      <c r="X636" s="66"/>
      <c r="Y636" s="66"/>
      <c r="Z636" s="66"/>
      <c r="AA636" s="66"/>
      <c r="AB636" s="66"/>
      <c r="AC636" s="66"/>
      <c r="AD636" s="66"/>
      <c r="AE636" s="66"/>
      <c r="AF636" s="66"/>
      <c r="AG636" s="66"/>
      <c r="AH636" s="66"/>
      <c r="AI636" s="66"/>
      <c r="AJ636" s="66"/>
      <c r="AK636" s="66"/>
      <c r="AL636" s="66"/>
      <c r="AM636" s="66"/>
      <c r="AN636" s="66"/>
      <c r="AO636" s="66"/>
      <c r="AP636" s="66"/>
      <c r="AQ636" s="66"/>
      <c r="AR636" s="66"/>
      <c r="AS636" s="66"/>
      <c r="AT636" s="66"/>
      <c r="AU636" s="66"/>
      <c r="AV636" s="66"/>
      <c r="AW636" s="66"/>
      <c r="AX636" s="66"/>
      <c r="AY636" s="66"/>
      <c r="AZ636" s="66"/>
      <c r="BA636" s="66"/>
      <c r="BB636" s="66"/>
    </row>
    <row r="637" spans="1:54" x14ac:dyDescent="0.3">
      <c r="A637" s="66"/>
      <c r="B637" s="66"/>
      <c r="C637" s="66"/>
      <c r="D637" s="66"/>
      <c r="E637" s="66"/>
      <c r="F637" s="66"/>
      <c r="G637" s="66"/>
      <c r="H637" s="66"/>
      <c r="I637" s="66"/>
      <c r="J637" s="66"/>
      <c r="K637" s="66"/>
      <c r="L637" s="66"/>
      <c r="M637" s="66"/>
      <c r="N637" s="66"/>
      <c r="O637" s="66"/>
      <c r="P637" s="66"/>
      <c r="Q637" s="66"/>
      <c r="R637" s="66"/>
      <c r="S637" s="66"/>
      <c r="T637" s="66"/>
      <c r="U637" s="66"/>
      <c r="V637" s="66"/>
      <c r="W637" s="66"/>
      <c r="X637" s="66"/>
      <c r="Y637" s="66"/>
      <c r="Z637" s="66"/>
      <c r="AA637" s="66"/>
      <c r="AB637" s="66"/>
      <c r="AC637" s="66"/>
      <c r="AD637" s="66"/>
      <c r="AE637" s="66"/>
      <c r="AF637" s="66"/>
      <c r="AG637" s="66"/>
      <c r="AH637" s="66"/>
      <c r="AI637" s="66"/>
      <c r="AJ637" s="66"/>
      <c r="AK637" s="66"/>
      <c r="AL637" s="66"/>
      <c r="AM637" s="66"/>
      <c r="AN637" s="66"/>
      <c r="AO637" s="66"/>
      <c r="AP637" s="66"/>
      <c r="AQ637" s="66"/>
      <c r="AR637" s="66"/>
      <c r="AS637" s="66"/>
      <c r="AT637" s="66"/>
      <c r="AU637" s="66"/>
      <c r="AV637" s="66"/>
      <c r="AW637" s="66"/>
      <c r="AX637" s="66"/>
      <c r="AY637" s="66"/>
      <c r="AZ637" s="66"/>
      <c r="BA637" s="66"/>
      <c r="BB637" s="66"/>
    </row>
    <row r="638" spans="1:54" x14ac:dyDescent="0.3">
      <c r="A638" s="66"/>
      <c r="B638" s="66"/>
      <c r="C638" s="66"/>
      <c r="D638" s="66"/>
      <c r="E638" s="66"/>
      <c r="F638" s="66"/>
      <c r="G638" s="66"/>
      <c r="H638" s="66"/>
      <c r="I638" s="66"/>
      <c r="J638" s="66"/>
      <c r="K638" s="66"/>
      <c r="L638" s="66"/>
      <c r="M638" s="66"/>
      <c r="N638" s="66"/>
      <c r="O638" s="66"/>
      <c r="P638" s="66"/>
      <c r="Q638" s="66"/>
      <c r="R638" s="66"/>
      <c r="S638" s="66"/>
      <c r="T638" s="66"/>
      <c r="U638" s="66"/>
      <c r="V638" s="66"/>
      <c r="W638" s="66"/>
      <c r="X638" s="66"/>
      <c r="Y638" s="66"/>
      <c r="Z638" s="66"/>
      <c r="AA638" s="66"/>
      <c r="AB638" s="66"/>
      <c r="AC638" s="66"/>
      <c r="AD638" s="66"/>
      <c r="AE638" s="66"/>
      <c r="AF638" s="66"/>
      <c r="AG638" s="66"/>
      <c r="AH638" s="66"/>
      <c r="AI638" s="66"/>
      <c r="AJ638" s="66"/>
      <c r="AK638" s="66"/>
      <c r="AL638" s="66"/>
      <c r="AM638" s="66"/>
      <c r="AN638" s="66"/>
      <c r="AO638" s="66"/>
      <c r="AP638" s="66"/>
      <c r="AQ638" s="66"/>
      <c r="AR638" s="66"/>
      <c r="AS638" s="66"/>
      <c r="AT638" s="66"/>
      <c r="AU638" s="66"/>
      <c r="AV638" s="66"/>
      <c r="AW638" s="66"/>
      <c r="AX638" s="66"/>
      <c r="AY638" s="66"/>
      <c r="AZ638" s="66"/>
      <c r="BA638" s="66"/>
      <c r="BB638" s="66"/>
    </row>
    <row r="639" spans="1:54" x14ac:dyDescent="0.3">
      <c r="A639" s="66"/>
      <c r="B639" s="66"/>
      <c r="C639" s="66"/>
      <c r="D639" s="66"/>
      <c r="E639" s="66"/>
      <c r="F639" s="66"/>
      <c r="G639" s="66"/>
      <c r="H639" s="66"/>
      <c r="I639" s="66"/>
      <c r="J639" s="66"/>
      <c r="K639" s="66"/>
      <c r="L639" s="66"/>
      <c r="M639" s="66"/>
      <c r="N639" s="66"/>
      <c r="O639" s="66"/>
      <c r="P639" s="66"/>
      <c r="Q639" s="66"/>
      <c r="R639" s="66"/>
      <c r="S639" s="66"/>
      <c r="T639" s="66"/>
      <c r="U639" s="66"/>
      <c r="V639" s="66"/>
      <c r="W639" s="66"/>
      <c r="X639" s="66"/>
      <c r="Y639" s="66"/>
      <c r="Z639" s="66"/>
      <c r="AA639" s="66"/>
      <c r="AB639" s="66"/>
      <c r="AC639" s="66"/>
      <c r="AD639" s="66"/>
      <c r="AE639" s="66"/>
      <c r="AF639" s="66"/>
      <c r="AG639" s="66"/>
      <c r="AH639" s="66"/>
      <c r="AI639" s="66"/>
      <c r="AJ639" s="66"/>
      <c r="AK639" s="66"/>
      <c r="AL639" s="66"/>
      <c r="AM639" s="66"/>
      <c r="AN639" s="66"/>
      <c r="AO639" s="66"/>
      <c r="AP639" s="66"/>
      <c r="AQ639" s="66"/>
      <c r="AR639" s="66"/>
      <c r="AS639" s="66"/>
      <c r="AT639" s="66"/>
      <c r="AU639" s="66"/>
      <c r="AV639" s="66"/>
      <c r="AW639" s="66"/>
      <c r="AX639" s="66"/>
      <c r="AY639" s="66"/>
      <c r="AZ639" s="66"/>
      <c r="BA639" s="66"/>
      <c r="BB639" s="66"/>
    </row>
    <row r="640" spans="1:54" x14ac:dyDescent="0.3">
      <c r="A640" s="66"/>
      <c r="B640" s="66"/>
      <c r="C640" s="66"/>
      <c r="D640" s="66"/>
      <c r="E640" s="66"/>
      <c r="F640" s="66"/>
      <c r="G640" s="66"/>
      <c r="H640" s="66"/>
      <c r="I640" s="66"/>
      <c r="J640" s="66"/>
      <c r="K640" s="66"/>
      <c r="L640" s="66"/>
      <c r="M640" s="66"/>
      <c r="N640" s="66"/>
      <c r="O640" s="66"/>
      <c r="P640" s="66"/>
      <c r="Q640" s="66"/>
      <c r="R640" s="66"/>
      <c r="S640" s="66"/>
      <c r="T640" s="66"/>
      <c r="U640" s="66"/>
      <c r="V640" s="66"/>
      <c r="W640" s="66"/>
      <c r="X640" s="66"/>
      <c r="Y640" s="66"/>
      <c r="Z640" s="66"/>
      <c r="AA640" s="66"/>
      <c r="AB640" s="66"/>
      <c r="AC640" s="66"/>
      <c r="AD640" s="66"/>
      <c r="AE640" s="66"/>
      <c r="AF640" s="66"/>
      <c r="AG640" s="66"/>
      <c r="AH640" s="66"/>
      <c r="AI640" s="66"/>
      <c r="AJ640" s="66"/>
      <c r="AK640" s="66"/>
      <c r="AL640" s="66"/>
      <c r="AM640" s="66"/>
      <c r="AN640" s="66"/>
      <c r="AO640" s="66"/>
      <c r="AP640" s="66"/>
      <c r="AQ640" s="66"/>
      <c r="AR640" s="66"/>
      <c r="AS640" s="66"/>
      <c r="AT640" s="66"/>
      <c r="AU640" s="66"/>
      <c r="AV640" s="66"/>
      <c r="AW640" s="66"/>
      <c r="AX640" s="66"/>
      <c r="AY640" s="66"/>
      <c r="AZ640" s="66"/>
      <c r="BA640" s="66"/>
      <c r="BB640" s="66"/>
    </row>
    <row r="641" spans="1:54" x14ac:dyDescent="0.3">
      <c r="A641" s="66"/>
      <c r="B641" s="66"/>
      <c r="C641" s="66"/>
      <c r="D641" s="66"/>
      <c r="E641" s="66"/>
      <c r="F641" s="66"/>
      <c r="G641" s="66"/>
      <c r="H641" s="66"/>
      <c r="I641" s="66"/>
      <c r="J641" s="66"/>
      <c r="K641" s="66"/>
      <c r="L641" s="66"/>
      <c r="M641" s="66"/>
      <c r="N641" s="66"/>
      <c r="O641" s="66"/>
      <c r="P641" s="66"/>
      <c r="Q641" s="66"/>
      <c r="R641" s="66"/>
      <c r="S641" s="66"/>
      <c r="T641" s="66"/>
      <c r="U641" s="66"/>
      <c r="V641" s="66"/>
      <c r="W641" s="66"/>
      <c r="X641" s="66"/>
      <c r="Y641" s="66"/>
      <c r="Z641" s="66"/>
      <c r="AA641" s="66"/>
      <c r="AB641" s="66"/>
      <c r="AC641" s="66"/>
      <c r="AD641" s="66"/>
      <c r="AE641" s="66"/>
      <c r="AF641" s="66"/>
      <c r="AG641" s="66"/>
      <c r="AH641" s="66"/>
      <c r="AI641" s="66"/>
      <c r="AJ641" s="66"/>
      <c r="AK641" s="66"/>
      <c r="AL641" s="66"/>
      <c r="AM641" s="66"/>
      <c r="AN641" s="66"/>
      <c r="AO641" s="66"/>
      <c r="AP641" s="66"/>
      <c r="AQ641" s="66"/>
      <c r="AR641" s="66"/>
      <c r="AS641" s="66"/>
      <c r="AT641" s="66"/>
      <c r="AU641" s="66"/>
      <c r="AV641" s="66"/>
      <c r="AW641" s="66"/>
      <c r="AX641" s="66"/>
      <c r="AY641" s="66"/>
      <c r="AZ641" s="66"/>
      <c r="BA641" s="66"/>
      <c r="BB641" s="66"/>
    </row>
    <row r="642" spans="1:54" x14ac:dyDescent="0.3">
      <c r="A642" s="66"/>
      <c r="B642" s="66"/>
      <c r="C642" s="66"/>
      <c r="D642" s="66"/>
      <c r="E642" s="66"/>
      <c r="F642" s="66"/>
      <c r="G642" s="66"/>
      <c r="H642" s="66"/>
      <c r="I642" s="66"/>
      <c r="J642" s="66"/>
      <c r="K642" s="66"/>
      <c r="L642" s="66"/>
      <c r="M642" s="66"/>
      <c r="N642" s="66"/>
      <c r="O642" s="66"/>
      <c r="P642" s="66"/>
      <c r="Q642" s="66"/>
      <c r="R642" s="66"/>
      <c r="S642" s="66"/>
      <c r="T642" s="66"/>
      <c r="U642" s="66"/>
      <c r="V642" s="66"/>
      <c r="W642" s="66"/>
      <c r="X642" s="66"/>
      <c r="Y642" s="66"/>
      <c r="Z642" s="66"/>
      <c r="AA642" s="66"/>
      <c r="AB642" s="66"/>
      <c r="AC642" s="66"/>
      <c r="AD642" s="66"/>
      <c r="AE642" s="66"/>
      <c r="AF642" s="66"/>
      <c r="AG642" s="66"/>
      <c r="AH642" s="66"/>
      <c r="AI642" s="66"/>
      <c r="AJ642" s="66"/>
      <c r="AK642" s="66"/>
      <c r="AL642" s="66"/>
      <c r="AM642" s="66"/>
      <c r="AN642" s="66"/>
      <c r="AO642" s="66"/>
      <c r="AP642" s="66"/>
      <c r="AQ642" s="66"/>
      <c r="AR642" s="66"/>
      <c r="AS642" s="66"/>
      <c r="AT642" s="66"/>
      <c r="AU642" s="66"/>
      <c r="AV642" s="66"/>
      <c r="AW642" s="66"/>
      <c r="AX642" s="66"/>
      <c r="AY642" s="66"/>
      <c r="AZ642" s="66"/>
      <c r="BA642" s="66"/>
      <c r="BB642" s="66"/>
    </row>
    <row r="643" spans="1:54" x14ac:dyDescent="0.3">
      <c r="A643" s="66"/>
      <c r="B643" s="66"/>
      <c r="C643" s="66"/>
      <c r="D643" s="66"/>
      <c r="E643" s="66"/>
      <c r="F643" s="66"/>
      <c r="G643" s="66"/>
      <c r="H643" s="66"/>
      <c r="I643" s="66"/>
      <c r="J643" s="66"/>
      <c r="K643" s="66"/>
      <c r="L643" s="66"/>
      <c r="M643" s="66"/>
      <c r="N643" s="66"/>
      <c r="O643" s="66"/>
      <c r="P643" s="66"/>
      <c r="Q643" s="66"/>
      <c r="R643" s="66"/>
      <c r="S643" s="66"/>
      <c r="T643" s="66"/>
      <c r="U643" s="66"/>
      <c r="V643" s="66"/>
      <c r="W643" s="66"/>
      <c r="X643" s="66"/>
      <c r="Y643" s="66"/>
      <c r="Z643" s="66"/>
      <c r="AA643" s="66"/>
      <c r="AB643" s="66"/>
      <c r="AC643" s="66"/>
      <c r="AD643" s="66"/>
      <c r="AE643" s="66"/>
      <c r="AF643" s="66"/>
      <c r="AG643" s="66"/>
      <c r="AH643" s="66"/>
      <c r="AI643" s="66"/>
      <c r="AJ643" s="66"/>
      <c r="AK643" s="66"/>
      <c r="AL643" s="66"/>
      <c r="AM643" s="66"/>
      <c r="AN643" s="66"/>
      <c r="AO643" s="66"/>
      <c r="AP643" s="66"/>
      <c r="AQ643" s="66"/>
      <c r="AR643" s="66"/>
      <c r="AS643" s="66"/>
      <c r="AT643" s="66"/>
      <c r="AU643" s="66"/>
      <c r="AV643" s="66"/>
      <c r="AW643" s="66"/>
      <c r="AX643" s="66"/>
      <c r="AY643" s="66"/>
      <c r="AZ643" s="66"/>
      <c r="BA643" s="66"/>
      <c r="BB643" s="66"/>
    </row>
    <row r="644" spans="1:54" x14ac:dyDescent="0.3">
      <c r="A644" s="66"/>
      <c r="B644" s="66"/>
      <c r="C644" s="66"/>
      <c r="D644" s="66"/>
      <c r="E644" s="66"/>
      <c r="F644" s="66"/>
      <c r="G644" s="66"/>
      <c r="H644" s="66"/>
      <c r="I644" s="66"/>
      <c r="J644" s="66"/>
      <c r="K644" s="66"/>
      <c r="L644" s="66"/>
      <c r="M644" s="66"/>
      <c r="N644" s="66"/>
      <c r="O644" s="66"/>
      <c r="P644" s="66"/>
      <c r="Q644" s="66"/>
      <c r="R644" s="66"/>
      <c r="S644" s="66"/>
      <c r="T644" s="66"/>
      <c r="U644" s="66"/>
      <c r="V644" s="66"/>
      <c r="W644" s="66"/>
      <c r="X644" s="66"/>
      <c r="Y644" s="66"/>
      <c r="Z644" s="66"/>
      <c r="AA644" s="66"/>
      <c r="AB644" s="66"/>
      <c r="AC644" s="66"/>
      <c r="AD644" s="66"/>
      <c r="AE644" s="66"/>
      <c r="AF644" s="66"/>
      <c r="AG644" s="66"/>
      <c r="AH644" s="66"/>
      <c r="AI644" s="66"/>
      <c r="AJ644" s="66"/>
      <c r="AK644" s="66"/>
      <c r="AL644" s="66"/>
      <c r="AM644" s="66"/>
      <c r="AN644" s="66"/>
      <c r="AO644" s="66"/>
      <c r="AP644" s="66"/>
      <c r="AQ644" s="66"/>
      <c r="AR644" s="66"/>
      <c r="AS644" s="66"/>
      <c r="AT644" s="66"/>
      <c r="AU644" s="66"/>
      <c r="AV644" s="66"/>
      <c r="AW644" s="66"/>
      <c r="AX644" s="66"/>
      <c r="AY644" s="66"/>
      <c r="AZ644" s="66"/>
      <c r="BA644" s="66"/>
      <c r="BB644" s="66"/>
    </row>
    <row r="645" spans="1:54" x14ac:dyDescent="0.3">
      <c r="A645" s="66"/>
      <c r="B645" s="66"/>
      <c r="C645" s="66"/>
      <c r="D645" s="66"/>
      <c r="E645" s="66"/>
      <c r="F645" s="66"/>
      <c r="G645" s="66"/>
      <c r="H645" s="66"/>
      <c r="I645" s="66"/>
      <c r="J645" s="66"/>
      <c r="K645" s="66"/>
      <c r="L645" s="66"/>
      <c r="M645" s="66"/>
      <c r="N645" s="66"/>
      <c r="O645" s="66"/>
      <c r="P645" s="66"/>
      <c r="Q645" s="66"/>
      <c r="R645" s="66"/>
      <c r="S645" s="66"/>
      <c r="T645" s="66"/>
      <c r="U645" s="66"/>
      <c r="V645" s="66"/>
      <c r="W645" s="66"/>
      <c r="X645" s="66"/>
      <c r="Y645" s="66"/>
      <c r="Z645" s="66"/>
      <c r="AA645" s="66"/>
      <c r="AB645" s="66"/>
      <c r="AC645" s="66"/>
      <c r="AD645" s="66"/>
      <c r="AE645" s="66"/>
      <c r="AF645" s="66"/>
      <c r="AG645" s="66"/>
      <c r="AH645" s="66"/>
      <c r="AI645" s="66"/>
      <c r="AJ645" s="66"/>
      <c r="AK645" s="66"/>
      <c r="AL645" s="66"/>
      <c r="AM645" s="66"/>
      <c r="AN645" s="66"/>
      <c r="AO645" s="66"/>
      <c r="AP645" s="66"/>
      <c r="AQ645" s="66"/>
      <c r="AR645" s="66"/>
      <c r="AS645" s="66"/>
      <c r="AT645" s="66"/>
      <c r="AU645" s="66"/>
      <c r="AV645" s="66"/>
      <c r="AW645" s="66"/>
      <c r="AX645" s="66"/>
      <c r="AY645" s="66"/>
      <c r="AZ645" s="66"/>
      <c r="BA645" s="66"/>
      <c r="BB645" s="66"/>
    </row>
    <row r="646" spans="1:54" x14ac:dyDescent="0.3">
      <c r="A646" s="66"/>
      <c r="B646" s="66"/>
      <c r="C646" s="66"/>
      <c r="D646" s="66"/>
      <c r="E646" s="66"/>
      <c r="F646" s="66"/>
      <c r="G646" s="66"/>
      <c r="H646" s="66"/>
      <c r="I646" s="66"/>
      <c r="J646" s="66"/>
      <c r="K646" s="66"/>
      <c r="L646" s="66"/>
      <c r="M646" s="66"/>
      <c r="N646" s="66"/>
      <c r="O646" s="66"/>
      <c r="P646" s="66"/>
      <c r="Q646" s="66"/>
      <c r="R646" s="66"/>
      <c r="S646" s="66"/>
      <c r="T646" s="66"/>
      <c r="U646" s="66"/>
      <c r="V646" s="66"/>
      <c r="W646" s="66"/>
      <c r="X646" s="66"/>
      <c r="Y646" s="66"/>
      <c r="Z646" s="66"/>
      <c r="AA646" s="66"/>
      <c r="AB646" s="66"/>
      <c r="AC646" s="66"/>
      <c r="AD646" s="66"/>
      <c r="AE646" s="66"/>
      <c r="AF646" s="66"/>
      <c r="AG646" s="66"/>
      <c r="AH646" s="66"/>
      <c r="AI646" s="66"/>
      <c r="AJ646" s="66"/>
      <c r="AK646" s="66"/>
      <c r="AL646" s="66"/>
      <c r="AM646" s="66"/>
      <c r="AN646" s="66"/>
      <c r="AO646" s="66"/>
      <c r="AP646" s="66"/>
      <c r="AQ646" s="66"/>
      <c r="AR646" s="66"/>
      <c r="AS646" s="66"/>
      <c r="AT646" s="66"/>
      <c r="AU646" s="66"/>
      <c r="AV646" s="66"/>
      <c r="AW646" s="66"/>
      <c r="AX646" s="66"/>
      <c r="AY646" s="66"/>
      <c r="AZ646" s="66"/>
      <c r="BA646" s="66"/>
      <c r="BB646" s="66"/>
    </row>
    <row r="647" spans="1:54" x14ac:dyDescent="0.3">
      <c r="A647" s="66"/>
      <c r="B647" s="66"/>
      <c r="C647" s="66"/>
      <c r="D647" s="66"/>
      <c r="E647" s="66"/>
      <c r="F647" s="66"/>
      <c r="G647" s="66"/>
      <c r="H647" s="66"/>
      <c r="I647" s="66"/>
      <c r="J647" s="66"/>
      <c r="K647" s="66"/>
      <c r="L647" s="66"/>
      <c r="M647" s="66"/>
      <c r="N647" s="66"/>
      <c r="O647" s="66"/>
      <c r="P647" s="66"/>
      <c r="Q647" s="66"/>
      <c r="R647" s="66"/>
      <c r="S647" s="66"/>
      <c r="T647" s="66"/>
      <c r="U647" s="66"/>
      <c r="V647" s="66"/>
      <c r="W647" s="66"/>
      <c r="X647" s="66"/>
      <c r="Y647" s="66"/>
      <c r="Z647" s="66"/>
      <c r="AA647" s="66"/>
      <c r="AB647" s="66"/>
      <c r="AC647" s="66"/>
      <c r="AD647" s="66"/>
      <c r="AE647" s="66"/>
      <c r="AF647" s="66"/>
      <c r="AG647" s="66"/>
      <c r="AH647" s="66"/>
      <c r="AI647" s="66"/>
      <c r="AJ647" s="66"/>
      <c r="AK647" s="66"/>
      <c r="AL647" s="66"/>
      <c r="AM647" s="66"/>
      <c r="AN647" s="66"/>
      <c r="AO647" s="66"/>
      <c r="AP647" s="66"/>
      <c r="AQ647" s="66"/>
      <c r="AR647" s="66"/>
      <c r="AS647" s="66"/>
      <c r="AT647" s="66"/>
      <c r="AU647" s="66"/>
      <c r="AV647" s="66"/>
      <c r="AW647" s="66"/>
      <c r="AX647" s="66"/>
      <c r="AY647" s="66"/>
      <c r="AZ647" s="66"/>
      <c r="BA647" s="66"/>
      <c r="BB647" s="66"/>
    </row>
    <row r="648" spans="1:54" x14ac:dyDescent="0.3">
      <c r="A648" s="66"/>
      <c r="B648" s="66"/>
      <c r="C648" s="66"/>
      <c r="D648" s="66"/>
      <c r="E648" s="66"/>
      <c r="F648" s="66"/>
      <c r="G648" s="66"/>
      <c r="H648" s="66"/>
      <c r="I648" s="66"/>
      <c r="J648" s="66"/>
      <c r="K648" s="66"/>
      <c r="L648" s="66"/>
      <c r="M648" s="66"/>
      <c r="N648" s="66"/>
      <c r="O648" s="66"/>
      <c r="P648" s="66"/>
      <c r="Q648" s="66"/>
      <c r="R648" s="66"/>
      <c r="S648" s="66"/>
      <c r="T648" s="66"/>
      <c r="U648" s="66"/>
      <c r="V648" s="66"/>
      <c r="W648" s="66"/>
      <c r="X648" s="66"/>
      <c r="Y648" s="66"/>
      <c r="Z648" s="66"/>
      <c r="AA648" s="66"/>
      <c r="AB648" s="66"/>
      <c r="AC648" s="66"/>
      <c r="AD648" s="66"/>
      <c r="AE648" s="66"/>
      <c r="AF648" s="66"/>
      <c r="AG648" s="66"/>
      <c r="AH648" s="66"/>
      <c r="AI648" s="66"/>
      <c r="AJ648" s="66"/>
      <c r="AK648" s="66"/>
      <c r="AL648" s="66"/>
      <c r="AM648" s="66"/>
      <c r="AN648" s="66"/>
      <c r="AO648" s="66"/>
      <c r="AP648" s="66"/>
      <c r="AQ648" s="66"/>
      <c r="AR648" s="66"/>
      <c r="AS648" s="66"/>
      <c r="AT648" s="66"/>
      <c r="AU648" s="66"/>
      <c r="AV648" s="66"/>
      <c r="AW648" s="66"/>
      <c r="AX648" s="66"/>
      <c r="AY648" s="66"/>
      <c r="AZ648" s="66"/>
      <c r="BA648" s="66"/>
      <c r="BB648" s="66"/>
    </row>
    <row r="649" spans="1:54" x14ac:dyDescent="0.3">
      <c r="A649" s="66"/>
      <c r="B649" s="66"/>
      <c r="C649" s="66"/>
      <c r="D649" s="66"/>
      <c r="E649" s="66"/>
      <c r="F649" s="66"/>
      <c r="G649" s="66"/>
      <c r="H649" s="66"/>
      <c r="I649" s="66"/>
      <c r="J649" s="66"/>
      <c r="K649" s="66"/>
      <c r="L649" s="66"/>
      <c r="M649" s="66"/>
      <c r="N649" s="66"/>
      <c r="O649" s="66"/>
      <c r="P649" s="66"/>
      <c r="Q649" s="66"/>
      <c r="R649" s="66"/>
      <c r="S649" s="66"/>
      <c r="T649" s="66"/>
      <c r="U649" s="66"/>
      <c r="V649" s="66"/>
      <c r="W649" s="66"/>
      <c r="X649" s="66"/>
      <c r="Y649" s="66"/>
      <c r="Z649" s="66"/>
      <c r="AA649" s="66"/>
      <c r="AB649" s="66"/>
      <c r="AC649" s="66"/>
      <c r="AD649" s="66"/>
      <c r="AE649" s="66"/>
      <c r="AF649" s="66"/>
      <c r="AG649" s="66"/>
      <c r="AH649" s="66"/>
      <c r="AI649" s="66"/>
      <c r="AJ649" s="66"/>
      <c r="AK649" s="66"/>
      <c r="AL649" s="66"/>
      <c r="AM649" s="66"/>
      <c r="AN649" s="66"/>
      <c r="AO649" s="66"/>
      <c r="AP649" s="66"/>
      <c r="AQ649" s="66"/>
      <c r="AR649" s="66"/>
      <c r="AS649" s="66"/>
      <c r="AT649" s="66"/>
      <c r="AU649" s="66"/>
      <c r="AV649" s="66"/>
      <c r="AW649" s="66"/>
      <c r="AX649" s="66"/>
      <c r="AY649" s="66"/>
      <c r="AZ649" s="66"/>
      <c r="BA649" s="66"/>
      <c r="BB649" s="66"/>
    </row>
    <row r="650" spans="1:54" x14ac:dyDescent="0.3">
      <c r="A650" s="66"/>
      <c r="B650" s="66"/>
      <c r="C650" s="66"/>
      <c r="D650" s="66"/>
      <c r="E650" s="66"/>
      <c r="F650" s="66"/>
      <c r="G650" s="66"/>
      <c r="H650" s="66"/>
      <c r="I650" s="66"/>
      <c r="J650" s="66"/>
      <c r="K650" s="66"/>
      <c r="L650" s="66"/>
      <c r="M650" s="66"/>
      <c r="N650" s="66"/>
      <c r="O650" s="66"/>
      <c r="P650" s="66"/>
      <c r="Q650" s="66"/>
      <c r="R650" s="66"/>
      <c r="S650" s="66"/>
      <c r="T650" s="66"/>
      <c r="U650" s="66"/>
      <c r="V650" s="66"/>
      <c r="W650" s="66"/>
      <c r="X650" s="66"/>
      <c r="Y650" s="66"/>
      <c r="Z650" s="66"/>
      <c r="AA650" s="66"/>
      <c r="AB650" s="66"/>
      <c r="AC650" s="66"/>
      <c r="AD650" s="66"/>
      <c r="AE650" s="66"/>
      <c r="AF650" s="66"/>
      <c r="AG650" s="66"/>
      <c r="AH650" s="66"/>
      <c r="AI650" s="66"/>
      <c r="AJ650" s="66"/>
      <c r="AK650" s="66"/>
      <c r="AL650" s="66"/>
      <c r="AM650" s="66"/>
      <c r="AN650" s="66"/>
      <c r="AO650" s="66"/>
      <c r="AP650" s="66"/>
      <c r="AQ650" s="66"/>
      <c r="AR650" s="66"/>
      <c r="AS650" s="66"/>
      <c r="AT650" s="66"/>
      <c r="AU650" s="66"/>
      <c r="AV650" s="66"/>
      <c r="AW650" s="66"/>
      <c r="AX650" s="66"/>
      <c r="AY650" s="66"/>
      <c r="AZ650" s="66"/>
      <c r="BA650" s="66"/>
      <c r="BB650" s="66"/>
    </row>
    <row r="651" spans="1:54" x14ac:dyDescent="0.3">
      <c r="A651" s="66"/>
      <c r="B651" s="66"/>
      <c r="C651" s="66"/>
      <c r="D651" s="66"/>
      <c r="E651" s="66"/>
      <c r="F651" s="66"/>
      <c r="G651" s="66"/>
      <c r="H651" s="66"/>
      <c r="I651" s="66"/>
      <c r="J651" s="66"/>
      <c r="K651" s="66"/>
      <c r="L651" s="66"/>
      <c r="M651" s="66"/>
      <c r="N651" s="66"/>
      <c r="O651" s="66"/>
      <c r="P651" s="66"/>
      <c r="Q651" s="66"/>
      <c r="R651" s="66"/>
      <c r="S651" s="66"/>
      <c r="T651" s="66"/>
      <c r="U651" s="66"/>
      <c r="V651" s="66"/>
      <c r="W651" s="66"/>
      <c r="X651" s="66"/>
      <c r="Y651" s="66"/>
      <c r="Z651" s="66"/>
      <c r="AA651" s="66"/>
      <c r="AB651" s="66"/>
      <c r="AC651" s="66"/>
      <c r="AD651" s="66"/>
      <c r="AE651" s="66"/>
      <c r="AF651" s="66"/>
      <c r="AG651" s="66"/>
      <c r="AH651" s="66"/>
      <c r="AI651" s="66"/>
      <c r="AJ651" s="66"/>
      <c r="AK651" s="66"/>
      <c r="AL651" s="66"/>
      <c r="AM651" s="66"/>
      <c r="AN651" s="66"/>
      <c r="AO651" s="66"/>
      <c r="AP651" s="66"/>
      <c r="AQ651" s="66"/>
      <c r="AR651" s="66"/>
      <c r="AS651" s="66"/>
      <c r="AT651" s="66"/>
      <c r="AU651" s="66"/>
      <c r="AV651" s="66"/>
      <c r="AW651" s="66"/>
      <c r="AX651" s="66"/>
      <c r="AY651" s="66"/>
      <c r="AZ651" s="66"/>
      <c r="BA651" s="66"/>
      <c r="BB651" s="66"/>
    </row>
    <row r="652" spans="1:54" x14ac:dyDescent="0.3">
      <c r="A652" s="66"/>
      <c r="B652" s="66"/>
      <c r="C652" s="66"/>
      <c r="D652" s="66"/>
      <c r="E652" s="66"/>
      <c r="F652" s="66"/>
      <c r="G652" s="66"/>
      <c r="H652" s="66"/>
      <c r="I652" s="66"/>
      <c r="J652" s="66"/>
      <c r="K652" s="66"/>
      <c r="L652" s="66"/>
      <c r="M652" s="66"/>
      <c r="N652" s="66"/>
      <c r="O652" s="66"/>
      <c r="P652" s="66"/>
      <c r="Q652" s="66"/>
      <c r="R652" s="66"/>
      <c r="S652" s="66"/>
      <c r="T652" s="66"/>
      <c r="U652" s="66"/>
      <c r="V652" s="66"/>
      <c r="W652" s="66"/>
      <c r="X652" s="66"/>
      <c r="Y652" s="66"/>
      <c r="Z652" s="66"/>
      <c r="AA652" s="66"/>
      <c r="AB652" s="66"/>
      <c r="AC652" s="66"/>
      <c r="AD652" s="66"/>
      <c r="AE652" s="66"/>
      <c r="AF652" s="66"/>
      <c r="AG652" s="66"/>
      <c r="AH652" s="66"/>
      <c r="AI652" s="66"/>
      <c r="AJ652" s="66"/>
      <c r="AK652" s="66"/>
      <c r="AL652" s="66"/>
      <c r="AM652" s="66"/>
      <c r="AN652" s="66"/>
      <c r="AO652" s="66"/>
      <c r="AP652" s="66"/>
      <c r="AQ652" s="66"/>
      <c r="AR652" s="66"/>
      <c r="AS652" s="66"/>
      <c r="AT652" s="66"/>
      <c r="AU652" s="66"/>
      <c r="AV652" s="66"/>
      <c r="AW652" s="66"/>
      <c r="AX652" s="66"/>
      <c r="AY652" s="66"/>
      <c r="AZ652" s="66"/>
      <c r="BA652" s="66"/>
      <c r="BB652" s="66"/>
    </row>
    <row r="653" spans="1:54" x14ac:dyDescent="0.3">
      <c r="A653" s="66"/>
      <c r="B653" s="66"/>
      <c r="C653" s="66"/>
      <c r="D653" s="66"/>
      <c r="E653" s="66"/>
      <c r="F653" s="66"/>
      <c r="G653" s="66"/>
      <c r="H653" s="66"/>
      <c r="I653" s="66"/>
      <c r="J653" s="66"/>
      <c r="K653" s="66"/>
      <c r="L653" s="66"/>
      <c r="M653" s="66"/>
      <c r="N653" s="66"/>
      <c r="O653" s="66"/>
      <c r="P653" s="66"/>
      <c r="Q653" s="66"/>
      <c r="R653" s="66"/>
      <c r="S653" s="66"/>
      <c r="T653" s="66"/>
      <c r="U653" s="66"/>
      <c r="V653" s="66"/>
      <c r="W653" s="66"/>
      <c r="X653" s="66"/>
      <c r="Y653" s="66"/>
      <c r="Z653" s="66"/>
      <c r="AA653" s="66"/>
      <c r="AB653" s="66"/>
      <c r="AC653" s="66"/>
      <c r="AD653" s="66"/>
      <c r="AE653" s="66"/>
      <c r="AF653" s="66"/>
      <c r="AG653" s="66"/>
      <c r="AH653" s="66"/>
      <c r="AI653" s="66"/>
      <c r="AJ653" s="66"/>
      <c r="AK653" s="66"/>
      <c r="AL653" s="66"/>
      <c r="AM653" s="66"/>
      <c r="AN653" s="66"/>
      <c r="AO653" s="66"/>
      <c r="AP653" s="66"/>
      <c r="AQ653" s="66"/>
      <c r="AR653" s="66"/>
      <c r="AS653" s="66"/>
      <c r="AT653" s="66"/>
      <c r="AU653" s="66"/>
      <c r="AV653" s="66"/>
      <c r="AW653" s="66"/>
      <c r="AX653" s="66"/>
      <c r="AY653" s="66"/>
      <c r="AZ653" s="66"/>
      <c r="BA653" s="66"/>
      <c r="BB653" s="66"/>
    </row>
    <row r="654" spans="1:54" x14ac:dyDescent="0.3">
      <c r="A654" s="66"/>
      <c r="B654" s="66"/>
      <c r="C654" s="66"/>
      <c r="D654" s="66"/>
      <c r="E654" s="66"/>
      <c r="F654" s="66"/>
      <c r="G654" s="66"/>
      <c r="H654" s="66"/>
      <c r="I654" s="66"/>
      <c r="J654" s="66"/>
      <c r="K654" s="66"/>
      <c r="L654" s="66"/>
      <c r="M654" s="66"/>
      <c r="N654" s="66"/>
      <c r="O654" s="66"/>
      <c r="P654" s="66"/>
      <c r="Q654" s="66"/>
      <c r="R654" s="66"/>
      <c r="S654" s="66"/>
      <c r="T654" s="66"/>
      <c r="U654" s="66"/>
      <c r="V654" s="66"/>
      <c r="W654" s="66"/>
      <c r="X654" s="66"/>
      <c r="Y654" s="66"/>
      <c r="Z654" s="66"/>
      <c r="AA654" s="66"/>
      <c r="AB654" s="66"/>
      <c r="AC654" s="66"/>
      <c r="AD654" s="66"/>
      <c r="AE654" s="66"/>
      <c r="AF654" s="66"/>
      <c r="AG654" s="66"/>
      <c r="AH654" s="66"/>
      <c r="AI654" s="66"/>
      <c r="AJ654" s="66"/>
      <c r="AK654" s="66"/>
      <c r="AL654" s="66"/>
      <c r="AM654" s="66"/>
      <c r="AN654" s="66"/>
      <c r="AO654" s="66"/>
      <c r="AP654" s="66"/>
      <c r="AQ654" s="66"/>
      <c r="AR654" s="66"/>
      <c r="AS654" s="66"/>
      <c r="AT654" s="66"/>
      <c r="AU654" s="66"/>
      <c r="AV654" s="66"/>
      <c r="AW654" s="66"/>
      <c r="AX654" s="66"/>
      <c r="AY654" s="66"/>
      <c r="AZ654" s="66"/>
      <c r="BA654" s="66"/>
      <c r="BB654" s="66"/>
    </row>
    <row r="655" spans="1:54" x14ac:dyDescent="0.3">
      <c r="A655" s="66"/>
      <c r="B655" s="66"/>
      <c r="C655" s="66"/>
      <c r="D655" s="66"/>
      <c r="E655" s="66"/>
      <c r="F655" s="66"/>
      <c r="G655" s="66"/>
      <c r="H655" s="66"/>
      <c r="I655" s="66"/>
      <c r="J655" s="66"/>
      <c r="K655" s="66"/>
      <c r="L655" s="66"/>
      <c r="M655" s="66"/>
      <c r="N655" s="66"/>
      <c r="O655" s="66"/>
      <c r="P655" s="66"/>
      <c r="Q655" s="66"/>
      <c r="R655" s="66"/>
      <c r="S655" s="66"/>
      <c r="T655" s="66"/>
      <c r="U655" s="66"/>
      <c r="V655" s="66"/>
      <c r="W655" s="66"/>
      <c r="X655" s="66"/>
      <c r="Y655" s="66"/>
      <c r="Z655" s="66"/>
      <c r="AA655" s="66"/>
      <c r="AB655" s="66"/>
      <c r="AC655" s="66"/>
      <c r="AD655" s="66"/>
      <c r="AE655" s="66"/>
      <c r="AF655" s="66"/>
      <c r="AG655" s="66"/>
      <c r="AH655" s="66"/>
      <c r="AI655" s="66"/>
      <c r="AJ655" s="66"/>
      <c r="AK655" s="66"/>
      <c r="AL655" s="66"/>
      <c r="AM655" s="66"/>
      <c r="AN655" s="66"/>
      <c r="AO655" s="66"/>
      <c r="AP655" s="66"/>
      <c r="AQ655" s="66"/>
      <c r="AR655" s="66"/>
      <c r="AS655" s="66"/>
      <c r="AT655" s="66"/>
      <c r="AU655" s="66"/>
      <c r="AV655" s="66"/>
      <c r="AW655" s="66"/>
      <c r="AX655" s="66"/>
      <c r="AY655" s="66"/>
      <c r="AZ655" s="66"/>
      <c r="BA655" s="66"/>
      <c r="BB655" s="66"/>
    </row>
    <row r="656" spans="1:54" x14ac:dyDescent="0.3">
      <c r="A656" s="66"/>
      <c r="B656" s="66"/>
      <c r="C656" s="66"/>
      <c r="D656" s="66"/>
      <c r="E656" s="66"/>
      <c r="F656" s="66"/>
      <c r="G656" s="66"/>
      <c r="H656" s="66"/>
      <c r="I656" s="66"/>
      <c r="J656" s="66"/>
      <c r="K656" s="66"/>
      <c r="L656" s="66"/>
      <c r="M656" s="66"/>
      <c r="N656" s="66"/>
      <c r="O656" s="66"/>
      <c r="P656" s="66"/>
      <c r="Q656" s="66"/>
      <c r="R656" s="66"/>
      <c r="S656" s="66"/>
      <c r="T656" s="66"/>
      <c r="U656" s="66"/>
      <c r="V656" s="66"/>
      <c r="W656" s="66"/>
      <c r="X656" s="66"/>
      <c r="Y656" s="66"/>
      <c r="Z656" s="66"/>
      <c r="AA656" s="66"/>
      <c r="AB656" s="66"/>
      <c r="AC656" s="66"/>
      <c r="AD656" s="66"/>
      <c r="AE656" s="66"/>
      <c r="AF656" s="66"/>
      <c r="AG656" s="66"/>
      <c r="AH656" s="66"/>
      <c r="AI656" s="66"/>
      <c r="AJ656" s="66"/>
      <c r="AK656" s="66"/>
      <c r="AL656" s="66"/>
      <c r="AM656" s="66"/>
      <c r="AN656" s="66"/>
      <c r="AO656" s="66"/>
      <c r="AP656" s="66"/>
      <c r="AQ656" s="66"/>
      <c r="AR656" s="66"/>
      <c r="AS656" s="66"/>
      <c r="AT656" s="66"/>
      <c r="AU656" s="66"/>
      <c r="AV656" s="66"/>
      <c r="AW656" s="66"/>
      <c r="AX656" s="66"/>
      <c r="AY656" s="66"/>
      <c r="AZ656" s="66"/>
      <c r="BA656" s="66"/>
      <c r="BB656" s="66"/>
    </row>
    <row r="657" spans="1:54" x14ac:dyDescent="0.3">
      <c r="A657" s="66"/>
      <c r="B657" s="66"/>
      <c r="C657" s="66"/>
      <c r="D657" s="66"/>
      <c r="E657" s="66"/>
      <c r="F657" s="66"/>
      <c r="G657" s="66"/>
      <c r="H657" s="66"/>
      <c r="I657" s="66"/>
      <c r="J657" s="66"/>
      <c r="K657" s="66"/>
      <c r="L657" s="66"/>
      <c r="M657" s="66"/>
      <c r="N657" s="66"/>
      <c r="O657" s="66"/>
      <c r="P657" s="66"/>
      <c r="Q657" s="66"/>
      <c r="R657" s="66"/>
      <c r="S657" s="66"/>
      <c r="T657" s="66"/>
      <c r="U657" s="66"/>
      <c r="V657" s="66"/>
      <c r="W657" s="66"/>
      <c r="X657" s="66"/>
      <c r="Y657" s="66"/>
      <c r="Z657" s="66"/>
      <c r="AA657" s="66"/>
      <c r="AB657" s="66"/>
      <c r="AC657" s="66"/>
      <c r="AD657" s="66"/>
      <c r="AE657" s="66"/>
      <c r="AF657" s="66"/>
      <c r="AG657" s="66"/>
      <c r="AH657" s="66"/>
      <c r="AI657" s="66"/>
      <c r="AJ657" s="66"/>
      <c r="AK657" s="66"/>
      <c r="AL657" s="66"/>
      <c r="AM657" s="66"/>
      <c r="AN657" s="66"/>
      <c r="AO657" s="66"/>
      <c r="AP657" s="66"/>
      <c r="AQ657" s="66"/>
      <c r="AR657" s="66"/>
      <c r="AS657" s="66"/>
      <c r="AT657" s="66"/>
      <c r="AU657" s="66"/>
      <c r="AV657" s="66"/>
      <c r="AW657" s="66"/>
      <c r="AX657" s="66"/>
      <c r="AY657" s="66"/>
      <c r="AZ657" s="66"/>
      <c r="BA657" s="66"/>
      <c r="BB657" s="66"/>
    </row>
    <row r="658" spans="1:54" x14ac:dyDescent="0.3">
      <c r="A658" s="66"/>
      <c r="B658" s="66"/>
      <c r="C658" s="66"/>
      <c r="D658" s="66"/>
      <c r="E658" s="66"/>
      <c r="F658" s="66"/>
      <c r="G658" s="66"/>
      <c r="H658" s="66"/>
      <c r="I658" s="66"/>
      <c r="J658" s="66"/>
      <c r="K658" s="66"/>
      <c r="L658" s="66"/>
      <c r="M658" s="66"/>
      <c r="N658" s="66"/>
      <c r="O658" s="66"/>
      <c r="P658" s="66"/>
      <c r="Q658" s="66"/>
      <c r="R658" s="66"/>
      <c r="S658" s="66"/>
      <c r="T658" s="66"/>
      <c r="U658" s="66"/>
      <c r="V658" s="66"/>
      <c r="W658" s="66"/>
      <c r="X658" s="66"/>
      <c r="Y658" s="66"/>
      <c r="Z658" s="66"/>
      <c r="AA658" s="66"/>
      <c r="AB658" s="66"/>
      <c r="AC658" s="66"/>
      <c r="AD658" s="66"/>
      <c r="AE658" s="66"/>
      <c r="AF658" s="66"/>
      <c r="AG658" s="66"/>
      <c r="AH658" s="66"/>
      <c r="AI658" s="66"/>
      <c r="AJ658" s="66"/>
      <c r="AK658" s="66"/>
      <c r="AL658" s="66"/>
      <c r="AM658" s="66"/>
      <c r="AN658" s="66"/>
      <c r="AO658" s="66"/>
      <c r="AP658" s="66"/>
      <c r="AQ658" s="66"/>
      <c r="AR658" s="66"/>
      <c r="AS658" s="66"/>
      <c r="AT658" s="66"/>
      <c r="AU658" s="66"/>
      <c r="AV658" s="66"/>
      <c r="AW658" s="66"/>
      <c r="AX658" s="66"/>
      <c r="AY658" s="66"/>
      <c r="AZ658" s="66"/>
      <c r="BA658" s="66"/>
      <c r="BB658" s="66"/>
    </row>
    <row r="659" spans="1:54" x14ac:dyDescent="0.3">
      <c r="A659" s="66"/>
      <c r="B659" s="66"/>
      <c r="C659" s="66"/>
      <c r="D659" s="66"/>
      <c r="E659" s="66"/>
      <c r="F659" s="66"/>
      <c r="G659" s="66"/>
      <c r="H659" s="66"/>
      <c r="I659" s="66"/>
      <c r="J659" s="66"/>
      <c r="K659" s="66"/>
      <c r="L659" s="66"/>
      <c r="M659" s="66"/>
      <c r="N659" s="66"/>
      <c r="O659" s="66"/>
      <c r="P659" s="66"/>
      <c r="Q659" s="66"/>
      <c r="R659" s="66"/>
      <c r="S659" s="66"/>
      <c r="T659" s="66"/>
      <c r="U659" s="66"/>
      <c r="V659" s="66"/>
      <c r="W659" s="66"/>
      <c r="X659" s="66"/>
      <c r="Y659" s="66"/>
      <c r="Z659" s="66"/>
      <c r="AA659" s="66"/>
      <c r="AB659" s="66"/>
      <c r="AC659" s="66"/>
      <c r="AD659" s="66"/>
      <c r="AE659" s="66"/>
      <c r="AF659" s="66"/>
      <c r="AG659" s="66"/>
      <c r="AH659" s="66"/>
      <c r="AI659" s="66"/>
      <c r="AJ659" s="66"/>
      <c r="AK659" s="66"/>
      <c r="AL659" s="66"/>
      <c r="AM659" s="66"/>
      <c r="AN659" s="66"/>
      <c r="AO659" s="66"/>
      <c r="AP659" s="66"/>
      <c r="AQ659" s="66"/>
      <c r="AR659" s="66"/>
      <c r="AS659" s="66"/>
      <c r="AT659" s="66"/>
      <c r="AU659" s="66"/>
      <c r="AV659" s="66"/>
      <c r="AW659" s="66"/>
      <c r="AX659" s="66"/>
      <c r="AY659" s="66"/>
      <c r="AZ659" s="66"/>
      <c r="BA659" s="66"/>
      <c r="BB659" s="66"/>
    </row>
    <row r="660" spans="1:54" x14ac:dyDescent="0.3">
      <c r="A660" s="66"/>
      <c r="B660" s="66"/>
      <c r="C660" s="66"/>
      <c r="D660" s="66"/>
      <c r="E660" s="66"/>
      <c r="F660" s="66"/>
      <c r="G660" s="66"/>
      <c r="H660" s="66"/>
      <c r="I660" s="66"/>
      <c r="J660" s="66"/>
      <c r="K660" s="66"/>
      <c r="L660" s="66"/>
      <c r="M660" s="66"/>
      <c r="N660" s="66"/>
      <c r="O660" s="66"/>
      <c r="P660" s="66"/>
      <c r="Q660" s="66"/>
      <c r="R660" s="66"/>
      <c r="S660" s="66"/>
      <c r="T660" s="66"/>
      <c r="U660" s="66"/>
      <c r="V660" s="66"/>
      <c r="W660" s="66"/>
      <c r="X660" s="66"/>
      <c r="Y660" s="66"/>
      <c r="Z660" s="66"/>
      <c r="AA660" s="66"/>
      <c r="AB660" s="66"/>
      <c r="AC660" s="66"/>
      <c r="AD660" s="66"/>
      <c r="AE660" s="66"/>
      <c r="AF660" s="66"/>
      <c r="AG660" s="66"/>
      <c r="AH660" s="66"/>
      <c r="AI660" s="66"/>
      <c r="AJ660" s="66"/>
      <c r="AK660" s="66"/>
      <c r="AL660" s="66"/>
      <c r="AM660" s="66"/>
      <c r="AN660" s="66"/>
      <c r="AO660" s="66"/>
      <c r="AP660" s="66"/>
      <c r="AQ660" s="66"/>
      <c r="AR660" s="66"/>
      <c r="AS660" s="66"/>
      <c r="AT660" s="66"/>
      <c r="AU660" s="66"/>
      <c r="AV660" s="66"/>
      <c r="AW660" s="66"/>
      <c r="AX660" s="66"/>
      <c r="AY660" s="66"/>
      <c r="AZ660" s="66"/>
      <c r="BA660" s="66"/>
      <c r="BB660" s="66"/>
    </row>
    <row r="661" spans="1:54" x14ac:dyDescent="0.3">
      <c r="A661" s="66"/>
      <c r="B661" s="66"/>
      <c r="C661" s="66"/>
      <c r="D661" s="66"/>
      <c r="E661" s="66"/>
      <c r="F661" s="66"/>
      <c r="G661" s="66"/>
      <c r="H661" s="66"/>
      <c r="I661" s="66"/>
      <c r="J661" s="66"/>
      <c r="K661" s="66"/>
      <c r="L661" s="66"/>
      <c r="M661" s="66"/>
      <c r="N661" s="66"/>
      <c r="O661" s="66"/>
      <c r="P661" s="66"/>
      <c r="Q661" s="66"/>
      <c r="R661" s="66"/>
      <c r="S661" s="66"/>
      <c r="T661" s="66"/>
      <c r="U661" s="66"/>
      <c r="V661" s="66"/>
      <c r="W661" s="66"/>
      <c r="X661" s="66"/>
      <c r="Y661" s="66"/>
      <c r="Z661" s="66"/>
      <c r="AA661" s="66"/>
      <c r="AB661" s="66"/>
      <c r="AC661" s="66"/>
      <c r="AD661" s="66"/>
      <c r="AE661" s="66"/>
      <c r="AF661" s="66"/>
      <c r="AG661" s="66"/>
      <c r="AH661" s="66"/>
      <c r="AI661" s="66"/>
      <c r="AJ661" s="66"/>
      <c r="AK661" s="66"/>
      <c r="AL661" s="66"/>
      <c r="AM661" s="66"/>
      <c r="AN661" s="66"/>
      <c r="AO661" s="66"/>
      <c r="AP661" s="66"/>
      <c r="AQ661" s="66"/>
      <c r="AR661" s="66"/>
      <c r="AS661" s="66"/>
      <c r="AT661" s="66"/>
      <c r="AU661" s="66"/>
      <c r="AV661" s="66"/>
      <c r="AW661" s="66"/>
      <c r="AX661" s="66"/>
      <c r="AY661" s="66"/>
      <c r="AZ661" s="66"/>
      <c r="BA661" s="66"/>
      <c r="BB661" s="66"/>
    </row>
    <row r="662" spans="1:54" x14ac:dyDescent="0.3">
      <c r="A662" s="66"/>
      <c r="B662" s="66"/>
      <c r="C662" s="66"/>
      <c r="D662" s="66"/>
      <c r="E662" s="66"/>
      <c r="F662" s="66"/>
      <c r="G662" s="66"/>
      <c r="H662" s="66"/>
      <c r="I662" s="66"/>
      <c r="J662" s="66"/>
      <c r="K662" s="66"/>
      <c r="L662" s="66"/>
      <c r="M662" s="66"/>
      <c r="N662" s="66"/>
      <c r="O662" s="66"/>
      <c r="P662" s="66"/>
      <c r="Q662" s="66"/>
      <c r="R662" s="66"/>
      <c r="S662" s="66"/>
      <c r="T662" s="66"/>
      <c r="U662" s="66"/>
      <c r="V662" s="66"/>
      <c r="W662" s="66"/>
      <c r="X662" s="66"/>
      <c r="Y662" s="66"/>
      <c r="Z662" s="66"/>
      <c r="AA662" s="66"/>
      <c r="AB662" s="66"/>
      <c r="AC662" s="66"/>
      <c r="AD662" s="66"/>
      <c r="AE662" s="66"/>
      <c r="AF662" s="66"/>
      <c r="AG662" s="66"/>
      <c r="AH662" s="66"/>
      <c r="AI662" s="66"/>
      <c r="AJ662" s="66"/>
      <c r="AK662" s="66"/>
      <c r="AL662" s="66"/>
      <c r="AM662" s="66"/>
      <c r="AN662" s="66"/>
      <c r="AO662" s="66"/>
      <c r="AP662" s="66"/>
      <c r="AQ662" s="66"/>
      <c r="AR662" s="66"/>
      <c r="AS662" s="66"/>
      <c r="AT662" s="66"/>
      <c r="AU662" s="66"/>
      <c r="AV662" s="66"/>
      <c r="AW662" s="66"/>
      <c r="AX662" s="66"/>
      <c r="AY662" s="66"/>
      <c r="AZ662" s="66"/>
      <c r="BA662" s="66"/>
      <c r="BB662" s="66"/>
    </row>
    <row r="663" spans="1:54" x14ac:dyDescent="0.3">
      <c r="A663" s="66"/>
      <c r="B663" s="66"/>
      <c r="C663" s="66"/>
      <c r="D663" s="66"/>
      <c r="E663" s="66"/>
      <c r="F663" s="66"/>
      <c r="G663" s="66"/>
      <c r="H663" s="66"/>
      <c r="I663" s="66"/>
      <c r="J663" s="66"/>
      <c r="K663" s="66"/>
      <c r="L663" s="66"/>
      <c r="M663" s="66"/>
      <c r="N663" s="66"/>
      <c r="O663" s="66"/>
      <c r="P663" s="66"/>
      <c r="Q663" s="66"/>
      <c r="R663" s="66"/>
      <c r="S663" s="66"/>
      <c r="T663" s="66"/>
      <c r="U663" s="66"/>
      <c r="V663" s="66"/>
      <c r="W663" s="66"/>
      <c r="X663" s="66"/>
      <c r="Y663" s="66"/>
      <c r="Z663" s="66"/>
      <c r="AA663" s="66"/>
      <c r="AB663" s="66"/>
      <c r="AC663" s="66"/>
      <c r="AD663" s="66"/>
      <c r="AE663" s="66"/>
      <c r="AF663" s="66"/>
      <c r="AG663" s="66"/>
      <c r="AH663" s="66"/>
      <c r="AI663" s="66"/>
      <c r="AJ663" s="66"/>
      <c r="AK663" s="66"/>
      <c r="AL663" s="66"/>
      <c r="AM663" s="66"/>
      <c r="AN663" s="66"/>
      <c r="AO663" s="66"/>
      <c r="AP663" s="66"/>
      <c r="AQ663" s="66"/>
      <c r="AR663" s="66"/>
      <c r="AS663" s="66"/>
      <c r="AT663" s="66"/>
      <c r="AU663" s="66"/>
      <c r="AV663" s="66"/>
      <c r="AW663" s="66"/>
      <c r="AX663" s="66"/>
      <c r="AY663" s="66"/>
      <c r="AZ663" s="66"/>
      <c r="BA663" s="66"/>
      <c r="BB663" s="66"/>
    </row>
    <row r="664" spans="1:54" x14ac:dyDescent="0.3">
      <c r="A664" s="66"/>
      <c r="B664" s="66"/>
      <c r="C664" s="66"/>
      <c r="D664" s="66"/>
      <c r="E664" s="66"/>
      <c r="F664" s="66"/>
      <c r="G664" s="66"/>
      <c r="H664" s="66"/>
      <c r="I664" s="66"/>
      <c r="J664" s="66"/>
      <c r="K664" s="66"/>
      <c r="L664" s="66"/>
      <c r="M664" s="66"/>
      <c r="N664" s="66"/>
      <c r="O664" s="66"/>
      <c r="P664" s="66"/>
      <c r="Q664" s="66"/>
      <c r="R664" s="66"/>
      <c r="S664" s="66"/>
      <c r="T664" s="66"/>
      <c r="U664" s="66"/>
      <c r="V664" s="66"/>
      <c r="W664" s="66"/>
      <c r="X664" s="66"/>
      <c r="Y664" s="66"/>
      <c r="Z664" s="66"/>
      <c r="AA664" s="66"/>
      <c r="AB664" s="66"/>
      <c r="AC664" s="66"/>
      <c r="AD664" s="66"/>
      <c r="AE664" s="66"/>
      <c r="AF664" s="66"/>
      <c r="AG664" s="66"/>
      <c r="AH664" s="66"/>
      <c r="AI664" s="66"/>
      <c r="AJ664" s="66"/>
      <c r="AK664" s="66"/>
      <c r="AL664" s="66"/>
      <c r="AM664" s="66"/>
      <c r="AN664" s="66"/>
      <c r="AO664" s="66"/>
      <c r="AP664" s="66"/>
      <c r="AQ664" s="66"/>
      <c r="AR664" s="66"/>
      <c r="AS664" s="66"/>
      <c r="AT664" s="66"/>
      <c r="AU664" s="66"/>
      <c r="AV664" s="66"/>
      <c r="AW664" s="66"/>
      <c r="AX664" s="66"/>
      <c r="AY664" s="66"/>
      <c r="AZ664" s="66"/>
      <c r="BA664" s="66"/>
      <c r="BB664" s="66"/>
    </row>
    <row r="665" spans="1:54" x14ac:dyDescent="0.3">
      <c r="A665" s="66"/>
      <c r="B665" s="66"/>
      <c r="C665" s="66"/>
      <c r="D665" s="66"/>
      <c r="E665" s="66"/>
      <c r="F665" s="66"/>
      <c r="G665" s="66"/>
      <c r="H665" s="66"/>
      <c r="I665" s="66"/>
      <c r="J665" s="66"/>
      <c r="K665" s="66"/>
      <c r="L665" s="66"/>
      <c r="M665" s="66"/>
      <c r="N665" s="66"/>
      <c r="O665" s="66"/>
      <c r="P665" s="66"/>
      <c r="Q665" s="66"/>
      <c r="R665" s="66"/>
      <c r="S665" s="66"/>
      <c r="T665" s="66"/>
      <c r="U665" s="66"/>
      <c r="V665" s="66"/>
      <c r="W665" s="66"/>
      <c r="X665" s="66"/>
      <c r="Y665" s="66"/>
      <c r="Z665" s="66"/>
      <c r="AA665" s="66"/>
      <c r="AB665" s="66"/>
      <c r="AC665" s="66"/>
      <c r="AD665" s="66"/>
      <c r="AE665" s="66"/>
      <c r="AF665" s="66"/>
      <c r="AG665" s="66"/>
      <c r="AH665" s="66"/>
      <c r="AI665" s="66"/>
      <c r="AJ665" s="66"/>
      <c r="AK665" s="66"/>
      <c r="AL665" s="66"/>
      <c r="AM665" s="66"/>
      <c r="AN665" s="66"/>
      <c r="AO665" s="66"/>
      <c r="AP665" s="66"/>
      <c r="AQ665" s="66"/>
      <c r="AR665" s="66"/>
      <c r="AS665" s="66"/>
      <c r="AT665" s="66"/>
      <c r="AU665" s="66"/>
      <c r="AV665" s="66"/>
      <c r="AW665" s="66"/>
      <c r="AX665" s="66"/>
      <c r="AY665" s="66"/>
      <c r="AZ665" s="66"/>
      <c r="BA665" s="66"/>
      <c r="BB665" s="66"/>
    </row>
    <row r="666" spans="1:54" x14ac:dyDescent="0.3">
      <c r="A666" s="66"/>
      <c r="B666" s="66"/>
      <c r="C666" s="66"/>
      <c r="D666" s="66"/>
      <c r="E666" s="66"/>
      <c r="F666" s="66"/>
      <c r="G666" s="66"/>
      <c r="H666" s="66"/>
      <c r="I666" s="66"/>
      <c r="J666" s="66"/>
      <c r="K666" s="66"/>
      <c r="L666" s="66"/>
      <c r="M666" s="66"/>
      <c r="N666" s="66"/>
      <c r="O666" s="66"/>
      <c r="P666" s="66"/>
      <c r="Q666" s="66"/>
      <c r="R666" s="66"/>
      <c r="S666" s="66"/>
      <c r="T666" s="66"/>
      <c r="U666" s="66"/>
      <c r="V666" s="66"/>
      <c r="W666" s="66"/>
      <c r="X666" s="66"/>
      <c r="Y666" s="66"/>
      <c r="Z666" s="66"/>
      <c r="AA666" s="66"/>
      <c r="AB666" s="66"/>
      <c r="AC666" s="66"/>
      <c r="AD666" s="66"/>
      <c r="AE666" s="66"/>
      <c r="AF666" s="66"/>
      <c r="AG666" s="66"/>
      <c r="AH666" s="66"/>
      <c r="AI666" s="66"/>
      <c r="AJ666" s="66"/>
      <c r="AK666" s="66"/>
      <c r="AL666" s="66"/>
      <c r="AM666" s="66"/>
      <c r="AN666" s="66"/>
      <c r="AO666" s="66"/>
      <c r="AP666" s="66"/>
      <c r="AQ666" s="66"/>
      <c r="AR666" s="66"/>
      <c r="AS666" s="66"/>
      <c r="AT666" s="66"/>
      <c r="AU666" s="66"/>
      <c r="AV666" s="66"/>
      <c r="AW666" s="66"/>
      <c r="AX666" s="66"/>
      <c r="AY666" s="66"/>
      <c r="AZ666" s="66"/>
      <c r="BA666" s="66"/>
      <c r="BB666" s="66"/>
    </row>
    <row r="667" spans="1:54" x14ac:dyDescent="0.3">
      <c r="A667" s="66"/>
      <c r="B667" s="66"/>
      <c r="C667" s="66"/>
      <c r="D667" s="66"/>
      <c r="E667" s="66"/>
      <c r="F667" s="66"/>
      <c r="G667" s="66"/>
      <c r="H667" s="66"/>
      <c r="I667" s="66"/>
      <c r="J667" s="66"/>
      <c r="K667" s="66"/>
      <c r="L667" s="66"/>
      <c r="M667" s="66"/>
      <c r="N667" s="66"/>
      <c r="O667" s="66"/>
      <c r="P667" s="66"/>
      <c r="Q667" s="66"/>
      <c r="R667" s="66"/>
      <c r="S667" s="66"/>
      <c r="T667" s="66"/>
      <c r="U667" s="66"/>
      <c r="V667" s="66"/>
      <c r="W667" s="66"/>
      <c r="X667" s="66"/>
      <c r="Y667" s="66"/>
      <c r="Z667" s="66"/>
      <c r="AA667" s="66"/>
      <c r="AB667" s="66"/>
      <c r="AC667" s="66"/>
      <c r="AD667" s="66"/>
      <c r="AE667" s="66"/>
      <c r="AF667" s="66"/>
      <c r="AG667" s="66"/>
      <c r="AH667" s="66"/>
      <c r="AI667" s="66"/>
      <c r="AJ667" s="66"/>
      <c r="AK667" s="66"/>
      <c r="AL667" s="66"/>
      <c r="AM667" s="66"/>
      <c r="AN667" s="66"/>
      <c r="AO667" s="66"/>
      <c r="AP667" s="66"/>
      <c r="AQ667" s="66"/>
      <c r="AR667" s="66"/>
      <c r="AS667" s="66"/>
      <c r="AT667" s="66"/>
      <c r="AU667" s="66"/>
      <c r="AV667" s="66"/>
      <c r="AW667" s="66"/>
      <c r="AX667" s="66"/>
      <c r="AY667" s="66"/>
      <c r="AZ667" s="66"/>
      <c r="BA667" s="66"/>
      <c r="BB667" s="66"/>
    </row>
    <row r="668" spans="1:54" x14ac:dyDescent="0.3">
      <c r="A668" s="66"/>
      <c r="B668" s="66"/>
      <c r="C668" s="66"/>
      <c r="D668" s="66"/>
      <c r="E668" s="66"/>
      <c r="F668" s="66"/>
      <c r="G668" s="66"/>
      <c r="H668" s="66"/>
      <c r="I668" s="66"/>
      <c r="J668" s="66"/>
      <c r="K668" s="66"/>
      <c r="L668" s="66"/>
      <c r="M668" s="66"/>
      <c r="N668" s="66"/>
      <c r="O668" s="66"/>
      <c r="P668" s="66"/>
      <c r="Q668" s="66"/>
      <c r="R668" s="66"/>
      <c r="S668" s="66"/>
      <c r="T668" s="66"/>
      <c r="U668" s="66"/>
      <c r="V668" s="66"/>
      <c r="W668" s="66"/>
      <c r="X668" s="66"/>
      <c r="Y668" s="66"/>
      <c r="Z668" s="66"/>
      <c r="AA668" s="66"/>
      <c r="AB668" s="66"/>
      <c r="AC668" s="66"/>
      <c r="AD668" s="66"/>
      <c r="AE668" s="66"/>
      <c r="AF668" s="66"/>
      <c r="AG668" s="66"/>
      <c r="AH668" s="66"/>
      <c r="AI668" s="66"/>
      <c r="AJ668" s="66"/>
      <c r="AK668" s="66"/>
      <c r="AL668" s="66"/>
      <c r="AM668" s="66"/>
      <c r="AN668" s="66"/>
      <c r="AO668" s="66"/>
      <c r="AP668" s="66"/>
      <c r="AQ668" s="66"/>
      <c r="AR668" s="66"/>
      <c r="AS668" s="66"/>
      <c r="AT668" s="66"/>
      <c r="AU668" s="66"/>
      <c r="AV668" s="66"/>
      <c r="AW668" s="66"/>
      <c r="AX668" s="66"/>
      <c r="AY668" s="66"/>
      <c r="AZ668" s="66"/>
      <c r="BA668" s="66"/>
      <c r="BB668" s="66"/>
    </row>
    <row r="669" spans="1:54" x14ac:dyDescent="0.3">
      <c r="A669" s="66"/>
      <c r="B669" s="66"/>
      <c r="C669" s="66"/>
      <c r="D669" s="66"/>
      <c r="E669" s="66"/>
      <c r="F669" s="66"/>
      <c r="G669" s="66"/>
      <c r="H669" s="66"/>
      <c r="I669" s="66"/>
      <c r="J669" s="66"/>
      <c r="K669" s="66"/>
      <c r="L669" s="66"/>
      <c r="M669" s="66"/>
      <c r="N669" s="66"/>
      <c r="O669" s="66"/>
      <c r="P669" s="66"/>
      <c r="Q669" s="66"/>
      <c r="R669" s="66"/>
      <c r="S669" s="66"/>
      <c r="T669" s="66"/>
      <c r="U669" s="66"/>
      <c r="V669" s="66"/>
      <c r="W669" s="66"/>
      <c r="X669" s="66"/>
      <c r="Y669" s="66"/>
      <c r="Z669" s="66"/>
      <c r="AA669" s="66"/>
      <c r="AB669" s="66"/>
      <c r="AC669" s="66"/>
      <c r="AD669" s="66"/>
      <c r="AE669" s="66"/>
      <c r="AF669" s="66"/>
      <c r="AG669" s="66"/>
      <c r="AH669" s="66"/>
      <c r="AI669" s="66"/>
      <c r="AJ669" s="66"/>
      <c r="AK669" s="66"/>
      <c r="AL669" s="66"/>
      <c r="AM669" s="66"/>
      <c r="AN669" s="66"/>
      <c r="AO669" s="66"/>
      <c r="AP669" s="66"/>
      <c r="AQ669" s="66"/>
      <c r="AR669" s="66"/>
      <c r="AS669" s="66"/>
      <c r="AT669" s="66"/>
      <c r="AU669" s="66"/>
      <c r="AV669" s="66"/>
      <c r="AW669" s="66"/>
      <c r="AX669" s="66"/>
      <c r="AY669" s="66"/>
      <c r="AZ669" s="66"/>
      <c r="BA669" s="66"/>
      <c r="BB669" s="66"/>
    </row>
    <row r="670" spans="1:54" x14ac:dyDescent="0.3">
      <c r="A670" s="66"/>
      <c r="B670" s="66"/>
      <c r="C670" s="66"/>
      <c r="D670" s="66"/>
      <c r="E670" s="66"/>
      <c r="F670" s="66"/>
      <c r="G670" s="66"/>
      <c r="H670" s="66"/>
      <c r="I670" s="66"/>
      <c r="J670" s="66"/>
      <c r="K670" s="66"/>
      <c r="L670" s="66"/>
      <c r="M670" s="66"/>
      <c r="N670" s="66"/>
      <c r="O670" s="66"/>
      <c r="P670" s="66"/>
      <c r="Q670" s="66"/>
      <c r="R670" s="66"/>
      <c r="S670" s="66"/>
      <c r="T670" s="66"/>
      <c r="U670" s="66"/>
      <c r="V670" s="66"/>
      <c r="W670" s="66"/>
      <c r="X670" s="66"/>
      <c r="Y670" s="66"/>
      <c r="Z670" s="66"/>
      <c r="AA670" s="66"/>
      <c r="AB670" s="66"/>
      <c r="AC670" s="66"/>
      <c r="AD670" s="66"/>
      <c r="AE670" s="66"/>
      <c r="AF670" s="66"/>
      <c r="AG670" s="66"/>
      <c r="AH670" s="66"/>
      <c r="AI670" s="66"/>
      <c r="AJ670" s="66"/>
      <c r="AK670" s="66"/>
      <c r="AL670" s="66"/>
      <c r="AM670" s="66"/>
      <c r="AN670" s="66"/>
      <c r="AO670" s="66"/>
      <c r="AP670" s="66"/>
      <c r="AQ670" s="66"/>
      <c r="AR670" s="66"/>
      <c r="AS670" s="66"/>
      <c r="AT670" s="66"/>
      <c r="AU670" s="66"/>
      <c r="AV670" s="66"/>
      <c r="AW670" s="66"/>
      <c r="AX670" s="66"/>
      <c r="AY670" s="66"/>
      <c r="AZ670" s="66"/>
      <c r="BA670" s="66"/>
      <c r="BB670" s="66"/>
    </row>
    <row r="671" spans="1:54" x14ac:dyDescent="0.3">
      <c r="A671" s="66"/>
      <c r="B671" s="66"/>
      <c r="C671" s="66"/>
      <c r="D671" s="66"/>
      <c r="E671" s="66"/>
      <c r="F671" s="66"/>
      <c r="G671" s="66"/>
      <c r="H671" s="66"/>
      <c r="I671" s="66"/>
      <c r="J671" s="66"/>
      <c r="K671" s="66"/>
      <c r="L671" s="66"/>
      <c r="M671" s="66"/>
      <c r="N671" s="66"/>
      <c r="O671" s="66"/>
      <c r="P671" s="66"/>
      <c r="Q671" s="66"/>
      <c r="R671" s="66"/>
      <c r="S671" s="66"/>
      <c r="T671" s="66"/>
      <c r="U671" s="66"/>
      <c r="V671" s="66"/>
      <c r="W671" s="66"/>
      <c r="X671" s="66"/>
      <c r="Y671" s="66"/>
      <c r="Z671" s="66"/>
      <c r="AA671" s="66"/>
      <c r="AB671" s="66"/>
      <c r="AC671" s="66"/>
      <c r="AD671" s="66"/>
      <c r="AE671" s="66"/>
      <c r="AF671" s="66"/>
      <c r="AG671" s="66"/>
      <c r="AH671" s="66"/>
      <c r="AI671" s="66"/>
      <c r="AJ671" s="66"/>
      <c r="AK671" s="66"/>
      <c r="AL671" s="66"/>
      <c r="AM671" s="66"/>
      <c r="AN671" s="66"/>
      <c r="AO671" s="66"/>
      <c r="AP671" s="66"/>
      <c r="AQ671" s="66"/>
      <c r="AR671" s="66"/>
      <c r="AS671" s="66"/>
      <c r="AT671" s="66"/>
      <c r="AU671" s="66"/>
      <c r="AV671" s="66"/>
      <c r="AW671" s="66"/>
      <c r="AX671" s="66"/>
      <c r="AY671" s="66"/>
      <c r="AZ671" s="66"/>
      <c r="BA671" s="66"/>
      <c r="BB671" s="66"/>
    </row>
    <row r="672" spans="1:54" x14ac:dyDescent="0.3">
      <c r="A672" s="66"/>
      <c r="B672" s="66"/>
      <c r="C672" s="66"/>
      <c r="D672" s="66"/>
      <c r="E672" s="66"/>
      <c r="F672" s="66"/>
      <c r="G672" s="66"/>
      <c r="H672" s="66"/>
      <c r="I672" s="66"/>
      <c r="J672" s="66"/>
      <c r="K672" s="66"/>
      <c r="L672" s="66"/>
      <c r="M672" s="66"/>
      <c r="N672" s="66"/>
      <c r="O672" s="66"/>
      <c r="P672" s="66"/>
      <c r="Q672" s="66"/>
      <c r="R672" s="66"/>
      <c r="S672" s="66"/>
      <c r="T672" s="66"/>
      <c r="U672" s="66"/>
      <c r="V672" s="66"/>
      <c r="W672" s="66"/>
      <c r="X672" s="66"/>
      <c r="Y672" s="66"/>
      <c r="Z672" s="66"/>
      <c r="AA672" s="66"/>
      <c r="AB672" s="66"/>
      <c r="AC672" s="66"/>
      <c r="AD672" s="66"/>
      <c r="AE672" s="66"/>
      <c r="AF672" s="66"/>
      <c r="AG672" s="66"/>
      <c r="AH672" s="66"/>
      <c r="AI672" s="66"/>
      <c r="AJ672" s="66"/>
      <c r="AK672" s="66"/>
      <c r="AL672" s="66"/>
      <c r="AM672" s="66"/>
      <c r="AN672" s="66"/>
      <c r="AO672" s="66"/>
      <c r="AP672" s="66"/>
      <c r="AQ672" s="66"/>
      <c r="AR672" s="66"/>
      <c r="AS672" s="66"/>
      <c r="AT672" s="66"/>
      <c r="AU672" s="66"/>
      <c r="AV672" s="66"/>
      <c r="AW672" s="66"/>
      <c r="AX672" s="66"/>
      <c r="AY672" s="66"/>
      <c r="AZ672" s="66"/>
      <c r="BA672" s="66"/>
      <c r="BB672" s="66"/>
    </row>
    <row r="673" spans="1:54" x14ac:dyDescent="0.3">
      <c r="A673" s="66"/>
      <c r="B673" s="66"/>
      <c r="C673" s="66"/>
      <c r="D673" s="66"/>
      <c r="E673" s="66"/>
      <c r="F673" s="66"/>
      <c r="G673" s="66"/>
      <c r="H673" s="66"/>
      <c r="I673" s="66"/>
      <c r="J673" s="66"/>
      <c r="K673" s="66"/>
      <c r="L673" s="66"/>
      <c r="M673" s="66"/>
      <c r="N673" s="66"/>
      <c r="O673" s="66"/>
      <c r="P673" s="66"/>
      <c r="Q673" s="66"/>
      <c r="R673" s="66"/>
      <c r="S673" s="66"/>
      <c r="T673" s="66"/>
      <c r="U673" s="66"/>
      <c r="V673" s="66"/>
      <c r="W673" s="66"/>
      <c r="X673" s="66"/>
      <c r="Y673" s="66"/>
      <c r="Z673" s="66"/>
      <c r="AA673" s="66"/>
      <c r="AB673" s="66"/>
      <c r="AC673" s="66"/>
      <c r="AD673" s="66"/>
      <c r="AE673" s="66"/>
      <c r="AF673" s="66"/>
      <c r="AG673" s="66"/>
      <c r="AH673" s="66"/>
      <c r="AI673" s="66"/>
      <c r="AJ673" s="66"/>
      <c r="AK673" s="66"/>
      <c r="AL673" s="66"/>
      <c r="AM673" s="66"/>
      <c r="AN673" s="66"/>
      <c r="AO673" s="66"/>
      <c r="AP673" s="66"/>
      <c r="AQ673" s="66"/>
      <c r="AR673" s="66"/>
      <c r="AS673" s="66"/>
      <c r="AT673" s="66"/>
      <c r="AU673" s="66"/>
      <c r="AV673" s="66"/>
      <c r="AW673" s="66"/>
      <c r="AX673" s="66"/>
      <c r="AY673" s="66"/>
      <c r="AZ673" s="66"/>
      <c r="BA673" s="66"/>
      <c r="BB673" s="66"/>
    </row>
    <row r="674" spans="1:54" x14ac:dyDescent="0.3">
      <c r="A674" s="66"/>
      <c r="B674" s="66"/>
      <c r="C674" s="66"/>
      <c r="D674" s="66"/>
      <c r="E674" s="66"/>
      <c r="F674" s="66"/>
      <c r="G674" s="66"/>
      <c r="H674" s="66"/>
      <c r="I674" s="66"/>
      <c r="J674" s="66"/>
      <c r="K674" s="66"/>
      <c r="L674" s="66"/>
      <c r="M674" s="66"/>
      <c r="N674" s="66"/>
      <c r="O674" s="66"/>
      <c r="P674" s="66"/>
      <c r="Q674" s="66"/>
      <c r="R674" s="66"/>
      <c r="S674" s="66"/>
      <c r="T674" s="66"/>
      <c r="U674" s="66"/>
      <c r="V674" s="66"/>
      <c r="W674" s="66"/>
      <c r="X674" s="66"/>
      <c r="Y674" s="66"/>
      <c r="Z674" s="66"/>
      <c r="AA674" s="66"/>
      <c r="AB674" s="66"/>
      <c r="AC674" s="66"/>
      <c r="AD674" s="66"/>
      <c r="AE674" s="66"/>
      <c r="AF674" s="66"/>
      <c r="AG674" s="66"/>
      <c r="AH674" s="66"/>
      <c r="AI674" s="66"/>
      <c r="AJ674" s="66"/>
      <c r="AK674" s="66"/>
      <c r="AL674" s="66"/>
      <c r="AM674" s="66"/>
      <c r="AN674" s="66"/>
      <c r="AO674" s="66"/>
      <c r="AP674" s="66"/>
      <c r="AQ674" s="66"/>
      <c r="AR674" s="66"/>
      <c r="AS674" s="66"/>
      <c r="AT674" s="66"/>
      <c r="AU674" s="66"/>
      <c r="AV674" s="66"/>
      <c r="AW674" s="66"/>
      <c r="AX674" s="66"/>
      <c r="AY674" s="66"/>
      <c r="AZ674" s="66"/>
      <c r="BA674" s="66"/>
      <c r="BB674" s="66"/>
    </row>
    <row r="675" spans="1:54" x14ac:dyDescent="0.3">
      <c r="A675" s="66"/>
      <c r="B675" s="66"/>
      <c r="C675" s="66"/>
      <c r="D675" s="66"/>
      <c r="E675" s="66"/>
      <c r="F675" s="66"/>
      <c r="G675" s="66"/>
      <c r="H675" s="66"/>
      <c r="I675" s="66"/>
      <c r="J675" s="66"/>
      <c r="K675" s="66"/>
      <c r="L675" s="66"/>
      <c r="M675" s="66"/>
      <c r="N675" s="66"/>
      <c r="O675" s="66"/>
      <c r="P675" s="66"/>
      <c r="Q675" s="66"/>
      <c r="R675" s="66"/>
      <c r="S675" s="66"/>
      <c r="T675" s="66"/>
      <c r="U675" s="66"/>
      <c r="V675" s="66"/>
      <c r="W675" s="66"/>
      <c r="X675" s="66"/>
      <c r="Y675" s="66"/>
      <c r="Z675" s="66"/>
      <c r="AA675" s="66"/>
      <c r="AB675" s="66"/>
      <c r="AC675" s="66"/>
      <c r="AD675" s="66"/>
      <c r="AE675" s="66"/>
      <c r="AF675" s="66"/>
      <c r="AG675" s="66"/>
      <c r="AH675" s="66"/>
      <c r="AI675" s="66"/>
      <c r="AJ675" s="66"/>
      <c r="AK675" s="66"/>
      <c r="AL675" s="66"/>
      <c r="AM675" s="66"/>
      <c r="AN675" s="66"/>
      <c r="AO675" s="66"/>
      <c r="AP675" s="66"/>
      <c r="AQ675" s="66"/>
      <c r="AR675" s="66"/>
      <c r="AS675" s="66"/>
      <c r="AT675" s="66"/>
      <c r="AU675" s="66"/>
      <c r="AV675" s="66"/>
      <c r="AW675" s="66"/>
      <c r="AX675" s="66"/>
      <c r="AY675" s="66"/>
      <c r="AZ675" s="66"/>
      <c r="BA675" s="66"/>
      <c r="BB675" s="66"/>
    </row>
    <row r="676" spans="1:54" x14ac:dyDescent="0.3">
      <c r="A676" s="66"/>
      <c r="B676" s="66"/>
      <c r="C676" s="66"/>
      <c r="D676" s="66"/>
      <c r="E676" s="66"/>
      <c r="F676" s="66"/>
      <c r="G676" s="66"/>
      <c r="H676" s="66"/>
      <c r="I676" s="66"/>
      <c r="J676" s="66"/>
      <c r="K676" s="66"/>
      <c r="L676" s="66"/>
      <c r="M676" s="66"/>
      <c r="N676" s="66"/>
      <c r="O676" s="66"/>
      <c r="P676" s="66"/>
      <c r="Q676" s="66"/>
      <c r="R676" s="66"/>
      <c r="S676" s="66"/>
      <c r="T676" s="66"/>
      <c r="U676" s="66"/>
      <c r="V676" s="66"/>
      <c r="W676" s="66"/>
      <c r="X676" s="66"/>
      <c r="Y676" s="66"/>
      <c r="Z676" s="66"/>
      <c r="AA676" s="66"/>
      <c r="AB676" s="66"/>
      <c r="AC676" s="66"/>
      <c r="AD676" s="66"/>
      <c r="AE676" s="66"/>
      <c r="AF676" s="66"/>
      <c r="AG676" s="66"/>
      <c r="AH676" s="66"/>
      <c r="AI676" s="66"/>
      <c r="AJ676" s="66"/>
      <c r="AK676" s="66"/>
      <c r="AL676" s="66"/>
      <c r="AM676" s="66"/>
      <c r="AN676" s="66"/>
      <c r="AO676" s="66"/>
      <c r="AP676" s="66"/>
      <c r="AQ676" s="66"/>
      <c r="AR676" s="66"/>
      <c r="AS676" s="66"/>
      <c r="AT676" s="66"/>
      <c r="AU676" s="66"/>
      <c r="AV676" s="66"/>
      <c r="AW676" s="66"/>
      <c r="AX676" s="66"/>
      <c r="AY676" s="66"/>
      <c r="AZ676" s="66"/>
      <c r="BA676" s="66"/>
      <c r="BB676" s="66"/>
    </row>
    <row r="677" spans="1:54" x14ac:dyDescent="0.3">
      <c r="A677" s="66"/>
      <c r="B677" s="66"/>
      <c r="C677" s="66"/>
      <c r="D677" s="66"/>
      <c r="E677" s="66"/>
      <c r="F677" s="66"/>
      <c r="G677" s="66"/>
      <c r="H677" s="66"/>
      <c r="I677" s="66"/>
      <c r="J677" s="66"/>
      <c r="K677" s="66"/>
      <c r="L677" s="66"/>
      <c r="M677" s="66"/>
      <c r="N677" s="66"/>
      <c r="O677" s="66"/>
      <c r="P677" s="66"/>
      <c r="Q677" s="66"/>
      <c r="R677" s="66"/>
      <c r="S677" s="66"/>
      <c r="T677" s="66"/>
      <c r="U677" s="66"/>
      <c r="V677" s="66"/>
      <c r="W677" s="66"/>
      <c r="X677" s="66"/>
      <c r="Y677" s="66"/>
      <c r="Z677" s="66"/>
      <c r="AA677" s="66"/>
      <c r="AB677" s="66"/>
      <c r="AC677" s="66"/>
      <c r="AD677" s="66"/>
      <c r="AE677" s="66"/>
      <c r="AF677" s="66"/>
      <c r="AG677" s="66"/>
      <c r="AH677" s="66"/>
      <c r="AI677" s="66"/>
      <c r="AJ677" s="66"/>
      <c r="AK677" s="66"/>
      <c r="AL677" s="66"/>
      <c r="AM677" s="66"/>
      <c r="AN677" s="66"/>
      <c r="AO677" s="66"/>
      <c r="AP677" s="66"/>
      <c r="AQ677" s="66"/>
      <c r="AR677" s="66"/>
      <c r="AS677" s="66"/>
      <c r="AT677" s="66"/>
      <c r="AU677" s="66"/>
      <c r="AV677" s="66"/>
      <c r="AW677" s="66"/>
      <c r="AX677" s="66"/>
      <c r="AY677" s="66"/>
      <c r="AZ677" s="66"/>
      <c r="BA677" s="66"/>
      <c r="BB677" s="66"/>
    </row>
    <row r="678" spans="1:54" x14ac:dyDescent="0.3">
      <c r="A678" s="66"/>
      <c r="B678" s="66"/>
      <c r="C678" s="66"/>
      <c r="D678" s="66"/>
      <c r="E678" s="66"/>
      <c r="F678" s="66"/>
      <c r="G678" s="66"/>
      <c r="H678" s="66"/>
      <c r="I678" s="66"/>
      <c r="J678" s="66"/>
      <c r="K678" s="66"/>
      <c r="L678" s="66"/>
      <c r="M678" s="66"/>
      <c r="N678" s="66"/>
      <c r="O678" s="66"/>
      <c r="P678" s="66"/>
      <c r="Q678" s="66"/>
      <c r="R678" s="66"/>
      <c r="S678" s="66"/>
      <c r="T678" s="66"/>
      <c r="U678" s="66"/>
      <c r="V678" s="66"/>
      <c r="W678" s="66"/>
      <c r="X678" s="66"/>
      <c r="Y678" s="66"/>
      <c r="Z678" s="66"/>
      <c r="AA678" s="66"/>
      <c r="AB678" s="66"/>
      <c r="AC678" s="66"/>
      <c r="AD678" s="66"/>
      <c r="AE678" s="66"/>
      <c r="AF678" s="66"/>
      <c r="AG678" s="66"/>
      <c r="AH678" s="66"/>
      <c r="AI678" s="66"/>
      <c r="AJ678" s="66"/>
      <c r="AK678" s="66"/>
      <c r="AL678" s="66"/>
      <c r="AM678" s="66"/>
      <c r="AN678" s="66"/>
      <c r="AO678" s="66"/>
      <c r="AP678" s="66"/>
      <c r="AQ678" s="66"/>
      <c r="AR678" s="66"/>
      <c r="AS678" s="66"/>
      <c r="AT678" s="66"/>
      <c r="AU678" s="66"/>
      <c r="AV678" s="66"/>
      <c r="AW678" s="66"/>
      <c r="AX678" s="66"/>
      <c r="AY678" s="66"/>
      <c r="AZ678" s="66"/>
      <c r="BA678" s="66"/>
      <c r="BB678" s="66"/>
    </row>
    <row r="679" spans="1:54" x14ac:dyDescent="0.3">
      <c r="A679" s="66"/>
      <c r="B679" s="66"/>
      <c r="C679" s="66"/>
      <c r="D679" s="66"/>
      <c r="E679" s="66"/>
      <c r="F679" s="66"/>
      <c r="G679" s="66"/>
      <c r="H679" s="66"/>
      <c r="I679" s="66"/>
      <c r="J679" s="66"/>
      <c r="K679" s="66"/>
      <c r="L679" s="66"/>
      <c r="M679" s="66"/>
      <c r="N679" s="66"/>
      <c r="O679" s="66"/>
      <c r="P679" s="66"/>
      <c r="Q679" s="66"/>
      <c r="R679" s="66"/>
      <c r="S679" s="66"/>
      <c r="T679" s="66"/>
      <c r="U679" s="66"/>
      <c r="V679" s="66"/>
      <c r="W679" s="66"/>
      <c r="X679" s="66"/>
      <c r="Y679" s="66"/>
      <c r="Z679" s="66"/>
      <c r="AA679" s="66"/>
      <c r="AB679" s="66"/>
      <c r="AC679" s="66"/>
      <c r="AD679" s="66"/>
      <c r="AE679" s="66"/>
      <c r="AF679" s="66"/>
      <c r="AG679" s="66"/>
      <c r="AH679" s="66"/>
      <c r="AI679" s="66"/>
      <c r="AJ679" s="66"/>
      <c r="AK679" s="66"/>
      <c r="AL679" s="66"/>
      <c r="AM679" s="66"/>
      <c r="AN679" s="66"/>
      <c r="AO679" s="66"/>
      <c r="AP679" s="66"/>
      <c r="AQ679" s="66"/>
      <c r="AR679" s="66"/>
      <c r="AS679" s="66"/>
      <c r="AT679" s="66"/>
      <c r="AU679" s="66"/>
      <c r="AV679" s="66"/>
      <c r="AW679" s="66"/>
      <c r="AX679" s="66"/>
      <c r="AY679" s="66"/>
      <c r="AZ679" s="66"/>
      <c r="BA679" s="66"/>
      <c r="BB679" s="66"/>
    </row>
    <row r="680" spans="1:54" x14ac:dyDescent="0.3">
      <c r="A680" s="66"/>
      <c r="B680" s="66"/>
      <c r="C680" s="66"/>
      <c r="D680" s="66"/>
      <c r="E680" s="66"/>
      <c r="F680" s="66"/>
      <c r="G680" s="66"/>
      <c r="H680" s="66"/>
      <c r="I680" s="66"/>
      <c r="J680" s="66"/>
      <c r="K680" s="66"/>
      <c r="L680" s="66"/>
      <c r="M680" s="66"/>
      <c r="N680" s="66"/>
      <c r="O680" s="66"/>
      <c r="P680" s="66"/>
      <c r="Q680" s="66"/>
      <c r="R680" s="66"/>
      <c r="S680" s="66"/>
      <c r="T680" s="66"/>
      <c r="U680" s="66"/>
      <c r="V680" s="66"/>
      <c r="W680" s="66"/>
      <c r="X680" s="66"/>
      <c r="Y680" s="66"/>
      <c r="Z680" s="66"/>
      <c r="AA680" s="66"/>
      <c r="AB680" s="66"/>
      <c r="AC680" s="66"/>
      <c r="AD680" s="66"/>
      <c r="AE680" s="66"/>
      <c r="AF680" s="66"/>
      <c r="AG680" s="66"/>
      <c r="AH680" s="66"/>
      <c r="AI680" s="66"/>
      <c r="AJ680" s="66"/>
      <c r="AK680" s="66"/>
      <c r="AL680" s="66"/>
      <c r="AM680" s="66"/>
      <c r="AN680" s="66"/>
      <c r="AO680" s="66"/>
      <c r="AP680" s="66"/>
      <c r="AQ680" s="66"/>
      <c r="AR680" s="66"/>
      <c r="AS680" s="66"/>
      <c r="AT680" s="66"/>
      <c r="AU680" s="66"/>
      <c r="AV680" s="66"/>
      <c r="AW680" s="66"/>
      <c r="AX680" s="66"/>
      <c r="AY680" s="66"/>
      <c r="AZ680" s="66"/>
      <c r="BA680" s="66"/>
      <c r="BB680" s="66"/>
    </row>
    <row r="681" spans="1:54" x14ac:dyDescent="0.3">
      <c r="A681" s="66"/>
      <c r="B681" s="66"/>
      <c r="C681" s="66"/>
      <c r="D681" s="66"/>
      <c r="E681" s="66"/>
      <c r="F681" s="66"/>
      <c r="G681" s="66"/>
      <c r="H681" s="66"/>
      <c r="I681" s="66"/>
      <c r="J681" s="66"/>
      <c r="K681" s="66"/>
      <c r="L681" s="66"/>
      <c r="M681" s="66"/>
      <c r="N681" s="66"/>
      <c r="O681" s="66"/>
      <c r="P681" s="66"/>
      <c r="Q681" s="66"/>
      <c r="R681" s="66"/>
      <c r="S681" s="66"/>
      <c r="T681" s="66"/>
      <c r="U681" s="66"/>
      <c r="V681" s="66"/>
      <c r="W681" s="66"/>
      <c r="X681" s="66"/>
      <c r="Y681" s="66"/>
      <c r="Z681" s="66"/>
      <c r="AA681" s="66"/>
      <c r="AB681" s="66"/>
      <c r="AC681" s="66"/>
      <c r="AD681" s="66"/>
      <c r="AE681" s="66"/>
      <c r="AF681" s="66"/>
      <c r="AG681" s="66"/>
      <c r="AH681" s="66"/>
      <c r="AI681" s="66"/>
      <c r="AJ681" s="66"/>
      <c r="AK681" s="66"/>
      <c r="AL681" s="66"/>
      <c r="AM681" s="66"/>
      <c r="AN681" s="66"/>
      <c r="AO681" s="66"/>
      <c r="AP681" s="66"/>
      <c r="AQ681" s="66"/>
      <c r="AR681" s="66"/>
      <c r="AS681" s="66"/>
      <c r="AT681" s="66"/>
      <c r="AU681" s="66"/>
      <c r="AV681" s="66"/>
      <c r="AW681" s="66"/>
      <c r="AX681" s="66"/>
      <c r="AY681" s="66"/>
      <c r="AZ681" s="66"/>
      <c r="BA681" s="66"/>
      <c r="BB681" s="66"/>
    </row>
    <row r="682" spans="1:54" x14ac:dyDescent="0.3">
      <c r="A682" s="66"/>
      <c r="B682" s="66"/>
      <c r="C682" s="66"/>
      <c r="D682" s="66"/>
      <c r="E682" s="66"/>
      <c r="F682" s="66"/>
      <c r="G682" s="66"/>
      <c r="H682" s="66"/>
      <c r="I682" s="66"/>
      <c r="J682" s="66"/>
      <c r="K682" s="66"/>
      <c r="L682" s="66"/>
      <c r="M682" s="66"/>
      <c r="N682" s="66"/>
      <c r="O682" s="66"/>
      <c r="P682" s="66"/>
      <c r="Q682" s="66"/>
      <c r="R682" s="66"/>
      <c r="S682" s="66"/>
      <c r="T682" s="66"/>
      <c r="U682" s="66"/>
      <c r="V682" s="66"/>
      <c r="W682" s="66"/>
      <c r="X682" s="66"/>
      <c r="Y682" s="66"/>
      <c r="Z682" s="66"/>
      <c r="AA682" s="66"/>
      <c r="AB682" s="66"/>
      <c r="AC682" s="66"/>
      <c r="AD682" s="66"/>
      <c r="AE682" s="66"/>
      <c r="AF682" s="66"/>
      <c r="AG682" s="66"/>
      <c r="AH682" s="66"/>
      <c r="AI682" s="66"/>
      <c r="AJ682" s="66"/>
      <c r="AK682" s="66"/>
      <c r="AL682" s="66"/>
      <c r="AM682" s="66"/>
      <c r="AN682" s="66"/>
      <c r="AO682" s="66"/>
      <c r="AP682" s="66"/>
      <c r="AQ682" s="66"/>
      <c r="AR682" s="66"/>
      <c r="AS682" s="66"/>
      <c r="AT682" s="66"/>
      <c r="AU682" s="66"/>
      <c r="AV682" s="66"/>
      <c r="AW682" s="66"/>
      <c r="AX682" s="66"/>
      <c r="AY682" s="66"/>
      <c r="AZ682" s="66"/>
      <c r="BA682" s="66"/>
      <c r="BB682" s="66"/>
    </row>
    <row r="683" spans="1:54" x14ac:dyDescent="0.3">
      <c r="A683" s="66"/>
      <c r="B683" s="66"/>
      <c r="C683" s="66"/>
      <c r="D683" s="66"/>
      <c r="E683" s="66"/>
      <c r="F683" s="66"/>
      <c r="G683" s="66"/>
      <c r="H683" s="66"/>
      <c r="I683" s="66"/>
      <c r="J683" s="66"/>
      <c r="K683" s="66"/>
      <c r="L683" s="66"/>
      <c r="M683" s="66"/>
      <c r="N683" s="66"/>
      <c r="O683" s="66"/>
      <c r="P683" s="66"/>
      <c r="Q683" s="66"/>
      <c r="R683" s="66"/>
      <c r="S683" s="66"/>
      <c r="T683" s="66"/>
      <c r="U683" s="66"/>
      <c r="V683" s="66"/>
      <c r="W683" s="66"/>
      <c r="X683" s="66"/>
      <c r="Y683" s="66"/>
      <c r="Z683" s="66"/>
      <c r="AA683" s="66"/>
      <c r="AB683" s="66"/>
      <c r="AC683" s="66"/>
      <c r="AD683" s="66"/>
      <c r="AE683" s="66"/>
      <c r="AF683" s="66"/>
      <c r="AG683" s="66"/>
      <c r="AH683" s="66"/>
      <c r="AI683" s="66"/>
      <c r="AJ683" s="66"/>
      <c r="AK683" s="66"/>
      <c r="AL683" s="66"/>
      <c r="AM683" s="66"/>
      <c r="AN683" s="66"/>
      <c r="AO683" s="66"/>
      <c r="AP683" s="66"/>
      <c r="AQ683" s="66"/>
      <c r="AR683" s="66"/>
      <c r="AS683" s="66"/>
      <c r="AT683" s="66"/>
      <c r="AU683" s="66"/>
      <c r="AV683" s="66"/>
      <c r="AW683" s="66"/>
      <c r="AX683" s="66"/>
      <c r="AY683" s="66"/>
      <c r="AZ683" s="66"/>
      <c r="BA683" s="66"/>
      <c r="BB683" s="66"/>
    </row>
    <row r="684" spans="1:54" x14ac:dyDescent="0.3">
      <c r="A684" s="66"/>
      <c r="B684" s="66"/>
      <c r="C684" s="66"/>
      <c r="D684" s="66"/>
      <c r="E684" s="66"/>
      <c r="F684" s="66"/>
      <c r="G684" s="66"/>
      <c r="H684" s="66"/>
      <c r="I684" s="66"/>
      <c r="J684" s="66"/>
      <c r="K684" s="66"/>
      <c r="L684" s="66"/>
      <c r="M684" s="66"/>
      <c r="N684" s="66"/>
      <c r="O684" s="66"/>
      <c r="P684" s="66"/>
      <c r="Q684" s="66"/>
      <c r="R684" s="66"/>
      <c r="S684" s="66"/>
      <c r="T684" s="66"/>
      <c r="U684" s="66"/>
      <c r="V684" s="66"/>
      <c r="W684" s="66"/>
      <c r="X684" s="66"/>
      <c r="Y684" s="66"/>
      <c r="Z684" s="66"/>
      <c r="AA684" s="66"/>
      <c r="AB684" s="66"/>
      <c r="AC684" s="66"/>
      <c r="AD684" s="66"/>
      <c r="AE684" s="66"/>
      <c r="AF684" s="66"/>
      <c r="AG684" s="66"/>
      <c r="AH684" s="66"/>
      <c r="AI684" s="66"/>
      <c r="AJ684" s="66"/>
      <c r="AK684" s="66"/>
      <c r="AL684" s="66"/>
      <c r="AM684" s="66"/>
      <c r="AN684" s="66"/>
      <c r="AO684" s="66"/>
      <c r="AP684" s="66"/>
      <c r="AQ684" s="66"/>
      <c r="AR684" s="66"/>
      <c r="AS684" s="66"/>
      <c r="AT684" s="66"/>
      <c r="AU684" s="66"/>
      <c r="AV684" s="66"/>
      <c r="AW684" s="66"/>
      <c r="AX684" s="66"/>
      <c r="AY684" s="66"/>
      <c r="AZ684" s="66"/>
      <c r="BA684" s="66"/>
      <c r="BB684" s="66"/>
    </row>
    <row r="685" spans="1:54" x14ac:dyDescent="0.3">
      <c r="A685" s="66"/>
      <c r="B685" s="66"/>
      <c r="C685" s="66"/>
      <c r="D685" s="66"/>
      <c r="E685" s="66"/>
      <c r="F685" s="66"/>
      <c r="G685" s="66"/>
      <c r="H685" s="66"/>
      <c r="I685" s="66"/>
      <c r="J685" s="66"/>
      <c r="K685" s="66"/>
      <c r="L685" s="66"/>
      <c r="M685" s="66"/>
      <c r="N685" s="66"/>
      <c r="O685" s="66"/>
      <c r="P685" s="66"/>
      <c r="Q685" s="66"/>
      <c r="R685" s="66"/>
      <c r="S685" s="66"/>
      <c r="T685" s="66"/>
      <c r="U685" s="66"/>
      <c r="V685" s="66"/>
      <c r="W685" s="66"/>
      <c r="X685" s="66"/>
      <c r="Y685" s="66"/>
      <c r="Z685" s="66"/>
      <c r="AA685" s="66"/>
      <c r="AB685" s="66"/>
      <c r="AC685" s="66"/>
      <c r="AD685" s="66"/>
      <c r="AE685" s="66"/>
      <c r="AF685" s="66"/>
      <c r="AG685" s="66"/>
      <c r="AH685" s="66"/>
      <c r="AI685" s="66"/>
      <c r="AJ685" s="66"/>
      <c r="AK685" s="66"/>
      <c r="AL685" s="66"/>
      <c r="AM685" s="66"/>
      <c r="AN685" s="66"/>
      <c r="AO685" s="66"/>
      <c r="AP685" s="66"/>
      <c r="AQ685" s="66"/>
      <c r="AR685" s="66"/>
      <c r="AS685" s="66"/>
      <c r="AT685" s="66"/>
      <c r="AU685" s="66"/>
      <c r="AV685" s="66"/>
      <c r="AW685" s="66"/>
      <c r="AX685" s="66"/>
      <c r="AY685" s="66"/>
      <c r="AZ685" s="66"/>
      <c r="BA685" s="66"/>
      <c r="BB685" s="66"/>
    </row>
    <row r="686" spans="1:54" x14ac:dyDescent="0.3">
      <c r="A686" s="66"/>
      <c r="B686" s="66"/>
      <c r="C686" s="66"/>
      <c r="D686" s="66"/>
      <c r="E686" s="66"/>
      <c r="F686" s="66"/>
      <c r="G686" s="66"/>
      <c r="H686" s="66"/>
      <c r="I686" s="66"/>
      <c r="J686" s="66"/>
      <c r="K686" s="66"/>
      <c r="L686" s="66"/>
      <c r="M686" s="66"/>
      <c r="N686" s="66"/>
      <c r="O686" s="66"/>
      <c r="P686" s="66"/>
      <c r="Q686" s="66"/>
      <c r="R686" s="66"/>
      <c r="S686" s="66"/>
      <c r="T686" s="66"/>
      <c r="U686" s="66"/>
      <c r="V686" s="66"/>
      <c r="W686" s="66"/>
      <c r="X686" s="66"/>
      <c r="Y686" s="66"/>
      <c r="Z686" s="66"/>
      <c r="AA686" s="66"/>
      <c r="AB686" s="66"/>
      <c r="AC686" s="66"/>
      <c r="AD686" s="66"/>
      <c r="AE686" s="66"/>
      <c r="AF686" s="66"/>
      <c r="AG686" s="66"/>
      <c r="AH686" s="66"/>
      <c r="AI686" s="66"/>
      <c r="AJ686" s="66"/>
      <c r="AK686" s="66"/>
      <c r="AL686" s="66"/>
      <c r="AM686" s="66"/>
      <c r="AN686" s="66"/>
      <c r="AO686" s="66"/>
      <c r="AP686" s="66"/>
      <c r="AQ686" s="66"/>
      <c r="AR686" s="66"/>
      <c r="AS686" s="66"/>
      <c r="AT686" s="66"/>
      <c r="AU686" s="66"/>
      <c r="AV686" s="66"/>
      <c r="AW686" s="66"/>
      <c r="AX686" s="66"/>
      <c r="AY686" s="66"/>
      <c r="AZ686" s="66"/>
      <c r="BA686" s="66"/>
      <c r="BB686" s="66"/>
    </row>
    <row r="687" spans="1:54" x14ac:dyDescent="0.3">
      <c r="A687" s="66"/>
      <c r="B687" s="66"/>
      <c r="C687" s="66"/>
      <c r="D687" s="66"/>
      <c r="E687" s="66"/>
      <c r="F687" s="66"/>
      <c r="G687" s="66"/>
      <c r="H687" s="66"/>
      <c r="I687" s="66"/>
      <c r="J687" s="66"/>
      <c r="K687" s="66"/>
      <c r="L687" s="66"/>
      <c r="M687" s="66"/>
      <c r="N687" s="66"/>
      <c r="O687" s="66"/>
      <c r="P687" s="66"/>
      <c r="Q687" s="66"/>
      <c r="R687" s="66"/>
      <c r="S687" s="66"/>
      <c r="T687" s="66"/>
      <c r="U687" s="66"/>
      <c r="V687" s="66"/>
      <c r="W687" s="66"/>
      <c r="X687" s="66"/>
      <c r="Y687" s="66"/>
      <c r="Z687" s="66"/>
      <c r="AA687" s="66"/>
      <c r="AB687" s="66"/>
      <c r="AC687" s="66"/>
      <c r="AD687" s="66"/>
      <c r="AE687" s="66"/>
      <c r="AF687" s="66"/>
      <c r="AG687" s="66"/>
      <c r="AH687" s="66"/>
      <c r="AI687" s="66"/>
      <c r="AJ687" s="66"/>
      <c r="AK687" s="66"/>
      <c r="AL687" s="66"/>
      <c r="AM687" s="66"/>
      <c r="AN687" s="66"/>
      <c r="AO687" s="66"/>
      <c r="AP687" s="66"/>
      <c r="AQ687" s="66"/>
      <c r="AR687" s="66"/>
      <c r="AS687" s="66"/>
      <c r="AT687" s="66"/>
      <c r="AU687" s="66"/>
      <c r="AV687" s="66"/>
      <c r="AW687" s="66"/>
      <c r="AX687" s="66"/>
      <c r="AY687" s="66"/>
      <c r="AZ687" s="66"/>
      <c r="BA687" s="66"/>
      <c r="BB687" s="66"/>
    </row>
    <row r="688" spans="1:54" x14ac:dyDescent="0.3">
      <c r="A688" s="66"/>
      <c r="B688" s="66"/>
      <c r="C688" s="66"/>
      <c r="D688" s="66"/>
      <c r="E688" s="66"/>
      <c r="F688" s="66"/>
      <c r="G688" s="66"/>
      <c r="H688" s="66"/>
      <c r="I688" s="66"/>
      <c r="J688" s="66"/>
      <c r="K688" s="66"/>
      <c r="L688" s="66"/>
      <c r="M688" s="66"/>
      <c r="N688" s="66"/>
      <c r="O688" s="66"/>
      <c r="P688" s="66"/>
      <c r="Q688" s="66"/>
      <c r="R688" s="66"/>
      <c r="S688" s="66"/>
      <c r="T688" s="66"/>
      <c r="U688" s="66"/>
      <c r="V688" s="66"/>
      <c r="W688" s="66"/>
      <c r="X688" s="66"/>
      <c r="Y688" s="66"/>
      <c r="Z688" s="66"/>
      <c r="AA688" s="66"/>
      <c r="AB688" s="66"/>
      <c r="AC688" s="66"/>
      <c r="AD688" s="66"/>
      <c r="AE688" s="66"/>
      <c r="AF688" s="66"/>
      <c r="AG688" s="66"/>
      <c r="AH688" s="66"/>
      <c r="AI688" s="66"/>
      <c r="AJ688" s="66"/>
      <c r="AK688" s="66"/>
      <c r="AL688" s="66"/>
      <c r="AM688" s="66"/>
      <c r="AN688" s="66"/>
      <c r="AO688" s="66"/>
      <c r="AP688" s="66"/>
      <c r="AQ688" s="66"/>
      <c r="AR688" s="66"/>
      <c r="AS688" s="66"/>
      <c r="AT688" s="66"/>
      <c r="AU688" s="66"/>
      <c r="AV688" s="66"/>
      <c r="AW688" s="66"/>
      <c r="AX688" s="66"/>
      <c r="AY688" s="66"/>
      <c r="AZ688" s="66"/>
      <c r="BA688" s="66"/>
      <c r="BB688" s="66"/>
    </row>
    <row r="689" spans="1:54" x14ac:dyDescent="0.3">
      <c r="A689" s="66"/>
      <c r="B689" s="66"/>
      <c r="C689" s="66"/>
      <c r="D689" s="66"/>
      <c r="E689" s="66"/>
      <c r="F689" s="66"/>
      <c r="G689" s="66"/>
      <c r="H689" s="66"/>
      <c r="I689" s="66"/>
      <c r="J689" s="66"/>
      <c r="K689" s="66"/>
      <c r="L689" s="66"/>
      <c r="M689" s="66"/>
      <c r="N689" s="66"/>
      <c r="O689" s="66"/>
      <c r="P689" s="66"/>
      <c r="Q689" s="66"/>
      <c r="R689" s="66"/>
      <c r="S689" s="66"/>
      <c r="T689" s="66"/>
      <c r="U689" s="66"/>
      <c r="V689" s="66"/>
      <c r="W689" s="66"/>
      <c r="X689" s="66"/>
      <c r="Y689" s="66"/>
      <c r="Z689" s="66"/>
      <c r="AA689" s="66"/>
      <c r="AB689" s="66"/>
      <c r="AC689" s="66"/>
      <c r="AD689" s="66"/>
      <c r="AE689" s="66"/>
      <c r="AF689" s="66"/>
      <c r="AG689" s="66"/>
      <c r="AH689" s="66"/>
      <c r="AI689" s="66"/>
      <c r="AJ689" s="66"/>
      <c r="AK689" s="66"/>
      <c r="AL689" s="66"/>
      <c r="AM689" s="66"/>
      <c r="AN689" s="66"/>
      <c r="AO689" s="66"/>
      <c r="AP689" s="66"/>
      <c r="AQ689" s="66"/>
      <c r="AR689" s="66"/>
      <c r="AS689" s="66"/>
      <c r="AT689" s="66"/>
      <c r="AU689" s="66"/>
      <c r="AV689" s="66"/>
      <c r="AW689" s="66"/>
      <c r="AX689" s="66"/>
      <c r="AY689" s="66"/>
      <c r="AZ689" s="66"/>
      <c r="BA689" s="66"/>
      <c r="BB689" s="66"/>
    </row>
    <row r="690" spans="1:54" x14ac:dyDescent="0.3">
      <c r="A690" s="66"/>
      <c r="B690" s="66"/>
      <c r="C690" s="66"/>
      <c r="D690" s="66"/>
      <c r="E690" s="66"/>
      <c r="F690" s="66"/>
      <c r="G690" s="66"/>
      <c r="H690" s="66"/>
      <c r="I690" s="66"/>
      <c r="J690" s="66"/>
      <c r="K690" s="66"/>
      <c r="L690" s="66"/>
      <c r="M690" s="66"/>
      <c r="N690" s="66"/>
      <c r="O690" s="66"/>
      <c r="P690" s="66"/>
      <c r="Q690" s="66"/>
      <c r="R690" s="66"/>
      <c r="S690" s="66"/>
      <c r="T690" s="66"/>
      <c r="U690" s="66"/>
      <c r="V690" s="66"/>
      <c r="W690" s="66"/>
      <c r="X690" s="66"/>
      <c r="Y690" s="66"/>
      <c r="Z690" s="66"/>
      <c r="AA690" s="66"/>
      <c r="AB690" s="66"/>
      <c r="AC690" s="66"/>
      <c r="AD690" s="66"/>
      <c r="AE690" s="66"/>
      <c r="AF690" s="66"/>
      <c r="AG690" s="66"/>
      <c r="AH690" s="66"/>
      <c r="AI690" s="66"/>
      <c r="AJ690" s="66"/>
      <c r="AK690" s="66"/>
      <c r="AL690" s="66"/>
      <c r="AM690" s="66"/>
      <c r="AN690" s="66"/>
      <c r="AO690" s="66"/>
      <c r="AP690" s="66"/>
      <c r="AQ690" s="66"/>
      <c r="AR690" s="66"/>
      <c r="AS690" s="66"/>
      <c r="AT690" s="66"/>
      <c r="AU690" s="66"/>
      <c r="AV690" s="66"/>
      <c r="AW690" s="66"/>
      <c r="AX690" s="66"/>
      <c r="AY690" s="66"/>
      <c r="AZ690" s="66"/>
      <c r="BA690" s="66"/>
      <c r="BB690" s="66"/>
    </row>
    <row r="691" spans="1:54" x14ac:dyDescent="0.3">
      <c r="A691" s="66"/>
      <c r="B691" s="66"/>
      <c r="C691" s="66"/>
      <c r="D691" s="66"/>
      <c r="E691" s="66"/>
      <c r="F691" s="66"/>
      <c r="G691" s="66"/>
      <c r="H691" s="66"/>
      <c r="I691" s="66"/>
      <c r="J691" s="66"/>
      <c r="K691" s="66"/>
      <c r="L691" s="66"/>
      <c r="M691" s="66"/>
      <c r="N691" s="66"/>
      <c r="O691" s="66"/>
      <c r="P691" s="66"/>
      <c r="Q691" s="66"/>
      <c r="R691" s="66"/>
      <c r="S691" s="66"/>
      <c r="T691" s="66"/>
      <c r="U691" s="66"/>
      <c r="V691" s="66"/>
      <c r="W691" s="66"/>
      <c r="X691" s="66"/>
      <c r="Y691" s="66"/>
      <c r="Z691" s="66"/>
      <c r="AA691" s="66"/>
      <c r="AB691" s="66"/>
      <c r="AC691" s="66"/>
      <c r="AD691" s="66"/>
      <c r="AE691" s="66"/>
      <c r="AF691" s="66"/>
      <c r="AG691" s="66"/>
      <c r="AH691" s="66"/>
      <c r="AI691" s="66"/>
      <c r="AJ691" s="66"/>
      <c r="AK691" s="66"/>
      <c r="AL691" s="66"/>
      <c r="AM691" s="66"/>
      <c r="AN691" s="66"/>
      <c r="AO691" s="66"/>
      <c r="AP691" s="66"/>
      <c r="AQ691" s="66"/>
      <c r="AR691" s="66"/>
      <c r="AS691" s="66"/>
      <c r="AT691" s="66"/>
      <c r="AU691" s="66"/>
      <c r="AV691" s="66"/>
      <c r="AW691" s="66"/>
      <c r="AX691" s="66"/>
      <c r="AY691" s="66"/>
      <c r="AZ691" s="66"/>
      <c r="BA691" s="66"/>
      <c r="BB691" s="66"/>
    </row>
    <row r="692" spans="1:54" x14ac:dyDescent="0.3">
      <c r="A692" s="66"/>
      <c r="B692" s="66"/>
      <c r="C692" s="66"/>
      <c r="D692" s="66"/>
      <c r="E692" s="66"/>
      <c r="F692" s="66"/>
      <c r="G692" s="66"/>
      <c r="H692" s="66"/>
      <c r="I692" s="66"/>
      <c r="J692" s="66"/>
      <c r="K692" s="66"/>
      <c r="L692" s="66"/>
      <c r="M692" s="66"/>
      <c r="N692" s="66"/>
      <c r="O692" s="66"/>
      <c r="P692" s="66"/>
      <c r="Q692" s="66"/>
      <c r="R692" s="66"/>
      <c r="S692" s="66"/>
      <c r="T692" s="66"/>
      <c r="U692" s="66"/>
      <c r="V692" s="66"/>
      <c r="W692" s="66"/>
      <c r="X692" s="66"/>
      <c r="Y692" s="66"/>
      <c r="Z692" s="66"/>
      <c r="AA692" s="66"/>
      <c r="AB692" s="66"/>
      <c r="AC692" s="66"/>
      <c r="AD692" s="66"/>
      <c r="AE692" s="66"/>
      <c r="AF692" s="66"/>
      <c r="AG692" s="66"/>
      <c r="AH692" s="66"/>
      <c r="AI692" s="66"/>
      <c r="AJ692" s="66"/>
      <c r="AK692" s="66"/>
      <c r="AL692" s="66"/>
      <c r="AM692" s="66"/>
      <c r="AN692" s="66"/>
      <c r="AO692" s="66"/>
      <c r="AP692" s="66"/>
      <c r="AQ692" s="66"/>
      <c r="AR692" s="66"/>
      <c r="AS692" s="66"/>
      <c r="AT692" s="66"/>
      <c r="AU692" s="66"/>
      <c r="AV692" s="66"/>
      <c r="AW692" s="66"/>
      <c r="AX692" s="66"/>
      <c r="AY692" s="66"/>
      <c r="AZ692" s="66"/>
      <c r="BA692" s="66"/>
      <c r="BB692" s="66"/>
    </row>
    <row r="693" spans="1:54" x14ac:dyDescent="0.3">
      <c r="A693" s="66"/>
      <c r="B693" s="66"/>
      <c r="C693" s="66"/>
      <c r="D693" s="66"/>
      <c r="E693" s="66"/>
      <c r="F693" s="66"/>
      <c r="G693" s="66"/>
      <c r="H693" s="66"/>
      <c r="I693" s="66"/>
      <c r="J693" s="66"/>
      <c r="K693" s="66"/>
      <c r="L693" s="66"/>
      <c r="M693" s="66"/>
      <c r="N693" s="66"/>
      <c r="O693" s="66"/>
      <c r="P693" s="66"/>
      <c r="Q693" s="66"/>
      <c r="R693" s="66"/>
      <c r="S693" s="66"/>
      <c r="T693" s="66"/>
      <c r="U693" s="66"/>
      <c r="V693" s="66"/>
      <c r="W693" s="66"/>
      <c r="X693" s="66"/>
      <c r="Y693" s="66"/>
      <c r="Z693" s="66"/>
      <c r="AA693" s="66"/>
      <c r="AB693" s="66"/>
      <c r="AC693" s="66"/>
      <c r="AD693" s="66"/>
      <c r="AE693" s="66"/>
      <c r="AF693" s="66"/>
      <c r="AG693" s="66"/>
      <c r="AH693" s="66"/>
      <c r="AI693" s="66"/>
      <c r="AJ693" s="66"/>
      <c r="AK693" s="66"/>
      <c r="AL693" s="66"/>
      <c r="AM693" s="66"/>
      <c r="AN693" s="66"/>
      <c r="AO693" s="66"/>
      <c r="AP693" s="66"/>
      <c r="AQ693" s="66"/>
      <c r="AR693" s="66"/>
      <c r="AS693" s="66"/>
      <c r="AT693" s="66"/>
      <c r="AU693" s="66"/>
      <c r="AV693" s="66"/>
      <c r="AW693" s="66"/>
      <c r="AX693" s="66"/>
      <c r="AY693" s="66"/>
      <c r="AZ693" s="66"/>
      <c r="BA693" s="66"/>
      <c r="BB693" s="66"/>
    </row>
    <row r="694" spans="1:54" x14ac:dyDescent="0.3">
      <c r="A694" s="66"/>
      <c r="B694" s="66"/>
      <c r="C694" s="66"/>
      <c r="D694" s="66"/>
      <c r="E694" s="66"/>
      <c r="F694" s="66"/>
      <c r="G694" s="66"/>
      <c r="H694" s="66"/>
      <c r="I694" s="66"/>
      <c r="J694" s="66"/>
      <c r="K694" s="66"/>
      <c r="L694" s="66"/>
      <c r="M694" s="66"/>
      <c r="N694" s="66"/>
      <c r="O694" s="66"/>
      <c r="P694" s="66"/>
      <c r="Q694" s="66"/>
      <c r="R694" s="66"/>
      <c r="S694" s="66"/>
      <c r="T694" s="66"/>
      <c r="U694" s="66"/>
      <c r="V694" s="66"/>
      <c r="W694" s="66"/>
      <c r="X694" s="66"/>
      <c r="Y694" s="66"/>
      <c r="Z694" s="66"/>
      <c r="AA694" s="66"/>
      <c r="AB694" s="66"/>
      <c r="AC694" s="66"/>
      <c r="AD694" s="66"/>
      <c r="AE694" s="66"/>
      <c r="AF694" s="66"/>
      <c r="AG694" s="66"/>
      <c r="AH694" s="66"/>
      <c r="AI694" s="66"/>
      <c r="AJ694" s="66"/>
      <c r="AK694" s="66"/>
      <c r="AL694" s="66"/>
      <c r="AM694" s="66"/>
      <c r="AN694" s="66"/>
      <c r="AO694" s="66"/>
      <c r="AP694" s="66"/>
      <c r="AQ694" s="66"/>
      <c r="AR694" s="66"/>
      <c r="AS694" s="66"/>
      <c r="AT694" s="66"/>
      <c r="AU694" s="66"/>
      <c r="AV694" s="66"/>
      <c r="AW694" s="66"/>
      <c r="AX694" s="66"/>
      <c r="AY694" s="66"/>
      <c r="AZ694" s="66"/>
      <c r="BA694" s="66"/>
      <c r="BB694" s="66"/>
    </row>
    <row r="695" spans="1:54" x14ac:dyDescent="0.3">
      <c r="A695" s="66"/>
      <c r="B695" s="66"/>
      <c r="C695" s="66"/>
      <c r="D695" s="66"/>
      <c r="E695" s="66"/>
      <c r="F695" s="66"/>
      <c r="G695" s="66"/>
      <c r="H695" s="66"/>
      <c r="I695" s="66"/>
      <c r="J695" s="66"/>
      <c r="K695" s="66"/>
      <c r="L695" s="66"/>
      <c r="M695" s="66"/>
      <c r="N695" s="66"/>
      <c r="O695" s="66"/>
      <c r="P695" s="66"/>
      <c r="Q695" s="66"/>
      <c r="R695" s="66"/>
      <c r="S695" s="66"/>
      <c r="T695" s="66"/>
      <c r="U695" s="66"/>
      <c r="V695" s="66"/>
      <c r="W695" s="66"/>
      <c r="X695" s="66"/>
      <c r="Y695" s="66"/>
      <c r="Z695" s="66"/>
      <c r="AA695" s="66"/>
      <c r="AB695" s="66"/>
      <c r="AC695" s="66"/>
      <c r="AD695" s="66"/>
      <c r="AE695" s="66"/>
      <c r="AF695" s="66"/>
      <c r="AG695" s="66"/>
      <c r="AH695" s="66"/>
      <c r="AI695" s="66"/>
      <c r="AJ695" s="66"/>
      <c r="AK695" s="66"/>
      <c r="AL695" s="66"/>
      <c r="AM695" s="66"/>
      <c r="AN695" s="66"/>
      <c r="AO695" s="66"/>
      <c r="AP695" s="66"/>
      <c r="AQ695" s="66"/>
      <c r="AR695" s="66"/>
      <c r="AS695" s="66"/>
      <c r="AT695" s="66"/>
      <c r="AU695" s="66"/>
      <c r="AV695" s="66"/>
      <c r="AW695" s="66"/>
      <c r="AX695" s="66"/>
      <c r="AY695" s="66"/>
      <c r="AZ695" s="66"/>
      <c r="BA695" s="66"/>
      <c r="BB695" s="66"/>
    </row>
    <row r="696" spans="1:54" x14ac:dyDescent="0.3">
      <c r="A696" s="66"/>
      <c r="B696" s="66"/>
      <c r="C696" s="66"/>
      <c r="D696" s="66"/>
      <c r="E696" s="66"/>
      <c r="F696" s="66"/>
      <c r="G696" s="66"/>
      <c r="H696" s="66"/>
      <c r="I696" s="66"/>
      <c r="J696" s="66"/>
      <c r="K696" s="66"/>
      <c r="L696" s="66"/>
      <c r="M696" s="66"/>
      <c r="N696" s="66"/>
      <c r="O696" s="66"/>
      <c r="P696" s="66"/>
      <c r="Q696" s="66"/>
      <c r="R696" s="66"/>
      <c r="S696" s="66"/>
      <c r="T696" s="66"/>
      <c r="U696" s="66"/>
      <c r="V696" s="66"/>
      <c r="W696" s="66"/>
      <c r="X696" s="66"/>
      <c r="Y696" s="66"/>
      <c r="Z696" s="66"/>
      <c r="AA696" s="66"/>
      <c r="AB696" s="66"/>
      <c r="AC696" s="66"/>
      <c r="AD696" s="66"/>
      <c r="AE696" s="66"/>
      <c r="AF696" s="66"/>
      <c r="AG696" s="66"/>
      <c r="AH696" s="66"/>
      <c r="AI696" s="66"/>
      <c r="AJ696" s="66"/>
      <c r="AK696" s="66"/>
      <c r="AL696" s="66"/>
      <c r="AM696" s="66"/>
      <c r="AN696" s="66"/>
      <c r="AO696" s="66"/>
      <c r="AP696" s="66"/>
      <c r="AQ696" s="66"/>
      <c r="AR696" s="66"/>
      <c r="AS696" s="66"/>
      <c r="AT696" s="66"/>
      <c r="AU696" s="66"/>
      <c r="AV696" s="66"/>
      <c r="AW696" s="66"/>
      <c r="AX696" s="66"/>
      <c r="AY696" s="66"/>
      <c r="AZ696" s="66"/>
      <c r="BA696" s="66"/>
      <c r="BB696" s="66"/>
    </row>
    <row r="697" spans="1:54" x14ac:dyDescent="0.3">
      <c r="A697" s="66"/>
      <c r="B697" s="66"/>
      <c r="C697" s="66"/>
      <c r="D697" s="66"/>
      <c r="E697" s="66"/>
      <c r="F697" s="66"/>
      <c r="G697" s="66"/>
      <c r="H697" s="66"/>
      <c r="I697" s="66"/>
      <c r="J697" s="66"/>
      <c r="K697" s="66"/>
      <c r="L697" s="66"/>
      <c r="M697" s="66"/>
      <c r="N697" s="66"/>
      <c r="O697" s="66"/>
      <c r="P697" s="66"/>
      <c r="Q697" s="66"/>
      <c r="R697" s="66"/>
      <c r="S697" s="66"/>
      <c r="T697" s="66"/>
      <c r="U697" s="66"/>
      <c r="V697" s="66"/>
      <c r="W697" s="66"/>
      <c r="X697" s="66"/>
      <c r="Y697" s="66"/>
      <c r="Z697" s="66"/>
      <c r="AA697" s="66"/>
      <c r="AB697" s="66"/>
      <c r="AC697" s="66"/>
      <c r="AD697" s="66"/>
      <c r="AE697" s="66"/>
      <c r="AF697" s="66"/>
      <c r="AG697" s="66"/>
      <c r="AH697" s="66"/>
      <c r="AI697" s="66"/>
      <c r="AJ697" s="66"/>
      <c r="AK697" s="66"/>
      <c r="AL697" s="66"/>
      <c r="AM697" s="66"/>
      <c r="AN697" s="66"/>
      <c r="AO697" s="66"/>
      <c r="AP697" s="66"/>
      <c r="AQ697" s="66"/>
      <c r="AR697" s="66"/>
      <c r="AS697" s="66"/>
      <c r="AT697" s="66"/>
      <c r="AU697" s="66"/>
      <c r="AV697" s="66"/>
      <c r="AW697" s="66"/>
      <c r="AX697" s="66"/>
      <c r="AY697" s="66"/>
      <c r="AZ697" s="66"/>
      <c r="BA697" s="66"/>
      <c r="BB697" s="66"/>
    </row>
    <row r="698" spans="1:54" x14ac:dyDescent="0.3">
      <c r="A698" s="66"/>
      <c r="B698" s="66"/>
      <c r="C698" s="66"/>
      <c r="D698" s="66"/>
      <c r="E698" s="66"/>
      <c r="F698" s="66"/>
      <c r="G698" s="66"/>
      <c r="H698" s="66"/>
      <c r="I698" s="66"/>
      <c r="J698" s="66"/>
      <c r="K698" s="66"/>
      <c r="L698" s="66"/>
      <c r="M698" s="66"/>
      <c r="N698" s="66"/>
      <c r="O698" s="66"/>
      <c r="P698" s="66"/>
      <c r="Q698" s="66"/>
      <c r="R698" s="66"/>
      <c r="S698" s="66"/>
      <c r="T698" s="66"/>
      <c r="U698" s="66"/>
      <c r="V698" s="66"/>
      <c r="W698" s="66"/>
      <c r="X698" s="66"/>
      <c r="Y698" s="66"/>
      <c r="Z698" s="66"/>
      <c r="AA698" s="66"/>
      <c r="AB698" s="66"/>
      <c r="AC698" s="66"/>
      <c r="AD698" s="66"/>
      <c r="AE698" s="66"/>
      <c r="AF698" s="66"/>
      <c r="AG698" s="66"/>
      <c r="AH698" s="66"/>
      <c r="AI698" s="66"/>
      <c r="AJ698" s="66"/>
      <c r="AK698" s="66"/>
      <c r="AL698" s="66"/>
      <c r="AM698" s="66"/>
      <c r="AN698" s="66"/>
      <c r="AO698" s="66"/>
      <c r="AP698" s="66"/>
      <c r="AQ698" s="66"/>
      <c r="AR698" s="66"/>
      <c r="AS698" s="66"/>
      <c r="AT698" s="66"/>
      <c r="AU698" s="66"/>
      <c r="AV698" s="66"/>
      <c r="AW698" s="66"/>
      <c r="AX698" s="66"/>
      <c r="AY698" s="66"/>
      <c r="AZ698" s="66"/>
      <c r="BA698" s="66"/>
      <c r="BB698" s="66"/>
    </row>
    <row r="699" spans="1:54" x14ac:dyDescent="0.3">
      <c r="A699" s="66"/>
      <c r="B699" s="66"/>
      <c r="C699" s="66"/>
      <c r="D699" s="66"/>
      <c r="E699" s="66"/>
      <c r="F699" s="66"/>
      <c r="G699" s="66"/>
      <c r="H699" s="66"/>
      <c r="I699" s="66"/>
      <c r="J699" s="66"/>
      <c r="K699" s="66"/>
      <c r="L699" s="66"/>
      <c r="M699" s="66"/>
      <c r="N699" s="66"/>
      <c r="O699" s="66"/>
      <c r="P699" s="66"/>
      <c r="Q699" s="66"/>
      <c r="R699" s="66"/>
      <c r="S699" s="66"/>
      <c r="T699" s="66"/>
      <c r="U699" s="66"/>
      <c r="V699" s="66"/>
      <c r="W699" s="66"/>
      <c r="X699" s="66"/>
      <c r="Y699" s="66"/>
      <c r="Z699" s="66"/>
      <c r="AA699" s="66"/>
      <c r="AB699" s="66"/>
      <c r="AC699" s="66"/>
      <c r="AD699" s="66"/>
      <c r="AE699" s="66"/>
      <c r="AF699" s="66"/>
      <c r="AG699" s="66"/>
      <c r="AH699" s="66"/>
      <c r="AI699" s="66"/>
      <c r="AJ699" s="66"/>
      <c r="AK699" s="66"/>
      <c r="AL699" s="66"/>
      <c r="AM699" s="66"/>
      <c r="AN699" s="66"/>
      <c r="AO699" s="66"/>
      <c r="AP699" s="66"/>
      <c r="AQ699" s="66"/>
      <c r="AR699" s="66"/>
      <c r="AS699" s="66"/>
      <c r="AT699" s="66"/>
      <c r="AU699" s="66"/>
      <c r="AV699" s="66"/>
      <c r="AW699" s="66"/>
      <c r="AX699" s="66"/>
      <c r="AY699" s="66"/>
      <c r="AZ699" s="66"/>
      <c r="BA699" s="66"/>
      <c r="BB699" s="66"/>
    </row>
    <row r="700" spans="1:54" x14ac:dyDescent="0.3">
      <c r="A700" s="66"/>
      <c r="B700" s="66"/>
      <c r="C700" s="66"/>
      <c r="D700" s="66"/>
      <c r="E700" s="66"/>
      <c r="F700" s="66"/>
      <c r="G700" s="66"/>
      <c r="H700" s="66"/>
      <c r="I700" s="66"/>
      <c r="J700" s="66"/>
      <c r="K700" s="66"/>
      <c r="L700" s="66"/>
      <c r="M700" s="66"/>
      <c r="N700" s="66"/>
      <c r="O700" s="66"/>
      <c r="P700" s="66"/>
      <c r="Q700" s="66"/>
      <c r="R700" s="66"/>
      <c r="S700" s="66"/>
      <c r="T700" s="66"/>
      <c r="U700" s="66"/>
      <c r="V700" s="66"/>
      <c r="W700" s="66"/>
      <c r="X700" s="66"/>
      <c r="Y700" s="66"/>
      <c r="Z700" s="66"/>
      <c r="AA700" s="66"/>
      <c r="AB700" s="66"/>
      <c r="AC700" s="66"/>
      <c r="AD700" s="66"/>
      <c r="AE700" s="66"/>
      <c r="AF700" s="66"/>
      <c r="AG700" s="66"/>
      <c r="AH700" s="66"/>
      <c r="AI700" s="66"/>
      <c r="AJ700" s="66"/>
      <c r="AK700" s="66"/>
      <c r="AL700" s="66"/>
      <c r="AM700" s="66"/>
      <c r="AN700" s="66"/>
      <c r="AO700" s="66"/>
      <c r="AP700" s="66"/>
      <c r="AQ700" s="66"/>
      <c r="AR700" s="66"/>
      <c r="AS700" s="66"/>
      <c r="AT700" s="66"/>
      <c r="AU700" s="66"/>
      <c r="AV700" s="66"/>
      <c r="AW700" s="66"/>
      <c r="AX700" s="66"/>
      <c r="AY700" s="66"/>
      <c r="AZ700" s="66"/>
      <c r="BA700" s="66"/>
      <c r="BB700" s="66"/>
    </row>
    <row r="701" spans="1:54" x14ac:dyDescent="0.3">
      <c r="A701" s="66"/>
      <c r="B701" s="66"/>
      <c r="C701" s="66"/>
      <c r="D701" s="66"/>
      <c r="E701" s="66"/>
      <c r="F701" s="66"/>
      <c r="G701" s="66"/>
      <c r="H701" s="66"/>
      <c r="I701" s="66"/>
      <c r="J701" s="66"/>
      <c r="K701" s="66"/>
      <c r="L701" s="66"/>
      <c r="M701" s="66"/>
      <c r="N701" s="66"/>
      <c r="O701" s="66"/>
      <c r="P701" s="66"/>
      <c r="Q701" s="66"/>
      <c r="R701" s="66"/>
      <c r="S701" s="66"/>
      <c r="T701" s="66"/>
      <c r="U701" s="66"/>
      <c r="V701" s="66"/>
      <c r="W701" s="66"/>
      <c r="X701" s="66"/>
      <c r="Y701" s="66"/>
      <c r="Z701" s="66"/>
      <c r="AA701" s="66"/>
      <c r="AB701" s="66"/>
      <c r="AC701" s="66"/>
      <c r="AD701" s="66"/>
      <c r="AE701" s="66"/>
      <c r="AF701" s="66"/>
      <c r="AG701" s="66"/>
      <c r="AH701" s="66"/>
      <c r="AI701" s="66"/>
      <c r="AJ701" s="66"/>
      <c r="AK701" s="66"/>
      <c r="AL701" s="66"/>
      <c r="AM701" s="66"/>
      <c r="AN701" s="66"/>
      <c r="AO701" s="66"/>
      <c r="AP701" s="66"/>
      <c r="AQ701" s="66"/>
      <c r="AR701" s="66"/>
      <c r="AS701" s="66"/>
      <c r="AT701" s="66"/>
      <c r="AU701" s="66"/>
      <c r="AV701" s="66"/>
      <c r="AW701" s="66"/>
      <c r="AX701" s="66"/>
      <c r="AY701" s="66"/>
      <c r="AZ701" s="66"/>
      <c r="BA701" s="66"/>
      <c r="BB701" s="66"/>
    </row>
    <row r="702" spans="1:54" x14ac:dyDescent="0.3">
      <c r="A702" s="66"/>
      <c r="B702" s="66"/>
      <c r="C702" s="66"/>
      <c r="D702" s="66"/>
      <c r="E702" s="66"/>
      <c r="F702" s="66"/>
      <c r="G702" s="66"/>
      <c r="H702" s="66"/>
      <c r="I702" s="66"/>
      <c r="J702" s="66"/>
      <c r="K702" s="66"/>
      <c r="L702" s="66"/>
      <c r="M702" s="66"/>
      <c r="N702" s="66"/>
      <c r="O702" s="66"/>
      <c r="P702" s="66"/>
      <c r="Q702" s="66"/>
      <c r="R702" s="66"/>
      <c r="S702" s="66"/>
      <c r="T702" s="66"/>
      <c r="U702" s="66"/>
      <c r="V702" s="66"/>
      <c r="W702" s="66"/>
      <c r="X702" s="66"/>
      <c r="Y702" s="66"/>
      <c r="Z702" s="66"/>
      <c r="AA702" s="66"/>
      <c r="AB702" s="66"/>
      <c r="AC702" s="66"/>
      <c r="AD702" s="66"/>
      <c r="AE702" s="66"/>
      <c r="AF702" s="66"/>
      <c r="AG702" s="66"/>
      <c r="AH702" s="66"/>
      <c r="AI702" s="66"/>
      <c r="AJ702" s="66"/>
      <c r="AK702" s="66"/>
      <c r="AL702" s="66"/>
      <c r="AM702" s="66"/>
      <c r="AN702" s="66"/>
      <c r="AO702" s="66"/>
      <c r="AP702" s="66"/>
      <c r="AQ702" s="66"/>
      <c r="AR702" s="66"/>
      <c r="AS702" s="66"/>
      <c r="AT702" s="66"/>
      <c r="AU702" s="66"/>
      <c r="AV702" s="66"/>
      <c r="AW702" s="66"/>
      <c r="AX702" s="66"/>
      <c r="AY702" s="66"/>
      <c r="AZ702" s="66"/>
      <c r="BA702" s="66"/>
      <c r="BB702" s="66"/>
    </row>
    <row r="703" spans="1:54" x14ac:dyDescent="0.3">
      <c r="A703" s="66"/>
      <c r="B703" s="66"/>
      <c r="C703" s="66"/>
      <c r="D703" s="66"/>
      <c r="E703" s="66"/>
      <c r="F703" s="66"/>
      <c r="G703" s="66"/>
      <c r="H703" s="66"/>
      <c r="I703" s="66"/>
      <c r="J703" s="66"/>
      <c r="K703" s="66"/>
      <c r="L703" s="66"/>
      <c r="M703" s="66"/>
      <c r="N703" s="66"/>
      <c r="O703" s="66"/>
      <c r="P703" s="66"/>
      <c r="Q703" s="66"/>
      <c r="R703" s="66"/>
      <c r="S703" s="66"/>
      <c r="T703" s="66"/>
      <c r="U703" s="66"/>
      <c r="V703" s="66"/>
      <c r="W703" s="66"/>
      <c r="X703" s="66"/>
      <c r="Y703" s="66"/>
      <c r="Z703" s="66"/>
      <c r="AA703" s="66"/>
      <c r="AB703" s="66"/>
      <c r="AC703" s="66"/>
      <c r="AD703" s="66"/>
      <c r="AE703" s="66"/>
      <c r="AF703" s="66"/>
      <c r="AG703" s="66"/>
      <c r="AH703" s="66"/>
      <c r="AI703" s="66"/>
      <c r="AJ703" s="66"/>
      <c r="AK703" s="66"/>
      <c r="AL703" s="66"/>
      <c r="AM703" s="66"/>
      <c r="AN703" s="66"/>
      <c r="AO703" s="66"/>
      <c r="AP703" s="66"/>
      <c r="AQ703" s="66"/>
      <c r="AR703" s="66"/>
      <c r="AS703" s="66"/>
      <c r="AT703" s="66"/>
      <c r="AU703" s="66"/>
      <c r="AV703" s="66"/>
      <c r="AW703" s="66"/>
      <c r="AX703" s="66"/>
      <c r="AY703" s="66"/>
      <c r="AZ703" s="66"/>
      <c r="BA703" s="66"/>
      <c r="BB703" s="66"/>
    </row>
    <row r="704" spans="1:54" x14ac:dyDescent="0.3">
      <c r="A704" s="66"/>
      <c r="B704" s="66"/>
      <c r="C704" s="66"/>
      <c r="D704" s="66"/>
      <c r="E704" s="66"/>
      <c r="F704" s="66"/>
      <c r="G704" s="66"/>
      <c r="H704" s="66"/>
      <c r="I704" s="66"/>
      <c r="J704" s="66"/>
      <c r="K704" s="66"/>
      <c r="L704" s="66"/>
      <c r="M704" s="66"/>
      <c r="N704" s="66"/>
      <c r="O704" s="66"/>
      <c r="P704" s="66"/>
      <c r="Q704" s="66"/>
      <c r="R704" s="66"/>
      <c r="S704" s="66"/>
      <c r="T704" s="66"/>
      <c r="U704" s="66"/>
      <c r="V704" s="66"/>
      <c r="W704" s="66"/>
      <c r="X704" s="66"/>
      <c r="Y704" s="66"/>
      <c r="Z704" s="66"/>
      <c r="AA704" s="66"/>
      <c r="AB704" s="66"/>
      <c r="AC704" s="66"/>
      <c r="AD704" s="66"/>
      <c r="AE704" s="66"/>
      <c r="AF704" s="66"/>
      <c r="AG704" s="66"/>
      <c r="AH704" s="66"/>
      <c r="AI704" s="66"/>
      <c r="AJ704" s="66"/>
      <c r="AK704" s="66"/>
      <c r="AL704" s="66"/>
      <c r="AM704" s="66"/>
      <c r="AN704" s="66"/>
      <c r="AO704" s="66"/>
      <c r="AP704" s="66"/>
      <c r="AQ704" s="66"/>
      <c r="AR704" s="66"/>
      <c r="AS704" s="66"/>
      <c r="AT704" s="66"/>
      <c r="AU704" s="66"/>
      <c r="AV704" s="66"/>
      <c r="AW704" s="66"/>
      <c r="AX704" s="66"/>
      <c r="AY704" s="66"/>
      <c r="AZ704" s="66"/>
      <c r="BA704" s="66"/>
      <c r="BB704" s="66"/>
    </row>
    <row r="705" spans="1:54" x14ac:dyDescent="0.3">
      <c r="A705" s="66"/>
      <c r="B705" s="66"/>
      <c r="C705" s="66"/>
      <c r="D705" s="66"/>
      <c r="E705" s="66"/>
      <c r="F705" s="66"/>
      <c r="G705" s="66"/>
      <c r="H705" s="66"/>
      <c r="I705" s="66"/>
      <c r="J705" s="66"/>
      <c r="K705" s="66"/>
      <c r="L705" s="66"/>
      <c r="M705" s="66"/>
      <c r="N705" s="66"/>
      <c r="O705" s="66"/>
      <c r="P705" s="66"/>
      <c r="Q705" s="66"/>
      <c r="R705" s="66"/>
      <c r="S705" s="66"/>
      <c r="T705" s="66"/>
      <c r="U705" s="66"/>
      <c r="V705" s="66"/>
      <c r="W705" s="66"/>
      <c r="X705" s="66"/>
      <c r="Y705" s="66"/>
      <c r="Z705" s="66"/>
      <c r="AA705" s="66"/>
      <c r="AB705" s="66"/>
      <c r="AC705" s="66"/>
      <c r="AD705" s="66"/>
      <c r="AE705" s="66"/>
      <c r="AF705" s="66"/>
      <c r="AG705" s="66"/>
      <c r="AH705" s="66"/>
      <c r="AI705" s="66"/>
      <c r="AJ705" s="66"/>
      <c r="AK705" s="66"/>
      <c r="AL705" s="66"/>
      <c r="AM705" s="66"/>
      <c r="AN705" s="66"/>
      <c r="AO705" s="66"/>
      <c r="AP705" s="66"/>
      <c r="AQ705" s="66"/>
      <c r="AR705" s="66"/>
      <c r="AS705" s="66"/>
      <c r="AT705" s="66"/>
      <c r="AU705" s="66"/>
      <c r="AV705" s="66"/>
      <c r="AW705" s="66"/>
      <c r="AX705" s="66"/>
      <c r="AY705" s="66"/>
      <c r="AZ705" s="66"/>
      <c r="BA705" s="66"/>
      <c r="BB705" s="66"/>
    </row>
    <row r="706" spans="1:54" x14ac:dyDescent="0.3">
      <c r="A706" s="66"/>
      <c r="B706" s="66"/>
      <c r="C706" s="66"/>
      <c r="D706" s="66"/>
      <c r="E706" s="66"/>
      <c r="F706" s="66"/>
      <c r="G706" s="66"/>
      <c r="H706" s="66"/>
      <c r="I706" s="66"/>
      <c r="J706" s="66"/>
      <c r="K706" s="66"/>
      <c r="L706" s="66"/>
      <c r="M706" s="66"/>
      <c r="N706" s="66"/>
      <c r="O706" s="66"/>
      <c r="P706" s="66"/>
      <c r="Q706" s="66"/>
      <c r="R706" s="66"/>
      <c r="S706" s="66"/>
      <c r="T706" s="66"/>
      <c r="U706" s="66"/>
      <c r="V706" s="66"/>
      <c r="W706" s="66"/>
      <c r="X706" s="66"/>
      <c r="Y706" s="66"/>
      <c r="Z706" s="66"/>
      <c r="AA706" s="66"/>
      <c r="AB706" s="66"/>
      <c r="AC706" s="66"/>
      <c r="AD706" s="66"/>
      <c r="AE706" s="66"/>
      <c r="AF706" s="66"/>
      <c r="AG706" s="66"/>
      <c r="AH706" s="66"/>
      <c r="AI706" s="66"/>
      <c r="AJ706" s="66"/>
      <c r="AK706" s="66"/>
      <c r="AL706" s="66"/>
      <c r="AM706" s="66"/>
      <c r="AN706" s="66"/>
      <c r="AO706" s="66"/>
      <c r="AP706" s="66"/>
      <c r="AQ706" s="66"/>
      <c r="AR706" s="66"/>
      <c r="AS706" s="66"/>
      <c r="AT706" s="66"/>
      <c r="AU706" s="66"/>
      <c r="AV706" s="66"/>
      <c r="AW706" s="66"/>
      <c r="AX706" s="66"/>
      <c r="AY706" s="66"/>
      <c r="AZ706" s="66"/>
      <c r="BA706" s="66"/>
      <c r="BB706" s="66"/>
    </row>
    <row r="707" spans="1:54" x14ac:dyDescent="0.3">
      <c r="A707" s="66"/>
      <c r="B707" s="66"/>
      <c r="C707" s="66"/>
      <c r="D707" s="66"/>
      <c r="E707" s="66"/>
      <c r="F707" s="66"/>
      <c r="G707" s="66"/>
      <c r="H707" s="66"/>
      <c r="I707" s="66"/>
      <c r="J707" s="66"/>
      <c r="K707" s="66"/>
      <c r="L707" s="66"/>
      <c r="M707" s="66"/>
      <c r="N707" s="66"/>
      <c r="O707" s="66"/>
      <c r="P707" s="66"/>
      <c r="Q707" s="66"/>
      <c r="R707" s="66"/>
      <c r="S707" s="66"/>
      <c r="T707" s="66"/>
      <c r="U707" s="66"/>
      <c r="V707" s="66"/>
      <c r="W707" s="66"/>
      <c r="X707" s="66"/>
      <c r="Y707" s="66"/>
      <c r="Z707" s="66"/>
      <c r="AA707" s="66"/>
      <c r="AB707" s="66"/>
      <c r="AC707" s="66"/>
      <c r="AD707" s="66"/>
      <c r="AE707" s="66"/>
      <c r="AF707" s="66"/>
      <c r="AG707" s="66"/>
      <c r="AH707" s="66"/>
      <c r="AI707" s="66"/>
      <c r="AJ707" s="66"/>
      <c r="AK707" s="66"/>
      <c r="AL707" s="66"/>
      <c r="AM707" s="66"/>
      <c r="AN707" s="66"/>
      <c r="AO707" s="66"/>
      <c r="AP707" s="66"/>
      <c r="AQ707" s="66"/>
      <c r="AR707" s="66"/>
      <c r="AS707" s="66"/>
      <c r="AT707" s="66"/>
      <c r="AU707" s="66"/>
      <c r="AV707" s="66"/>
      <c r="AW707" s="66"/>
      <c r="AX707" s="66"/>
      <c r="AY707" s="66"/>
      <c r="AZ707" s="66"/>
      <c r="BA707" s="66"/>
      <c r="BB707" s="66"/>
    </row>
    <row r="708" spans="1:54" x14ac:dyDescent="0.3">
      <c r="A708" s="66"/>
      <c r="B708" s="66"/>
      <c r="C708" s="66"/>
      <c r="D708" s="66"/>
      <c r="E708" s="66"/>
      <c r="F708" s="66"/>
      <c r="G708" s="66"/>
      <c r="H708" s="66"/>
      <c r="I708" s="66"/>
      <c r="J708" s="66"/>
      <c r="K708" s="66"/>
      <c r="L708" s="66"/>
      <c r="M708" s="66"/>
      <c r="N708" s="66"/>
      <c r="O708" s="66"/>
      <c r="P708" s="66"/>
      <c r="Q708" s="66"/>
      <c r="R708" s="66"/>
      <c r="S708" s="66"/>
      <c r="T708" s="66"/>
      <c r="U708" s="66"/>
      <c r="V708" s="66"/>
      <c r="W708" s="66"/>
      <c r="X708" s="66"/>
      <c r="Y708" s="66"/>
      <c r="Z708" s="66"/>
      <c r="AA708" s="66"/>
      <c r="AB708" s="66"/>
      <c r="AC708" s="66"/>
      <c r="AD708" s="66"/>
      <c r="AE708" s="66"/>
      <c r="AF708" s="66"/>
      <c r="AG708" s="66"/>
      <c r="AH708" s="66"/>
      <c r="AI708" s="66"/>
      <c r="AJ708" s="66"/>
      <c r="AK708" s="66"/>
      <c r="AL708" s="66"/>
      <c r="AM708" s="66"/>
      <c r="AN708" s="66"/>
      <c r="AO708" s="66"/>
      <c r="AP708" s="66"/>
      <c r="AQ708" s="66"/>
      <c r="AR708" s="66"/>
      <c r="AS708" s="66"/>
      <c r="AT708" s="66"/>
      <c r="AU708" s="66"/>
      <c r="AV708" s="66"/>
      <c r="AW708" s="66"/>
      <c r="AX708" s="66"/>
      <c r="AY708" s="66"/>
      <c r="AZ708" s="66"/>
      <c r="BA708" s="66"/>
      <c r="BB708" s="66"/>
    </row>
    <row r="709" spans="1:54" x14ac:dyDescent="0.3">
      <c r="A709" s="66"/>
      <c r="B709" s="66"/>
      <c r="C709" s="66"/>
      <c r="D709" s="66"/>
      <c r="E709" s="66"/>
      <c r="F709" s="66"/>
      <c r="G709" s="66"/>
      <c r="H709" s="66"/>
      <c r="I709" s="66"/>
      <c r="J709" s="66"/>
      <c r="K709" s="66"/>
      <c r="L709" s="66"/>
      <c r="M709" s="66"/>
      <c r="N709" s="66"/>
      <c r="O709" s="66"/>
      <c r="P709" s="66"/>
      <c r="Q709" s="66"/>
      <c r="R709" s="66"/>
      <c r="S709" s="66"/>
      <c r="T709" s="66"/>
      <c r="U709" s="66"/>
      <c r="V709" s="66"/>
      <c r="W709" s="66"/>
      <c r="X709" s="66"/>
      <c r="Y709" s="66"/>
      <c r="Z709" s="66"/>
      <c r="AA709" s="66"/>
      <c r="AB709" s="66"/>
      <c r="AC709" s="66"/>
      <c r="AD709" s="66"/>
      <c r="AE709" s="66"/>
      <c r="AF709" s="66"/>
      <c r="AG709" s="66"/>
      <c r="AH709" s="66"/>
      <c r="AI709" s="66"/>
      <c r="AJ709" s="66"/>
      <c r="AK709" s="66"/>
      <c r="AL709" s="66"/>
      <c r="AM709" s="66"/>
      <c r="AN709" s="66"/>
      <c r="AO709" s="66"/>
      <c r="AP709" s="66"/>
      <c r="AQ709" s="66"/>
      <c r="AR709" s="66"/>
      <c r="AS709" s="66"/>
      <c r="AT709" s="66"/>
      <c r="AU709" s="66"/>
      <c r="AV709" s="66"/>
      <c r="AW709" s="66"/>
      <c r="AX709" s="66"/>
      <c r="AY709" s="66"/>
      <c r="AZ709" s="66"/>
      <c r="BA709" s="66"/>
      <c r="BB709" s="66"/>
    </row>
    <row r="710" spans="1:54" x14ac:dyDescent="0.3">
      <c r="A710" s="66"/>
      <c r="B710" s="66"/>
      <c r="C710" s="66"/>
      <c r="D710" s="66"/>
      <c r="E710" s="66"/>
      <c r="F710" s="66"/>
      <c r="G710" s="66"/>
      <c r="H710" s="66"/>
      <c r="I710" s="66"/>
      <c r="J710" s="66"/>
      <c r="K710" s="66"/>
      <c r="L710" s="66"/>
      <c r="M710" s="66"/>
      <c r="N710" s="66"/>
      <c r="O710" s="66"/>
      <c r="P710" s="66"/>
      <c r="Q710" s="66"/>
      <c r="R710" s="66"/>
      <c r="S710" s="66"/>
      <c r="T710" s="66"/>
      <c r="U710" s="66"/>
      <c r="V710" s="66"/>
      <c r="W710" s="66"/>
      <c r="X710" s="66"/>
      <c r="Y710" s="66"/>
      <c r="Z710" s="66"/>
      <c r="AA710" s="66"/>
      <c r="AB710" s="66"/>
      <c r="AC710" s="66"/>
      <c r="AD710" s="66"/>
      <c r="AE710" s="66"/>
      <c r="AF710" s="66"/>
      <c r="AG710" s="66"/>
      <c r="AH710" s="66"/>
      <c r="AI710" s="66"/>
      <c r="AJ710" s="66"/>
      <c r="AK710" s="66"/>
      <c r="AL710" s="66"/>
      <c r="AM710" s="66"/>
      <c r="AN710" s="66"/>
      <c r="AO710" s="66"/>
      <c r="AP710" s="66"/>
      <c r="AQ710" s="66"/>
      <c r="AR710" s="66"/>
      <c r="AS710" s="66"/>
      <c r="AT710" s="66"/>
      <c r="AU710" s="66"/>
      <c r="AV710" s="66"/>
      <c r="AW710" s="66"/>
      <c r="AX710" s="66"/>
      <c r="AY710" s="66"/>
      <c r="AZ710" s="66"/>
      <c r="BA710" s="66"/>
      <c r="BB710" s="66"/>
    </row>
    <row r="711" spans="1:54" x14ac:dyDescent="0.3">
      <c r="A711" s="66"/>
      <c r="B711" s="66"/>
      <c r="C711" s="66"/>
      <c r="D711" s="66"/>
      <c r="E711" s="66"/>
      <c r="F711" s="66"/>
      <c r="G711" s="66"/>
      <c r="H711" s="66"/>
      <c r="I711" s="66"/>
      <c r="J711" s="66"/>
      <c r="K711" s="66"/>
      <c r="L711" s="66"/>
      <c r="M711" s="66"/>
      <c r="N711" s="66"/>
      <c r="O711" s="66"/>
      <c r="P711" s="66"/>
      <c r="Q711" s="66"/>
      <c r="R711" s="66"/>
      <c r="S711" s="66"/>
      <c r="T711" s="66"/>
      <c r="U711" s="66"/>
      <c r="V711" s="66"/>
      <c r="W711" s="66"/>
      <c r="X711" s="66"/>
      <c r="Y711" s="66"/>
      <c r="Z711" s="66"/>
      <c r="AA711" s="66"/>
      <c r="AB711" s="66"/>
      <c r="AC711" s="66"/>
      <c r="AD711" s="66"/>
      <c r="AE711" s="66"/>
      <c r="AF711" s="66"/>
      <c r="AG711" s="66"/>
      <c r="AH711" s="66"/>
      <c r="AI711" s="66"/>
      <c r="AJ711" s="66"/>
      <c r="AK711" s="66"/>
      <c r="AL711" s="66"/>
      <c r="AM711" s="66"/>
      <c r="AN711" s="66"/>
      <c r="AO711" s="66"/>
      <c r="AP711" s="66"/>
      <c r="AQ711" s="66"/>
      <c r="AR711" s="66"/>
      <c r="AS711" s="66"/>
      <c r="AT711" s="66"/>
      <c r="AU711" s="66"/>
      <c r="AV711" s="66"/>
      <c r="AW711" s="66"/>
      <c r="AX711" s="66"/>
      <c r="AY711" s="66"/>
      <c r="AZ711" s="66"/>
      <c r="BA711" s="66"/>
      <c r="BB711" s="66"/>
    </row>
    <row r="712" spans="1:54" x14ac:dyDescent="0.3">
      <c r="A712" s="66"/>
      <c r="B712" s="66"/>
      <c r="C712" s="66"/>
      <c r="D712" s="66"/>
      <c r="E712" s="66"/>
      <c r="F712" s="66"/>
      <c r="G712" s="66"/>
      <c r="H712" s="66"/>
      <c r="I712" s="66"/>
      <c r="J712" s="66"/>
      <c r="K712" s="66"/>
      <c r="L712" s="66"/>
      <c r="M712" s="66"/>
      <c r="N712" s="66"/>
      <c r="O712" s="66"/>
      <c r="P712" s="66"/>
      <c r="Q712" s="66"/>
      <c r="R712" s="66"/>
      <c r="S712" s="66"/>
      <c r="T712" s="66"/>
      <c r="U712" s="66"/>
      <c r="V712" s="66"/>
      <c r="W712" s="66"/>
      <c r="X712" s="66"/>
      <c r="Y712" s="66"/>
      <c r="Z712" s="66"/>
      <c r="AA712" s="66"/>
      <c r="AB712" s="66"/>
      <c r="AC712" s="66"/>
      <c r="AD712" s="66"/>
      <c r="AE712" s="66"/>
      <c r="AF712" s="66"/>
      <c r="AG712" s="66"/>
      <c r="AH712" s="66"/>
      <c r="AI712" s="66"/>
      <c r="AJ712" s="66"/>
      <c r="AK712" s="66"/>
      <c r="AL712" s="66"/>
      <c r="AM712" s="66"/>
      <c r="AN712" s="66"/>
      <c r="AO712" s="66"/>
      <c r="AP712" s="66"/>
      <c r="AQ712" s="66"/>
      <c r="AR712" s="66"/>
      <c r="AS712" s="66"/>
      <c r="AT712" s="66"/>
      <c r="AU712" s="66"/>
      <c r="AV712" s="66"/>
      <c r="AW712" s="66"/>
      <c r="AX712" s="66"/>
      <c r="AY712" s="66"/>
      <c r="AZ712" s="66"/>
      <c r="BA712" s="66"/>
      <c r="BB712" s="66"/>
    </row>
    <row r="713" spans="1:54" x14ac:dyDescent="0.3">
      <c r="A713" s="66"/>
      <c r="B713" s="66"/>
      <c r="C713" s="66"/>
      <c r="D713" s="66"/>
      <c r="E713" s="66"/>
      <c r="F713" s="66"/>
      <c r="G713" s="66"/>
      <c r="H713" s="66"/>
      <c r="I713" s="66"/>
      <c r="J713" s="66"/>
      <c r="K713" s="66"/>
      <c r="L713" s="66"/>
      <c r="M713" s="66"/>
      <c r="N713" s="66"/>
      <c r="O713" s="66"/>
      <c r="P713" s="66"/>
      <c r="Q713" s="66"/>
      <c r="R713" s="66"/>
      <c r="S713" s="66"/>
      <c r="T713" s="66"/>
      <c r="U713" s="66"/>
      <c r="V713" s="66"/>
      <c r="W713" s="66"/>
      <c r="X713" s="66"/>
      <c r="Y713" s="66"/>
      <c r="Z713" s="66"/>
      <c r="AA713" s="66"/>
      <c r="AB713" s="66"/>
      <c r="AC713" s="66"/>
      <c r="AD713" s="66"/>
      <c r="AE713" s="66"/>
      <c r="AF713" s="66"/>
      <c r="AG713" s="66"/>
      <c r="AH713" s="66"/>
      <c r="AI713" s="66"/>
      <c r="AJ713" s="66"/>
      <c r="AK713" s="66"/>
      <c r="AL713" s="66"/>
      <c r="AM713" s="66"/>
      <c r="AN713" s="66"/>
      <c r="AO713" s="66"/>
      <c r="AP713" s="66"/>
      <c r="AQ713" s="66"/>
      <c r="AR713" s="66"/>
      <c r="AS713" s="66"/>
      <c r="AT713" s="66"/>
      <c r="AU713" s="66"/>
      <c r="AV713" s="66"/>
      <c r="AW713" s="66"/>
      <c r="AX713" s="66"/>
      <c r="AY713" s="66"/>
      <c r="AZ713" s="66"/>
      <c r="BA713" s="66"/>
      <c r="BB713" s="66"/>
    </row>
    <row r="714" spans="1:54" x14ac:dyDescent="0.3">
      <c r="A714" s="66"/>
      <c r="B714" s="66"/>
      <c r="C714" s="66"/>
      <c r="D714" s="66"/>
      <c r="E714" s="66"/>
      <c r="F714" s="66"/>
      <c r="G714" s="66"/>
      <c r="H714" s="66"/>
      <c r="I714" s="66"/>
      <c r="J714" s="66"/>
      <c r="K714" s="66"/>
      <c r="L714" s="66"/>
      <c r="M714" s="66"/>
      <c r="N714" s="66"/>
      <c r="O714" s="66"/>
      <c r="P714" s="66"/>
      <c r="Q714" s="66"/>
      <c r="R714" s="66"/>
      <c r="S714" s="66"/>
      <c r="T714" s="66"/>
      <c r="U714" s="66"/>
      <c r="V714" s="66"/>
      <c r="W714" s="66"/>
      <c r="X714" s="66"/>
      <c r="Y714" s="66"/>
      <c r="Z714" s="66"/>
      <c r="AA714" s="66"/>
      <c r="AB714" s="66"/>
      <c r="AC714" s="66"/>
      <c r="AD714" s="66"/>
      <c r="AE714" s="66"/>
      <c r="AF714" s="66"/>
      <c r="AG714" s="66"/>
      <c r="AH714" s="66"/>
      <c r="AI714" s="66"/>
      <c r="AJ714" s="66"/>
      <c r="AK714" s="66"/>
      <c r="AL714" s="66"/>
      <c r="AM714" s="66"/>
      <c r="AN714" s="66"/>
      <c r="AO714" s="66"/>
      <c r="AP714" s="66"/>
      <c r="AQ714" s="66"/>
      <c r="AR714" s="66"/>
      <c r="AS714" s="66"/>
      <c r="AT714" s="66"/>
      <c r="AU714" s="66"/>
      <c r="AV714" s="66"/>
      <c r="AW714" s="66"/>
      <c r="AX714" s="66"/>
      <c r="AY714" s="66"/>
      <c r="AZ714" s="66"/>
      <c r="BA714" s="66"/>
      <c r="BB714" s="66"/>
    </row>
    <row r="715" spans="1:54" x14ac:dyDescent="0.3">
      <c r="A715" s="66"/>
      <c r="B715" s="66"/>
      <c r="C715" s="66"/>
      <c r="D715" s="66"/>
      <c r="E715" s="66"/>
      <c r="F715" s="66"/>
      <c r="G715" s="66"/>
      <c r="H715" s="66"/>
      <c r="I715" s="66"/>
      <c r="J715" s="66"/>
      <c r="K715" s="66"/>
      <c r="L715" s="66"/>
      <c r="M715" s="66"/>
      <c r="N715" s="66"/>
      <c r="O715" s="66"/>
      <c r="P715" s="66"/>
      <c r="Q715" s="66"/>
      <c r="R715" s="66"/>
      <c r="S715" s="66"/>
      <c r="T715" s="66"/>
      <c r="U715" s="66"/>
      <c r="V715" s="66"/>
      <c r="W715" s="66"/>
      <c r="X715" s="66"/>
      <c r="Y715" s="66"/>
      <c r="Z715" s="66"/>
      <c r="AA715" s="66"/>
      <c r="AB715" s="66"/>
      <c r="AC715" s="66"/>
      <c r="AD715" s="66"/>
      <c r="AE715" s="66"/>
      <c r="AF715" s="66"/>
      <c r="AG715" s="66"/>
      <c r="AH715" s="66"/>
      <c r="AI715" s="66"/>
      <c r="AJ715" s="66"/>
      <c r="AK715" s="66"/>
      <c r="AL715" s="66"/>
      <c r="AM715" s="66"/>
      <c r="AN715" s="66"/>
      <c r="AO715" s="66"/>
      <c r="AP715" s="66"/>
      <c r="AQ715" s="66"/>
      <c r="AR715" s="66"/>
      <c r="AS715" s="66"/>
      <c r="AT715" s="66"/>
      <c r="AU715" s="66"/>
      <c r="AV715" s="66"/>
      <c r="AW715" s="66"/>
      <c r="AX715" s="66"/>
      <c r="AY715" s="66"/>
      <c r="AZ715" s="66"/>
      <c r="BA715" s="66"/>
      <c r="BB715" s="66"/>
    </row>
    <row r="716" spans="1:54" x14ac:dyDescent="0.3">
      <c r="A716" s="66"/>
      <c r="B716" s="66"/>
      <c r="C716" s="66"/>
      <c r="D716" s="66"/>
      <c r="E716" s="66"/>
      <c r="F716" s="66"/>
      <c r="G716" s="66"/>
      <c r="H716" s="66"/>
      <c r="I716" s="66"/>
      <c r="J716" s="66"/>
      <c r="K716" s="66"/>
      <c r="L716" s="66"/>
      <c r="M716" s="66"/>
      <c r="N716" s="66"/>
      <c r="O716" s="66"/>
      <c r="P716" s="66"/>
      <c r="Q716" s="66"/>
      <c r="R716" s="66"/>
      <c r="S716" s="66"/>
      <c r="T716" s="66"/>
      <c r="U716" s="66"/>
      <c r="V716" s="66"/>
      <c r="W716" s="66"/>
      <c r="X716" s="66"/>
      <c r="Y716" s="66"/>
      <c r="Z716" s="66"/>
      <c r="AA716" s="66"/>
      <c r="AB716" s="66"/>
      <c r="AC716" s="66"/>
      <c r="AD716" s="66"/>
      <c r="AE716" s="66"/>
      <c r="AF716" s="66"/>
      <c r="AG716" s="66"/>
      <c r="AH716" s="66"/>
      <c r="AI716" s="66"/>
      <c r="AJ716" s="66"/>
      <c r="AK716" s="66"/>
      <c r="AL716" s="66"/>
      <c r="AM716" s="66"/>
      <c r="AN716" s="66"/>
      <c r="AO716" s="66"/>
      <c r="AP716" s="66"/>
      <c r="AQ716" s="66"/>
      <c r="AR716" s="66"/>
      <c r="AS716" s="66"/>
      <c r="AT716" s="66"/>
      <c r="AU716" s="66"/>
      <c r="AV716" s="66"/>
      <c r="AW716" s="66"/>
      <c r="AX716" s="66"/>
      <c r="AY716" s="66"/>
      <c r="AZ716" s="66"/>
      <c r="BA716" s="66"/>
      <c r="BB716" s="66"/>
    </row>
    <row r="717" spans="1:54" x14ac:dyDescent="0.3">
      <c r="A717" s="66"/>
      <c r="B717" s="66"/>
      <c r="C717" s="66"/>
      <c r="D717" s="66"/>
      <c r="E717" s="66"/>
      <c r="F717" s="66"/>
      <c r="G717" s="66"/>
      <c r="H717" s="66"/>
      <c r="I717" s="66"/>
      <c r="J717" s="66"/>
      <c r="K717" s="66"/>
      <c r="L717" s="66"/>
      <c r="M717" s="66"/>
      <c r="N717" s="66"/>
      <c r="O717" s="66"/>
      <c r="P717" s="66"/>
      <c r="Q717" s="66"/>
      <c r="R717" s="66"/>
      <c r="S717" s="66"/>
      <c r="T717" s="66"/>
      <c r="U717" s="66"/>
      <c r="V717" s="66"/>
      <c r="W717" s="66"/>
      <c r="X717" s="66"/>
      <c r="Y717" s="66"/>
      <c r="Z717" s="66"/>
      <c r="AA717" s="66"/>
      <c r="AB717" s="66"/>
      <c r="AC717" s="66"/>
      <c r="AD717" s="66"/>
      <c r="AE717" s="66"/>
      <c r="AF717" s="66"/>
      <c r="AG717" s="66"/>
      <c r="AH717" s="66"/>
      <c r="AI717" s="66"/>
      <c r="AJ717" s="66"/>
      <c r="AK717" s="66"/>
      <c r="AL717" s="66"/>
      <c r="AM717" s="66"/>
      <c r="AN717" s="66"/>
      <c r="AO717" s="66"/>
      <c r="AP717" s="66"/>
      <c r="AQ717" s="66"/>
      <c r="AR717" s="66"/>
      <c r="AS717" s="66"/>
      <c r="AT717" s="66"/>
      <c r="AU717" s="66"/>
      <c r="AV717" s="66"/>
      <c r="AW717" s="66"/>
      <c r="AX717" s="66"/>
      <c r="AY717" s="66"/>
      <c r="AZ717" s="66"/>
      <c r="BA717" s="66"/>
      <c r="BB717" s="66"/>
    </row>
    <row r="718" spans="1:54" x14ac:dyDescent="0.3">
      <c r="A718" s="66"/>
      <c r="B718" s="66"/>
      <c r="C718" s="66"/>
      <c r="D718" s="66"/>
      <c r="E718" s="66"/>
      <c r="F718" s="66"/>
      <c r="G718" s="66"/>
      <c r="H718" s="66"/>
      <c r="I718" s="66"/>
      <c r="J718" s="66"/>
      <c r="K718" s="66"/>
      <c r="L718" s="66"/>
      <c r="M718" s="66"/>
      <c r="N718" s="66"/>
      <c r="O718" s="66"/>
      <c r="P718" s="66"/>
      <c r="Q718" s="66"/>
      <c r="R718" s="66"/>
      <c r="S718" s="66"/>
      <c r="T718" s="66"/>
      <c r="U718" s="66"/>
      <c r="V718" s="66"/>
      <c r="W718" s="66"/>
      <c r="X718" s="66"/>
      <c r="Y718" s="66"/>
      <c r="Z718" s="66"/>
      <c r="AA718" s="66"/>
      <c r="AB718" s="66"/>
      <c r="AC718" s="66"/>
      <c r="AD718" s="66"/>
      <c r="AE718" s="66"/>
      <c r="AF718" s="66"/>
      <c r="AG718" s="66"/>
      <c r="AH718" s="66"/>
      <c r="AI718" s="66"/>
      <c r="AJ718" s="66"/>
      <c r="AK718" s="66"/>
      <c r="AL718" s="66"/>
      <c r="AM718" s="66"/>
      <c r="AN718" s="66"/>
      <c r="AO718" s="66"/>
      <c r="AP718" s="66"/>
      <c r="AQ718" s="66"/>
      <c r="AR718" s="66"/>
      <c r="AS718" s="66"/>
      <c r="AT718" s="66"/>
      <c r="AU718" s="66"/>
      <c r="AV718" s="66"/>
      <c r="AW718" s="66"/>
      <c r="AX718" s="66"/>
      <c r="AY718" s="66"/>
      <c r="AZ718" s="66"/>
      <c r="BA718" s="66"/>
      <c r="BB718" s="66"/>
    </row>
    <row r="719" spans="1:54" x14ac:dyDescent="0.3">
      <c r="A719" s="66"/>
      <c r="B719" s="66"/>
      <c r="C719" s="66"/>
      <c r="D719" s="66"/>
      <c r="E719" s="66"/>
      <c r="F719" s="66"/>
      <c r="G719" s="66"/>
      <c r="H719" s="66"/>
      <c r="I719" s="66"/>
      <c r="J719" s="66"/>
      <c r="K719" s="66"/>
      <c r="L719" s="66"/>
      <c r="M719" s="66"/>
      <c r="N719" s="66"/>
      <c r="O719" s="66"/>
      <c r="P719" s="66"/>
      <c r="Q719" s="66"/>
      <c r="R719" s="66"/>
      <c r="S719" s="66"/>
      <c r="T719" s="66"/>
      <c r="U719" s="66"/>
      <c r="V719" s="66"/>
      <c r="W719" s="66"/>
      <c r="X719" s="66"/>
      <c r="Y719" s="66"/>
      <c r="Z719" s="66"/>
      <c r="AA719" s="66"/>
      <c r="AB719" s="66"/>
      <c r="AC719" s="66"/>
      <c r="AD719" s="66"/>
      <c r="AE719" s="66"/>
      <c r="AF719" s="66"/>
      <c r="AG719" s="66"/>
      <c r="AH719" s="66"/>
      <c r="AI719" s="66"/>
      <c r="AJ719" s="66"/>
      <c r="AK719" s="66"/>
      <c r="AL719" s="66"/>
      <c r="AM719" s="66"/>
      <c r="AN719" s="66"/>
      <c r="AO719" s="66"/>
      <c r="AP719" s="66"/>
      <c r="AQ719" s="66"/>
      <c r="AR719" s="66"/>
      <c r="AS719" s="66"/>
      <c r="AT719" s="66"/>
      <c r="AU719" s="66"/>
      <c r="AV719" s="66"/>
      <c r="AW719" s="66"/>
      <c r="AX719" s="66"/>
      <c r="AY719" s="66"/>
      <c r="AZ719" s="66"/>
      <c r="BA719" s="66"/>
      <c r="BB719" s="66"/>
    </row>
    <row r="720" spans="1:54" x14ac:dyDescent="0.3">
      <c r="A720" s="66"/>
      <c r="B720" s="66"/>
      <c r="C720" s="66"/>
      <c r="D720" s="66"/>
      <c r="E720" s="66"/>
      <c r="F720" s="66"/>
      <c r="G720" s="66"/>
      <c r="H720" s="66"/>
      <c r="I720" s="66"/>
      <c r="J720" s="66"/>
      <c r="K720" s="66"/>
      <c r="L720" s="66"/>
      <c r="M720" s="66"/>
      <c r="N720" s="66"/>
      <c r="O720" s="66"/>
      <c r="P720" s="66"/>
      <c r="Q720" s="66"/>
      <c r="R720" s="66"/>
      <c r="S720" s="66"/>
      <c r="T720" s="66"/>
      <c r="U720" s="66"/>
      <c r="V720" s="66"/>
      <c r="W720" s="66"/>
      <c r="X720" s="66"/>
      <c r="Y720" s="66"/>
      <c r="Z720" s="66"/>
      <c r="AA720" s="66"/>
      <c r="AB720" s="66"/>
      <c r="AC720" s="66"/>
      <c r="AD720" s="66"/>
      <c r="AE720" s="66"/>
      <c r="AF720" s="66"/>
      <c r="AG720" s="66"/>
      <c r="AH720" s="66"/>
      <c r="AI720" s="66"/>
      <c r="AJ720" s="66"/>
      <c r="AK720" s="66"/>
      <c r="AL720" s="66"/>
      <c r="AM720" s="66"/>
      <c r="AN720" s="66"/>
      <c r="AO720" s="66"/>
      <c r="AP720" s="66"/>
      <c r="AQ720" s="66"/>
      <c r="AR720" s="66"/>
      <c r="AS720" s="66"/>
      <c r="AT720" s="66"/>
      <c r="AU720" s="66"/>
      <c r="AV720" s="66"/>
      <c r="AW720" s="66"/>
      <c r="AX720" s="66"/>
      <c r="AY720" s="66"/>
      <c r="AZ720" s="66"/>
      <c r="BA720" s="66"/>
      <c r="BB720" s="66"/>
    </row>
    <row r="721" spans="1:54" x14ac:dyDescent="0.3">
      <c r="A721" s="66"/>
      <c r="B721" s="66"/>
      <c r="C721" s="66"/>
      <c r="D721" s="66"/>
      <c r="E721" s="66"/>
      <c r="F721" s="66"/>
      <c r="G721" s="66"/>
      <c r="H721" s="66"/>
      <c r="I721" s="66"/>
      <c r="J721" s="66"/>
      <c r="K721" s="66"/>
      <c r="L721" s="66"/>
      <c r="M721" s="66"/>
      <c r="N721" s="66"/>
      <c r="O721" s="66"/>
      <c r="P721" s="66"/>
      <c r="Q721" s="66"/>
      <c r="R721" s="66"/>
      <c r="S721" s="66"/>
      <c r="T721" s="66"/>
      <c r="U721" s="66"/>
      <c r="V721" s="66"/>
      <c r="W721" s="66"/>
      <c r="X721" s="66"/>
      <c r="Y721" s="66"/>
      <c r="Z721" s="66"/>
      <c r="AA721" s="66"/>
      <c r="AB721" s="66"/>
      <c r="AC721" s="66"/>
      <c r="AD721" s="66"/>
      <c r="AE721" s="66"/>
      <c r="AF721" s="66"/>
      <c r="AG721" s="66"/>
      <c r="AH721" s="66"/>
      <c r="AI721" s="66"/>
      <c r="AJ721" s="66"/>
      <c r="AK721" s="66"/>
      <c r="AL721" s="66"/>
      <c r="AM721" s="66"/>
      <c r="AN721" s="66"/>
      <c r="AO721" s="66"/>
      <c r="AP721" s="66"/>
      <c r="AQ721" s="66"/>
      <c r="AR721" s="66"/>
      <c r="AS721" s="66"/>
      <c r="AT721" s="66"/>
      <c r="AU721" s="66"/>
      <c r="AV721" s="66"/>
      <c r="AW721" s="66"/>
      <c r="AX721" s="66"/>
      <c r="AY721" s="66"/>
      <c r="AZ721" s="66"/>
      <c r="BA721" s="66"/>
      <c r="BB721" s="66"/>
    </row>
    <row r="722" spans="1:54" x14ac:dyDescent="0.3">
      <c r="A722" s="66"/>
      <c r="B722" s="66"/>
      <c r="C722" s="66"/>
      <c r="D722" s="66"/>
      <c r="E722" s="66"/>
      <c r="F722" s="66"/>
      <c r="G722" s="66"/>
      <c r="H722" s="66"/>
      <c r="I722" s="66"/>
      <c r="J722" s="66"/>
      <c r="K722" s="66"/>
      <c r="L722" s="66"/>
      <c r="M722" s="66"/>
      <c r="N722" s="66"/>
      <c r="O722" s="66"/>
      <c r="P722" s="66"/>
      <c r="Q722" s="66"/>
      <c r="R722" s="66"/>
      <c r="S722" s="66"/>
      <c r="T722" s="66"/>
      <c r="U722" s="66"/>
      <c r="V722" s="66"/>
      <c r="W722" s="66"/>
      <c r="X722" s="66"/>
      <c r="Y722" s="66"/>
      <c r="Z722" s="66"/>
      <c r="AA722" s="66"/>
      <c r="AB722" s="66"/>
      <c r="AC722" s="66"/>
      <c r="AD722" s="66"/>
      <c r="AE722" s="66"/>
      <c r="AF722" s="66"/>
      <c r="AG722" s="66"/>
      <c r="AH722" s="66"/>
      <c r="AI722" s="66"/>
      <c r="AJ722" s="66"/>
      <c r="AK722" s="66"/>
      <c r="AL722" s="66"/>
      <c r="AM722" s="66"/>
      <c r="AN722" s="66"/>
      <c r="AO722" s="66"/>
      <c r="AP722" s="66"/>
      <c r="AQ722" s="66"/>
      <c r="AR722" s="66"/>
      <c r="AS722" s="66"/>
      <c r="AT722" s="66"/>
      <c r="AU722" s="66"/>
      <c r="AV722" s="66"/>
      <c r="AW722" s="66"/>
      <c r="AX722" s="66"/>
      <c r="AY722" s="66"/>
      <c r="AZ722" s="66"/>
      <c r="BA722" s="66"/>
      <c r="BB722" s="66"/>
    </row>
    <row r="723" spans="1:54" x14ac:dyDescent="0.3">
      <c r="A723" s="66"/>
      <c r="B723" s="66"/>
      <c r="C723" s="66"/>
      <c r="D723" s="66"/>
      <c r="E723" s="66"/>
      <c r="F723" s="66"/>
      <c r="G723" s="66"/>
      <c r="H723" s="66"/>
      <c r="I723" s="66"/>
      <c r="J723" s="66"/>
      <c r="K723" s="66"/>
      <c r="L723" s="66"/>
      <c r="M723" s="66"/>
      <c r="N723" s="66"/>
      <c r="O723" s="66"/>
      <c r="P723" s="66"/>
      <c r="Q723" s="66"/>
      <c r="R723" s="66"/>
      <c r="S723" s="66"/>
      <c r="T723" s="66"/>
      <c r="U723" s="66"/>
      <c r="V723" s="66"/>
      <c r="W723" s="66"/>
      <c r="X723" s="66"/>
      <c r="Y723" s="66"/>
      <c r="Z723" s="66"/>
      <c r="AA723" s="66"/>
      <c r="AB723" s="66"/>
      <c r="AC723" s="66"/>
      <c r="AD723" s="66"/>
      <c r="AE723" s="66"/>
      <c r="AF723" s="66"/>
      <c r="AG723" s="66"/>
      <c r="AH723" s="66"/>
      <c r="AI723" s="66"/>
      <c r="AJ723" s="66"/>
      <c r="AK723" s="66"/>
      <c r="AL723" s="66"/>
      <c r="AM723" s="66"/>
      <c r="AN723" s="66"/>
      <c r="AO723" s="66"/>
      <c r="AP723" s="66"/>
      <c r="AQ723" s="66"/>
      <c r="AR723" s="66"/>
      <c r="AS723" s="66"/>
      <c r="AT723" s="66"/>
      <c r="AU723" s="66"/>
      <c r="AV723" s="66"/>
      <c r="AW723" s="66"/>
      <c r="AX723" s="66"/>
      <c r="AY723" s="66"/>
      <c r="AZ723" s="66"/>
      <c r="BA723" s="66"/>
      <c r="BB723" s="66"/>
    </row>
    <row r="724" spans="1:54" x14ac:dyDescent="0.3">
      <c r="A724" s="66"/>
      <c r="B724" s="66"/>
      <c r="C724" s="66"/>
      <c r="D724" s="66"/>
      <c r="E724" s="66"/>
      <c r="F724" s="66"/>
      <c r="G724" s="66"/>
      <c r="H724" s="66"/>
      <c r="I724" s="66"/>
      <c r="J724" s="66"/>
      <c r="K724" s="66"/>
      <c r="L724" s="66"/>
      <c r="M724" s="66"/>
      <c r="N724" s="66"/>
      <c r="O724" s="66"/>
      <c r="P724" s="66"/>
      <c r="Q724" s="66"/>
      <c r="R724" s="66"/>
      <c r="S724" s="66"/>
      <c r="T724" s="66"/>
      <c r="U724" s="66"/>
      <c r="V724" s="66"/>
      <c r="W724" s="66"/>
      <c r="X724" s="66"/>
      <c r="Y724" s="66"/>
      <c r="Z724" s="66"/>
      <c r="AA724" s="66"/>
      <c r="AB724" s="66"/>
      <c r="AC724" s="66"/>
      <c r="AD724" s="66"/>
      <c r="AE724" s="66"/>
      <c r="AF724" s="66"/>
      <c r="AG724" s="66"/>
      <c r="AH724" s="66"/>
      <c r="AI724" s="66"/>
      <c r="AJ724" s="66"/>
      <c r="AK724" s="66"/>
      <c r="AL724" s="66"/>
      <c r="AM724" s="66"/>
      <c r="AN724" s="66"/>
      <c r="AO724" s="66"/>
      <c r="AP724" s="66"/>
      <c r="AQ724" s="66"/>
      <c r="AR724" s="66"/>
      <c r="AS724" s="66"/>
      <c r="AT724" s="66"/>
      <c r="AU724" s="66"/>
      <c r="AV724" s="66"/>
      <c r="AW724" s="66"/>
      <c r="AX724" s="66"/>
      <c r="AY724" s="66"/>
      <c r="AZ724" s="66"/>
      <c r="BA724" s="66"/>
      <c r="BB724" s="66"/>
    </row>
    <row r="725" spans="1:54" x14ac:dyDescent="0.3">
      <c r="A725" s="66"/>
      <c r="B725" s="66"/>
      <c r="C725" s="66"/>
      <c r="D725" s="66"/>
      <c r="E725" s="66"/>
      <c r="F725" s="66"/>
      <c r="G725" s="66"/>
      <c r="H725" s="66"/>
      <c r="I725" s="66"/>
      <c r="J725" s="66"/>
      <c r="K725" s="66"/>
      <c r="L725" s="66"/>
      <c r="M725" s="66"/>
      <c r="N725" s="66"/>
      <c r="O725" s="66"/>
      <c r="P725" s="66"/>
      <c r="Q725" s="66"/>
      <c r="R725" s="66"/>
      <c r="S725" s="66"/>
      <c r="T725" s="66"/>
      <c r="U725" s="66"/>
      <c r="V725" s="66"/>
      <c r="W725" s="66"/>
      <c r="X725" s="66"/>
      <c r="Y725" s="66"/>
      <c r="Z725" s="66"/>
      <c r="AA725" s="66"/>
      <c r="AB725" s="66"/>
      <c r="AC725" s="66"/>
      <c r="AD725" s="66"/>
      <c r="AE725" s="66"/>
      <c r="AF725" s="66"/>
      <c r="AG725" s="66"/>
      <c r="AH725" s="66"/>
      <c r="AI725" s="66"/>
      <c r="AJ725" s="66"/>
      <c r="AK725" s="66"/>
      <c r="AL725" s="66"/>
      <c r="AM725" s="66"/>
      <c r="AN725" s="66"/>
      <c r="AO725" s="66"/>
      <c r="AP725" s="66"/>
      <c r="AQ725" s="66"/>
      <c r="AR725" s="66"/>
      <c r="AS725" s="66"/>
      <c r="AT725" s="66"/>
      <c r="AU725" s="66"/>
      <c r="AV725" s="66"/>
      <c r="AW725" s="66"/>
      <c r="AX725" s="66"/>
      <c r="AY725" s="66"/>
      <c r="AZ725" s="66"/>
      <c r="BA725" s="66"/>
      <c r="BB725" s="66"/>
    </row>
    <row r="726" spans="1:54" x14ac:dyDescent="0.3">
      <c r="A726" s="66"/>
      <c r="B726" s="66"/>
      <c r="C726" s="66"/>
      <c r="D726" s="66"/>
      <c r="E726" s="66"/>
      <c r="F726" s="66"/>
      <c r="G726" s="66"/>
      <c r="H726" s="66"/>
      <c r="I726" s="66"/>
      <c r="J726" s="66"/>
      <c r="K726" s="66"/>
      <c r="L726" s="66"/>
      <c r="M726" s="66"/>
      <c r="N726" s="66"/>
      <c r="O726" s="66"/>
      <c r="P726" s="66"/>
      <c r="Q726" s="66"/>
      <c r="R726" s="66"/>
      <c r="S726" s="66"/>
      <c r="T726" s="66"/>
      <c r="U726" s="66"/>
      <c r="V726" s="66"/>
      <c r="W726" s="66"/>
      <c r="X726" s="66"/>
      <c r="Y726" s="66"/>
      <c r="Z726" s="66"/>
      <c r="AA726" s="66"/>
      <c r="AB726" s="66"/>
      <c r="AC726" s="66"/>
      <c r="AD726" s="66"/>
      <c r="AE726" s="66"/>
      <c r="AF726" s="66"/>
      <c r="AG726" s="66"/>
      <c r="AH726" s="66"/>
      <c r="AI726" s="66"/>
      <c r="AJ726" s="66"/>
      <c r="AK726" s="66"/>
      <c r="AL726" s="66"/>
      <c r="AM726" s="66"/>
      <c r="AN726" s="66"/>
      <c r="AO726" s="66"/>
      <c r="AP726" s="66"/>
      <c r="AQ726" s="66"/>
      <c r="AR726" s="66"/>
      <c r="AS726" s="66"/>
      <c r="AT726" s="66"/>
      <c r="AU726" s="66"/>
      <c r="AV726" s="66"/>
      <c r="AW726" s="66"/>
      <c r="AX726" s="66"/>
      <c r="AY726" s="66"/>
      <c r="AZ726" s="66"/>
      <c r="BA726" s="66"/>
      <c r="BB726" s="66"/>
    </row>
    <row r="727" spans="1:54" x14ac:dyDescent="0.3">
      <c r="A727" s="66"/>
      <c r="B727" s="66"/>
      <c r="C727" s="66"/>
      <c r="D727" s="66"/>
      <c r="E727" s="66"/>
      <c r="F727" s="66"/>
      <c r="G727" s="66"/>
      <c r="H727" s="66"/>
      <c r="I727" s="66"/>
      <c r="J727" s="66"/>
      <c r="K727" s="66"/>
      <c r="L727" s="66"/>
      <c r="M727" s="66"/>
      <c r="N727" s="66"/>
      <c r="O727" s="66"/>
      <c r="P727" s="66"/>
      <c r="Q727" s="66"/>
      <c r="R727" s="66"/>
      <c r="S727" s="66"/>
      <c r="T727" s="66"/>
      <c r="U727" s="66"/>
      <c r="V727" s="66"/>
      <c r="W727" s="66"/>
      <c r="X727" s="66"/>
      <c r="Y727" s="66"/>
      <c r="Z727" s="66"/>
      <c r="AA727" s="66"/>
      <c r="AB727" s="66"/>
      <c r="AC727" s="66"/>
      <c r="AD727" s="66"/>
      <c r="AE727" s="66"/>
      <c r="AF727" s="66"/>
      <c r="AG727" s="66"/>
      <c r="AH727" s="66"/>
      <c r="AI727" s="66"/>
      <c r="AJ727" s="66"/>
      <c r="AK727" s="66"/>
      <c r="AL727" s="66"/>
      <c r="AM727" s="66"/>
      <c r="AN727" s="66"/>
      <c r="AO727" s="66"/>
      <c r="AP727" s="66"/>
      <c r="AQ727" s="66"/>
      <c r="AR727" s="66"/>
      <c r="AS727" s="66"/>
      <c r="AT727" s="66"/>
      <c r="AU727" s="66"/>
      <c r="AV727" s="66"/>
      <c r="AW727" s="66"/>
      <c r="AX727" s="66"/>
      <c r="AY727" s="66"/>
      <c r="AZ727" s="66"/>
      <c r="BA727" s="66"/>
      <c r="BB727" s="66"/>
    </row>
    <row r="728" spans="1:54" x14ac:dyDescent="0.3">
      <c r="A728" s="66"/>
      <c r="B728" s="66"/>
      <c r="C728" s="66"/>
      <c r="D728" s="66"/>
      <c r="E728" s="66"/>
      <c r="F728" s="66"/>
      <c r="G728" s="66"/>
      <c r="H728" s="66"/>
      <c r="I728" s="66"/>
      <c r="J728" s="66"/>
      <c r="K728" s="66"/>
      <c r="L728" s="66"/>
      <c r="M728" s="66"/>
      <c r="N728" s="66"/>
      <c r="O728" s="66"/>
      <c r="P728" s="66"/>
      <c r="Q728" s="66"/>
      <c r="R728" s="66"/>
      <c r="S728" s="66"/>
      <c r="T728" s="66"/>
      <c r="U728" s="66"/>
      <c r="V728" s="66"/>
      <c r="W728" s="66"/>
      <c r="X728" s="66"/>
      <c r="Y728" s="66"/>
      <c r="Z728" s="66"/>
      <c r="AA728" s="66"/>
      <c r="AB728" s="66"/>
      <c r="AC728" s="66"/>
      <c r="AD728" s="66"/>
      <c r="AE728" s="66"/>
      <c r="AF728" s="66"/>
      <c r="AG728" s="66"/>
      <c r="AH728" s="66"/>
      <c r="AI728" s="66"/>
      <c r="AJ728" s="66"/>
      <c r="AK728" s="66"/>
      <c r="AL728" s="66"/>
      <c r="AM728" s="66"/>
      <c r="AN728" s="66"/>
      <c r="AO728" s="66"/>
      <c r="AP728" s="66"/>
      <c r="AQ728" s="66"/>
      <c r="AR728" s="66"/>
      <c r="AS728" s="66"/>
      <c r="AT728" s="66"/>
      <c r="AU728" s="66"/>
      <c r="AV728" s="66"/>
      <c r="AW728" s="66"/>
      <c r="AX728" s="66"/>
      <c r="AY728" s="66"/>
      <c r="AZ728" s="66"/>
      <c r="BA728" s="66"/>
      <c r="BB728" s="66"/>
    </row>
    <row r="729" spans="1:54" x14ac:dyDescent="0.3">
      <c r="A729" s="66"/>
      <c r="B729" s="66"/>
      <c r="C729" s="66"/>
      <c r="D729" s="66"/>
      <c r="E729" s="66"/>
      <c r="F729" s="66"/>
      <c r="G729" s="66"/>
      <c r="H729" s="66"/>
      <c r="I729" s="66"/>
      <c r="J729" s="66"/>
      <c r="K729" s="66"/>
      <c r="L729" s="66"/>
      <c r="M729" s="66"/>
      <c r="N729" s="66"/>
      <c r="O729" s="66"/>
      <c r="P729" s="66"/>
      <c r="Q729" s="66"/>
      <c r="R729" s="66"/>
      <c r="S729" s="66"/>
      <c r="T729" s="66"/>
      <c r="U729" s="66"/>
      <c r="V729" s="66"/>
      <c r="W729" s="66"/>
      <c r="X729" s="66"/>
      <c r="Y729" s="66"/>
      <c r="Z729" s="66"/>
      <c r="AA729" s="66"/>
      <c r="AB729" s="66"/>
      <c r="AC729" s="66"/>
      <c r="AD729" s="66"/>
      <c r="AE729" s="66"/>
      <c r="AF729" s="66"/>
      <c r="AG729" s="66"/>
      <c r="AH729" s="66"/>
      <c r="AI729" s="66"/>
      <c r="AJ729" s="66"/>
      <c r="AK729" s="66"/>
      <c r="AL729" s="66"/>
      <c r="AM729" s="66"/>
      <c r="AN729" s="66"/>
      <c r="AO729" s="66"/>
      <c r="AP729" s="66"/>
      <c r="AQ729" s="66"/>
      <c r="AR729" s="66"/>
      <c r="AS729" s="66"/>
      <c r="AT729" s="66"/>
      <c r="AU729" s="66"/>
      <c r="AV729" s="66"/>
      <c r="AW729" s="66"/>
      <c r="AX729" s="66"/>
      <c r="AY729" s="66"/>
      <c r="AZ729" s="66"/>
      <c r="BA729" s="66"/>
      <c r="BB729" s="66"/>
    </row>
    <row r="730" spans="1:54" x14ac:dyDescent="0.3">
      <c r="A730" s="66"/>
      <c r="B730" s="66"/>
      <c r="C730" s="66"/>
      <c r="D730" s="66"/>
      <c r="E730" s="66"/>
      <c r="F730" s="66"/>
      <c r="G730" s="66"/>
      <c r="H730" s="66"/>
      <c r="I730" s="66"/>
      <c r="J730" s="66"/>
      <c r="K730" s="66"/>
      <c r="L730" s="66"/>
      <c r="M730" s="66"/>
      <c r="N730" s="66"/>
      <c r="O730" s="66"/>
      <c r="P730" s="66"/>
      <c r="Q730" s="66"/>
      <c r="R730" s="66"/>
      <c r="S730" s="66"/>
      <c r="T730" s="66"/>
      <c r="U730" s="66"/>
      <c r="V730" s="66"/>
      <c r="W730" s="66"/>
      <c r="X730" s="66"/>
      <c r="Y730" s="66"/>
      <c r="Z730" s="66"/>
      <c r="AA730" s="66"/>
      <c r="AB730" s="66"/>
      <c r="AC730" s="66"/>
      <c r="AD730" s="66"/>
      <c r="AE730" s="66"/>
      <c r="AF730" s="66"/>
      <c r="AG730" s="66"/>
      <c r="AH730" s="66"/>
      <c r="AI730" s="66"/>
      <c r="AJ730" s="66"/>
      <c r="AK730" s="66"/>
      <c r="AL730" s="66"/>
      <c r="AM730" s="66"/>
      <c r="AN730" s="66"/>
      <c r="AO730" s="66"/>
      <c r="AP730" s="66"/>
      <c r="AQ730" s="66"/>
      <c r="AR730" s="66"/>
      <c r="AS730" s="66"/>
      <c r="AT730" s="66"/>
      <c r="AU730" s="66"/>
      <c r="AV730" s="66"/>
      <c r="AW730" s="66"/>
      <c r="AX730" s="66"/>
      <c r="AY730" s="66"/>
      <c r="AZ730" s="66"/>
      <c r="BA730" s="66"/>
      <c r="BB730" s="66"/>
    </row>
    <row r="731" spans="1:54" x14ac:dyDescent="0.3">
      <c r="A731" s="66"/>
      <c r="B731" s="66"/>
      <c r="C731" s="66"/>
      <c r="D731" s="66"/>
      <c r="E731" s="66"/>
      <c r="F731" s="66"/>
      <c r="G731" s="66"/>
      <c r="H731" s="66"/>
      <c r="I731" s="66"/>
      <c r="J731" s="66"/>
      <c r="K731" s="66"/>
      <c r="L731" s="66"/>
      <c r="M731" s="66"/>
      <c r="N731" s="66"/>
      <c r="O731" s="66"/>
      <c r="P731" s="66"/>
      <c r="Q731" s="66"/>
      <c r="R731" s="66"/>
      <c r="S731" s="66"/>
      <c r="T731" s="66"/>
      <c r="U731" s="66"/>
      <c r="V731" s="66"/>
      <c r="W731" s="66"/>
      <c r="X731" s="66"/>
      <c r="Y731" s="66"/>
      <c r="Z731" s="66"/>
      <c r="AA731" s="66"/>
      <c r="AB731" s="66"/>
      <c r="AC731" s="66"/>
      <c r="AD731" s="66"/>
      <c r="AE731" s="66"/>
      <c r="AF731" s="66"/>
      <c r="AG731" s="66"/>
      <c r="AH731" s="66"/>
      <c r="AI731" s="66"/>
      <c r="AJ731" s="66"/>
      <c r="AK731" s="66"/>
      <c r="AL731" s="66"/>
      <c r="AM731" s="66"/>
      <c r="AN731" s="66"/>
      <c r="AO731" s="66"/>
      <c r="AP731" s="66"/>
      <c r="AQ731" s="66"/>
      <c r="AR731" s="66"/>
      <c r="AS731" s="66"/>
      <c r="AT731" s="66"/>
      <c r="AU731" s="66"/>
      <c r="AV731" s="66"/>
      <c r="AW731" s="66"/>
      <c r="AX731" s="66"/>
      <c r="AY731" s="66"/>
      <c r="AZ731" s="66"/>
      <c r="BA731" s="66"/>
      <c r="BB731" s="66"/>
    </row>
    <row r="732" spans="1:54" x14ac:dyDescent="0.3">
      <c r="A732" s="66"/>
      <c r="B732" s="66"/>
      <c r="C732" s="66"/>
      <c r="D732" s="66"/>
      <c r="E732" s="66"/>
      <c r="F732" s="66"/>
      <c r="G732" s="66"/>
      <c r="H732" s="66"/>
      <c r="I732" s="66"/>
      <c r="J732" s="66"/>
      <c r="K732" s="66"/>
      <c r="L732" s="66"/>
      <c r="M732" s="66"/>
      <c r="N732" s="66"/>
      <c r="O732" s="66"/>
      <c r="P732" s="66"/>
      <c r="Q732" s="66"/>
      <c r="R732" s="66"/>
      <c r="S732" s="66"/>
      <c r="T732" s="66"/>
      <c r="U732" s="66"/>
      <c r="V732" s="66"/>
      <c r="W732" s="66"/>
      <c r="X732" s="66"/>
      <c r="Y732" s="66"/>
      <c r="Z732" s="66"/>
      <c r="AA732" s="66"/>
      <c r="AB732" s="66"/>
      <c r="AC732" s="66"/>
      <c r="AD732" s="66"/>
      <c r="AE732" s="66"/>
      <c r="AF732" s="66"/>
      <c r="AG732" s="66"/>
      <c r="AH732" s="66"/>
      <c r="AI732" s="66"/>
      <c r="AJ732" s="66"/>
      <c r="AK732" s="66"/>
      <c r="AL732" s="66"/>
      <c r="AM732" s="66"/>
      <c r="AN732" s="66"/>
      <c r="AO732" s="66"/>
      <c r="AP732" s="66"/>
      <c r="AQ732" s="66"/>
      <c r="AR732" s="66"/>
      <c r="AS732" s="66"/>
      <c r="AT732" s="66"/>
      <c r="AU732" s="66"/>
      <c r="AV732" s="66"/>
      <c r="AW732" s="66"/>
      <c r="AX732" s="66"/>
      <c r="AY732" s="66"/>
      <c r="AZ732" s="66"/>
      <c r="BA732" s="66"/>
      <c r="BB732" s="66"/>
    </row>
    <row r="733" spans="1:54" x14ac:dyDescent="0.3">
      <c r="A733" s="66"/>
      <c r="B733" s="66"/>
      <c r="C733" s="66"/>
      <c r="D733" s="66"/>
      <c r="E733" s="66"/>
      <c r="F733" s="66"/>
      <c r="G733" s="66"/>
      <c r="H733" s="66"/>
      <c r="I733" s="66"/>
      <c r="J733" s="66"/>
      <c r="K733" s="66"/>
      <c r="L733" s="66"/>
      <c r="M733" s="66"/>
      <c r="N733" s="66"/>
      <c r="O733" s="66"/>
      <c r="P733" s="66"/>
      <c r="Q733" s="66"/>
      <c r="R733" s="66"/>
      <c r="S733" s="66"/>
      <c r="T733" s="66"/>
      <c r="U733" s="66"/>
      <c r="V733" s="66"/>
      <c r="W733" s="66"/>
      <c r="X733" s="66"/>
      <c r="Y733" s="66"/>
      <c r="Z733" s="66"/>
      <c r="AA733" s="66"/>
      <c r="AB733" s="66"/>
      <c r="AC733" s="66"/>
      <c r="AD733" s="66"/>
      <c r="AE733" s="66"/>
      <c r="AF733" s="66"/>
      <c r="AG733" s="66"/>
      <c r="AH733" s="66"/>
      <c r="AI733" s="66"/>
      <c r="AJ733" s="66"/>
      <c r="AK733" s="66"/>
      <c r="AL733" s="66"/>
      <c r="AM733" s="66"/>
      <c r="AN733" s="66"/>
      <c r="AO733" s="66"/>
      <c r="AP733" s="66"/>
      <c r="AQ733" s="66"/>
      <c r="AR733" s="66"/>
      <c r="AS733" s="66"/>
      <c r="AT733" s="66"/>
      <c r="AU733" s="66"/>
      <c r="AV733" s="66"/>
      <c r="AW733" s="66"/>
      <c r="AX733" s="66"/>
      <c r="AY733" s="66"/>
      <c r="AZ733" s="66"/>
      <c r="BA733" s="66"/>
      <c r="BB733" s="66"/>
    </row>
    <row r="734" spans="1:54" x14ac:dyDescent="0.3">
      <c r="A734" s="66"/>
      <c r="B734" s="66"/>
      <c r="C734" s="66"/>
      <c r="D734" s="66"/>
      <c r="E734" s="66"/>
      <c r="F734" s="66"/>
      <c r="G734" s="66"/>
      <c r="H734" s="66"/>
      <c r="I734" s="66"/>
      <c r="J734" s="66"/>
      <c r="K734" s="66"/>
      <c r="L734" s="66"/>
      <c r="M734" s="66"/>
      <c r="N734" s="66"/>
      <c r="O734" s="66"/>
      <c r="P734" s="66"/>
      <c r="Q734" s="66"/>
      <c r="R734" s="66"/>
      <c r="S734" s="66"/>
      <c r="T734" s="66"/>
      <c r="U734" s="66"/>
      <c r="V734" s="66"/>
      <c r="W734" s="66"/>
      <c r="X734" s="66"/>
      <c r="Y734" s="66"/>
      <c r="Z734" s="66"/>
      <c r="AA734" s="66"/>
      <c r="AB734" s="66"/>
      <c r="AC734" s="66"/>
      <c r="AD734" s="66"/>
      <c r="AE734" s="66"/>
      <c r="AF734" s="66"/>
      <c r="AG734" s="66"/>
      <c r="AH734" s="66"/>
      <c r="AI734" s="66"/>
      <c r="AJ734" s="66"/>
      <c r="AK734" s="66"/>
      <c r="AL734" s="66"/>
      <c r="AM734" s="66"/>
      <c r="AN734" s="66"/>
      <c r="AO734" s="66"/>
      <c r="AP734" s="66"/>
      <c r="AQ734" s="66"/>
      <c r="AR734" s="66"/>
      <c r="AS734" s="66"/>
      <c r="AT734" s="66"/>
      <c r="AU734" s="66"/>
      <c r="AV734" s="66"/>
      <c r="AW734" s="66"/>
      <c r="AX734" s="66"/>
      <c r="AY734" s="66"/>
      <c r="AZ734" s="66"/>
      <c r="BA734" s="66"/>
      <c r="BB734" s="66"/>
    </row>
    <row r="735" spans="1:54" x14ac:dyDescent="0.3">
      <c r="A735" s="66"/>
      <c r="B735" s="66"/>
      <c r="C735" s="66"/>
      <c r="D735" s="66"/>
      <c r="E735" s="66"/>
      <c r="F735" s="66"/>
      <c r="G735" s="66"/>
      <c r="H735" s="66"/>
      <c r="I735" s="66"/>
      <c r="J735" s="66"/>
      <c r="K735" s="66"/>
      <c r="L735" s="66"/>
      <c r="M735" s="66"/>
      <c r="N735" s="66"/>
      <c r="O735" s="66"/>
      <c r="P735" s="66"/>
      <c r="Q735" s="66"/>
      <c r="R735" s="66"/>
      <c r="S735" s="66"/>
      <c r="T735" s="66"/>
      <c r="U735" s="66"/>
      <c r="V735" s="66"/>
      <c r="W735" s="66"/>
      <c r="X735" s="66"/>
      <c r="Y735" s="66"/>
      <c r="Z735" s="66"/>
      <c r="AA735" s="66"/>
      <c r="AB735" s="66"/>
      <c r="AC735" s="66"/>
      <c r="AD735" s="66"/>
      <c r="AE735" s="66"/>
      <c r="AF735" s="66"/>
      <c r="AG735" s="66"/>
      <c r="AH735" s="66"/>
      <c r="AI735" s="66"/>
      <c r="AJ735" s="66"/>
      <c r="AK735" s="66"/>
      <c r="AL735" s="66"/>
      <c r="AM735" s="66"/>
      <c r="AN735" s="66"/>
      <c r="AO735" s="66"/>
      <c r="AP735" s="66"/>
      <c r="AQ735" s="66"/>
      <c r="AR735" s="66"/>
      <c r="AS735" s="66"/>
      <c r="AT735" s="66"/>
      <c r="AU735" s="66"/>
      <c r="AV735" s="66"/>
      <c r="AW735" s="66"/>
      <c r="AX735" s="66"/>
      <c r="AY735" s="66"/>
      <c r="AZ735" s="66"/>
      <c r="BA735" s="66"/>
      <c r="BB735" s="66"/>
    </row>
    <row r="736" spans="1:54" x14ac:dyDescent="0.3">
      <c r="A736" s="66"/>
      <c r="B736" s="66"/>
      <c r="C736" s="66"/>
      <c r="D736" s="66"/>
      <c r="E736" s="66"/>
      <c r="F736" s="66"/>
      <c r="G736" s="66"/>
      <c r="H736" s="66"/>
      <c r="I736" s="66"/>
      <c r="J736" s="66"/>
      <c r="K736" s="66"/>
      <c r="L736" s="66"/>
      <c r="M736" s="66"/>
      <c r="N736" s="66"/>
      <c r="O736" s="66"/>
      <c r="P736" s="66"/>
      <c r="Q736" s="66"/>
      <c r="R736" s="66"/>
      <c r="S736" s="66"/>
      <c r="T736" s="66"/>
      <c r="U736" s="66"/>
      <c r="V736" s="66"/>
      <c r="W736" s="66"/>
      <c r="X736" s="66"/>
      <c r="Y736" s="66"/>
      <c r="Z736" s="66"/>
      <c r="AA736" s="66"/>
      <c r="AB736" s="66"/>
      <c r="AC736" s="66"/>
      <c r="AD736" s="66"/>
      <c r="AE736" s="66"/>
      <c r="AF736" s="66"/>
      <c r="AG736" s="66"/>
      <c r="AH736" s="66"/>
      <c r="AI736" s="66"/>
      <c r="AJ736" s="66"/>
      <c r="AK736" s="66"/>
      <c r="AL736" s="66"/>
      <c r="AM736" s="66"/>
      <c r="AN736" s="66"/>
      <c r="AO736" s="66"/>
      <c r="AP736" s="66"/>
      <c r="AQ736" s="66"/>
      <c r="AR736" s="66"/>
      <c r="AS736" s="66"/>
      <c r="AT736" s="66"/>
      <c r="AU736" s="66"/>
      <c r="AV736" s="66"/>
      <c r="AW736" s="66"/>
      <c r="AX736" s="66"/>
      <c r="AY736" s="66"/>
      <c r="AZ736" s="66"/>
      <c r="BA736" s="66"/>
      <c r="BB736" s="66"/>
    </row>
    <row r="737" spans="1:54" x14ac:dyDescent="0.3">
      <c r="A737" s="66"/>
      <c r="B737" s="66"/>
      <c r="C737" s="66"/>
      <c r="D737" s="66"/>
      <c r="E737" s="66"/>
      <c r="F737" s="66"/>
      <c r="G737" s="66"/>
      <c r="H737" s="66"/>
      <c r="I737" s="66"/>
      <c r="J737" s="66"/>
      <c r="K737" s="66"/>
      <c r="L737" s="66"/>
      <c r="M737" s="66"/>
      <c r="N737" s="66"/>
      <c r="O737" s="66"/>
      <c r="P737" s="66"/>
      <c r="Q737" s="66"/>
      <c r="R737" s="66"/>
      <c r="S737" s="66"/>
      <c r="T737" s="66"/>
      <c r="U737" s="66"/>
      <c r="V737" s="66"/>
      <c r="W737" s="66"/>
      <c r="X737" s="66"/>
      <c r="Y737" s="66"/>
      <c r="Z737" s="66"/>
      <c r="AA737" s="66"/>
      <c r="AB737" s="66"/>
      <c r="AC737" s="66"/>
      <c r="AD737" s="66"/>
      <c r="AE737" s="66"/>
      <c r="AF737" s="66"/>
      <c r="AG737" s="66"/>
      <c r="AH737" s="66"/>
      <c r="AI737" s="66"/>
      <c r="AJ737" s="66"/>
      <c r="AK737" s="66"/>
      <c r="AL737" s="66"/>
      <c r="AM737" s="66"/>
      <c r="AN737" s="66"/>
      <c r="AO737" s="66"/>
      <c r="AP737" s="66"/>
      <c r="AQ737" s="66"/>
      <c r="AR737" s="66"/>
      <c r="AS737" s="66"/>
      <c r="AT737" s="66"/>
      <c r="AU737" s="66"/>
      <c r="AV737" s="66"/>
      <c r="AW737" s="66"/>
      <c r="AX737" s="66"/>
      <c r="AY737" s="66"/>
      <c r="AZ737" s="66"/>
      <c r="BA737" s="66"/>
      <c r="BB737" s="66"/>
    </row>
    <row r="738" spans="1:54" x14ac:dyDescent="0.3">
      <c r="A738" s="66"/>
      <c r="B738" s="66"/>
      <c r="C738" s="66"/>
      <c r="D738" s="66"/>
      <c r="E738" s="66"/>
      <c r="F738" s="66"/>
      <c r="G738" s="66"/>
      <c r="H738" s="66"/>
      <c r="I738" s="66"/>
      <c r="J738" s="66"/>
      <c r="K738" s="66"/>
      <c r="L738" s="66"/>
      <c r="M738" s="66"/>
      <c r="N738" s="66"/>
      <c r="O738" s="66"/>
      <c r="P738" s="66"/>
      <c r="Q738" s="66"/>
      <c r="R738" s="66"/>
      <c r="S738" s="66"/>
      <c r="T738" s="66"/>
      <c r="U738" s="66"/>
      <c r="V738" s="66"/>
      <c r="W738" s="66"/>
      <c r="X738" s="66"/>
      <c r="Y738" s="66"/>
      <c r="Z738" s="66"/>
      <c r="AA738" s="66"/>
      <c r="AB738" s="66"/>
      <c r="AC738" s="66"/>
      <c r="AD738" s="66"/>
      <c r="AE738" s="66"/>
      <c r="AF738" s="66"/>
      <c r="AG738" s="66"/>
      <c r="AH738" s="66"/>
      <c r="AI738" s="66"/>
      <c r="AJ738" s="66"/>
      <c r="AK738" s="66"/>
      <c r="AL738" s="66"/>
      <c r="AM738" s="66"/>
      <c r="AN738" s="66"/>
      <c r="AO738" s="66"/>
      <c r="AP738" s="66"/>
      <c r="AQ738" s="66"/>
      <c r="AR738" s="66"/>
      <c r="AS738" s="66"/>
      <c r="AT738" s="66"/>
      <c r="AU738" s="66"/>
      <c r="AV738" s="66"/>
      <c r="AW738" s="66"/>
      <c r="AX738" s="66"/>
      <c r="AY738" s="66"/>
      <c r="AZ738" s="66"/>
      <c r="BA738" s="66"/>
      <c r="BB738" s="66"/>
    </row>
    <row r="739" spans="1:54" x14ac:dyDescent="0.3">
      <c r="A739" s="66"/>
      <c r="B739" s="66"/>
      <c r="C739" s="66"/>
      <c r="D739" s="66"/>
      <c r="E739" s="66"/>
      <c r="F739" s="66"/>
      <c r="G739" s="66"/>
      <c r="H739" s="66"/>
      <c r="I739" s="66"/>
      <c r="J739" s="66"/>
      <c r="K739" s="66"/>
      <c r="L739" s="66"/>
      <c r="M739" s="66"/>
      <c r="N739" s="66"/>
      <c r="O739" s="66"/>
      <c r="P739" s="66"/>
      <c r="Q739" s="66"/>
      <c r="R739" s="66"/>
      <c r="S739" s="66"/>
      <c r="T739" s="66"/>
      <c r="U739" s="66"/>
      <c r="V739" s="66"/>
      <c r="W739" s="66"/>
      <c r="X739" s="66"/>
      <c r="Y739" s="66"/>
      <c r="Z739" s="66"/>
      <c r="AA739" s="66"/>
      <c r="AB739" s="66"/>
      <c r="AC739" s="66"/>
      <c r="AD739" s="66"/>
      <c r="AE739" s="66"/>
      <c r="AF739" s="66"/>
      <c r="AG739" s="66"/>
      <c r="AH739" s="66"/>
      <c r="AI739" s="66"/>
      <c r="AJ739" s="66"/>
      <c r="AK739" s="66"/>
      <c r="AL739" s="66"/>
      <c r="AM739" s="66"/>
      <c r="AN739" s="66"/>
      <c r="AO739" s="66"/>
      <c r="AP739" s="66"/>
      <c r="AQ739" s="66"/>
      <c r="AR739" s="66"/>
      <c r="AS739" s="66"/>
      <c r="AT739" s="66"/>
      <c r="AU739" s="66"/>
      <c r="AV739" s="66"/>
      <c r="AW739" s="66"/>
      <c r="AX739" s="66"/>
      <c r="AY739" s="66"/>
      <c r="AZ739" s="66"/>
      <c r="BA739" s="66"/>
      <c r="BB739" s="66"/>
    </row>
    <row r="740" spans="1:54" x14ac:dyDescent="0.3">
      <c r="A740" s="66"/>
      <c r="B740" s="66"/>
      <c r="C740" s="66"/>
      <c r="D740" s="66"/>
      <c r="E740" s="66"/>
      <c r="F740" s="66"/>
      <c r="G740" s="66"/>
      <c r="H740" s="66"/>
      <c r="I740" s="66"/>
      <c r="J740" s="66"/>
      <c r="K740" s="66"/>
      <c r="L740" s="66"/>
      <c r="M740" s="66"/>
      <c r="N740" s="66"/>
      <c r="O740" s="66"/>
      <c r="P740" s="66"/>
      <c r="Q740" s="66"/>
      <c r="R740" s="66"/>
      <c r="S740" s="66"/>
      <c r="T740" s="66"/>
      <c r="U740" s="66"/>
      <c r="V740" s="66"/>
      <c r="W740" s="66"/>
      <c r="X740" s="66"/>
      <c r="Y740" s="66"/>
      <c r="Z740" s="66"/>
      <c r="AA740" s="66"/>
      <c r="AB740" s="66"/>
      <c r="AC740" s="66"/>
      <c r="AD740" s="66"/>
      <c r="AE740" s="66"/>
      <c r="AF740" s="66"/>
      <c r="AG740" s="66"/>
      <c r="AH740" s="66"/>
      <c r="AI740" s="66"/>
      <c r="AJ740" s="66"/>
      <c r="AK740" s="66"/>
      <c r="AL740" s="66"/>
      <c r="AM740" s="66"/>
      <c r="AN740" s="66"/>
      <c r="AO740" s="66"/>
      <c r="AP740" s="66"/>
      <c r="AQ740" s="66"/>
      <c r="AR740" s="66"/>
      <c r="AS740" s="66"/>
      <c r="AT740" s="66"/>
      <c r="AU740" s="66"/>
      <c r="AV740" s="66"/>
      <c r="AW740" s="66"/>
      <c r="AX740" s="66"/>
      <c r="AY740" s="66"/>
      <c r="AZ740" s="66"/>
      <c r="BA740" s="66"/>
      <c r="BB740" s="66"/>
    </row>
    <row r="741" spans="1:54" x14ac:dyDescent="0.3">
      <c r="A741" s="66"/>
      <c r="B741" s="66"/>
      <c r="C741" s="66"/>
      <c r="D741" s="66"/>
      <c r="E741" s="66"/>
      <c r="F741" s="66"/>
      <c r="G741" s="66"/>
      <c r="H741" s="66"/>
      <c r="I741" s="66"/>
      <c r="J741" s="66"/>
      <c r="K741" s="66"/>
      <c r="L741" s="66"/>
      <c r="M741" s="66"/>
      <c r="N741" s="66"/>
      <c r="O741" s="66"/>
      <c r="P741" s="66"/>
      <c r="Q741" s="66"/>
      <c r="R741" s="66"/>
      <c r="S741" s="66"/>
      <c r="T741" s="66"/>
      <c r="U741" s="66"/>
      <c r="V741" s="66"/>
      <c r="W741" s="66"/>
      <c r="X741" s="66"/>
      <c r="Y741" s="66"/>
      <c r="Z741" s="66"/>
      <c r="AA741" s="66"/>
      <c r="AB741" s="66"/>
      <c r="AC741" s="66"/>
      <c r="AD741" s="66"/>
      <c r="AE741" s="66"/>
      <c r="AF741" s="66"/>
      <c r="AG741" s="66"/>
      <c r="AH741" s="66"/>
      <c r="AI741" s="66"/>
      <c r="AJ741" s="66"/>
      <c r="AK741" s="66"/>
      <c r="AL741" s="66"/>
      <c r="AM741" s="66"/>
      <c r="AN741" s="66"/>
      <c r="AO741" s="66"/>
      <c r="AP741" s="66"/>
      <c r="AQ741" s="66"/>
      <c r="AR741" s="66"/>
      <c r="AS741" s="66"/>
      <c r="AT741" s="66"/>
      <c r="AU741" s="66"/>
      <c r="AV741" s="66"/>
      <c r="AW741" s="66"/>
      <c r="AX741" s="66"/>
      <c r="AY741" s="66"/>
      <c r="AZ741" s="66"/>
      <c r="BA741" s="66"/>
      <c r="BB741" s="66"/>
    </row>
    <row r="742" spans="1:54" x14ac:dyDescent="0.3">
      <c r="A742" s="66"/>
      <c r="B742" s="66"/>
      <c r="C742" s="66"/>
      <c r="D742" s="66"/>
      <c r="E742" s="66"/>
      <c r="F742" s="66"/>
      <c r="G742" s="66"/>
      <c r="H742" s="66"/>
      <c r="I742" s="66"/>
      <c r="J742" s="66"/>
      <c r="K742" s="66"/>
      <c r="L742" s="66"/>
      <c r="M742" s="66"/>
      <c r="N742" s="66"/>
      <c r="O742" s="66"/>
      <c r="P742" s="66"/>
      <c r="Q742" s="66"/>
      <c r="R742" s="66"/>
      <c r="S742" s="66"/>
      <c r="T742" s="66"/>
      <c r="U742" s="66"/>
      <c r="V742" s="66"/>
      <c r="W742" s="66"/>
      <c r="X742" s="66"/>
      <c r="Y742" s="66"/>
      <c r="Z742" s="66"/>
      <c r="AA742" s="66"/>
      <c r="AB742" s="66"/>
      <c r="AC742" s="66"/>
      <c r="AD742" s="66"/>
      <c r="AE742" s="66"/>
      <c r="AF742" s="66"/>
      <c r="AG742" s="66"/>
      <c r="AH742" s="66"/>
      <c r="AI742" s="66"/>
      <c r="AJ742" s="66"/>
      <c r="AK742" s="66"/>
      <c r="AL742" s="66"/>
      <c r="AM742" s="66"/>
      <c r="AN742" s="66"/>
      <c r="AO742" s="66"/>
      <c r="AP742" s="66"/>
      <c r="AQ742" s="66"/>
      <c r="AR742" s="66"/>
      <c r="AS742" s="66"/>
      <c r="AT742" s="66"/>
      <c r="AU742" s="66"/>
      <c r="AV742" s="66"/>
      <c r="AW742" s="66"/>
      <c r="AX742" s="66"/>
      <c r="AY742" s="66"/>
      <c r="AZ742" s="66"/>
      <c r="BA742" s="66"/>
      <c r="BB742" s="66"/>
    </row>
    <row r="743" spans="1:54" x14ac:dyDescent="0.3">
      <c r="A743" s="66"/>
      <c r="B743" s="66"/>
      <c r="C743" s="66"/>
      <c r="D743" s="66"/>
      <c r="E743" s="66"/>
      <c r="F743" s="66"/>
      <c r="G743" s="66"/>
      <c r="H743" s="66"/>
      <c r="I743" s="66"/>
      <c r="J743" s="66"/>
      <c r="K743" s="66"/>
      <c r="L743" s="66"/>
      <c r="M743" s="66"/>
      <c r="N743" s="66"/>
      <c r="O743" s="66"/>
      <c r="P743" s="66"/>
      <c r="Q743" s="66"/>
      <c r="R743" s="66"/>
      <c r="S743" s="66"/>
      <c r="T743" s="66"/>
      <c r="U743" s="66"/>
      <c r="V743" s="66"/>
      <c r="W743" s="66"/>
      <c r="X743" s="66"/>
      <c r="Y743" s="66"/>
      <c r="Z743" s="66"/>
      <c r="AA743" s="66"/>
      <c r="AB743" s="66"/>
      <c r="AC743" s="66"/>
      <c r="AD743" s="66"/>
      <c r="AE743" s="66"/>
      <c r="AF743" s="66"/>
      <c r="AG743" s="66"/>
      <c r="AH743" s="66"/>
      <c r="AI743" s="66"/>
      <c r="AJ743" s="66"/>
      <c r="AK743" s="66"/>
      <c r="AL743" s="66"/>
      <c r="AM743" s="66"/>
      <c r="AN743" s="66"/>
      <c r="AO743" s="66"/>
      <c r="AP743" s="66"/>
      <c r="AQ743" s="66"/>
      <c r="AR743" s="66"/>
      <c r="AS743" s="66"/>
      <c r="AT743" s="66"/>
      <c r="AU743" s="66"/>
      <c r="AV743" s="66"/>
      <c r="AW743" s="66"/>
      <c r="AX743" s="66"/>
      <c r="AY743" s="66"/>
      <c r="AZ743" s="66"/>
      <c r="BA743" s="66"/>
      <c r="BB743" s="66"/>
    </row>
    <row r="744" spans="1:54" x14ac:dyDescent="0.3">
      <c r="A744" s="66"/>
      <c r="B744" s="66"/>
      <c r="C744" s="66"/>
      <c r="D744" s="66"/>
      <c r="E744" s="66"/>
      <c r="F744" s="66"/>
      <c r="G744" s="66"/>
      <c r="H744" s="66"/>
      <c r="I744" s="66"/>
      <c r="J744" s="66"/>
      <c r="K744" s="66"/>
      <c r="L744" s="66"/>
      <c r="M744" s="66"/>
      <c r="N744" s="66"/>
      <c r="O744" s="66"/>
      <c r="P744" s="66"/>
      <c r="Q744" s="66"/>
      <c r="R744" s="66"/>
      <c r="S744" s="66"/>
      <c r="T744" s="66"/>
      <c r="U744" s="66"/>
      <c r="V744" s="66"/>
      <c r="W744" s="66"/>
      <c r="X744" s="66"/>
      <c r="Y744" s="66"/>
      <c r="Z744" s="66"/>
      <c r="AA744" s="66"/>
      <c r="AB744" s="66"/>
      <c r="AC744" s="66"/>
      <c r="AD744" s="66"/>
      <c r="AE744" s="66"/>
      <c r="AF744" s="66"/>
      <c r="AG744" s="66"/>
      <c r="AH744" s="66"/>
      <c r="AI744" s="66"/>
      <c r="AJ744" s="66"/>
      <c r="AK744" s="66"/>
      <c r="AL744" s="66"/>
      <c r="AM744" s="66"/>
      <c r="AN744" s="66"/>
      <c r="AO744" s="66"/>
      <c r="AP744" s="66"/>
      <c r="AQ744" s="66"/>
      <c r="AR744" s="66"/>
      <c r="AS744" s="66"/>
      <c r="AT744" s="66"/>
      <c r="AU744" s="66"/>
      <c r="AV744" s="66"/>
      <c r="AW744" s="66"/>
      <c r="AX744" s="66"/>
      <c r="AY744" s="66"/>
      <c r="AZ744" s="66"/>
      <c r="BA744" s="66"/>
      <c r="BB744" s="66"/>
    </row>
    <row r="745" spans="1:54" x14ac:dyDescent="0.3">
      <c r="A745" s="66"/>
      <c r="B745" s="66"/>
      <c r="C745" s="66"/>
      <c r="D745" s="66"/>
      <c r="E745" s="66"/>
      <c r="F745" s="66"/>
      <c r="G745" s="66"/>
      <c r="H745" s="66"/>
      <c r="I745" s="66"/>
      <c r="J745" s="66"/>
      <c r="K745" s="66"/>
      <c r="L745" s="66"/>
      <c r="M745" s="66"/>
      <c r="N745" s="66"/>
      <c r="O745" s="66"/>
      <c r="P745" s="66"/>
      <c r="Q745" s="66"/>
      <c r="R745" s="66"/>
      <c r="S745" s="66"/>
      <c r="T745" s="66"/>
      <c r="U745" s="66"/>
      <c r="V745" s="66"/>
      <c r="W745" s="66"/>
      <c r="X745" s="66"/>
      <c r="Y745" s="66"/>
      <c r="Z745" s="66"/>
      <c r="AA745" s="66"/>
      <c r="AB745" s="66"/>
      <c r="AC745" s="66"/>
      <c r="AD745" s="66"/>
      <c r="AE745" s="66"/>
      <c r="AF745" s="66"/>
      <c r="AG745" s="66"/>
      <c r="AH745" s="66"/>
      <c r="AI745" s="66"/>
      <c r="AJ745" s="66"/>
      <c r="AK745" s="66"/>
      <c r="AL745" s="66"/>
      <c r="AM745" s="66"/>
      <c r="AN745" s="66"/>
      <c r="AO745" s="66"/>
      <c r="AP745" s="66"/>
      <c r="AQ745" s="66"/>
      <c r="AR745" s="66"/>
      <c r="AS745" s="66"/>
      <c r="AT745" s="66"/>
      <c r="AU745" s="66"/>
      <c r="AV745" s="66"/>
      <c r="AW745" s="66"/>
      <c r="AX745" s="66"/>
      <c r="AY745" s="66"/>
      <c r="AZ745" s="66"/>
      <c r="BA745" s="66"/>
      <c r="BB745" s="66"/>
    </row>
    <row r="746" spans="1:54" x14ac:dyDescent="0.3">
      <c r="A746" s="66"/>
      <c r="B746" s="66"/>
      <c r="C746" s="66"/>
      <c r="D746" s="66"/>
      <c r="E746" s="66"/>
      <c r="F746" s="66"/>
      <c r="G746" s="66"/>
      <c r="H746" s="66"/>
      <c r="I746" s="66"/>
      <c r="J746" s="66"/>
      <c r="K746" s="66"/>
      <c r="L746" s="66"/>
      <c r="M746" s="66"/>
      <c r="N746" s="66"/>
      <c r="O746" s="66"/>
      <c r="P746" s="66"/>
      <c r="Q746" s="66"/>
      <c r="R746" s="66"/>
      <c r="S746" s="66"/>
      <c r="T746" s="66"/>
      <c r="U746" s="66"/>
      <c r="V746" s="66"/>
      <c r="W746" s="66"/>
      <c r="X746" s="66"/>
      <c r="Y746" s="66"/>
      <c r="Z746" s="66"/>
      <c r="AA746" s="66"/>
      <c r="AB746" s="66"/>
      <c r="AC746" s="66"/>
      <c r="AD746" s="66"/>
      <c r="AE746" s="66"/>
      <c r="AF746" s="66"/>
      <c r="AG746" s="66"/>
      <c r="AH746" s="66"/>
      <c r="AI746" s="66"/>
      <c r="AJ746" s="66"/>
      <c r="AK746" s="66"/>
      <c r="AL746" s="66"/>
      <c r="AM746" s="66"/>
      <c r="AN746" s="66"/>
      <c r="AO746" s="66"/>
      <c r="AP746" s="66"/>
      <c r="AQ746" s="66"/>
      <c r="AR746" s="66"/>
      <c r="AS746" s="66"/>
      <c r="AT746" s="66"/>
      <c r="AU746" s="66"/>
      <c r="AV746" s="66"/>
      <c r="AW746" s="66"/>
      <c r="AX746" s="66"/>
      <c r="AY746" s="66"/>
      <c r="AZ746" s="66"/>
      <c r="BA746" s="66"/>
      <c r="BB746" s="66"/>
    </row>
    <row r="747" spans="1:54" x14ac:dyDescent="0.3">
      <c r="A747" s="66"/>
      <c r="B747" s="66"/>
      <c r="C747" s="66"/>
      <c r="D747" s="66"/>
      <c r="E747" s="66"/>
      <c r="F747" s="66"/>
      <c r="G747" s="66"/>
      <c r="H747" s="66"/>
      <c r="I747" s="66"/>
      <c r="J747" s="66"/>
      <c r="K747" s="66"/>
      <c r="L747" s="66"/>
      <c r="M747" s="66"/>
      <c r="N747" s="66"/>
      <c r="O747" s="66"/>
      <c r="P747" s="66"/>
      <c r="Q747" s="66"/>
      <c r="R747" s="66"/>
      <c r="S747" s="66"/>
      <c r="T747" s="66"/>
      <c r="U747" s="66"/>
      <c r="V747" s="66"/>
      <c r="W747" s="66"/>
      <c r="X747" s="66"/>
      <c r="Y747" s="66"/>
      <c r="Z747" s="66"/>
      <c r="AA747" s="66"/>
      <c r="AB747" s="66"/>
      <c r="AC747" s="66"/>
      <c r="AD747" s="66"/>
      <c r="AE747" s="66"/>
      <c r="AF747" s="66"/>
      <c r="AG747" s="66"/>
      <c r="AH747" s="66"/>
      <c r="AI747" s="66"/>
      <c r="AJ747" s="66"/>
      <c r="AK747" s="66"/>
      <c r="AL747" s="66"/>
      <c r="AM747" s="66"/>
      <c r="AN747" s="66"/>
      <c r="AO747" s="66"/>
      <c r="AP747" s="66"/>
      <c r="AQ747" s="66"/>
      <c r="AR747" s="66"/>
      <c r="AS747" s="66"/>
      <c r="AT747" s="66"/>
      <c r="AU747" s="66"/>
      <c r="AV747" s="66"/>
      <c r="AW747" s="66"/>
      <c r="AX747" s="66"/>
      <c r="AY747" s="66"/>
      <c r="AZ747" s="66"/>
      <c r="BA747" s="66"/>
      <c r="BB747" s="66"/>
    </row>
    <row r="748" spans="1:54" x14ac:dyDescent="0.3">
      <c r="A748" s="66"/>
      <c r="B748" s="66"/>
      <c r="C748" s="66"/>
      <c r="D748" s="66"/>
      <c r="E748" s="66"/>
      <c r="F748" s="66"/>
      <c r="G748" s="66"/>
      <c r="H748" s="66"/>
      <c r="I748" s="66"/>
      <c r="J748" s="66"/>
      <c r="K748" s="66"/>
      <c r="L748" s="66"/>
      <c r="M748" s="66"/>
      <c r="N748" s="66"/>
      <c r="O748" s="66"/>
      <c r="P748" s="66"/>
      <c r="Q748" s="66"/>
      <c r="R748" s="66"/>
      <c r="S748" s="66"/>
      <c r="T748" s="66"/>
      <c r="U748" s="66"/>
      <c r="V748" s="66"/>
      <c r="W748" s="66"/>
      <c r="X748" s="66"/>
      <c r="Y748" s="66"/>
      <c r="Z748" s="66"/>
      <c r="AA748" s="66"/>
      <c r="AB748" s="66"/>
      <c r="AC748" s="66"/>
      <c r="AD748" s="66"/>
      <c r="AE748" s="66"/>
      <c r="AF748" s="66"/>
      <c r="AG748" s="66"/>
      <c r="AH748" s="66"/>
      <c r="AI748" s="66"/>
      <c r="AJ748" s="66"/>
      <c r="AK748" s="66"/>
      <c r="AL748" s="66"/>
      <c r="AM748" s="66"/>
      <c r="AN748" s="66"/>
      <c r="AO748" s="66"/>
      <c r="AP748" s="66"/>
      <c r="AQ748" s="66"/>
      <c r="AR748" s="66"/>
      <c r="AS748" s="66"/>
      <c r="AT748" s="66"/>
      <c r="AU748" s="66"/>
      <c r="AV748" s="66"/>
      <c r="AW748" s="66"/>
      <c r="AX748" s="66"/>
      <c r="AY748" s="66"/>
      <c r="AZ748" s="66"/>
      <c r="BA748" s="66"/>
      <c r="BB748" s="66"/>
    </row>
    <row r="749" spans="1:54" x14ac:dyDescent="0.3">
      <c r="A749" s="66"/>
      <c r="B749" s="66"/>
      <c r="C749" s="66"/>
      <c r="D749" s="66"/>
      <c r="E749" s="66"/>
      <c r="F749" s="66"/>
      <c r="G749" s="66"/>
      <c r="H749" s="66"/>
      <c r="I749" s="66"/>
      <c r="J749" s="66"/>
      <c r="K749" s="66"/>
      <c r="L749" s="66"/>
      <c r="M749" s="66"/>
      <c r="N749" s="66"/>
      <c r="O749" s="66"/>
      <c r="P749" s="66"/>
      <c r="Q749" s="66"/>
      <c r="R749" s="66"/>
      <c r="S749" s="66"/>
      <c r="T749" s="66"/>
      <c r="U749" s="66"/>
      <c r="V749" s="66"/>
      <c r="W749" s="66"/>
      <c r="X749" s="66"/>
      <c r="Y749" s="66"/>
      <c r="Z749" s="66"/>
      <c r="AA749" s="66"/>
      <c r="AB749" s="66"/>
      <c r="AC749" s="66"/>
      <c r="AD749" s="66"/>
      <c r="AE749" s="66"/>
      <c r="AF749" s="66"/>
      <c r="AG749" s="66"/>
      <c r="AH749" s="66"/>
      <c r="AI749" s="66"/>
      <c r="AJ749" s="66"/>
      <c r="AK749" s="66"/>
      <c r="AL749" s="66"/>
      <c r="AM749" s="66"/>
      <c r="AN749" s="66"/>
      <c r="AO749" s="66"/>
      <c r="AP749" s="66"/>
      <c r="AQ749" s="66"/>
      <c r="AR749" s="66"/>
      <c r="AS749" s="66"/>
      <c r="AT749" s="66"/>
      <c r="AU749" s="66"/>
      <c r="AV749" s="66"/>
      <c r="AW749" s="66"/>
      <c r="AX749" s="66"/>
      <c r="AY749" s="66"/>
      <c r="AZ749" s="66"/>
      <c r="BA749" s="66"/>
      <c r="BB749" s="66"/>
    </row>
    <row r="750" spans="1:54" x14ac:dyDescent="0.3">
      <c r="A750" s="66"/>
      <c r="B750" s="66"/>
      <c r="C750" s="66"/>
      <c r="D750" s="66"/>
      <c r="E750" s="66"/>
      <c r="F750" s="66"/>
      <c r="G750" s="66"/>
      <c r="H750" s="66"/>
      <c r="I750" s="66"/>
      <c r="J750" s="66"/>
      <c r="K750" s="66"/>
      <c r="L750" s="66"/>
      <c r="M750" s="66"/>
      <c r="N750" s="66"/>
      <c r="O750" s="66"/>
      <c r="P750" s="66"/>
      <c r="Q750" s="66"/>
      <c r="R750" s="66"/>
      <c r="S750" s="66"/>
      <c r="T750" s="66"/>
      <c r="U750" s="66"/>
      <c r="V750" s="66"/>
      <c r="W750" s="66"/>
      <c r="X750" s="66"/>
      <c r="Y750" s="66"/>
      <c r="Z750" s="66"/>
      <c r="AA750" s="66"/>
      <c r="AB750" s="66"/>
      <c r="AC750" s="66"/>
      <c r="AD750" s="66"/>
      <c r="AE750" s="66"/>
      <c r="AF750" s="66"/>
      <c r="AG750" s="66"/>
      <c r="AH750" s="66"/>
      <c r="AI750" s="66"/>
      <c r="AJ750" s="66"/>
      <c r="AK750" s="66"/>
      <c r="AL750" s="66"/>
      <c r="AM750" s="66"/>
      <c r="AN750" s="66"/>
      <c r="AO750" s="66"/>
      <c r="AP750" s="66"/>
      <c r="AQ750" s="66"/>
      <c r="AR750" s="66"/>
      <c r="AS750" s="66"/>
      <c r="AT750" s="66"/>
      <c r="AU750" s="66"/>
      <c r="AV750" s="66"/>
      <c r="AW750" s="66"/>
      <c r="AX750" s="66"/>
      <c r="AY750" s="66"/>
      <c r="AZ750" s="66"/>
      <c r="BA750" s="66"/>
      <c r="BB750" s="66"/>
    </row>
    <row r="751" spans="1:54" x14ac:dyDescent="0.3">
      <c r="A751" s="66"/>
      <c r="B751" s="66"/>
      <c r="C751" s="66"/>
      <c r="D751" s="66"/>
      <c r="E751" s="66"/>
      <c r="F751" s="66"/>
      <c r="G751" s="66"/>
      <c r="H751" s="66"/>
      <c r="I751" s="66"/>
      <c r="J751" s="66"/>
      <c r="K751" s="66"/>
      <c r="L751" s="66"/>
      <c r="M751" s="66"/>
      <c r="N751" s="66"/>
      <c r="O751" s="66"/>
      <c r="P751" s="66"/>
      <c r="Q751" s="66"/>
      <c r="R751" s="66"/>
      <c r="S751" s="66"/>
      <c r="T751" s="66"/>
      <c r="U751" s="66"/>
      <c r="V751" s="66"/>
      <c r="W751" s="66"/>
      <c r="X751" s="66"/>
      <c r="Y751" s="66"/>
      <c r="Z751" s="66"/>
      <c r="AA751" s="66"/>
      <c r="AB751" s="66"/>
      <c r="AC751" s="66"/>
      <c r="AD751" s="66"/>
      <c r="AE751" s="66"/>
      <c r="AF751" s="66"/>
      <c r="AG751" s="66"/>
      <c r="AH751" s="66"/>
      <c r="AI751" s="66"/>
      <c r="AJ751" s="66"/>
      <c r="AK751" s="66"/>
      <c r="AL751" s="66"/>
      <c r="AM751" s="66"/>
      <c r="AN751" s="66"/>
      <c r="AO751" s="66"/>
      <c r="AP751" s="66"/>
      <c r="AQ751" s="66"/>
      <c r="AR751" s="66"/>
      <c r="AS751" s="66"/>
      <c r="AT751" s="66"/>
      <c r="AU751" s="66"/>
      <c r="AV751" s="66"/>
      <c r="AW751" s="66"/>
      <c r="AX751" s="66"/>
      <c r="AY751" s="66"/>
      <c r="AZ751" s="66"/>
      <c r="BA751" s="66"/>
      <c r="BB751" s="66"/>
    </row>
    <row r="752" spans="1:54" x14ac:dyDescent="0.3">
      <c r="A752" s="66"/>
      <c r="B752" s="66"/>
      <c r="C752" s="66"/>
      <c r="D752" s="66"/>
      <c r="E752" s="66"/>
      <c r="F752" s="66"/>
      <c r="G752" s="66"/>
      <c r="H752" s="66"/>
      <c r="I752" s="66"/>
      <c r="J752" s="66"/>
      <c r="K752" s="66"/>
      <c r="L752" s="66"/>
      <c r="M752" s="66"/>
      <c r="N752" s="66"/>
      <c r="O752" s="66"/>
      <c r="P752" s="66"/>
      <c r="Q752" s="66"/>
      <c r="R752" s="66"/>
      <c r="S752" s="66"/>
      <c r="T752" s="66"/>
      <c r="U752" s="66"/>
      <c r="V752" s="66"/>
      <c r="W752" s="66"/>
      <c r="X752" s="66"/>
      <c r="Y752" s="66"/>
      <c r="Z752" s="66"/>
      <c r="AA752" s="66"/>
      <c r="AB752" s="66"/>
      <c r="AC752" s="66"/>
      <c r="AD752" s="66"/>
      <c r="AE752" s="66"/>
      <c r="AF752" s="66"/>
      <c r="AG752" s="66"/>
      <c r="AH752" s="66"/>
      <c r="AI752" s="66"/>
      <c r="AJ752" s="66"/>
      <c r="AK752" s="66"/>
      <c r="AL752" s="66"/>
      <c r="AM752" s="66"/>
      <c r="AN752" s="66"/>
      <c r="AO752" s="66"/>
      <c r="AP752" s="66"/>
      <c r="AQ752" s="66"/>
      <c r="AR752" s="66"/>
      <c r="AS752" s="66"/>
      <c r="AT752" s="66"/>
      <c r="AU752" s="66"/>
      <c r="AV752" s="66"/>
      <c r="AW752" s="66"/>
      <c r="AX752" s="66"/>
      <c r="AY752" s="66"/>
      <c r="AZ752" s="66"/>
      <c r="BA752" s="66"/>
      <c r="BB752" s="66"/>
    </row>
    <row r="753" spans="1:54" x14ac:dyDescent="0.3">
      <c r="A753" s="66"/>
      <c r="B753" s="66"/>
      <c r="C753" s="66"/>
      <c r="D753" s="66"/>
      <c r="E753" s="66"/>
      <c r="F753" s="66"/>
      <c r="G753" s="66"/>
      <c r="H753" s="66"/>
      <c r="I753" s="66"/>
      <c r="J753" s="66"/>
      <c r="K753" s="66"/>
      <c r="L753" s="66"/>
      <c r="M753" s="66"/>
      <c r="N753" s="66"/>
      <c r="O753" s="66"/>
      <c r="P753" s="66"/>
      <c r="Q753" s="66"/>
      <c r="R753" s="66"/>
      <c r="S753" s="66"/>
      <c r="T753" s="66"/>
      <c r="U753" s="66"/>
      <c r="V753" s="66"/>
      <c r="W753" s="66"/>
      <c r="X753" s="66"/>
      <c r="Y753" s="66"/>
      <c r="Z753" s="66"/>
      <c r="AA753" s="66"/>
      <c r="AB753" s="66"/>
      <c r="AC753" s="66"/>
      <c r="AD753" s="66"/>
      <c r="AE753" s="66"/>
      <c r="AF753" s="66"/>
      <c r="AG753" s="66"/>
      <c r="AH753" s="66"/>
      <c r="AI753" s="66"/>
      <c r="AJ753" s="66"/>
      <c r="AK753" s="66"/>
      <c r="AL753" s="66"/>
      <c r="AM753" s="66"/>
      <c r="AN753" s="66"/>
      <c r="AO753" s="66"/>
      <c r="AP753" s="66"/>
      <c r="AQ753" s="66"/>
      <c r="AR753" s="66"/>
      <c r="AS753" s="66"/>
      <c r="AT753" s="66"/>
      <c r="AU753" s="66"/>
      <c r="AV753" s="66"/>
      <c r="AW753" s="66"/>
      <c r="AX753" s="66"/>
      <c r="AY753" s="66"/>
      <c r="AZ753" s="66"/>
      <c r="BA753" s="66"/>
      <c r="BB753" s="66"/>
    </row>
    <row r="754" spans="1:54" x14ac:dyDescent="0.3">
      <c r="A754" s="66"/>
      <c r="B754" s="66"/>
      <c r="C754" s="66"/>
      <c r="D754" s="66"/>
      <c r="E754" s="66"/>
      <c r="F754" s="66"/>
      <c r="G754" s="66"/>
      <c r="H754" s="66"/>
      <c r="I754" s="66"/>
      <c r="J754" s="66"/>
      <c r="K754" s="66"/>
      <c r="L754" s="66"/>
      <c r="M754" s="66"/>
      <c r="N754" s="66"/>
      <c r="O754" s="66"/>
      <c r="P754" s="66"/>
      <c r="Q754" s="66"/>
      <c r="R754" s="66"/>
      <c r="S754" s="66"/>
      <c r="T754" s="66"/>
      <c r="U754" s="66"/>
      <c r="V754" s="66"/>
      <c r="W754" s="66"/>
      <c r="X754" s="66"/>
      <c r="Y754" s="66"/>
      <c r="Z754" s="66"/>
      <c r="AA754" s="66"/>
      <c r="AB754" s="66"/>
      <c r="AC754" s="66"/>
      <c r="AD754" s="66"/>
      <c r="AE754" s="66"/>
      <c r="AF754" s="66"/>
      <c r="AG754" s="66"/>
      <c r="AH754" s="66"/>
      <c r="AI754" s="66"/>
      <c r="AJ754" s="66"/>
      <c r="AK754" s="66"/>
      <c r="AL754" s="66"/>
      <c r="AM754" s="66"/>
      <c r="AN754" s="66"/>
      <c r="AO754" s="66"/>
      <c r="AP754" s="66"/>
      <c r="AQ754" s="66"/>
      <c r="AR754" s="66"/>
      <c r="AS754" s="66"/>
      <c r="AT754" s="66"/>
      <c r="AU754" s="66"/>
      <c r="AV754" s="66"/>
      <c r="AW754" s="66"/>
      <c r="AX754" s="66"/>
      <c r="AY754" s="66"/>
      <c r="AZ754" s="66"/>
      <c r="BA754" s="66"/>
      <c r="BB754" s="66"/>
    </row>
    <row r="755" spans="1:54" x14ac:dyDescent="0.3">
      <c r="A755" s="66"/>
      <c r="B755" s="66"/>
      <c r="C755" s="66"/>
      <c r="D755" s="66"/>
      <c r="E755" s="66"/>
      <c r="F755" s="66"/>
      <c r="G755" s="66"/>
      <c r="H755" s="66"/>
      <c r="I755" s="66"/>
      <c r="J755" s="66"/>
      <c r="K755" s="66"/>
      <c r="L755" s="66"/>
      <c r="M755" s="66"/>
      <c r="N755" s="66"/>
      <c r="O755" s="66"/>
      <c r="P755" s="66"/>
      <c r="Q755" s="66"/>
      <c r="R755" s="66"/>
      <c r="S755" s="66"/>
      <c r="T755" s="66"/>
      <c r="U755" s="66"/>
      <c r="V755" s="66"/>
      <c r="W755" s="66"/>
      <c r="X755" s="66"/>
      <c r="Y755" s="66"/>
      <c r="Z755" s="66"/>
      <c r="AA755" s="66"/>
      <c r="AB755" s="66"/>
      <c r="AC755" s="66"/>
      <c r="AD755" s="66"/>
      <c r="AE755" s="66"/>
      <c r="AF755" s="66"/>
      <c r="AG755" s="66"/>
      <c r="AH755" s="66"/>
      <c r="AI755" s="66"/>
      <c r="AJ755" s="66"/>
      <c r="AK755" s="66"/>
      <c r="AL755" s="66"/>
      <c r="AM755" s="66"/>
      <c r="AN755" s="66"/>
      <c r="AO755" s="66"/>
      <c r="AP755" s="66"/>
      <c r="AQ755" s="66"/>
      <c r="AR755" s="66"/>
      <c r="AS755" s="66"/>
      <c r="AT755" s="66"/>
      <c r="AU755" s="66"/>
      <c r="AV755" s="66"/>
      <c r="AW755" s="66"/>
      <c r="AX755" s="66"/>
      <c r="AY755" s="66"/>
      <c r="AZ755" s="66"/>
      <c r="BA755" s="66"/>
      <c r="BB755" s="66"/>
    </row>
    <row r="756" spans="1:54" x14ac:dyDescent="0.3">
      <c r="A756" s="66"/>
      <c r="B756" s="66"/>
      <c r="C756" s="66"/>
      <c r="D756" s="66"/>
      <c r="E756" s="66"/>
      <c r="F756" s="66"/>
      <c r="G756" s="66"/>
      <c r="H756" s="66"/>
      <c r="I756" s="66"/>
      <c r="J756" s="66"/>
      <c r="K756" s="66"/>
      <c r="L756" s="66"/>
      <c r="M756" s="66"/>
      <c r="N756" s="66"/>
      <c r="O756" s="66"/>
      <c r="P756" s="66"/>
      <c r="Q756" s="66"/>
      <c r="R756" s="66"/>
      <c r="S756" s="66"/>
      <c r="T756" s="66"/>
      <c r="U756" s="66"/>
      <c r="V756" s="66"/>
      <c r="W756" s="66"/>
      <c r="X756" s="66"/>
      <c r="Y756" s="66"/>
      <c r="Z756" s="66"/>
      <c r="AA756" s="66"/>
      <c r="AB756" s="66"/>
      <c r="AC756" s="66"/>
      <c r="AD756" s="66"/>
      <c r="AE756" s="66"/>
      <c r="AF756" s="66"/>
      <c r="AG756" s="66"/>
      <c r="AH756" s="66"/>
      <c r="AI756" s="66"/>
      <c r="AJ756" s="66"/>
      <c r="AK756" s="66"/>
      <c r="AL756" s="66"/>
      <c r="AM756" s="66"/>
      <c r="AN756" s="66"/>
      <c r="AO756" s="66"/>
      <c r="AP756" s="66"/>
      <c r="AQ756" s="66"/>
      <c r="AR756" s="66"/>
      <c r="AS756" s="66"/>
      <c r="AT756" s="66"/>
      <c r="AU756" s="66"/>
      <c r="AV756" s="66"/>
      <c r="AW756" s="66"/>
      <c r="AX756" s="66"/>
      <c r="AY756" s="66"/>
      <c r="AZ756" s="66"/>
      <c r="BA756" s="66"/>
      <c r="BB756" s="66"/>
    </row>
    <row r="757" spans="1:54" x14ac:dyDescent="0.3">
      <c r="A757" s="66"/>
      <c r="B757" s="66"/>
      <c r="C757" s="66"/>
      <c r="D757" s="66"/>
      <c r="E757" s="66"/>
      <c r="F757" s="66"/>
      <c r="G757" s="66"/>
      <c r="H757" s="66"/>
      <c r="I757" s="66"/>
      <c r="J757" s="66"/>
      <c r="K757" s="66"/>
      <c r="L757" s="66"/>
      <c r="M757" s="66"/>
      <c r="N757" s="66"/>
      <c r="O757" s="66"/>
      <c r="P757" s="66"/>
      <c r="Q757" s="66"/>
      <c r="R757" s="66"/>
      <c r="S757" s="66"/>
      <c r="T757" s="66"/>
      <c r="U757" s="66"/>
      <c r="V757" s="66"/>
      <c r="W757" s="66"/>
      <c r="X757" s="66"/>
      <c r="Y757" s="66"/>
      <c r="Z757" s="66"/>
      <c r="AA757" s="66"/>
      <c r="AB757" s="66"/>
      <c r="AC757" s="66"/>
      <c r="AD757" s="66"/>
      <c r="AE757" s="66"/>
      <c r="AF757" s="66"/>
      <c r="AG757" s="66"/>
      <c r="AH757" s="66"/>
      <c r="AI757" s="66"/>
      <c r="AJ757" s="66"/>
      <c r="AK757" s="66"/>
      <c r="AL757" s="66"/>
      <c r="AM757" s="66"/>
      <c r="AN757" s="66"/>
      <c r="AO757" s="66"/>
      <c r="AP757" s="66"/>
      <c r="AQ757" s="66"/>
      <c r="AR757" s="66"/>
      <c r="AS757" s="66"/>
      <c r="AT757" s="66"/>
      <c r="AU757" s="66"/>
      <c r="AV757" s="66"/>
      <c r="AW757" s="66"/>
      <c r="AX757" s="66"/>
      <c r="AY757" s="66"/>
      <c r="AZ757" s="66"/>
      <c r="BA757" s="66"/>
      <c r="BB757" s="66"/>
    </row>
    <row r="758" spans="1:54" x14ac:dyDescent="0.3">
      <c r="A758" s="66"/>
      <c r="B758" s="66"/>
      <c r="C758" s="66"/>
      <c r="D758" s="66"/>
      <c r="E758" s="66"/>
      <c r="F758" s="66"/>
      <c r="G758" s="66"/>
      <c r="H758" s="66"/>
      <c r="I758" s="66"/>
      <c r="J758" s="66"/>
      <c r="K758" s="66"/>
      <c r="L758" s="66"/>
      <c r="M758" s="66"/>
      <c r="N758" s="66"/>
      <c r="O758" s="66"/>
      <c r="P758" s="66"/>
      <c r="Q758" s="66"/>
      <c r="R758" s="66"/>
      <c r="S758" s="66"/>
      <c r="T758" s="66"/>
      <c r="U758" s="66"/>
      <c r="V758" s="66"/>
      <c r="W758" s="66"/>
      <c r="X758" s="66"/>
      <c r="Y758" s="66"/>
      <c r="Z758" s="66"/>
      <c r="AA758" s="66"/>
      <c r="AB758" s="66"/>
      <c r="AC758" s="66"/>
      <c r="AD758" s="66"/>
      <c r="AE758" s="66"/>
      <c r="AF758" s="66"/>
      <c r="AG758" s="66"/>
      <c r="AH758" s="66"/>
      <c r="AI758" s="66"/>
      <c r="AJ758" s="66"/>
      <c r="AK758" s="66"/>
      <c r="AL758" s="66"/>
      <c r="AM758" s="66"/>
      <c r="AN758" s="66"/>
      <c r="AO758" s="66"/>
      <c r="AP758" s="66"/>
      <c r="AQ758" s="66"/>
      <c r="AR758" s="66"/>
      <c r="AS758" s="66"/>
      <c r="AT758" s="66"/>
      <c r="AU758" s="66"/>
      <c r="AV758" s="66"/>
      <c r="AW758" s="66"/>
      <c r="AX758" s="66"/>
      <c r="AY758" s="66"/>
      <c r="AZ758" s="66"/>
      <c r="BA758" s="66"/>
      <c r="BB758" s="66"/>
    </row>
    <row r="759" spans="1:54" x14ac:dyDescent="0.3">
      <c r="A759" s="66"/>
      <c r="B759" s="66"/>
      <c r="C759" s="66"/>
      <c r="D759" s="66"/>
      <c r="E759" s="66"/>
      <c r="F759" s="66"/>
      <c r="G759" s="66"/>
      <c r="H759" s="66"/>
      <c r="I759" s="66"/>
      <c r="J759" s="66"/>
      <c r="K759" s="66"/>
      <c r="L759" s="66"/>
      <c r="M759" s="66"/>
      <c r="N759" s="66"/>
      <c r="O759" s="66"/>
      <c r="P759" s="66"/>
      <c r="Q759" s="66"/>
      <c r="R759" s="66"/>
      <c r="S759" s="66"/>
      <c r="T759" s="66"/>
      <c r="U759" s="66"/>
      <c r="V759" s="66"/>
      <c r="W759" s="66"/>
      <c r="X759" s="66"/>
      <c r="Y759" s="66"/>
      <c r="Z759" s="66"/>
      <c r="AA759" s="66"/>
      <c r="AB759" s="66"/>
      <c r="AC759" s="66"/>
      <c r="AD759" s="66"/>
      <c r="AE759" s="66"/>
      <c r="AF759" s="66"/>
      <c r="AG759" s="66"/>
      <c r="AH759" s="66"/>
      <c r="AI759" s="66"/>
      <c r="AJ759" s="66"/>
      <c r="AK759" s="66"/>
      <c r="AL759" s="66"/>
      <c r="AM759" s="66"/>
      <c r="AN759" s="66"/>
      <c r="AO759" s="66"/>
      <c r="AP759" s="66"/>
      <c r="AQ759" s="66"/>
      <c r="AR759" s="66"/>
      <c r="AS759" s="66"/>
      <c r="AT759" s="66"/>
      <c r="AU759" s="66"/>
      <c r="AV759" s="66"/>
      <c r="AW759" s="66"/>
      <c r="AX759" s="66"/>
      <c r="AY759" s="66"/>
      <c r="AZ759" s="66"/>
      <c r="BA759" s="66"/>
      <c r="BB759" s="66"/>
    </row>
    <row r="760" spans="1:54" x14ac:dyDescent="0.3">
      <c r="A760" s="66"/>
      <c r="B760" s="66"/>
      <c r="C760" s="66"/>
      <c r="D760" s="66"/>
      <c r="E760" s="66"/>
      <c r="F760" s="66"/>
      <c r="G760" s="66"/>
      <c r="H760" s="66"/>
      <c r="I760" s="66"/>
      <c r="J760" s="66"/>
      <c r="K760" s="66"/>
      <c r="L760" s="66"/>
      <c r="M760" s="66"/>
      <c r="N760" s="66"/>
      <c r="O760" s="66"/>
      <c r="P760" s="66"/>
      <c r="Q760" s="66"/>
      <c r="R760" s="66"/>
      <c r="S760" s="66"/>
      <c r="T760" s="66"/>
      <c r="U760" s="66"/>
      <c r="V760" s="66"/>
      <c r="W760" s="66"/>
      <c r="X760" s="66"/>
      <c r="Y760" s="66"/>
      <c r="Z760" s="66"/>
      <c r="AA760" s="66"/>
      <c r="AB760" s="66"/>
      <c r="AC760" s="66"/>
      <c r="AD760" s="66"/>
      <c r="AE760" s="66"/>
      <c r="AF760" s="66"/>
      <c r="AG760" s="66"/>
      <c r="AH760" s="66"/>
      <c r="AI760" s="66"/>
      <c r="AJ760" s="66"/>
      <c r="AK760" s="66"/>
      <c r="AL760" s="66"/>
      <c r="AM760" s="66"/>
      <c r="AN760" s="66"/>
      <c r="AO760" s="66"/>
      <c r="AP760" s="66"/>
      <c r="AQ760" s="66"/>
      <c r="AR760" s="66"/>
      <c r="AS760" s="66"/>
      <c r="AT760" s="66"/>
      <c r="AU760" s="66"/>
      <c r="AV760" s="66"/>
      <c r="AW760" s="66"/>
      <c r="AX760" s="66"/>
      <c r="AY760" s="66"/>
      <c r="AZ760" s="66"/>
      <c r="BA760" s="66"/>
      <c r="BB760" s="66"/>
    </row>
    <row r="761" spans="1:54" x14ac:dyDescent="0.3">
      <c r="A761" s="66"/>
      <c r="B761" s="66"/>
      <c r="C761" s="66"/>
      <c r="D761" s="66"/>
      <c r="E761" s="66"/>
      <c r="F761" s="66"/>
      <c r="G761" s="66"/>
      <c r="H761" s="66"/>
      <c r="I761" s="66"/>
      <c r="J761" s="66"/>
      <c r="K761" s="66"/>
      <c r="L761" s="66"/>
      <c r="M761" s="66"/>
      <c r="N761" s="66"/>
      <c r="O761" s="66"/>
      <c r="P761" s="66"/>
      <c r="Q761" s="66"/>
      <c r="R761" s="66"/>
      <c r="S761" s="66"/>
      <c r="T761" s="66"/>
      <c r="U761" s="66"/>
      <c r="V761" s="66"/>
      <c r="W761" s="66"/>
      <c r="X761" s="66"/>
      <c r="Y761" s="66"/>
      <c r="Z761" s="66"/>
      <c r="AA761" s="66"/>
      <c r="AB761" s="66"/>
      <c r="AC761" s="66"/>
      <c r="AD761" s="66"/>
      <c r="AE761" s="66"/>
      <c r="AF761" s="66"/>
      <c r="AG761" s="66"/>
      <c r="AH761" s="66"/>
      <c r="AI761" s="66"/>
      <c r="AJ761" s="66"/>
      <c r="AK761" s="66"/>
      <c r="AL761" s="66"/>
      <c r="AM761" s="66"/>
      <c r="AN761" s="66"/>
      <c r="AO761" s="66"/>
      <c r="AP761" s="66"/>
      <c r="AQ761" s="66"/>
      <c r="AR761" s="66"/>
      <c r="AS761" s="66"/>
      <c r="AT761" s="66"/>
      <c r="AU761" s="66"/>
      <c r="AV761" s="66"/>
      <c r="AW761" s="66"/>
      <c r="AX761" s="66"/>
      <c r="AY761" s="66"/>
      <c r="AZ761" s="66"/>
      <c r="BA761" s="66"/>
      <c r="BB761" s="66"/>
    </row>
    <row r="762" spans="1:54" x14ac:dyDescent="0.3">
      <c r="A762" s="66"/>
      <c r="B762" s="66"/>
      <c r="C762" s="66"/>
      <c r="D762" s="66"/>
      <c r="E762" s="66"/>
      <c r="F762" s="66"/>
      <c r="G762" s="66"/>
      <c r="H762" s="66"/>
      <c r="I762" s="66"/>
      <c r="J762" s="66"/>
      <c r="K762" s="66"/>
      <c r="L762" s="66"/>
      <c r="M762" s="66"/>
      <c r="N762" s="66"/>
      <c r="O762" s="66"/>
      <c r="P762" s="66"/>
      <c r="Q762" s="66"/>
      <c r="R762" s="66"/>
      <c r="S762" s="66"/>
      <c r="T762" s="66"/>
      <c r="U762" s="66"/>
      <c r="V762" s="66"/>
      <c r="W762" s="66"/>
      <c r="X762" s="66"/>
      <c r="Y762" s="66"/>
      <c r="Z762" s="66"/>
      <c r="AA762" s="66"/>
      <c r="AB762" s="66"/>
      <c r="AC762" s="66"/>
      <c r="AD762" s="66"/>
      <c r="AE762" s="66"/>
      <c r="AF762" s="66"/>
      <c r="AG762" s="66"/>
      <c r="AH762" s="66"/>
      <c r="AI762" s="66"/>
      <c r="AJ762" s="66"/>
      <c r="AK762" s="66"/>
      <c r="AL762" s="66"/>
      <c r="AM762" s="66"/>
      <c r="AN762" s="66"/>
      <c r="AO762" s="66"/>
      <c r="AP762" s="66"/>
      <c r="AQ762" s="66"/>
      <c r="AR762" s="66"/>
      <c r="AS762" s="66"/>
      <c r="AT762" s="66"/>
      <c r="AU762" s="66"/>
      <c r="AV762" s="66"/>
      <c r="AW762" s="66"/>
      <c r="AX762" s="66"/>
      <c r="AY762" s="66"/>
      <c r="AZ762" s="66"/>
      <c r="BA762" s="66"/>
      <c r="BB762" s="66"/>
    </row>
    <row r="763" spans="1:54" x14ac:dyDescent="0.3">
      <c r="A763" s="66"/>
      <c r="B763" s="66"/>
      <c r="C763" s="66"/>
      <c r="D763" s="66"/>
      <c r="E763" s="66"/>
      <c r="F763" s="66"/>
      <c r="G763" s="66"/>
      <c r="H763" s="66"/>
      <c r="I763" s="66"/>
      <c r="J763" s="66"/>
      <c r="K763" s="66"/>
      <c r="L763" s="66"/>
      <c r="M763" s="66"/>
      <c r="N763" s="66"/>
      <c r="O763" s="66"/>
      <c r="P763" s="66"/>
      <c r="Q763" s="66"/>
      <c r="R763" s="66"/>
      <c r="S763" s="66"/>
      <c r="T763" s="66"/>
      <c r="U763" s="66"/>
      <c r="V763" s="66"/>
      <c r="W763" s="66"/>
      <c r="X763" s="66"/>
      <c r="Y763" s="66"/>
      <c r="Z763" s="66"/>
      <c r="AA763" s="66"/>
      <c r="AB763" s="66"/>
      <c r="AC763" s="66"/>
      <c r="AD763" s="66"/>
      <c r="AE763" s="66"/>
      <c r="AF763" s="66"/>
      <c r="AG763" s="66"/>
      <c r="AH763" s="66"/>
      <c r="AI763" s="66"/>
      <c r="AJ763" s="66"/>
      <c r="AK763" s="66"/>
      <c r="AL763" s="66"/>
      <c r="AM763" s="66"/>
      <c r="AN763" s="66"/>
      <c r="AO763" s="66"/>
      <c r="AP763" s="66"/>
      <c r="AQ763" s="66"/>
      <c r="AR763" s="66"/>
      <c r="AS763" s="66"/>
      <c r="AT763" s="66"/>
      <c r="AU763" s="66"/>
      <c r="AV763" s="66"/>
      <c r="AW763" s="66"/>
      <c r="AX763" s="66"/>
      <c r="AY763" s="66"/>
      <c r="AZ763" s="66"/>
      <c r="BA763" s="66"/>
      <c r="BB763" s="66"/>
    </row>
    <row r="764" spans="1:54" x14ac:dyDescent="0.3">
      <c r="A764" s="66"/>
      <c r="B764" s="66"/>
      <c r="C764" s="66"/>
      <c r="D764" s="66"/>
      <c r="E764" s="66"/>
      <c r="F764" s="66"/>
      <c r="G764" s="66"/>
      <c r="H764" s="66"/>
      <c r="I764" s="66"/>
      <c r="J764" s="66"/>
      <c r="K764" s="66"/>
      <c r="L764" s="66"/>
      <c r="M764" s="66"/>
      <c r="N764" s="66"/>
      <c r="O764" s="66"/>
      <c r="P764" s="66"/>
      <c r="Q764" s="66"/>
      <c r="R764" s="66"/>
      <c r="S764" s="66"/>
      <c r="T764" s="66"/>
      <c r="U764" s="66"/>
      <c r="V764" s="66"/>
      <c r="W764" s="66"/>
      <c r="X764" s="66"/>
      <c r="Y764" s="66"/>
      <c r="Z764" s="66"/>
      <c r="AA764" s="66"/>
      <c r="AB764" s="66"/>
      <c r="AC764" s="66"/>
      <c r="AD764" s="66"/>
      <c r="AE764" s="66"/>
      <c r="AF764" s="66"/>
      <c r="AG764" s="66"/>
      <c r="AH764" s="66"/>
      <c r="AI764" s="66"/>
      <c r="AJ764" s="66"/>
      <c r="AK764" s="66"/>
      <c r="AL764" s="66"/>
      <c r="AM764" s="66"/>
      <c r="AN764" s="66"/>
      <c r="AO764" s="66"/>
      <c r="AP764" s="66"/>
      <c r="AQ764" s="66"/>
      <c r="AR764" s="66"/>
      <c r="AS764" s="66"/>
      <c r="AT764" s="66"/>
      <c r="AU764" s="66"/>
      <c r="AV764" s="66"/>
      <c r="AW764" s="66"/>
      <c r="AX764" s="66"/>
      <c r="AY764" s="66"/>
      <c r="AZ764" s="66"/>
      <c r="BA764" s="66"/>
      <c r="BB764" s="66"/>
    </row>
    <row r="765" spans="1:54" x14ac:dyDescent="0.3">
      <c r="A765" s="66"/>
      <c r="B765" s="66"/>
      <c r="C765" s="66"/>
      <c r="D765" s="66"/>
      <c r="E765" s="66"/>
      <c r="F765" s="66"/>
      <c r="G765" s="66"/>
      <c r="H765" s="66"/>
      <c r="I765" s="66"/>
      <c r="J765" s="66"/>
      <c r="K765" s="66"/>
      <c r="L765" s="66"/>
      <c r="M765" s="66"/>
      <c r="N765" s="66"/>
      <c r="O765" s="66"/>
      <c r="P765" s="66"/>
      <c r="Q765" s="66"/>
      <c r="R765" s="66"/>
      <c r="S765" s="66"/>
      <c r="T765" s="66"/>
      <c r="U765" s="66"/>
      <c r="V765" s="66"/>
      <c r="W765" s="66"/>
      <c r="X765" s="66"/>
      <c r="Y765" s="66"/>
      <c r="Z765" s="66"/>
      <c r="AA765" s="66"/>
      <c r="AB765" s="66"/>
      <c r="AC765" s="66"/>
      <c r="AD765" s="66"/>
      <c r="AE765" s="66"/>
      <c r="AF765" s="66"/>
      <c r="AG765" s="66"/>
      <c r="AH765" s="66"/>
      <c r="AI765" s="66"/>
      <c r="AJ765" s="66"/>
      <c r="AK765" s="66"/>
      <c r="AL765" s="66"/>
      <c r="AM765" s="66"/>
      <c r="AN765" s="66"/>
      <c r="AO765" s="66"/>
      <c r="AP765" s="66"/>
      <c r="AQ765" s="66"/>
      <c r="AR765" s="66"/>
      <c r="AS765" s="66"/>
      <c r="AT765" s="66"/>
      <c r="AU765" s="66"/>
      <c r="AV765" s="66"/>
      <c r="AW765" s="66"/>
      <c r="AX765" s="66"/>
      <c r="AY765" s="66"/>
      <c r="AZ765" s="66"/>
      <c r="BA765" s="66"/>
      <c r="BB765" s="66"/>
    </row>
    <row r="766" spans="1:54" x14ac:dyDescent="0.3">
      <c r="A766" s="66"/>
      <c r="B766" s="66"/>
      <c r="C766" s="66"/>
      <c r="D766" s="66"/>
      <c r="E766" s="66"/>
      <c r="F766" s="66"/>
      <c r="G766" s="66"/>
      <c r="H766" s="66"/>
      <c r="I766" s="66"/>
      <c r="J766" s="66"/>
      <c r="K766" s="66"/>
      <c r="L766" s="66"/>
      <c r="M766" s="66"/>
      <c r="N766" s="66"/>
      <c r="O766" s="66"/>
      <c r="P766" s="66"/>
      <c r="Q766" s="66"/>
      <c r="R766" s="66"/>
      <c r="S766" s="66"/>
      <c r="T766" s="66"/>
      <c r="U766" s="66"/>
      <c r="V766" s="66"/>
      <c r="W766" s="66"/>
      <c r="X766" s="66"/>
      <c r="Y766" s="66"/>
      <c r="Z766" s="66"/>
      <c r="AA766" s="66"/>
      <c r="AB766" s="66"/>
      <c r="AC766" s="66"/>
      <c r="AD766" s="66"/>
      <c r="AE766" s="66"/>
      <c r="AF766" s="66"/>
      <c r="AG766" s="66"/>
      <c r="AH766" s="66"/>
      <c r="AI766" s="66"/>
      <c r="AJ766" s="66"/>
      <c r="AK766" s="66"/>
      <c r="AL766" s="66"/>
      <c r="AM766" s="66"/>
      <c r="AN766" s="66"/>
      <c r="AO766" s="66"/>
      <c r="AP766" s="66"/>
      <c r="AQ766" s="66"/>
      <c r="AR766" s="66"/>
      <c r="AS766" s="66"/>
      <c r="AT766" s="66"/>
      <c r="AU766" s="66"/>
      <c r="AV766" s="66"/>
      <c r="AW766" s="66"/>
      <c r="AX766" s="66"/>
      <c r="AY766" s="66"/>
      <c r="AZ766" s="66"/>
      <c r="BA766" s="66"/>
      <c r="BB766" s="66"/>
    </row>
    <row r="767" spans="1:54" x14ac:dyDescent="0.3">
      <c r="A767" s="66"/>
      <c r="B767" s="66"/>
      <c r="C767" s="66"/>
      <c r="D767" s="66"/>
      <c r="E767" s="66"/>
      <c r="F767" s="66"/>
      <c r="G767" s="66"/>
      <c r="H767" s="66"/>
      <c r="I767" s="66"/>
      <c r="J767" s="66"/>
      <c r="K767" s="66"/>
      <c r="L767" s="66"/>
      <c r="M767" s="66"/>
      <c r="N767" s="66"/>
      <c r="O767" s="66"/>
      <c r="P767" s="66"/>
      <c r="Q767" s="66"/>
      <c r="R767" s="66"/>
      <c r="S767" s="66"/>
      <c r="T767" s="66"/>
      <c r="U767" s="66"/>
      <c r="V767" s="66"/>
      <c r="W767" s="66"/>
      <c r="X767" s="66"/>
      <c r="Y767" s="66"/>
      <c r="Z767" s="66"/>
      <c r="AA767" s="66"/>
      <c r="AB767" s="66"/>
      <c r="AC767" s="66"/>
      <c r="AD767" s="66"/>
      <c r="AE767" s="66"/>
      <c r="AF767" s="66"/>
      <c r="AG767" s="66"/>
      <c r="AH767" s="66"/>
      <c r="AI767" s="66"/>
      <c r="AJ767" s="66"/>
      <c r="AK767" s="66"/>
      <c r="AL767" s="66"/>
      <c r="AM767" s="66"/>
      <c r="AN767" s="66"/>
      <c r="AO767" s="66"/>
      <c r="AP767" s="66"/>
      <c r="AQ767" s="66"/>
      <c r="AR767" s="66"/>
      <c r="AS767" s="66"/>
      <c r="AT767" s="66"/>
      <c r="AU767" s="66"/>
      <c r="AV767" s="66"/>
      <c r="AW767" s="66"/>
      <c r="AX767" s="66"/>
      <c r="AY767" s="66"/>
      <c r="AZ767" s="66"/>
      <c r="BA767" s="66"/>
      <c r="BB767" s="66"/>
    </row>
    <row r="768" spans="1:54" x14ac:dyDescent="0.3">
      <c r="A768" s="66"/>
      <c r="B768" s="66"/>
      <c r="C768" s="66"/>
      <c r="D768" s="66"/>
      <c r="E768" s="66"/>
      <c r="F768" s="66"/>
      <c r="G768" s="66"/>
      <c r="H768" s="66"/>
      <c r="I768" s="66"/>
      <c r="J768" s="66"/>
      <c r="K768" s="66"/>
      <c r="L768" s="66"/>
      <c r="M768" s="66"/>
      <c r="N768" s="66"/>
      <c r="O768" s="66"/>
      <c r="P768" s="66"/>
      <c r="Q768" s="66"/>
      <c r="R768" s="66"/>
      <c r="S768" s="66"/>
      <c r="T768" s="66"/>
      <c r="U768" s="66"/>
      <c r="V768" s="66"/>
      <c r="W768" s="66"/>
      <c r="X768" s="66"/>
      <c r="Y768" s="66"/>
      <c r="Z768" s="66"/>
      <c r="AA768" s="66"/>
      <c r="AB768" s="66"/>
      <c r="AC768" s="66"/>
      <c r="AD768" s="66"/>
      <c r="AE768" s="66"/>
      <c r="AF768" s="66"/>
      <c r="AG768" s="66"/>
      <c r="AH768" s="66"/>
      <c r="AI768" s="66"/>
      <c r="AJ768" s="66"/>
      <c r="AK768" s="66"/>
      <c r="AL768" s="66"/>
      <c r="AM768" s="66"/>
      <c r="AN768" s="66"/>
      <c r="AO768" s="66"/>
      <c r="AP768" s="66"/>
      <c r="AQ768" s="66"/>
      <c r="AR768" s="66"/>
      <c r="AS768" s="66"/>
      <c r="AT768" s="66"/>
      <c r="AU768" s="66"/>
      <c r="AV768" s="66"/>
      <c r="AW768" s="66"/>
      <c r="AX768" s="66"/>
      <c r="AY768" s="66"/>
      <c r="AZ768" s="66"/>
      <c r="BA768" s="66"/>
      <c r="BB768" s="66"/>
    </row>
    <row r="769" spans="1:54" x14ac:dyDescent="0.3">
      <c r="A769" s="66"/>
      <c r="B769" s="66"/>
      <c r="C769" s="66"/>
      <c r="D769" s="66"/>
      <c r="E769" s="66"/>
      <c r="F769" s="66"/>
      <c r="G769" s="66"/>
      <c r="H769" s="66"/>
      <c r="I769" s="66"/>
      <c r="J769" s="66"/>
      <c r="K769" s="66"/>
      <c r="L769" s="66"/>
      <c r="M769" s="66"/>
      <c r="N769" s="66"/>
      <c r="O769" s="66"/>
      <c r="P769" s="66"/>
      <c r="Q769" s="66"/>
      <c r="R769" s="66"/>
      <c r="S769" s="66"/>
      <c r="T769" s="66"/>
      <c r="U769" s="66"/>
      <c r="V769" s="66"/>
      <c r="W769" s="66"/>
      <c r="X769" s="66"/>
      <c r="Y769" s="66"/>
      <c r="Z769" s="66"/>
      <c r="AA769" s="66"/>
      <c r="AB769" s="66"/>
      <c r="AC769" s="66"/>
      <c r="AD769" s="66"/>
      <c r="AE769" s="66"/>
      <c r="AF769" s="66"/>
      <c r="AG769" s="66"/>
      <c r="AH769" s="66"/>
      <c r="AI769" s="66"/>
      <c r="AJ769" s="66"/>
      <c r="AK769" s="66"/>
      <c r="AL769" s="66"/>
      <c r="AM769" s="66"/>
      <c r="AN769" s="66"/>
      <c r="AO769" s="66"/>
      <c r="AP769" s="66"/>
      <c r="AQ769" s="66"/>
      <c r="AR769" s="66"/>
      <c r="AS769" s="66"/>
      <c r="AT769" s="66"/>
      <c r="AU769" s="66"/>
      <c r="AV769" s="66"/>
      <c r="AW769" s="66"/>
      <c r="AX769" s="66"/>
      <c r="AY769" s="66"/>
      <c r="AZ769" s="66"/>
      <c r="BA769" s="66"/>
      <c r="BB769" s="66"/>
    </row>
    <row r="770" spans="1:54" x14ac:dyDescent="0.3">
      <c r="A770" s="66"/>
      <c r="B770" s="66"/>
      <c r="C770" s="66"/>
      <c r="D770" s="66"/>
      <c r="E770" s="66"/>
      <c r="F770" s="66"/>
      <c r="G770" s="66"/>
      <c r="H770" s="66"/>
      <c r="I770" s="66"/>
      <c r="J770" s="66"/>
      <c r="K770" s="66"/>
      <c r="L770" s="66"/>
      <c r="M770" s="66"/>
      <c r="N770" s="66"/>
      <c r="O770" s="66"/>
      <c r="P770" s="66"/>
      <c r="Q770" s="66"/>
      <c r="R770" s="66"/>
      <c r="S770" s="66"/>
      <c r="T770" s="66"/>
      <c r="U770" s="66"/>
      <c r="V770" s="66"/>
      <c r="W770" s="66"/>
      <c r="X770" s="66"/>
      <c r="Y770" s="66"/>
      <c r="Z770" s="66"/>
      <c r="AA770" s="66"/>
      <c r="AB770" s="66"/>
      <c r="AC770" s="66"/>
      <c r="AD770" s="66"/>
      <c r="AE770" s="66"/>
      <c r="AF770" s="66"/>
      <c r="AG770" s="66"/>
      <c r="AH770" s="66"/>
      <c r="AI770" s="66"/>
      <c r="AJ770" s="66"/>
      <c r="AK770" s="66"/>
      <c r="AL770" s="66"/>
      <c r="AM770" s="66"/>
      <c r="AN770" s="66"/>
      <c r="AO770" s="66"/>
      <c r="AP770" s="66"/>
      <c r="AQ770" s="66"/>
      <c r="AR770" s="66"/>
      <c r="AS770" s="66"/>
      <c r="AT770" s="66"/>
      <c r="AU770" s="66"/>
      <c r="AV770" s="66"/>
      <c r="AW770" s="66"/>
      <c r="AX770" s="66"/>
      <c r="AY770" s="66"/>
      <c r="AZ770" s="66"/>
      <c r="BA770" s="66"/>
      <c r="BB770" s="66"/>
    </row>
    <row r="771" spans="1:54" x14ac:dyDescent="0.3">
      <c r="A771" s="66"/>
      <c r="B771" s="66"/>
      <c r="C771" s="66"/>
      <c r="D771" s="66"/>
      <c r="E771" s="66"/>
      <c r="F771" s="66"/>
      <c r="G771" s="66"/>
      <c r="H771" s="66"/>
      <c r="I771" s="66"/>
      <c r="J771" s="66"/>
      <c r="K771" s="66"/>
      <c r="L771" s="66"/>
      <c r="M771" s="66"/>
      <c r="N771" s="66"/>
      <c r="O771" s="66"/>
      <c r="P771" s="66"/>
      <c r="Q771" s="66"/>
      <c r="R771" s="66"/>
      <c r="S771" s="66"/>
      <c r="T771" s="66"/>
      <c r="U771" s="66"/>
      <c r="V771" s="66"/>
      <c r="W771" s="66"/>
      <c r="X771" s="66"/>
      <c r="Y771" s="66"/>
      <c r="Z771" s="66"/>
      <c r="AA771" s="66"/>
      <c r="AB771" s="66"/>
      <c r="AC771" s="66"/>
      <c r="AD771" s="66"/>
      <c r="AE771" s="66"/>
      <c r="AF771" s="66"/>
      <c r="AG771" s="66"/>
      <c r="AH771" s="66"/>
      <c r="AI771" s="66"/>
      <c r="AJ771" s="66"/>
      <c r="AK771" s="66"/>
      <c r="AL771" s="66"/>
      <c r="AM771" s="66"/>
      <c r="AN771" s="66"/>
      <c r="AO771" s="66"/>
      <c r="AP771" s="66"/>
      <c r="AQ771" s="66"/>
      <c r="AR771" s="66"/>
      <c r="AS771" s="66"/>
      <c r="AT771" s="66"/>
      <c r="AU771" s="66"/>
      <c r="AV771" s="66"/>
      <c r="AW771" s="66"/>
      <c r="AX771" s="66"/>
      <c r="AY771" s="66"/>
      <c r="AZ771" s="66"/>
      <c r="BA771" s="66"/>
      <c r="BB771" s="66"/>
    </row>
    <row r="772" spans="1:54" x14ac:dyDescent="0.3">
      <c r="A772" s="66"/>
      <c r="B772" s="66"/>
      <c r="C772" s="66"/>
      <c r="D772" s="66"/>
      <c r="E772" s="66"/>
      <c r="F772" s="66"/>
      <c r="G772" s="66"/>
      <c r="H772" s="66"/>
      <c r="I772" s="66"/>
      <c r="J772" s="66"/>
      <c r="K772" s="66"/>
      <c r="L772" s="66"/>
      <c r="M772" s="66"/>
      <c r="N772" s="66"/>
      <c r="O772" s="66"/>
      <c r="P772" s="66"/>
      <c r="Q772" s="66"/>
      <c r="R772" s="66"/>
      <c r="S772" s="66"/>
      <c r="T772" s="66"/>
      <c r="U772" s="66"/>
      <c r="V772" s="66"/>
      <c r="W772" s="66"/>
      <c r="X772" s="66"/>
      <c r="Y772" s="66"/>
      <c r="Z772" s="66"/>
      <c r="AA772" s="66"/>
      <c r="AB772" s="66"/>
      <c r="AC772" s="66"/>
      <c r="AD772" s="66"/>
      <c r="AE772" s="66"/>
      <c r="AF772" s="66"/>
      <c r="AG772" s="66"/>
      <c r="AH772" s="66"/>
      <c r="AI772" s="66"/>
      <c r="AJ772" s="66"/>
      <c r="AK772" s="66"/>
      <c r="AL772" s="66"/>
      <c r="AM772" s="66"/>
      <c r="AN772" s="66"/>
      <c r="AO772" s="66"/>
      <c r="AP772" s="66"/>
      <c r="AQ772" s="66"/>
      <c r="AR772" s="66"/>
      <c r="AS772" s="66"/>
      <c r="AT772" s="66"/>
      <c r="AU772" s="66"/>
      <c r="AV772" s="66"/>
      <c r="AW772" s="66"/>
      <c r="AX772" s="66"/>
      <c r="AY772" s="66"/>
      <c r="AZ772" s="66"/>
      <c r="BA772" s="66"/>
      <c r="BB772" s="66"/>
    </row>
    <row r="773" spans="1:54" x14ac:dyDescent="0.3">
      <c r="A773" s="66"/>
      <c r="B773" s="66"/>
      <c r="C773" s="66"/>
      <c r="D773" s="66"/>
      <c r="E773" s="66"/>
      <c r="F773" s="66"/>
      <c r="G773" s="66"/>
      <c r="H773" s="66"/>
      <c r="I773" s="66"/>
      <c r="J773" s="66"/>
      <c r="K773" s="66"/>
      <c r="L773" s="66"/>
      <c r="M773" s="66"/>
      <c r="N773" s="66"/>
      <c r="O773" s="66"/>
      <c r="P773" s="66"/>
      <c r="Q773" s="66"/>
      <c r="R773" s="66"/>
      <c r="S773" s="66"/>
      <c r="T773" s="66"/>
      <c r="U773" s="66"/>
      <c r="V773" s="66"/>
      <c r="W773" s="66"/>
      <c r="X773" s="66"/>
      <c r="Y773" s="66"/>
      <c r="Z773" s="66"/>
      <c r="AA773" s="66"/>
      <c r="AB773" s="66"/>
      <c r="AC773" s="66"/>
      <c r="AD773" s="66"/>
      <c r="AE773" s="66"/>
      <c r="AF773" s="66"/>
      <c r="AG773" s="66"/>
      <c r="AH773" s="66"/>
      <c r="AI773" s="66"/>
      <c r="AJ773" s="66"/>
      <c r="AK773" s="66"/>
      <c r="AL773" s="66"/>
      <c r="AM773" s="66"/>
      <c r="AN773" s="66"/>
      <c r="AO773" s="66"/>
      <c r="AP773" s="66"/>
      <c r="AQ773" s="66"/>
      <c r="AR773" s="66"/>
      <c r="AS773" s="66"/>
      <c r="AT773" s="66"/>
      <c r="AU773" s="66"/>
      <c r="AV773" s="66"/>
      <c r="AW773" s="66"/>
      <c r="AX773" s="66"/>
      <c r="AY773" s="66"/>
      <c r="AZ773" s="66"/>
      <c r="BA773" s="66"/>
      <c r="BB773" s="66"/>
    </row>
    <row r="774" spans="1:54" x14ac:dyDescent="0.3">
      <c r="A774" s="66"/>
      <c r="B774" s="66"/>
      <c r="C774" s="66"/>
      <c r="D774" s="66"/>
      <c r="E774" s="66"/>
      <c r="F774" s="66"/>
      <c r="G774" s="66"/>
      <c r="H774" s="66"/>
      <c r="I774" s="66"/>
      <c r="J774" s="66"/>
      <c r="K774" s="66"/>
      <c r="L774" s="66"/>
      <c r="M774" s="66"/>
      <c r="N774" s="66"/>
      <c r="O774" s="66"/>
      <c r="P774" s="66"/>
      <c r="Q774" s="66"/>
      <c r="R774" s="66"/>
      <c r="S774" s="66"/>
      <c r="T774" s="66"/>
      <c r="U774" s="66"/>
      <c r="V774" s="66"/>
      <c r="W774" s="66"/>
      <c r="X774" s="66"/>
      <c r="Y774" s="66"/>
      <c r="Z774" s="66"/>
      <c r="AA774" s="66"/>
      <c r="AB774" s="66"/>
      <c r="AC774" s="66"/>
      <c r="AD774" s="66"/>
      <c r="AE774" s="66"/>
      <c r="AF774" s="66"/>
      <c r="AG774" s="66"/>
      <c r="AH774" s="66"/>
      <c r="AI774" s="66"/>
      <c r="AJ774" s="66"/>
      <c r="AK774" s="66"/>
      <c r="AL774" s="66"/>
      <c r="AM774" s="66"/>
      <c r="AN774" s="66"/>
      <c r="AO774" s="66"/>
      <c r="AP774" s="66"/>
      <c r="AQ774" s="66"/>
      <c r="AR774" s="66"/>
      <c r="AS774" s="66"/>
      <c r="AT774" s="66"/>
      <c r="AU774" s="66"/>
      <c r="AV774" s="66"/>
      <c r="AW774" s="66"/>
      <c r="AX774" s="66"/>
      <c r="AY774" s="66"/>
      <c r="AZ774" s="66"/>
      <c r="BA774" s="66"/>
      <c r="BB774" s="66"/>
    </row>
    <row r="775" spans="1:54" x14ac:dyDescent="0.3">
      <c r="A775" s="66"/>
      <c r="B775" s="66"/>
      <c r="C775" s="66"/>
      <c r="D775" s="66"/>
      <c r="E775" s="66"/>
      <c r="F775" s="66"/>
      <c r="G775" s="66"/>
      <c r="H775" s="66"/>
      <c r="I775" s="66"/>
      <c r="J775" s="66"/>
      <c r="K775" s="66"/>
      <c r="L775" s="66"/>
      <c r="M775" s="66"/>
      <c r="N775" s="66"/>
      <c r="O775" s="66"/>
      <c r="P775" s="66"/>
      <c r="Q775" s="66"/>
      <c r="R775" s="66"/>
      <c r="S775" s="66"/>
      <c r="T775" s="66"/>
      <c r="U775" s="66"/>
      <c r="V775" s="66"/>
      <c r="W775" s="66"/>
      <c r="X775" s="66"/>
      <c r="Y775" s="66"/>
      <c r="Z775" s="66"/>
      <c r="AA775" s="66"/>
      <c r="AB775" s="66"/>
      <c r="AC775" s="66"/>
      <c r="AD775" s="66"/>
      <c r="AE775" s="66"/>
      <c r="AF775" s="66"/>
      <c r="AG775" s="66"/>
      <c r="AH775" s="66"/>
      <c r="AI775" s="66"/>
      <c r="AJ775" s="66"/>
      <c r="AK775" s="66"/>
      <c r="AL775" s="66"/>
      <c r="AM775" s="66"/>
      <c r="AN775" s="66"/>
      <c r="AO775" s="66"/>
      <c r="AP775" s="66"/>
      <c r="AQ775" s="66"/>
      <c r="AR775" s="66"/>
      <c r="AS775" s="66"/>
      <c r="AT775" s="66"/>
      <c r="AU775" s="66"/>
      <c r="AV775" s="66"/>
      <c r="AW775" s="66"/>
      <c r="AX775" s="66"/>
      <c r="AY775" s="66"/>
      <c r="AZ775" s="66"/>
      <c r="BA775" s="66"/>
      <c r="BB775" s="66"/>
    </row>
    <row r="776" spans="1:54" x14ac:dyDescent="0.3">
      <c r="A776" s="66"/>
      <c r="B776" s="66"/>
      <c r="C776" s="66"/>
      <c r="D776" s="66"/>
      <c r="E776" s="66"/>
      <c r="F776" s="66"/>
      <c r="G776" s="66"/>
      <c r="H776" s="66"/>
      <c r="I776" s="66"/>
      <c r="J776" s="66"/>
      <c r="K776" s="66"/>
      <c r="L776" s="66"/>
      <c r="M776" s="66"/>
      <c r="N776" s="66"/>
      <c r="O776" s="66"/>
      <c r="P776" s="66"/>
      <c r="Q776" s="66"/>
      <c r="R776" s="66"/>
      <c r="S776" s="66"/>
      <c r="T776" s="66"/>
      <c r="U776" s="66"/>
      <c r="V776" s="66"/>
      <c r="W776" s="66"/>
      <c r="X776" s="66"/>
      <c r="Y776" s="66"/>
      <c r="Z776" s="66"/>
      <c r="AA776" s="66"/>
      <c r="AB776" s="66"/>
      <c r="AC776" s="66"/>
      <c r="AD776" s="66"/>
      <c r="AE776" s="66"/>
      <c r="AF776" s="66"/>
      <c r="AG776" s="66"/>
      <c r="AH776" s="66"/>
      <c r="AI776" s="66"/>
      <c r="AJ776" s="66"/>
      <c r="AK776" s="66"/>
      <c r="AL776" s="66"/>
      <c r="AM776" s="66"/>
      <c r="AN776" s="66"/>
      <c r="AO776" s="66"/>
      <c r="AP776" s="66"/>
      <c r="AQ776" s="66"/>
      <c r="AR776" s="66"/>
      <c r="AS776" s="66"/>
      <c r="AT776" s="66"/>
      <c r="AU776" s="66"/>
      <c r="AV776" s="66"/>
      <c r="AW776" s="66"/>
      <c r="AX776" s="66"/>
      <c r="AY776" s="66"/>
      <c r="AZ776" s="66"/>
      <c r="BA776" s="66"/>
      <c r="BB776" s="66"/>
    </row>
    <row r="777" spans="1:54" x14ac:dyDescent="0.3">
      <c r="A777" s="66"/>
      <c r="B777" s="66"/>
      <c r="C777" s="66"/>
      <c r="D777" s="66"/>
      <c r="E777" s="66"/>
      <c r="F777" s="66"/>
      <c r="G777" s="66"/>
      <c r="H777" s="66"/>
      <c r="I777" s="66"/>
      <c r="J777" s="66"/>
      <c r="K777" s="66"/>
      <c r="L777" s="66"/>
      <c r="M777" s="66"/>
      <c r="N777" s="66"/>
      <c r="O777" s="66"/>
      <c r="P777" s="66"/>
      <c r="Q777" s="66"/>
      <c r="R777" s="66"/>
      <c r="S777" s="66"/>
      <c r="T777" s="66"/>
      <c r="U777" s="66"/>
      <c r="V777" s="66"/>
      <c r="W777" s="66"/>
      <c r="X777" s="66"/>
      <c r="Y777" s="66"/>
      <c r="Z777" s="66"/>
      <c r="AA777" s="66"/>
      <c r="AB777" s="66"/>
      <c r="AC777" s="66"/>
      <c r="AD777" s="66"/>
      <c r="AE777" s="66"/>
      <c r="AF777" s="66"/>
      <c r="AG777" s="66"/>
      <c r="AH777" s="66"/>
      <c r="AI777" s="66"/>
      <c r="AJ777" s="66"/>
      <c r="AK777" s="66"/>
      <c r="AL777" s="66"/>
      <c r="AM777" s="66"/>
      <c r="AN777" s="66"/>
      <c r="AO777" s="66"/>
      <c r="AP777" s="66"/>
      <c r="AQ777" s="66"/>
      <c r="AR777" s="66"/>
      <c r="AS777" s="66"/>
      <c r="AT777" s="66"/>
      <c r="AU777" s="66"/>
      <c r="AV777" s="66"/>
      <c r="AW777" s="66"/>
      <c r="AX777" s="66"/>
      <c r="AY777" s="66"/>
      <c r="AZ777" s="66"/>
      <c r="BA777" s="66"/>
      <c r="BB777" s="66"/>
    </row>
    <row r="778" spans="1:54" x14ac:dyDescent="0.3">
      <c r="A778" s="66"/>
      <c r="B778" s="66"/>
      <c r="C778" s="66"/>
      <c r="D778" s="66"/>
      <c r="E778" s="66"/>
      <c r="F778" s="66"/>
      <c r="G778" s="66"/>
      <c r="H778" s="66"/>
      <c r="I778" s="66"/>
      <c r="J778" s="66"/>
      <c r="K778" s="66"/>
      <c r="L778" s="66"/>
      <c r="M778" s="66"/>
      <c r="N778" s="66"/>
      <c r="O778" s="66"/>
      <c r="P778" s="66"/>
      <c r="Q778" s="66"/>
      <c r="R778" s="66"/>
      <c r="S778" s="66"/>
      <c r="T778" s="66"/>
      <c r="U778" s="66"/>
      <c r="V778" s="66"/>
      <c r="W778" s="66"/>
      <c r="X778" s="66"/>
      <c r="Y778" s="66"/>
      <c r="Z778" s="66"/>
      <c r="AA778" s="66"/>
      <c r="AB778" s="66"/>
      <c r="AC778" s="66"/>
      <c r="AD778" s="66"/>
      <c r="AE778" s="66"/>
      <c r="AF778" s="66"/>
      <c r="AG778" s="66"/>
      <c r="AH778" s="66"/>
      <c r="AI778" s="66"/>
      <c r="AJ778" s="66"/>
      <c r="AK778" s="66"/>
      <c r="AL778" s="66"/>
      <c r="AM778" s="66"/>
      <c r="AN778" s="66"/>
      <c r="AO778" s="66"/>
      <c r="AP778" s="66"/>
      <c r="AQ778" s="66"/>
      <c r="AR778" s="66"/>
      <c r="AS778" s="66"/>
      <c r="AT778" s="66"/>
      <c r="AU778" s="66"/>
      <c r="AV778" s="66"/>
      <c r="AW778" s="66"/>
      <c r="AX778" s="66"/>
      <c r="AY778" s="66"/>
      <c r="AZ778" s="66"/>
      <c r="BA778" s="66"/>
      <c r="BB778" s="66"/>
    </row>
    <row r="779" spans="1:54" x14ac:dyDescent="0.3">
      <c r="A779" s="66"/>
      <c r="B779" s="66"/>
      <c r="C779" s="66"/>
      <c r="D779" s="66"/>
      <c r="E779" s="66"/>
      <c r="F779" s="66"/>
      <c r="G779" s="66"/>
      <c r="H779" s="66"/>
      <c r="I779" s="66"/>
      <c r="J779" s="66"/>
      <c r="K779" s="66"/>
      <c r="L779" s="66"/>
      <c r="M779" s="66"/>
      <c r="N779" s="66"/>
      <c r="O779" s="66"/>
      <c r="P779" s="66"/>
      <c r="Q779" s="66"/>
      <c r="R779" s="66"/>
      <c r="S779" s="66"/>
      <c r="T779" s="66"/>
      <c r="U779" s="66"/>
      <c r="V779" s="66"/>
      <c r="W779" s="66"/>
      <c r="X779" s="66"/>
      <c r="Y779" s="66"/>
      <c r="Z779" s="66"/>
      <c r="AA779" s="66"/>
      <c r="AB779" s="66"/>
      <c r="AC779" s="66"/>
      <c r="AD779" s="66"/>
      <c r="AE779" s="66"/>
      <c r="AF779" s="66"/>
      <c r="AG779" s="66"/>
      <c r="AH779" s="66"/>
      <c r="AI779" s="66"/>
      <c r="AJ779" s="66"/>
      <c r="AK779" s="66"/>
      <c r="AL779" s="66"/>
      <c r="AM779" s="66"/>
      <c r="AN779" s="66"/>
      <c r="AO779" s="66"/>
      <c r="AP779" s="66"/>
      <c r="AQ779" s="66"/>
      <c r="AR779" s="66"/>
      <c r="AS779" s="66"/>
      <c r="AT779" s="66"/>
      <c r="AU779" s="66"/>
      <c r="AV779" s="66"/>
      <c r="AW779" s="66"/>
      <c r="AX779" s="66"/>
      <c r="AY779" s="66"/>
      <c r="AZ779" s="66"/>
      <c r="BA779" s="66"/>
      <c r="BB779" s="66"/>
    </row>
    <row r="780" spans="1:54" x14ac:dyDescent="0.3">
      <c r="A780" s="66"/>
      <c r="B780" s="66"/>
      <c r="C780" s="66"/>
      <c r="D780" s="66"/>
      <c r="E780" s="66"/>
      <c r="F780" s="66"/>
      <c r="G780" s="66"/>
      <c r="H780" s="66"/>
      <c r="I780" s="66"/>
      <c r="J780" s="66"/>
      <c r="K780" s="66"/>
      <c r="L780" s="66"/>
      <c r="M780" s="66"/>
      <c r="N780" s="66"/>
      <c r="O780" s="66"/>
      <c r="P780" s="66"/>
      <c r="Q780" s="66"/>
      <c r="R780" s="66"/>
      <c r="S780" s="66"/>
      <c r="T780" s="66"/>
      <c r="U780" s="66"/>
      <c r="V780" s="66"/>
      <c r="W780" s="66"/>
      <c r="X780" s="66"/>
      <c r="Y780" s="66"/>
      <c r="Z780" s="66"/>
      <c r="AA780" s="66"/>
      <c r="AB780" s="66"/>
      <c r="AC780" s="66"/>
      <c r="AD780" s="66"/>
      <c r="AE780" s="66"/>
      <c r="AF780" s="66"/>
      <c r="AG780" s="66"/>
      <c r="AH780" s="66"/>
      <c r="AI780" s="66"/>
      <c r="AJ780" s="66"/>
      <c r="AK780" s="66"/>
      <c r="AL780" s="66"/>
      <c r="AM780" s="66"/>
      <c r="AN780" s="66"/>
      <c r="AO780" s="66"/>
      <c r="AP780" s="66"/>
      <c r="AQ780" s="66"/>
      <c r="AR780" s="66"/>
      <c r="AS780" s="66"/>
      <c r="AT780" s="66"/>
      <c r="AU780" s="66"/>
      <c r="AV780" s="66"/>
      <c r="AW780" s="66"/>
      <c r="AX780" s="66"/>
      <c r="AY780" s="66"/>
      <c r="AZ780" s="66"/>
      <c r="BA780" s="66"/>
      <c r="BB780" s="66"/>
    </row>
    <row r="781" spans="1:54" x14ac:dyDescent="0.3">
      <c r="A781" s="66"/>
      <c r="B781" s="66"/>
      <c r="C781" s="66"/>
      <c r="D781" s="66"/>
      <c r="E781" s="66"/>
      <c r="F781" s="66"/>
      <c r="G781" s="66"/>
      <c r="H781" s="66"/>
      <c r="I781" s="66"/>
      <c r="J781" s="66"/>
      <c r="K781" s="66"/>
      <c r="L781" s="66"/>
      <c r="M781" s="66"/>
      <c r="N781" s="66"/>
      <c r="O781" s="66"/>
      <c r="P781" s="66"/>
      <c r="Q781" s="66"/>
      <c r="R781" s="66"/>
      <c r="S781" s="66"/>
      <c r="T781" s="66"/>
      <c r="U781" s="66"/>
      <c r="V781" s="66"/>
      <c r="W781" s="66"/>
      <c r="X781" s="66"/>
      <c r="Y781" s="66"/>
      <c r="Z781" s="66"/>
      <c r="AA781" s="66"/>
      <c r="AB781" s="66"/>
      <c r="AC781" s="66"/>
      <c r="AD781" s="66"/>
      <c r="AE781" s="66"/>
      <c r="AF781" s="66"/>
      <c r="AG781" s="66"/>
      <c r="AH781" s="66"/>
      <c r="AI781" s="66"/>
      <c r="AJ781" s="66"/>
      <c r="AK781" s="66"/>
      <c r="AL781" s="66"/>
      <c r="AM781" s="66"/>
      <c r="AN781" s="66"/>
      <c r="AO781" s="66"/>
      <c r="AP781" s="66"/>
      <c r="AQ781" s="66"/>
      <c r="AR781" s="66"/>
      <c r="AS781" s="66"/>
      <c r="AT781" s="66"/>
      <c r="AU781" s="66"/>
      <c r="AV781" s="66"/>
      <c r="AW781" s="66"/>
      <c r="AX781" s="66"/>
      <c r="AY781" s="66"/>
      <c r="AZ781" s="66"/>
      <c r="BA781" s="66"/>
      <c r="BB781" s="66"/>
    </row>
    <row r="782" spans="1:54" x14ac:dyDescent="0.3">
      <c r="A782" s="66"/>
      <c r="B782" s="66"/>
      <c r="C782" s="66"/>
      <c r="D782" s="66"/>
      <c r="E782" s="66"/>
      <c r="F782" s="66"/>
      <c r="G782" s="66"/>
      <c r="H782" s="66"/>
      <c r="I782" s="66"/>
      <c r="J782" s="66"/>
      <c r="K782" s="66"/>
      <c r="L782" s="66"/>
      <c r="M782" s="66"/>
      <c r="N782" s="66"/>
      <c r="O782" s="66"/>
      <c r="P782" s="66"/>
      <c r="Q782" s="66"/>
      <c r="R782" s="66"/>
      <c r="S782" s="66"/>
      <c r="T782" s="66"/>
      <c r="U782" s="66"/>
      <c r="V782" s="66"/>
      <c r="W782" s="66"/>
      <c r="X782" s="66"/>
      <c r="Y782" s="66"/>
      <c r="Z782" s="66"/>
      <c r="AA782" s="66"/>
      <c r="AB782" s="66"/>
      <c r="AC782" s="66"/>
      <c r="AD782" s="66"/>
      <c r="AE782" s="66"/>
      <c r="AF782" s="66"/>
      <c r="AG782" s="66"/>
      <c r="AH782" s="66"/>
      <c r="AI782" s="66"/>
      <c r="AJ782" s="66"/>
      <c r="AK782" s="66"/>
      <c r="AL782" s="66"/>
      <c r="AM782" s="66"/>
      <c r="AN782" s="66"/>
      <c r="AO782" s="66"/>
      <c r="AP782" s="66"/>
      <c r="AQ782" s="66"/>
      <c r="AR782" s="66"/>
      <c r="AS782" s="66"/>
      <c r="AT782" s="66"/>
      <c r="AU782" s="66"/>
      <c r="AV782" s="66"/>
      <c r="AW782" s="66"/>
      <c r="AX782" s="66"/>
      <c r="AY782" s="66"/>
      <c r="AZ782" s="66"/>
      <c r="BA782" s="66"/>
      <c r="BB782" s="66"/>
    </row>
    <row r="783" spans="1:54" x14ac:dyDescent="0.3">
      <c r="A783" s="66"/>
      <c r="B783" s="66"/>
      <c r="C783" s="66"/>
      <c r="D783" s="66"/>
      <c r="E783" s="66"/>
      <c r="F783" s="66"/>
      <c r="G783" s="66"/>
      <c r="H783" s="66"/>
      <c r="I783" s="66"/>
      <c r="J783" s="66"/>
      <c r="K783" s="66"/>
      <c r="L783" s="66"/>
      <c r="M783" s="66"/>
      <c r="N783" s="66"/>
      <c r="O783" s="66"/>
      <c r="P783" s="66"/>
      <c r="Q783" s="66"/>
      <c r="R783" s="66"/>
      <c r="S783" s="66"/>
      <c r="T783" s="66"/>
      <c r="U783" s="66"/>
      <c r="V783" s="66"/>
      <c r="W783" s="66"/>
      <c r="X783" s="66"/>
      <c r="Y783" s="66"/>
      <c r="Z783" s="66"/>
      <c r="AA783" s="66"/>
      <c r="AB783" s="66"/>
      <c r="AC783" s="66"/>
      <c r="AD783" s="66"/>
      <c r="AE783" s="66"/>
      <c r="AF783" s="66"/>
      <c r="AG783" s="66"/>
      <c r="AH783" s="66"/>
      <c r="AI783" s="66"/>
      <c r="AJ783" s="66"/>
      <c r="AK783" s="66"/>
      <c r="AL783" s="66"/>
      <c r="AM783" s="66"/>
      <c r="AN783" s="66"/>
      <c r="AO783" s="66"/>
      <c r="AP783" s="66"/>
      <c r="AQ783" s="66"/>
      <c r="AR783" s="66"/>
      <c r="AS783" s="66"/>
      <c r="AT783" s="66"/>
      <c r="AU783" s="66"/>
      <c r="AV783" s="66"/>
      <c r="AW783" s="66"/>
      <c r="AX783" s="66"/>
      <c r="AY783" s="66"/>
      <c r="AZ783" s="66"/>
      <c r="BA783" s="66"/>
      <c r="BB783" s="66"/>
    </row>
    <row r="784" spans="1:54" x14ac:dyDescent="0.3">
      <c r="A784" s="66"/>
      <c r="B784" s="66"/>
      <c r="C784" s="66"/>
      <c r="D784" s="66"/>
      <c r="E784" s="66"/>
      <c r="F784" s="66"/>
      <c r="G784" s="66"/>
      <c r="H784" s="66"/>
      <c r="I784" s="66"/>
      <c r="J784" s="66"/>
      <c r="K784" s="66"/>
      <c r="L784" s="66"/>
      <c r="M784" s="66"/>
      <c r="N784" s="66"/>
      <c r="O784" s="66"/>
      <c r="P784" s="66"/>
      <c r="Q784" s="66"/>
      <c r="R784" s="66"/>
      <c r="S784" s="66"/>
      <c r="T784" s="66"/>
      <c r="U784" s="66"/>
      <c r="V784" s="66"/>
      <c r="W784" s="66"/>
      <c r="X784" s="66"/>
      <c r="Y784" s="66"/>
      <c r="Z784" s="66"/>
      <c r="AA784" s="66"/>
      <c r="AB784" s="66"/>
      <c r="AC784" s="66"/>
      <c r="AD784" s="66"/>
      <c r="AE784" s="66"/>
      <c r="AF784" s="66"/>
      <c r="AG784" s="66"/>
      <c r="AH784" s="66"/>
      <c r="AI784" s="66"/>
      <c r="AJ784" s="66"/>
      <c r="AK784" s="66"/>
      <c r="AL784" s="66"/>
      <c r="AM784" s="66"/>
      <c r="AN784" s="66"/>
      <c r="AO784" s="66"/>
      <c r="AP784" s="66"/>
      <c r="AQ784" s="66"/>
      <c r="AR784" s="66"/>
      <c r="AS784" s="66"/>
      <c r="AT784" s="66"/>
      <c r="AU784" s="66"/>
      <c r="AV784" s="66"/>
      <c r="AW784" s="66"/>
      <c r="AX784" s="66"/>
      <c r="AY784" s="66"/>
      <c r="AZ784" s="66"/>
      <c r="BA784" s="66"/>
      <c r="BB784" s="66"/>
    </row>
    <row r="785" spans="1:54" x14ac:dyDescent="0.3">
      <c r="A785" s="66"/>
      <c r="B785" s="66"/>
      <c r="C785" s="66"/>
      <c r="D785" s="66"/>
      <c r="E785" s="66"/>
      <c r="F785" s="66"/>
      <c r="G785" s="66"/>
      <c r="H785" s="66"/>
      <c r="I785" s="66"/>
      <c r="J785" s="66"/>
      <c r="K785" s="66"/>
      <c r="L785" s="66"/>
      <c r="M785" s="66"/>
      <c r="N785" s="66"/>
      <c r="O785" s="66"/>
      <c r="P785" s="66"/>
      <c r="Q785" s="66"/>
      <c r="R785" s="66"/>
      <c r="S785" s="66"/>
      <c r="T785" s="66"/>
      <c r="U785" s="66"/>
      <c r="V785" s="66"/>
      <c r="W785" s="66"/>
      <c r="X785" s="66"/>
      <c r="Y785" s="66"/>
      <c r="Z785" s="66"/>
      <c r="AA785" s="66"/>
      <c r="AB785" s="66"/>
      <c r="AC785" s="66"/>
      <c r="AD785" s="66"/>
      <c r="AE785" s="66"/>
      <c r="AF785" s="66"/>
      <c r="AG785" s="66"/>
      <c r="AH785" s="66"/>
      <c r="AI785" s="66"/>
      <c r="AJ785" s="66"/>
      <c r="AK785" s="66"/>
      <c r="AL785" s="66"/>
      <c r="AM785" s="66"/>
      <c r="AN785" s="66"/>
      <c r="AO785" s="66"/>
      <c r="AP785" s="66"/>
      <c r="AQ785" s="66"/>
      <c r="AR785" s="66"/>
      <c r="AS785" s="66"/>
      <c r="AT785" s="66"/>
      <c r="AU785" s="66"/>
      <c r="AV785" s="66"/>
      <c r="AW785" s="66"/>
      <c r="AX785" s="66"/>
      <c r="AY785" s="66"/>
      <c r="AZ785" s="66"/>
      <c r="BA785" s="66"/>
      <c r="BB785" s="66"/>
    </row>
    <row r="786" spans="1:54" x14ac:dyDescent="0.3">
      <c r="A786" s="66"/>
      <c r="B786" s="66"/>
      <c r="C786" s="66"/>
      <c r="D786" s="66"/>
      <c r="E786" s="66"/>
      <c r="F786" s="66"/>
      <c r="G786" s="66"/>
      <c r="H786" s="66"/>
      <c r="I786" s="66"/>
      <c r="J786" s="66"/>
      <c r="K786" s="66"/>
      <c r="L786" s="66"/>
      <c r="M786" s="66"/>
      <c r="N786" s="66"/>
      <c r="O786" s="66"/>
      <c r="P786" s="66"/>
      <c r="Q786" s="66"/>
      <c r="R786" s="66"/>
      <c r="S786" s="66"/>
      <c r="T786" s="66"/>
      <c r="U786" s="66"/>
      <c r="V786" s="66"/>
      <c r="W786" s="66"/>
      <c r="X786" s="66"/>
      <c r="Y786" s="66"/>
      <c r="Z786" s="66"/>
      <c r="AA786" s="66"/>
      <c r="AB786" s="66"/>
      <c r="AC786" s="66"/>
      <c r="AD786" s="66"/>
      <c r="AE786" s="66"/>
      <c r="AF786" s="66"/>
      <c r="AG786" s="66"/>
      <c r="AH786" s="66"/>
      <c r="AI786" s="66"/>
      <c r="AJ786" s="66"/>
      <c r="AK786" s="66"/>
      <c r="AL786" s="66"/>
      <c r="AM786" s="66"/>
      <c r="AN786" s="66"/>
      <c r="AO786" s="66"/>
      <c r="AP786" s="66"/>
      <c r="AQ786" s="66"/>
      <c r="AR786" s="66"/>
      <c r="AS786" s="66"/>
      <c r="AT786" s="66"/>
      <c r="AU786" s="66"/>
      <c r="AV786" s="66"/>
      <c r="AW786" s="66"/>
      <c r="AX786" s="66"/>
      <c r="AY786" s="66"/>
      <c r="AZ786" s="66"/>
      <c r="BA786" s="66"/>
      <c r="BB786" s="66"/>
    </row>
    <row r="787" spans="1:54" x14ac:dyDescent="0.3">
      <c r="A787" s="66"/>
      <c r="B787" s="66"/>
      <c r="C787" s="66"/>
      <c r="D787" s="66"/>
      <c r="E787" s="66"/>
      <c r="F787" s="66"/>
      <c r="G787" s="66"/>
      <c r="H787" s="66"/>
      <c r="I787" s="66"/>
      <c r="J787" s="66"/>
      <c r="K787" s="66"/>
      <c r="L787" s="66"/>
      <c r="M787" s="66"/>
      <c r="N787" s="66"/>
      <c r="O787" s="66"/>
      <c r="P787" s="66"/>
      <c r="Q787" s="66"/>
      <c r="R787" s="66"/>
      <c r="S787" s="66"/>
      <c r="T787" s="66"/>
      <c r="U787" s="66"/>
      <c r="V787" s="66"/>
      <c r="W787" s="66"/>
      <c r="X787" s="66"/>
      <c r="Y787" s="66"/>
      <c r="Z787" s="66"/>
      <c r="AA787" s="66"/>
      <c r="AB787" s="66"/>
      <c r="AC787" s="66"/>
      <c r="AD787" s="66"/>
      <c r="AE787" s="66"/>
      <c r="AF787" s="66"/>
      <c r="AG787" s="66"/>
      <c r="AH787" s="66"/>
      <c r="AI787" s="66"/>
      <c r="AJ787" s="66"/>
      <c r="AK787" s="66"/>
      <c r="AL787" s="66"/>
      <c r="AM787" s="66"/>
      <c r="AN787" s="66"/>
      <c r="AO787" s="66"/>
      <c r="AP787" s="66"/>
      <c r="AQ787" s="66"/>
      <c r="AR787" s="66"/>
      <c r="AS787" s="66"/>
      <c r="AT787" s="66"/>
      <c r="AU787" s="66"/>
      <c r="AV787" s="66"/>
      <c r="AW787" s="66"/>
      <c r="AX787" s="66"/>
      <c r="AY787" s="66"/>
      <c r="AZ787" s="66"/>
      <c r="BA787" s="66"/>
      <c r="BB787" s="66"/>
    </row>
    <row r="788" spans="1:54" x14ac:dyDescent="0.3">
      <c r="A788" s="66"/>
      <c r="B788" s="66"/>
      <c r="C788" s="66"/>
      <c r="D788" s="66"/>
      <c r="E788" s="66"/>
      <c r="F788" s="66"/>
      <c r="G788" s="66"/>
      <c r="H788" s="66"/>
      <c r="I788" s="66"/>
      <c r="J788" s="66"/>
      <c r="K788" s="66"/>
      <c r="L788" s="66"/>
      <c r="M788" s="66"/>
      <c r="N788" s="66"/>
      <c r="O788" s="66"/>
      <c r="P788" s="66"/>
      <c r="Q788" s="66"/>
      <c r="R788" s="66"/>
      <c r="S788" s="66"/>
      <c r="T788" s="66"/>
      <c r="U788" s="66"/>
      <c r="V788" s="66"/>
      <c r="W788" s="66"/>
      <c r="X788" s="66"/>
      <c r="Y788" s="66"/>
      <c r="Z788" s="66"/>
      <c r="AA788" s="66"/>
      <c r="AB788" s="66"/>
      <c r="AC788" s="66"/>
      <c r="AD788" s="66"/>
      <c r="AE788" s="66"/>
      <c r="AF788" s="66"/>
      <c r="AG788" s="66"/>
      <c r="AH788" s="66"/>
      <c r="AI788" s="66"/>
      <c r="AJ788" s="66"/>
      <c r="AK788" s="66"/>
      <c r="AL788" s="66"/>
      <c r="AM788" s="66"/>
      <c r="AN788" s="66"/>
      <c r="AO788" s="66"/>
      <c r="AP788" s="66"/>
      <c r="AQ788" s="66"/>
      <c r="AR788" s="66"/>
      <c r="AS788" s="66"/>
      <c r="AT788" s="66"/>
      <c r="AU788" s="66"/>
      <c r="AV788" s="66"/>
      <c r="AW788" s="66"/>
      <c r="AX788" s="66"/>
      <c r="AY788" s="66"/>
      <c r="AZ788" s="66"/>
      <c r="BA788" s="66"/>
      <c r="BB788" s="66"/>
    </row>
    <row r="789" spans="1:54" x14ac:dyDescent="0.3">
      <c r="A789" s="66"/>
      <c r="B789" s="66"/>
      <c r="C789" s="66"/>
      <c r="D789" s="66"/>
      <c r="E789" s="66"/>
      <c r="F789" s="66"/>
      <c r="G789" s="66"/>
      <c r="H789" s="66"/>
      <c r="I789" s="66"/>
      <c r="J789" s="66"/>
      <c r="K789" s="66"/>
      <c r="L789" s="66"/>
      <c r="M789" s="66"/>
      <c r="N789" s="66"/>
      <c r="O789" s="66"/>
      <c r="P789" s="66"/>
      <c r="Q789" s="66"/>
      <c r="R789" s="66"/>
      <c r="S789" s="66"/>
      <c r="T789" s="66"/>
      <c r="U789" s="66"/>
      <c r="V789" s="66"/>
      <c r="W789" s="66"/>
      <c r="X789" s="66"/>
      <c r="Y789" s="66"/>
      <c r="Z789" s="66"/>
      <c r="AA789" s="66"/>
      <c r="AB789" s="66"/>
      <c r="AC789" s="66"/>
      <c r="AD789" s="66"/>
      <c r="AE789" s="66"/>
      <c r="AF789" s="66"/>
      <c r="AG789" s="66"/>
      <c r="AH789" s="66"/>
      <c r="AI789" s="66"/>
      <c r="AJ789" s="66"/>
      <c r="AK789" s="66"/>
      <c r="AL789" s="66"/>
      <c r="AM789" s="66"/>
      <c r="AN789" s="66"/>
      <c r="AO789" s="66"/>
      <c r="AP789" s="66"/>
      <c r="AQ789" s="66"/>
      <c r="AR789" s="66"/>
      <c r="AS789" s="66"/>
      <c r="AT789" s="66"/>
      <c r="AU789" s="66"/>
      <c r="AV789" s="66"/>
      <c r="AW789" s="66"/>
      <c r="AX789" s="66"/>
      <c r="AY789" s="66"/>
      <c r="AZ789" s="66"/>
      <c r="BA789" s="66"/>
      <c r="BB789" s="66"/>
    </row>
    <row r="790" spans="1:54" x14ac:dyDescent="0.3">
      <c r="A790" s="66"/>
      <c r="B790" s="66"/>
      <c r="C790" s="66"/>
      <c r="D790" s="66"/>
      <c r="E790" s="66"/>
      <c r="F790" s="66"/>
      <c r="G790" s="66"/>
      <c r="H790" s="66"/>
      <c r="I790" s="66"/>
      <c r="J790" s="66"/>
      <c r="K790" s="66"/>
      <c r="L790" s="66"/>
      <c r="M790" s="66"/>
      <c r="N790" s="66"/>
      <c r="O790" s="66"/>
      <c r="P790" s="66"/>
      <c r="Q790" s="66"/>
      <c r="R790" s="66"/>
      <c r="S790" s="66"/>
      <c r="T790" s="66"/>
      <c r="U790" s="66"/>
      <c r="V790" s="66"/>
      <c r="W790" s="66"/>
      <c r="X790" s="66"/>
      <c r="Y790" s="66"/>
      <c r="Z790" s="66"/>
      <c r="AA790" s="66"/>
      <c r="AB790" s="66"/>
      <c r="AC790" s="66"/>
      <c r="AD790" s="66"/>
      <c r="AE790" s="66"/>
      <c r="AF790" s="66"/>
      <c r="AG790" s="66"/>
      <c r="AH790" s="66"/>
      <c r="AI790" s="66"/>
      <c r="AJ790" s="66"/>
      <c r="AK790" s="66"/>
      <c r="AL790" s="66"/>
      <c r="AM790" s="66"/>
      <c r="AN790" s="66"/>
      <c r="AO790" s="66"/>
      <c r="AP790" s="66"/>
      <c r="AQ790" s="66"/>
      <c r="AR790" s="66"/>
      <c r="AS790" s="66"/>
      <c r="AT790" s="66"/>
      <c r="AU790" s="66"/>
      <c r="AV790" s="66"/>
      <c r="AW790" s="66"/>
      <c r="AX790" s="66"/>
      <c r="AY790" s="66"/>
      <c r="AZ790" s="66"/>
      <c r="BA790" s="66"/>
      <c r="BB790" s="66"/>
    </row>
    <row r="791" spans="1:54" x14ac:dyDescent="0.3">
      <c r="A791" s="66"/>
      <c r="B791" s="66"/>
      <c r="C791" s="66"/>
      <c r="D791" s="66"/>
      <c r="E791" s="66"/>
      <c r="F791" s="66"/>
      <c r="G791" s="66"/>
      <c r="H791" s="66"/>
      <c r="I791" s="66"/>
      <c r="J791" s="66"/>
      <c r="K791" s="66"/>
      <c r="L791" s="66"/>
      <c r="M791" s="66"/>
      <c r="N791" s="66"/>
      <c r="O791" s="66"/>
      <c r="P791" s="66"/>
      <c r="Q791" s="66"/>
      <c r="R791" s="66"/>
      <c r="S791" s="66"/>
      <c r="T791" s="66"/>
      <c r="U791" s="66"/>
      <c r="V791" s="66"/>
      <c r="W791" s="66"/>
      <c r="X791" s="66"/>
      <c r="Y791" s="66"/>
      <c r="Z791" s="66"/>
      <c r="AA791" s="66"/>
      <c r="AB791" s="66"/>
      <c r="AC791" s="66"/>
      <c r="AD791" s="66"/>
      <c r="AE791" s="66"/>
      <c r="AF791" s="66"/>
      <c r="AG791" s="66"/>
      <c r="AH791" s="66"/>
      <c r="AI791" s="66"/>
      <c r="AJ791" s="66"/>
      <c r="AK791" s="66"/>
      <c r="AL791" s="66"/>
      <c r="AM791" s="66"/>
      <c r="AN791" s="66"/>
      <c r="AO791" s="66"/>
      <c r="AP791" s="66"/>
      <c r="AQ791" s="66"/>
      <c r="AR791" s="66"/>
      <c r="AS791" s="66"/>
      <c r="AT791" s="66"/>
      <c r="AU791" s="66"/>
      <c r="AV791" s="66"/>
      <c r="AW791" s="66"/>
      <c r="AX791" s="66"/>
      <c r="AY791" s="66"/>
      <c r="AZ791" s="66"/>
      <c r="BA791" s="66"/>
      <c r="BB791" s="66"/>
    </row>
  </sheetData>
  <mergeCells count="31">
    <mergeCell ref="AT2:BB2"/>
    <mergeCell ref="AU3:AV3"/>
    <mergeCell ref="AW3:AX3"/>
    <mergeCell ref="AY3:AZ3"/>
    <mergeCell ref="BA3:BB3"/>
    <mergeCell ref="AB2:AJ2"/>
    <mergeCell ref="AC3:AD3"/>
    <mergeCell ref="AE3:AF3"/>
    <mergeCell ref="AG3:AH3"/>
    <mergeCell ref="AI3:AJ3"/>
    <mergeCell ref="AK2:AS2"/>
    <mergeCell ref="AL3:AM3"/>
    <mergeCell ref="AN3:AO3"/>
    <mergeCell ref="AP3:AQ3"/>
    <mergeCell ref="AR3:AS3"/>
    <mergeCell ref="S2:AA2"/>
    <mergeCell ref="T3:U3"/>
    <mergeCell ref="V3:W3"/>
    <mergeCell ref="X3:Y3"/>
    <mergeCell ref="Z3:AA3"/>
    <mergeCell ref="A1:C1"/>
    <mergeCell ref="A2:I2"/>
    <mergeCell ref="J2:R2"/>
    <mergeCell ref="B3:C3"/>
    <mergeCell ref="D3:E3"/>
    <mergeCell ref="F3:G3"/>
    <mergeCell ref="H3:I3"/>
    <mergeCell ref="K3:L3"/>
    <mergeCell ref="M3:N3"/>
    <mergeCell ref="O3:P3"/>
    <mergeCell ref="Q3:R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workbookViewId="0">
      <selection activeCell="H10" sqref="H10"/>
    </sheetView>
  </sheetViews>
  <sheetFormatPr defaultColWidth="8.88671875" defaultRowHeight="14.4" x14ac:dyDescent="0.3"/>
  <cols>
    <col min="3" max="3" width="12.33203125" bestFit="1" customWidth="1"/>
    <col min="4" max="4" width="14.6640625" bestFit="1" customWidth="1"/>
    <col min="7" max="7" width="10.44140625" bestFit="1" customWidth="1"/>
    <col min="11" max="11" width="10.6640625" bestFit="1" customWidth="1"/>
  </cols>
  <sheetData>
    <row r="1" spans="1:11" ht="18" x14ac:dyDescent="0.35">
      <c r="A1" s="142" t="s">
        <v>76</v>
      </c>
      <c r="B1" s="142"/>
      <c r="C1" s="142"/>
      <c r="D1" s="142"/>
    </row>
    <row r="2" spans="1:11" x14ac:dyDescent="0.3">
      <c r="A2" s="3" t="s">
        <v>63</v>
      </c>
      <c r="B2" s="3" t="s">
        <v>62</v>
      </c>
      <c r="C2" s="3" t="s">
        <v>67</v>
      </c>
      <c r="D2" s="3" t="s">
        <v>68</v>
      </c>
      <c r="E2" s="3" t="s">
        <v>69</v>
      </c>
      <c r="F2" s="3" t="s">
        <v>70</v>
      </c>
      <c r="G2" s="3" t="s">
        <v>71</v>
      </c>
      <c r="J2" s="19" t="s">
        <v>63</v>
      </c>
      <c r="K2" s="19" t="s">
        <v>71</v>
      </c>
    </row>
    <row r="3" spans="1:11" x14ac:dyDescent="0.3">
      <c r="A3" s="164">
        <v>1</v>
      </c>
      <c r="B3">
        <v>1</v>
      </c>
      <c r="C3" s="14">
        <f>'Notch Location at PL'!C3</f>
        <v>0</v>
      </c>
      <c r="D3" s="14">
        <f>'Notch Location at SLAC'!C3</f>
        <v>0</v>
      </c>
      <c r="E3" s="14" t="e">
        <f>D3/C3-$D$11/$C$11</f>
        <v>#DIV/0!</v>
      </c>
      <c r="F3" s="14" t="e">
        <f>SQRT(SUMSQ(E3:E11)/9)</f>
        <v>#DIV/0!</v>
      </c>
      <c r="G3" s="14" t="e">
        <f>F3*D11*1000</f>
        <v>#DIV/0!</v>
      </c>
      <c r="J3" s="13">
        <v>1</v>
      </c>
      <c r="K3" s="14" t="e">
        <f>G3</f>
        <v>#DIV/0!</v>
      </c>
    </row>
    <row r="4" spans="1:11" x14ac:dyDescent="0.3">
      <c r="A4" s="164"/>
      <c r="B4">
        <v>2</v>
      </c>
      <c r="C4" s="14">
        <f>'Notch Location at PL'!C4</f>
        <v>0</v>
      </c>
      <c r="D4" s="14">
        <f>'Notch Location at SLAC'!C4</f>
        <v>0</v>
      </c>
      <c r="E4" s="14" t="e">
        <f t="shared" ref="E4:E11" si="0">D4/C4-$D$11/$C$11</f>
        <v>#DIV/0!</v>
      </c>
      <c r="J4" s="13">
        <v>2</v>
      </c>
      <c r="K4" s="14" t="e">
        <f>G13</f>
        <v>#DIV/0!</v>
      </c>
    </row>
    <row r="5" spans="1:11" x14ac:dyDescent="0.3">
      <c r="A5" s="164"/>
      <c r="B5">
        <v>3</v>
      </c>
      <c r="C5" s="14">
        <f>'Notch Location at PL'!C5</f>
        <v>0</v>
      </c>
      <c r="D5" s="14">
        <f>'Notch Location at SLAC'!C5</f>
        <v>0</v>
      </c>
      <c r="E5" s="14" t="e">
        <f t="shared" si="0"/>
        <v>#DIV/0!</v>
      </c>
      <c r="J5" s="13">
        <v>3</v>
      </c>
      <c r="K5" s="14" t="e">
        <f>G23</f>
        <v>#DIV/0!</v>
      </c>
    </row>
    <row r="6" spans="1:11" x14ac:dyDescent="0.3">
      <c r="A6" s="164"/>
      <c r="B6">
        <v>4</v>
      </c>
      <c r="C6" s="14">
        <f>'Notch Location at PL'!C6</f>
        <v>0</v>
      </c>
      <c r="D6" s="14">
        <f>'Notch Location at SLAC'!C6</f>
        <v>0</v>
      </c>
      <c r="E6" s="14" t="e">
        <f t="shared" si="0"/>
        <v>#DIV/0!</v>
      </c>
      <c r="J6" s="13">
        <v>4</v>
      </c>
      <c r="K6" s="14" t="e">
        <f>G33</f>
        <v>#DIV/0!</v>
      </c>
    </row>
    <row r="7" spans="1:11" x14ac:dyDescent="0.3">
      <c r="A7" s="164"/>
      <c r="B7">
        <v>5</v>
      </c>
      <c r="C7" s="14">
        <f>'Notch Location at PL'!C7</f>
        <v>0</v>
      </c>
      <c r="D7" s="14">
        <f>'Notch Location at SLAC'!C7</f>
        <v>0</v>
      </c>
      <c r="E7" s="14" t="e">
        <f t="shared" si="0"/>
        <v>#DIV/0!</v>
      </c>
      <c r="J7" s="13">
        <v>5</v>
      </c>
      <c r="K7" s="14" t="e">
        <f>G43</f>
        <v>#DIV/0!</v>
      </c>
    </row>
    <row r="8" spans="1:11" x14ac:dyDescent="0.3">
      <c r="A8" s="164"/>
      <c r="B8">
        <v>6</v>
      </c>
      <c r="C8" s="14">
        <f>'Notch Location at PL'!C8</f>
        <v>0</v>
      </c>
      <c r="D8" s="14">
        <f>'Notch Location at SLAC'!C8</f>
        <v>0</v>
      </c>
      <c r="E8" s="14" t="e">
        <f t="shared" si="0"/>
        <v>#DIV/0!</v>
      </c>
      <c r="J8" s="13">
        <v>6</v>
      </c>
      <c r="K8" s="14" t="e">
        <f>G53</f>
        <v>#DIV/0!</v>
      </c>
    </row>
    <row r="9" spans="1:11" x14ac:dyDescent="0.3">
      <c r="A9" s="164"/>
      <c r="B9">
        <v>7</v>
      </c>
      <c r="C9" s="14">
        <f>'Notch Location at PL'!C9</f>
        <v>0</v>
      </c>
      <c r="D9" s="14">
        <f>'Notch Location at SLAC'!C9</f>
        <v>0</v>
      </c>
      <c r="E9" s="14" t="e">
        <f t="shared" si="0"/>
        <v>#DIV/0!</v>
      </c>
      <c r="J9" s="13">
        <v>7</v>
      </c>
      <c r="K9" s="14" t="e">
        <f>G63</f>
        <v>#DIV/0!</v>
      </c>
    </row>
    <row r="10" spans="1:11" x14ac:dyDescent="0.3">
      <c r="A10" s="164"/>
      <c r="B10">
        <v>8</v>
      </c>
      <c r="C10" s="14">
        <f>'Notch Location at PL'!C10</f>
        <v>0</v>
      </c>
      <c r="D10" s="14">
        <f>'Notch Location at SLAC'!C10</f>
        <v>0</v>
      </c>
      <c r="E10" s="14" t="e">
        <f t="shared" si="0"/>
        <v>#DIV/0!</v>
      </c>
      <c r="J10" s="13">
        <v>8</v>
      </c>
      <c r="K10" s="14" t="e">
        <f>G73</f>
        <v>#DIV/0!</v>
      </c>
    </row>
    <row r="11" spans="1:11" x14ac:dyDescent="0.3">
      <c r="A11" s="164"/>
      <c r="B11">
        <v>9</v>
      </c>
      <c r="C11" s="14">
        <f>'Notch Location at PL'!C11</f>
        <v>0</v>
      </c>
      <c r="D11" s="14">
        <f>'Notch Location at SLAC'!C11</f>
        <v>0</v>
      </c>
      <c r="E11" s="14" t="e">
        <f t="shared" si="0"/>
        <v>#DIV/0!</v>
      </c>
    </row>
    <row r="13" spans="1:11" x14ac:dyDescent="0.3">
      <c r="A13" s="164">
        <v>2</v>
      </c>
      <c r="B13">
        <v>1</v>
      </c>
      <c r="C13" s="14">
        <f>'Notch Location at PL'!C13</f>
        <v>0</v>
      </c>
      <c r="D13" s="14">
        <f>'Notch Location at SLAC'!C13</f>
        <v>0</v>
      </c>
      <c r="E13" s="14" t="e">
        <f>D13/C13-$D$21/$C$21</f>
        <v>#DIV/0!</v>
      </c>
      <c r="F13" s="14" t="e">
        <f>SQRT(SUMSQ(E13:E21)/9)</f>
        <v>#DIV/0!</v>
      </c>
      <c r="G13" s="14" t="e">
        <f>F13*D21*1000</f>
        <v>#DIV/0!</v>
      </c>
    </row>
    <row r="14" spans="1:11" x14ac:dyDescent="0.3">
      <c r="A14" s="164"/>
      <c r="B14">
        <v>2</v>
      </c>
      <c r="C14" s="14">
        <f>'Notch Location at PL'!C14</f>
        <v>0</v>
      </c>
      <c r="D14" s="14">
        <f>'Notch Location at SLAC'!C14</f>
        <v>0</v>
      </c>
      <c r="E14" s="14" t="e">
        <f t="shared" ref="E14:E21" si="1">D14/C14-$D$21/$C$21</f>
        <v>#DIV/0!</v>
      </c>
    </row>
    <row r="15" spans="1:11" x14ac:dyDescent="0.3">
      <c r="A15" s="164"/>
      <c r="B15">
        <v>3</v>
      </c>
      <c r="C15" s="14">
        <f>'Notch Location at PL'!C15</f>
        <v>0</v>
      </c>
      <c r="D15" s="14">
        <f>'Notch Location at SLAC'!C15</f>
        <v>0</v>
      </c>
      <c r="E15" s="14" t="e">
        <f t="shared" si="1"/>
        <v>#DIV/0!</v>
      </c>
    </row>
    <row r="16" spans="1:11" x14ac:dyDescent="0.3">
      <c r="A16" s="164"/>
      <c r="B16">
        <v>4</v>
      </c>
      <c r="C16" s="14">
        <f>'Notch Location at PL'!C16</f>
        <v>0</v>
      </c>
      <c r="D16" s="14">
        <f>'Notch Location at SLAC'!C16</f>
        <v>0</v>
      </c>
      <c r="E16" s="14" t="e">
        <f t="shared" si="1"/>
        <v>#DIV/0!</v>
      </c>
    </row>
    <row r="17" spans="1:7" x14ac:dyDescent="0.3">
      <c r="A17" s="164"/>
      <c r="B17">
        <v>5</v>
      </c>
      <c r="C17" s="14">
        <f>'Notch Location at PL'!C17</f>
        <v>0</v>
      </c>
      <c r="D17" s="14">
        <f>'Notch Location at SLAC'!C17</f>
        <v>0</v>
      </c>
      <c r="E17" s="14" t="e">
        <f t="shared" si="1"/>
        <v>#DIV/0!</v>
      </c>
    </row>
    <row r="18" spans="1:7" x14ac:dyDescent="0.3">
      <c r="A18" s="164"/>
      <c r="B18">
        <v>6</v>
      </c>
      <c r="C18" s="14">
        <f>'Notch Location at PL'!C18</f>
        <v>0</v>
      </c>
      <c r="D18" s="14">
        <f>'Notch Location at SLAC'!C18</f>
        <v>0</v>
      </c>
      <c r="E18" s="14" t="e">
        <f t="shared" si="1"/>
        <v>#DIV/0!</v>
      </c>
    </row>
    <row r="19" spans="1:7" x14ac:dyDescent="0.3">
      <c r="A19" s="164"/>
      <c r="B19">
        <v>7</v>
      </c>
      <c r="C19" s="14">
        <f>'Notch Location at PL'!C19</f>
        <v>0</v>
      </c>
      <c r="D19" s="14">
        <f>'Notch Location at SLAC'!C19</f>
        <v>0</v>
      </c>
      <c r="E19" s="14" t="e">
        <f t="shared" si="1"/>
        <v>#DIV/0!</v>
      </c>
    </row>
    <row r="20" spans="1:7" x14ac:dyDescent="0.3">
      <c r="A20" s="164"/>
      <c r="B20">
        <v>8</v>
      </c>
      <c r="C20" s="14">
        <f>'Notch Location at PL'!C20</f>
        <v>0</v>
      </c>
      <c r="D20" s="14">
        <f>'Notch Location at SLAC'!C20</f>
        <v>0</v>
      </c>
      <c r="E20" s="14" t="e">
        <f t="shared" si="1"/>
        <v>#DIV/0!</v>
      </c>
    </row>
    <row r="21" spans="1:7" x14ac:dyDescent="0.3">
      <c r="A21" s="164"/>
      <c r="B21">
        <v>9</v>
      </c>
      <c r="C21" s="14">
        <f>'Notch Location at PL'!C21</f>
        <v>0</v>
      </c>
      <c r="D21" s="14">
        <f>'Notch Location at SLAC'!C21</f>
        <v>0</v>
      </c>
      <c r="E21" s="14" t="e">
        <f t="shared" si="1"/>
        <v>#DIV/0!</v>
      </c>
    </row>
    <row r="23" spans="1:7" x14ac:dyDescent="0.3">
      <c r="A23" s="164">
        <v>3</v>
      </c>
      <c r="B23">
        <v>1</v>
      </c>
      <c r="C23" s="14">
        <f>'Notch Location at PL'!C23</f>
        <v>0</v>
      </c>
      <c r="D23" s="14">
        <f>'Notch Location at SLAC'!C23</f>
        <v>0</v>
      </c>
      <c r="E23" s="14" t="e">
        <f>D23/C23-$D$31/$C$31</f>
        <v>#DIV/0!</v>
      </c>
      <c r="F23" s="14" t="e">
        <f>SQRT(SUMSQ(E23:E31)/9)</f>
        <v>#DIV/0!</v>
      </c>
      <c r="G23" s="14" t="e">
        <f>F23*D31*1000</f>
        <v>#DIV/0!</v>
      </c>
    </row>
    <row r="24" spans="1:7" x14ac:dyDescent="0.3">
      <c r="A24" s="164"/>
      <c r="B24">
        <v>2</v>
      </c>
      <c r="C24" s="14">
        <f>'Notch Location at PL'!C24</f>
        <v>0</v>
      </c>
      <c r="D24" s="14">
        <f>'Notch Location at SLAC'!C24</f>
        <v>0</v>
      </c>
      <c r="E24" s="14" t="e">
        <f t="shared" ref="E24:E31" si="2">D24/C24-$D$31/$C$31</f>
        <v>#DIV/0!</v>
      </c>
    </row>
    <row r="25" spans="1:7" x14ac:dyDescent="0.3">
      <c r="A25" s="164"/>
      <c r="B25">
        <v>3</v>
      </c>
      <c r="C25" s="14">
        <f>'Notch Location at PL'!C25</f>
        <v>0</v>
      </c>
      <c r="D25" s="14">
        <f>'Notch Location at SLAC'!C25</f>
        <v>0</v>
      </c>
      <c r="E25" s="14" t="e">
        <f t="shared" si="2"/>
        <v>#DIV/0!</v>
      </c>
    </row>
    <row r="26" spans="1:7" x14ac:dyDescent="0.3">
      <c r="A26" s="164"/>
      <c r="B26">
        <v>4</v>
      </c>
      <c r="C26" s="14">
        <f>'Notch Location at PL'!C26</f>
        <v>0</v>
      </c>
      <c r="D26" s="14">
        <f>'Notch Location at SLAC'!C26</f>
        <v>0</v>
      </c>
      <c r="E26" s="14" t="e">
        <f t="shared" si="2"/>
        <v>#DIV/0!</v>
      </c>
    </row>
    <row r="27" spans="1:7" x14ac:dyDescent="0.3">
      <c r="A27" s="164"/>
      <c r="B27">
        <v>5</v>
      </c>
      <c r="C27" s="14">
        <f>'Notch Location at PL'!C27</f>
        <v>0</v>
      </c>
      <c r="D27" s="14">
        <f>'Notch Location at SLAC'!C27</f>
        <v>0</v>
      </c>
      <c r="E27" s="14" t="e">
        <f t="shared" si="2"/>
        <v>#DIV/0!</v>
      </c>
    </row>
    <row r="28" spans="1:7" x14ac:dyDescent="0.3">
      <c r="A28" s="164"/>
      <c r="B28">
        <v>6</v>
      </c>
      <c r="C28" s="14">
        <f>'Notch Location at PL'!C28</f>
        <v>0</v>
      </c>
      <c r="D28" s="14">
        <f>'Notch Location at SLAC'!C28</f>
        <v>0</v>
      </c>
      <c r="E28" s="14" t="e">
        <f t="shared" si="2"/>
        <v>#DIV/0!</v>
      </c>
    </row>
    <row r="29" spans="1:7" x14ac:dyDescent="0.3">
      <c r="A29" s="164"/>
      <c r="B29">
        <v>7</v>
      </c>
      <c r="C29" s="14">
        <f>'Notch Location at PL'!C29</f>
        <v>0</v>
      </c>
      <c r="D29" s="14">
        <f>'Notch Location at SLAC'!C29</f>
        <v>0</v>
      </c>
      <c r="E29" s="14" t="e">
        <f t="shared" si="2"/>
        <v>#DIV/0!</v>
      </c>
    </row>
    <row r="30" spans="1:7" x14ac:dyDescent="0.3">
      <c r="A30" s="164"/>
      <c r="B30">
        <v>8</v>
      </c>
      <c r="C30" s="14">
        <f>'Notch Location at PL'!C30</f>
        <v>0</v>
      </c>
      <c r="D30" s="14">
        <f>'Notch Location at SLAC'!C30</f>
        <v>0</v>
      </c>
      <c r="E30" s="14" t="e">
        <f t="shared" si="2"/>
        <v>#DIV/0!</v>
      </c>
    </row>
    <row r="31" spans="1:7" x14ac:dyDescent="0.3">
      <c r="A31" s="164"/>
      <c r="B31">
        <v>9</v>
      </c>
      <c r="C31" s="14">
        <f>'Notch Location at PL'!C31</f>
        <v>0</v>
      </c>
      <c r="D31" s="14">
        <f>'Notch Location at SLAC'!C31</f>
        <v>0</v>
      </c>
      <c r="E31" s="14" t="e">
        <f t="shared" si="2"/>
        <v>#DIV/0!</v>
      </c>
    </row>
    <row r="33" spans="1:7" x14ac:dyDescent="0.3">
      <c r="A33" s="164">
        <v>4</v>
      </c>
      <c r="B33">
        <v>1</v>
      </c>
      <c r="C33" s="14">
        <f>'Notch Location at PL'!C33</f>
        <v>0</v>
      </c>
      <c r="D33" s="14">
        <f>'Notch Location at SLAC'!C33</f>
        <v>0</v>
      </c>
      <c r="E33" s="14" t="e">
        <f>D33/C33-$D$41/$C$41</f>
        <v>#DIV/0!</v>
      </c>
      <c r="F33" s="14" t="e">
        <f>SQRT(SUMSQ(E33:E41)/9)</f>
        <v>#DIV/0!</v>
      </c>
      <c r="G33" s="14" t="e">
        <f>F33*D41*1000</f>
        <v>#DIV/0!</v>
      </c>
    </row>
    <row r="34" spans="1:7" x14ac:dyDescent="0.3">
      <c r="A34" s="164"/>
      <c r="B34">
        <v>2</v>
      </c>
      <c r="C34" s="14">
        <f>'Notch Location at PL'!C34</f>
        <v>0</v>
      </c>
      <c r="D34" s="14">
        <f>'Notch Location at SLAC'!C34</f>
        <v>0</v>
      </c>
      <c r="E34" s="14" t="e">
        <f t="shared" ref="E34:E41" si="3">D34/C34-$D$41/$C$41</f>
        <v>#DIV/0!</v>
      </c>
    </row>
    <row r="35" spans="1:7" x14ac:dyDescent="0.3">
      <c r="A35" s="164"/>
      <c r="B35">
        <v>3</v>
      </c>
      <c r="C35" s="14">
        <f>'Notch Location at PL'!C35</f>
        <v>0</v>
      </c>
      <c r="D35" s="14">
        <f>'Notch Location at SLAC'!C35</f>
        <v>0</v>
      </c>
      <c r="E35" s="14" t="e">
        <f t="shared" si="3"/>
        <v>#DIV/0!</v>
      </c>
    </row>
    <row r="36" spans="1:7" x14ac:dyDescent="0.3">
      <c r="A36" s="164"/>
      <c r="B36">
        <v>4</v>
      </c>
      <c r="C36" s="14">
        <f>'Notch Location at PL'!C36</f>
        <v>0</v>
      </c>
      <c r="D36" s="14">
        <f>'Notch Location at SLAC'!C36</f>
        <v>0</v>
      </c>
      <c r="E36" s="14" t="e">
        <f t="shared" si="3"/>
        <v>#DIV/0!</v>
      </c>
    </row>
    <row r="37" spans="1:7" x14ac:dyDescent="0.3">
      <c r="A37" s="164"/>
      <c r="B37">
        <v>5</v>
      </c>
      <c r="C37" s="14">
        <f>'Notch Location at PL'!C37</f>
        <v>0</v>
      </c>
      <c r="D37" s="14">
        <f>'Notch Location at SLAC'!C37</f>
        <v>0</v>
      </c>
      <c r="E37" s="14" t="e">
        <f t="shared" si="3"/>
        <v>#DIV/0!</v>
      </c>
    </row>
    <row r="38" spans="1:7" x14ac:dyDescent="0.3">
      <c r="A38" s="164"/>
      <c r="B38">
        <v>6</v>
      </c>
      <c r="C38" s="14">
        <f>'Notch Location at PL'!C38</f>
        <v>0</v>
      </c>
      <c r="D38" s="14">
        <f>'Notch Location at SLAC'!C38</f>
        <v>0</v>
      </c>
      <c r="E38" s="14" t="e">
        <f t="shared" si="3"/>
        <v>#DIV/0!</v>
      </c>
    </row>
    <row r="39" spans="1:7" x14ac:dyDescent="0.3">
      <c r="A39" s="164"/>
      <c r="B39">
        <v>7</v>
      </c>
      <c r="C39" s="14">
        <f>'Notch Location at PL'!C39</f>
        <v>0</v>
      </c>
      <c r="D39" s="14">
        <f>'Notch Location at SLAC'!C39</f>
        <v>0</v>
      </c>
      <c r="E39" s="14" t="e">
        <f t="shared" si="3"/>
        <v>#DIV/0!</v>
      </c>
    </row>
    <row r="40" spans="1:7" x14ac:dyDescent="0.3">
      <c r="A40" s="164"/>
      <c r="B40">
        <v>8</v>
      </c>
      <c r="C40" s="14">
        <f>'Notch Location at PL'!C40</f>
        <v>0</v>
      </c>
      <c r="D40" s="14">
        <f>'Notch Location at SLAC'!C40</f>
        <v>0</v>
      </c>
      <c r="E40" s="14" t="e">
        <f t="shared" si="3"/>
        <v>#DIV/0!</v>
      </c>
    </row>
    <row r="41" spans="1:7" x14ac:dyDescent="0.3">
      <c r="A41" s="164"/>
      <c r="B41">
        <v>9</v>
      </c>
      <c r="C41" s="14">
        <f>'Notch Location at PL'!C41</f>
        <v>0</v>
      </c>
      <c r="D41" s="14">
        <f>'Notch Location at SLAC'!C41</f>
        <v>0</v>
      </c>
      <c r="E41" s="14" t="e">
        <f t="shared" si="3"/>
        <v>#DIV/0!</v>
      </c>
    </row>
    <row r="43" spans="1:7" x14ac:dyDescent="0.3">
      <c r="A43" s="164">
        <v>5</v>
      </c>
      <c r="B43">
        <v>1</v>
      </c>
      <c r="C43" s="14">
        <f>'Notch Location at PL'!C43</f>
        <v>0</v>
      </c>
      <c r="D43" s="14">
        <f>'Notch Location at SLAC'!C43</f>
        <v>0</v>
      </c>
      <c r="E43" s="14" t="e">
        <f>D43/C43-$D$51/$C$51</f>
        <v>#DIV/0!</v>
      </c>
      <c r="F43" s="14" t="e">
        <f>SQRT(SUMSQ(E43:E51)/9)</f>
        <v>#DIV/0!</v>
      </c>
      <c r="G43" s="14" t="e">
        <f>F43*D51*1000</f>
        <v>#DIV/0!</v>
      </c>
    </row>
    <row r="44" spans="1:7" x14ac:dyDescent="0.3">
      <c r="A44" s="164"/>
      <c r="B44">
        <v>2</v>
      </c>
      <c r="C44" s="14">
        <f>'Notch Location at PL'!C44</f>
        <v>0</v>
      </c>
      <c r="D44" s="14">
        <f>'Notch Location at SLAC'!C44</f>
        <v>0</v>
      </c>
      <c r="E44" s="14" t="e">
        <f t="shared" ref="E44:E51" si="4">D44/C44-$D$51/$C$51</f>
        <v>#DIV/0!</v>
      </c>
    </row>
    <row r="45" spans="1:7" x14ac:dyDescent="0.3">
      <c r="A45" s="164"/>
      <c r="B45">
        <v>3</v>
      </c>
      <c r="C45" s="14">
        <f>'Notch Location at PL'!C45</f>
        <v>0</v>
      </c>
      <c r="D45" s="14">
        <f>'Notch Location at SLAC'!C45</f>
        <v>0</v>
      </c>
      <c r="E45" s="14" t="e">
        <f t="shared" si="4"/>
        <v>#DIV/0!</v>
      </c>
    </row>
    <row r="46" spans="1:7" x14ac:dyDescent="0.3">
      <c r="A46" s="164"/>
      <c r="B46">
        <v>4</v>
      </c>
      <c r="C46" s="14">
        <f>'Notch Location at PL'!C46</f>
        <v>0</v>
      </c>
      <c r="D46" s="14">
        <f>'Notch Location at SLAC'!C46</f>
        <v>0</v>
      </c>
      <c r="E46" s="14" t="e">
        <f t="shared" si="4"/>
        <v>#DIV/0!</v>
      </c>
    </row>
    <row r="47" spans="1:7" x14ac:dyDescent="0.3">
      <c r="A47" s="164"/>
      <c r="B47">
        <v>5</v>
      </c>
      <c r="C47" s="14">
        <f>'Notch Location at PL'!C47</f>
        <v>0</v>
      </c>
      <c r="D47" s="14">
        <f>'Notch Location at SLAC'!C47</f>
        <v>0</v>
      </c>
      <c r="E47" s="14" t="e">
        <f t="shared" si="4"/>
        <v>#DIV/0!</v>
      </c>
    </row>
    <row r="48" spans="1:7" x14ac:dyDescent="0.3">
      <c r="A48" s="164"/>
      <c r="B48">
        <v>6</v>
      </c>
      <c r="C48" s="14">
        <f>'Notch Location at PL'!C48</f>
        <v>0</v>
      </c>
      <c r="D48" s="14">
        <f>'Notch Location at SLAC'!C48</f>
        <v>0</v>
      </c>
      <c r="E48" s="14" t="e">
        <f t="shared" si="4"/>
        <v>#DIV/0!</v>
      </c>
    </row>
    <row r="49" spans="1:7" x14ac:dyDescent="0.3">
      <c r="A49" s="164"/>
      <c r="B49">
        <v>7</v>
      </c>
      <c r="C49" s="14">
        <f>'Notch Location at PL'!C49</f>
        <v>0</v>
      </c>
      <c r="D49" s="14">
        <f>'Notch Location at SLAC'!C49</f>
        <v>0</v>
      </c>
      <c r="E49" s="14" t="e">
        <f t="shared" si="4"/>
        <v>#DIV/0!</v>
      </c>
    </row>
    <row r="50" spans="1:7" x14ac:dyDescent="0.3">
      <c r="A50" s="164"/>
      <c r="B50">
        <v>8</v>
      </c>
      <c r="C50" s="14">
        <f>'Notch Location at PL'!C50</f>
        <v>0</v>
      </c>
      <c r="D50" s="14">
        <f>'Notch Location at SLAC'!C50</f>
        <v>0</v>
      </c>
      <c r="E50" s="14" t="e">
        <f t="shared" si="4"/>
        <v>#DIV/0!</v>
      </c>
    </row>
    <row r="51" spans="1:7" x14ac:dyDescent="0.3">
      <c r="A51" s="164"/>
      <c r="B51">
        <v>9</v>
      </c>
      <c r="C51" s="14">
        <f>'Notch Location at PL'!C51</f>
        <v>0</v>
      </c>
      <c r="D51" s="14">
        <f>'Notch Location at SLAC'!C51</f>
        <v>0</v>
      </c>
      <c r="E51" s="14" t="e">
        <f t="shared" si="4"/>
        <v>#DIV/0!</v>
      </c>
    </row>
    <row r="53" spans="1:7" x14ac:dyDescent="0.3">
      <c r="A53" s="164">
        <v>6</v>
      </c>
      <c r="B53">
        <v>1</v>
      </c>
      <c r="C53" s="14">
        <f>'Notch Location at PL'!C53</f>
        <v>0</v>
      </c>
      <c r="D53" s="14">
        <f>'Notch Location at SLAC'!C53</f>
        <v>0</v>
      </c>
      <c r="E53" s="14" t="e">
        <f>D53/C53-$D$61/$C$61</f>
        <v>#DIV/0!</v>
      </c>
      <c r="F53" s="14" t="e">
        <f>SQRT(SUMSQ(E53:E60)/9)</f>
        <v>#DIV/0!</v>
      </c>
      <c r="G53" s="14" t="e">
        <f>F53*D61*1000</f>
        <v>#DIV/0!</v>
      </c>
    </row>
    <row r="54" spans="1:7" x14ac:dyDescent="0.3">
      <c r="A54" s="164"/>
      <c r="B54">
        <v>2</v>
      </c>
      <c r="C54" s="14">
        <f>'Notch Location at PL'!C54</f>
        <v>0</v>
      </c>
      <c r="D54" s="14">
        <f>'Notch Location at SLAC'!C54</f>
        <v>0</v>
      </c>
      <c r="E54" s="14" t="e">
        <f t="shared" ref="E54:E61" si="5">D54/C54-$D$61/$C$61</f>
        <v>#DIV/0!</v>
      </c>
    </row>
    <row r="55" spans="1:7" x14ac:dyDescent="0.3">
      <c r="A55" s="164"/>
      <c r="B55">
        <v>3</v>
      </c>
      <c r="C55" s="14">
        <f>'Notch Location at PL'!C55</f>
        <v>0</v>
      </c>
      <c r="D55" s="14">
        <f>'Notch Location at SLAC'!C55</f>
        <v>0</v>
      </c>
      <c r="E55" s="14" t="e">
        <f t="shared" si="5"/>
        <v>#DIV/0!</v>
      </c>
    </row>
    <row r="56" spans="1:7" x14ac:dyDescent="0.3">
      <c r="A56" s="164"/>
      <c r="B56">
        <v>4</v>
      </c>
      <c r="C56" s="14">
        <f>'Notch Location at PL'!C56</f>
        <v>0</v>
      </c>
      <c r="D56" s="14">
        <f>'Notch Location at SLAC'!C56</f>
        <v>0</v>
      </c>
      <c r="E56" s="14" t="e">
        <f t="shared" si="5"/>
        <v>#DIV/0!</v>
      </c>
    </row>
    <row r="57" spans="1:7" x14ac:dyDescent="0.3">
      <c r="A57" s="164"/>
      <c r="B57">
        <v>5</v>
      </c>
      <c r="C57" s="14">
        <f>'Notch Location at PL'!C57</f>
        <v>0</v>
      </c>
      <c r="D57" s="14">
        <f>'Notch Location at SLAC'!C57</f>
        <v>0</v>
      </c>
      <c r="E57" s="14" t="e">
        <f t="shared" si="5"/>
        <v>#DIV/0!</v>
      </c>
    </row>
    <row r="58" spans="1:7" x14ac:dyDescent="0.3">
      <c r="A58" s="164"/>
      <c r="B58">
        <v>6</v>
      </c>
      <c r="C58" s="14">
        <f>'Notch Location at PL'!C58</f>
        <v>0</v>
      </c>
      <c r="D58" s="14">
        <f>'Notch Location at SLAC'!C58</f>
        <v>0</v>
      </c>
      <c r="E58" s="14" t="e">
        <f t="shared" si="5"/>
        <v>#DIV/0!</v>
      </c>
    </row>
    <row r="59" spans="1:7" x14ac:dyDescent="0.3">
      <c r="A59" s="164"/>
      <c r="B59">
        <v>7</v>
      </c>
      <c r="C59" s="14">
        <f>'Notch Location at PL'!C59</f>
        <v>0</v>
      </c>
      <c r="D59" s="14">
        <f>'Notch Location at SLAC'!C59</f>
        <v>0</v>
      </c>
      <c r="E59" s="14" t="e">
        <f t="shared" si="5"/>
        <v>#DIV/0!</v>
      </c>
    </row>
    <row r="60" spans="1:7" x14ac:dyDescent="0.3">
      <c r="A60" s="164"/>
      <c r="B60">
        <v>8</v>
      </c>
      <c r="C60" s="14">
        <f>'Notch Location at PL'!C60</f>
        <v>0</v>
      </c>
      <c r="D60" s="14">
        <f>'Notch Location at SLAC'!C60</f>
        <v>0</v>
      </c>
      <c r="E60" s="14" t="e">
        <f t="shared" si="5"/>
        <v>#DIV/0!</v>
      </c>
    </row>
    <row r="61" spans="1:7" x14ac:dyDescent="0.3">
      <c r="A61" s="164"/>
      <c r="B61">
        <v>9</v>
      </c>
      <c r="C61" s="14">
        <f>'Notch Location at PL'!C61</f>
        <v>0</v>
      </c>
      <c r="D61" s="14">
        <f>'Notch Location at SLAC'!C61</f>
        <v>0</v>
      </c>
      <c r="E61" s="14" t="e">
        <f t="shared" si="5"/>
        <v>#DIV/0!</v>
      </c>
    </row>
    <row r="63" spans="1:7" x14ac:dyDescent="0.3">
      <c r="A63" s="164">
        <v>7</v>
      </c>
      <c r="B63">
        <v>1</v>
      </c>
      <c r="C63" s="14">
        <f>'Notch Location at PL'!C63</f>
        <v>0</v>
      </c>
      <c r="D63" s="14">
        <f>'Notch Location at SLAC'!C63</f>
        <v>0</v>
      </c>
      <c r="E63" s="14" t="e">
        <f>D63/C63-$D$71/$C$71</f>
        <v>#DIV/0!</v>
      </c>
      <c r="F63" s="14" t="e">
        <f>SQRT(SUMSQ(E63:E71)/9)</f>
        <v>#DIV/0!</v>
      </c>
      <c r="G63" s="14" t="e">
        <f>F63*D71*1000</f>
        <v>#DIV/0!</v>
      </c>
    </row>
    <row r="64" spans="1:7" x14ac:dyDescent="0.3">
      <c r="A64" s="164"/>
      <c r="B64">
        <v>2</v>
      </c>
      <c r="C64" s="14">
        <f>'Notch Location at PL'!C64</f>
        <v>0</v>
      </c>
      <c r="D64" s="14">
        <f>'Notch Location at SLAC'!C64</f>
        <v>0</v>
      </c>
      <c r="E64" s="14" t="e">
        <f t="shared" ref="E64:E71" si="6">D64/C64-$D$71/$C$71</f>
        <v>#DIV/0!</v>
      </c>
    </row>
    <row r="65" spans="1:7" x14ac:dyDescent="0.3">
      <c r="A65" s="164"/>
      <c r="B65">
        <v>3</v>
      </c>
      <c r="C65" s="14">
        <f>'Notch Location at PL'!C65</f>
        <v>0</v>
      </c>
      <c r="D65" s="14">
        <f>'Notch Location at SLAC'!C65</f>
        <v>0</v>
      </c>
      <c r="E65" s="14" t="e">
        <f t="shared" si="6"/>
        <v>#DIV/0!</v>
      </c>
    </row>
    <row r="66" spans="1:7" x14ac:dyDescent="0.3">
      <c r="A66" s="164"/>
      <c r="B66">
        <v>4</v>
      </c>
      <c r="C66" s="14">
        <f>'Notch Location at PL'!C66</f>
        <v>0</v>
      </c>
      <c r="D66" s="14">
        <f>'Notch Location at SLAC'!C66</f>
        <v>0</v>
      </c>
      <c r="E66" s="14" t="e">
        <f t="shared" si="6"/>
        <v>#DIV/0!</v>
      </c>
    </row>
    <row r="67" spans="1:7" x14ac:dyDescent="0.3">
      <c r="A67" s="164"/>
      <c r="B67">
        <v>5</v>
      </c>
      <c r="C67" s="14">
        <f>'Notch Location at PL'!C67</f>
        <v>0</v>
      </c>
      <c r="D67" s="14">
        <f>'Notch Location at SLAC'!C67</f>
        <v>0</v>
      </c>
      <c r="E67" s="14" t="e">
        <f t="shared" si="6"/>
        <v>#DIV/0!</v>
      </c>
    </row>
    <row r="68" spans="1:7" x14ac:dyDescent="0.3">
      <c r="A68" s="164"/>
      <c r="B68">
        <v>6</v>
      </c>
      <c r="C68" s="14">
        <f>'Notch Location at PL'!C68</f>
        <v>0</v>
      </c>
      <c r="D68" s="14">
        <f>'Notch Location at SLAC'!C68</f>
        <v>0</v>
      </c>
      <c r="E68" s="14" t="e">
        <f t="shared" si="6"/>
        <v>#DIV/0!</v>
      </c>
    </row>
    <row r="69" spans="1:7" x14ac:dyDescent="0.3">
      <c r="A69" s="164"/>
      <c r="B69">
        <v>7</v>
      </c>
      <c r="C69" s="14">
        <f>'Notch Location at PL'!C69</f>
        <v>0</v>
      </c>
      <c r="D69" s="14">
        <f>'Notch Location at SLAC'!C69</f>
        <v>0</v>
      </c>
      <c r="E69" s="14" t="e">
        <f t="shared" si="6"/>
        <v>#DIV/0!</v>
      </c>
    </row>
    <row r="70" spans="1:7" x14ac:dyDescent="0.3">
      <c r="A70" s="164"/>
      <c r="B70">
        <v>8</v>
      </c>
      <c r="C70" s="14">
        <f>'Notch Location at PL'!C70</f>
        <v>0</v>
      </c>
      <c r="D70" s="14">
        <f>'Notch Location at SLAC'!C70</f>
        <v>0</v>
      </c>
      <c r="E70" s="14" t="e">
        <f t="shared" si="6"/>
        <v>#DIV/0!</v>
      </c>
    </row>
    <row r="71" spans="1:7" x14ac:dyDescent="0.3">
      <c r="A71" s="164"/>
      <c r="B71">
        <v>9</v>
      </c>
      <c r="C71" s="14">
        <f>'Notch Location at PL'!C71</f>
        <v>0</v>
      </c>
      <c r="D71" s="14">
        <f>'Notch Location at SLAC'!C71</f>
        <v>0</v>
      </c>
      <c r="E71" s="14" t="e">
        <f t="shared" si="6"/>
        <v>#DIV/0!</v>
      </c>
    </row>
    <row r="73" spans="1:7" x14ac:dyDescent="0.3">
      <c r="A73" s="164">
        <v>8</v>
      </c>
      <c r="B73">
        <v>1</v>
      </c>
      <c r="C73" s="14">
        <f>'Notch Location at PL'!C73</f>
        <v>0</v>
      </c>
      <c r="D73" s="14">
        <f>'Notch Location at SLAC'!C73</f>
        <v>0</v>
      </c>
      <c r="E73" s="14" t="e">
        <f>D73/C73-$D$81/$C$81</f>
        <v>#DIV/0!</v>
      </c>
      <c r="F73" s="14" t="e">
        <f>SQRT(SUMSQ(E73:E81)/9)</f>
        <v>#DIV/0!</v>
      </c>
      <c r="G73" s="14" t="e">
        <f>F73*D81*1000</f>
        <v>#DIV/0!</v>
      </c>
    </row>
    <row r="74" spans="1:7" x14ac:dyDescent="0.3">
      <c r="A74" s="164"/>
      <c r="B74">
        <v>2</v>
      </c>
      <c r="C74" s="14">
        <f>'Notch Location at PL'!C74</f>
        <v>0</v>
      </c>
      <c r="D74" s="14">
        <f>'Notch Location at SLAC'!C74</f>
        <v>0</v>
      </c>
      <c r="E74" s="14" t="e">
        <f t="shared" ref="E74:E81" si="7">D74/C74-$D$81/$C$81</f>
        <v>#DIV/0!</v>
      </c>
    </row>
    <row r="75" spans="1:7" x14ac:dyDescent="0.3">
      <c r="A75" s="164"/>
      <c r="B75">
        <v>3</v>
      </c>
      <c r="C75" s="14">
        <f>'Notch Location at PL'!C75</f>
        <v>0</v>
      </c>
      <c r="D75" s="14">
        <f>'Notch Location at SLAC'!C75</f>
        <v>0</v>
      </c>
      <c r="E75" s="14" t="e">
        <f t="shared" si="7"/>
        <v>#DIV/0!</v>
      </c>
    </row>
    <row r="76" spans="1:7" x14ac:dyDescent="0.3">
      <c r="A76" s="164"/>
      <c r="B76">
        <v>4</v>
      </c>
      <c r="C76" s="14">
        <f>'Notch Location at PL'!C76</f>
        <v>0</v>
      </c>
      <c r="D76" s="14">
        <f>'Notch Location at SLAC'!C76</f>
        <v>0</v>
      </c>
      <c r="E76" s="14" t="e">
        <f t="shared" si="7"/>
        <v>#DIV/0!</v>
      </c>
    </row>
    <row r="77" spans="1:7" x14ac:dyDescent="0.3">
      <c r="A77" s="164"/>
      <c r="B77">
        <v>5</v>
      </c>
      <c r="C77" s="14">
        <f>'Notch Location at PL'!C77</f>
        <v>0</v>
      </c>
      <c r="D77" s="14">
        <f>'Notch Location at SLAC'!C77</f>
        <v>0</v>
      </c>
      <c r="E77" s="14" t="e">
        <f t="shared" si="7"/>
        <v>#DIV/0!</v>
      </c>
    </row>
    <row r="78" spans="1:7" x14ac:dyDescent="0.3">
      <c r="A78" s="164"/>
      <c r="B78">
        <v>6</v>
      </c>
      <c r="C78" s="14">
        <f>'Notch Location at PL'!C78</f>
        <v>0</v>
      </c>
      <c r="D78" s="14">
        <f>'Notch Location at SLAC'!C78</f>
        <v>0</v>
      </c>
      <c r="E78" s="14" t="e">
        <f t="shared" si="7"/>
        <v>#DIV/0!</v>
      </c>
    </row>
    <row r="79" spans="1:7" x14ac:dyDescent="0.3">
      <c r="A79" s="164"/>
      <c r="B79">
        <v>7</v>
      </c>
      <c r="C79" s="14">
        <f>'Notch Location at PL'!C79</f>
        <v>0</v>
      </c>
      <c r="D79" s="14">
        <f>'Notch Location at SLAC'!C79</f>
        <v>0</v>
      </c>
      <c r="E79" s="14" t="e">
        <f t="shared" si="7"/>
        <v>#DIV/0!</v>
      </c>
    </row>
    <row r="80" spans="1:7" x14ac:dyDescent="0.3">
      <c r="A80" s="164"/>
      <c r="B80">
        <v>8</v>
      </c>
      <c r="C80" s="14">
        <f>'Notch Location at PL'!C80</f>
        <v>0</v>
      </c>
      <c r="D80" s="14">
        <f>'Notch Location at SLAC'!C80</f>
        <v>0</v>
      </c>
      <c r="E80" s="14" t="e">
        <f t="shared" si="7"/>
        <v>#DIV/0!</v>
      </c>
    </row>
    <row r="81" spans="1:5" x14ac:dyDescent="0.3">
      <c r="A81" s="164"/>
      <c r="B81">
        <v>9</v>
      </c>
      <c r="C81" s="14">
        <f>'Notch Location at PL'!C81</f>
        <v>0</v>
      </c>
      <c r="D81" s="14">
        <f>'Notch Location at SLAC'!C81</f>
        <v>0</v>
      </c>
      <c r="E81" s="14" t="e">
        <f t="shared" si="7"/>
        <v>#DIV/0!</v>
      </c>
    </row>
  </sheetData>
  <mergeCells count="9">
    <mergeCell ref="A53:A61"/>
    <mergeCell ref="A63:A71"/>
    <mergeCell ref="A73:A81"/>
    <mergeCell ref="A1:D1"/>
    <mergeCell ref="A3:A11"/>
    <mergeCell ref="A13:A21"/>
    <mergeCell ref="A23:A31"/>
    <mergeCell ref="A33:A41"/>
    <mergeCell ref="A43:A51"/>
  </mergeCells>
  <conditionalFormatting sqref="K3:K10">
    <cfRule type="cellIs" dxfId="6" priority="1" operator="greaterThanOrEqual">
      <formula>10</formula>
    </cfRule>
    <cfRule type="cellIs" dxfId="5" priority="2" operator="lessThan">
      <formula>10</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E11" sqref="E11"/>
    </sheetView>
  </sheetViews>
  <sheetFormatPr defaultColWidth="8.88671875" defaultRowHeight="30" customHeight="1" x14ac:dyDescent="0.35"/>
  <cols>
    <col min="1" max="1" width="16.33203125" style="1" bestFit="1" customWidth="1"/>
    <col min="2" max="10" width="15.6640625" style="1" customWidth="1"/>
    <col min="11" max="16384" width="8.88671875" style="1"/>
  </cols>
  <sheetData>
    <row r="1" spans="1:10" ht="30" customHeight="1" x14ac:dyDescent="0.35">
      <c r="A1" s="142" t="s">
        <v>76</v>
      </c>
      <c r="B1" s="142"/>
      <c r="C1" s="142"/>
      <c r="D1" s="142"/>
    </row>
    <row r="2" spans="1:10" ht="30" customHeight="1" x14ac:dyDescent="0.35">
      <c r="A2" s="2" t="s">
        <v>77</v>
      </c>
      <c r="B2" s="2">
        <v>1</v>
      </c>
      <c r="C2" s="2">
        <v>2</v>
      </c>
      <c r="D2" s="2">
        <v>3</v>
      </c>
      <c r="E2" s="2">
        <v>4</v>
      </c>
      <c r="F2" s="2">
        <v>5</v>
      </c>
      <c r="G2" s="2">
        <v>6</v>
      </c>
      <c r="H2" s="2">
        <v>7</v>
      </c>
      <c r="I2" s="2">
        <v>8</v>
      </c>
      <c r="J2" s="2">
        <v>9</v>
      </c>
    </row>
    <row r="3" spans="1:10" ht="30" customHeight="1" x14ac:dyDescent="0.35">
      <c r="A3" s="2">
        <v>1</v>
      </c>
      <c r="B3" s="17"/>
      <c r="C3" s="17"/>
      <c r="D3" s="17"/>
      <c r="E3" s="17"/>
      <c r="F3" s="17"/>
      <c r="G3" s="17"/>
      <c r="H3" s="17"/>
      <c r="I3" s="17"/>
      <c r="J3" s="17"/>
    </row>
    <row r="4" spans="1:10" ht="30" customHeight="1" x14ac:dyDescent="0.35">
      <c r="A4" s="2">
        <v>2</v>
      </c>
      <c r="B4" s="17"/>
      <c r="C4" s="17"/>
      <c r="D4" s="17"/>
      <c r="E4" s="17"/>
      <c r="F4" s="17"/>
      <c r="G4" s="17"/>
      <c r="H4" s="17"/>
      <c r="I4" s="17"/>
      <c r="J4" s="17"/>
    </row>
    <row r="5" spans="1:10" ht="30" customHeight="1" x14ac:dyDescent="0.35">
      <c r="A5" s="2">
        <v>3</v>
      </c>
      <c r="B5" s="17"/>
      <c r="C5" s="17"/>
      <c r="D5" s="17"/>
      <c r="E5" s="17"/>
      <c r="F5" s="17"/>
      <c r="G5" s="17"/>
      <c r="H5" s="17"/>
      <c r="I5" s="17"/>
      <c r="J5" s="17"/>
    </row>
    <row r="6" spans="1:10" ht="30" customHeight="1" x14ac:dyDescent="0.35">
      <c r="A6" s="2">
        <v>4</v>
      </c>
      <c r="B6" s="17"/>
      <c r="C6" s="17"/>
      <c r="D6" s="17"/>
      <c r="E6" s="17"/>
      <c r="F6" s="17"/>
      <c r="G6" s="17"/>
      <c r="H6" s="17"/>
      <c r="I6" s="17"/>
      <c r="J6" s="17"/>
    </row>
    <row r="7" spans="1:10" ht="30" customHeight="1" x14ac:dyDescent="0.35">
      <c r="A7" s="2">
        <v>5</v>
      </c>
      <c r="B7" s="17"/>
      <c r="C7" s="17"/>
      <c r="D7" s="17"/>
      <c r="E7" s="17"/>
      <c r="F7" s="17"/>
      <c r="G7" s="17"/>
      <c r="H7" s="17"/>
      <c r="I7" s="17"/>
      <c r="J7" s="17"/>
    </row>
    <row r="8" spans="1:10" ht="30" customHeight="1" x14ac:dyDescent="0.35">
      <c r="A8" s="2">
        <v>6</v>
      </c>
      <c r="B8" s="17"/>
      <c r="C8" s="17"/>
      <c r="D8" s="17"/>
      <c r="E8" s="17"/>
      <c r="F8" s="17"/>
      <c r="G8" s="17"/>
      <c r="H8" s="17"/>
      <c r="I8" s="17"/>
      <c r="J8" s="17"/>
    </row>
    <row r="9" spans="1:10" ht="30" customHeight="1" x14ac:dyDescent="0.35">
      <c r="A9" s="2">
        <v>7</v>
      </c>
      <c r="B9" s="17"/>
      <c r="C9" s="17"/>
      <c r="D9" s="17"/>
      <c r="E9" s="17"/>
      <c r="F9" s="17"/>
      <c r="G9" s="17"/>
      <c r="H9" s="17"/>
      <c r="I9" s="17"/>
      <c r="J9" s="17"/>
    </row>
    <row r="10" spans="1:10" ht="30" customHeight="1" x14ac:dyDescent="0.35">
      <c r="A10" s="2">
        <v>8</v>
      </c>
      <c r="B10" s="17"/>
      <c r="C10" s="17"/>
      <c r="D10" s="17"/>
      <c r="E10" s="17"/>
      <c r="F10" s="17"/>
      <c r="G10" s="17"/>
      <c r="H10" s="17"/>
      <c r="I10" s="17"/>
      <c r="J10" s="17"/>
    </row>
  </sheetData>
  <mergeCells count="1">
    <mergeCell ref="A1:D1"/>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4" workbookViewId="0">
      <selection activeCell="D13" sqref="D13"/>
    </sheetView>
  </sheetViews>
  <sheetFormatPr defaultColWidth="18.44140625" defaultRowHeight="30" customHeight="1" x14ac:dyDescent="0.35"/>
  <cols>
    <col min="1" max="1" width="22.33203125" style="1" bestFit="1" customWidth="1"/>
    <col min="2" max="3" width="22.33203125" style="1" customWidth="1"/>
    <col min="4" max="4" width="18.44140625" style="1"/>
    <col min="5" max="5" width="37.109375" style="1" customWidth="1"/>
    <col min="6" max="6" width="18.44140625" style="1"/>
    <col min="7" max="7" width="25.44140625" style="1" bestFit="1" customWidth="1"/>
    <col min="8" max="16384" width="18.44140625" style="1"/>
  </cols>
  <sheetData>
    <row r="1" spans="1:7" ht="30" customHeight="1" x14ac:dyDescent="0.35">
      <c r="A1" s="142" t="s">
        <v>72</v>
      </c>
      <c r="B1" s="142"/>
      <c r="C1" s="142"/>
      <c r="D1" s="142"/>
      <c r="E1" s="142"/>
      <c r="G1" s="82"/>
    </row>
    <row r="2" spans="1:7" ht="30" customHeight="1" x14ac:dyDescent="0.35">
      <c r="A2" s="10" t="s">
        <v>54</v>
      </c>
      <c r="B2" s="10" t="s">
        <v>166</v>
      </c>
      <c r="C2" s="10" t="s">
        <v>168</v>
      </c>
      <c r="D2" s="10" t="s">
        <v>64</v>
      </c>
      <c r="E2" s="10" t="s">
        <v>56</v>
      </c>
      <c r="G2" s="2" t="s">
        <v>154</v>
      </c>
    </row>
    <row r="3" spans="1:7" ht="30" customHeight="1" x14ac:dyDescent="0.35">
      <c r="A3" s="7" t="s">
        <v>147</v>
      </c>
      <c r="B3" s="55">
        <v>464170</v>
      </c>
      <c r="C3" s="55" t="s">
        <v>169</v>
      </c>
      <c r="D3" s="43" t="s">
        <v>260</v>
      </c>
      <c r="E3" s="43"/>
      <c r="G3" s="9" t="str">
        <f>IF(COUNTIF(D3:D5,"y")=3,"YES","NO")</f>
        <v>NO</v>
      </c>
    </row>
    <row r="4" spans="1:7" ht="30" customHeight="1" x14ac:dyDescent="0.35">
      <c r="A4" s="7" t="s">
        <v>148</v>
      </c>
      <c r="B4" s="56" t="s">
        <v>167</v>
      </c>
      <c r="C4" s="57" t="s">
        <v>170</v>
      </c>
      <c r="D4" s="43" t="s">
        <v>406</v>
      </c>
      <c r="E4" s="43"/>
    </row>
    <row r="5" spans="1:7" ht="30" customHeight="1" x14ac:dyDescent="0.35">
      <c r="A5" s="7" t="s">
        <v>55</v>
      </c>
      <c r="B5" s="55">
        <v>464255</v>
      </c>
      <c r="C5" s="55" t="s">
        <v>392</v>
      </c>
      <c r="D5" s="43" t="s">
        <v>406</v>
      </c>
      <c r="E5" s="43"/>
      <c r="G5" s="2" t="s">
        <v>155</v>
      </c>
    </row>
    <row r="6" spans="1:7" ht="30" customHeight="1" x14ac:dyDescent="0.35">
      <c r="G6" s="51" t="str">
        <f>IF(COUNTIF(D12:D13,"y")=1,"YES","NO")</f>
        <v>NO</v>
      </c>
    </row>
    <row r="7" spans="1:7" ht="66.75" customHeight="1" x14ac:dyDescent="0.35">
      <c r="A7" s="58" t="s">
        <v>174</v>
      </c>
      <c r="B7" s="43" t="s">
        <v>377</v>
      </c>
    </row>
    <row r="8" spans="1:7" ht="30" customHeight="1" x14ac:dyDescent="0.35">
      <c r="A8" s="59"/>
      <c r="B8" s="59"/>
    </row>
    <row r="9" spans="1:7" ht="72" x14ac:dyDescent="0.35">
      <c r="A9" s="58" t="s">
        <v>181</v>
      </c>
      <c r="B9" s="43"/>
    </row>
    <row r="11" spans="1:7" ht="30" customHeight="1" x14ac:dyDescent="0.35">
      <c r="A11" s="7"/>
      <c r="B11" s="53"/>
      <c r="C11" s="53"/>
      <c r="D11" s="10" t="s">
        <v>57</v>
      </c>
      <c r="E11" s="10" t="s">
        <v>158</v>
      </c>
    </row>
    <row r="12" spans="1:7" ht="30" customHeight="1" x14ac:dyDescent="0.35">
      <c r="A12" s="7" t="s">
        <v>156</v>
      </c>
      <c r="B12" s="7"/>
      <c r="C12" s="7"/>
      <c r="D12" s="43" t="s">
        <v>406</v>
      </c>
      <c r="E12" s="43"/>
    </row>
    <row r="13" spans="1:7" ht="30" customHeight="1" x14ac:dyDescent="0.35">
      <c r="A13" s="7" t="s">
        <v>157</v>
      </c>
      <c r="B13" s="7"/>
      <c r="C13" s="7"/>
      <c r="D13" s="43"/>
      <c r="E13" s="43"/>
    </row>
    <row r="15" spans="1:7" ht="76.5" customHeight="1" x14ac:dyDescent="0.35">
      <c r="A15" s="58" t="s">
        <v>182</v>
      </c>
      <c r="B15" s="104" t="s">
        <v>385</v>
      </c>
    </row>
  </sheetData>
  <mergeCells count="1">
    <mergeCell ref="A1:E1"/>
  </mergeCells>
  <conditionalFormatting sqref="D3:D5">
    <cfRule type="containsText" dxfId="35" priority="15" operator="containsText" text="y">
      <formula>NOT(ISERROR(SEARCH("y",D3)))</formula>
    </cfRule>
    <cfRule type="containsText" dxfId="34" priority="16" operator="containsText" text="n">
      <formula>NOT(ISERROR(SEARCH("n",D3)))</formula>
    </cfRule>
  </conditionalFormatting>
  <conditionalFormatting sqref="G3">
    <cfRule type="containsText" dxfId="33" priority="13" operator="containsText" text="YES">
      <formula>NOT(ISERROR(SEARCH("YES",G3)))</formula>
    </cfRule>
    <cfRule type="containsText" dxfId="32" priority="14" operator="containsText" text="NO">
      <formula>NOT(ISERROR(SEARCH("NO",G3)))</formula>
    </cfRule>
  </conditionalFormatting>
  <conditionalFormatting sqref="G6">
    <cfRule type="containsText" dxfId="31" priority="9" operator="containsText" text="YES">
      <formula>NOT(ISERROR(SEARCH("YES",G6)))</formula>
    </cfRule>
    <cfRule type="containsText" dxfId="30" priority="10" operator="containsText" text="NO">
      <formula>NOT(ISERROR(SEARCH("NO",G6)))</formula>
    </cfRule>
  </conditionalFormatting>
  <conditionalFormatting sqref="D12:D13">
    <cfRule type="containsText" dxfId="29" priority="7" operator="containsText" text="y">
      <formula>NOT(ISERROR(SEARCH("y",D12)))</formula>
    </cfRule>
    <cfRule type="containsText" dxfId="28" priority="8" operator="containsText" text="n">
      <formula>NOT(ISERROR(SEARCH("n",D12)))</formula>
    </cfRule>
  </conditionalFormatting>
  <conditionalFormatting sqref="B7">
    <cfRule type="containsText" dxfId="27" priority="5" operator="containsText" text="y">
      <formula>NOT(ISERROR(SEARCH("y",B7)))</formula>
    </cfRule>
    <cfRule type="containsText" dxfId="26" priority="6" operator="containsText" text="n">
      <formula>NOT(ISERROR(SEARCH("n",B7)))</formula>
    </cfRule>
  </conditionalFormatting>
  <conditionalFormatting sqref="B9">
    <cfRule type="containsText" dxfId="25" priority="3" operator="containsText" text="y">
      <formula>NOT(ISERROR(SEARCH("y",B9)))</formula>
    </cfRule>
    <cfRule type="containsText" dxfId="24" priority="4" operator="containsText" text="n">
      <formula>NOT(ISERROR(SEARCH("n",B9)))</formula>
    </cfRule>
  </conditionalFormatting>
  <conditionalFormatting sqref="B15">
    <cfRule type="containsText" dxfId="23" priority="1" operator="containsText" text="y">
      <formula>NOT(ISERROR(SEARCH("y",B15)))</formula>
    </cfRule>
    <cfRule type="containsText" dxfId="22" priority="2" operator="containsText" text="n">
      <formula>NOT(ISERROR(SEARCH("n",B15)))</formula>
    </cfRule>
  </conditionalFormatting>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80" zoomScaleNormal="80" workbookViewId="0">
      <selection activeCell="E32" sqref="E32"/>
    </sheetView>
  </sheetViews>
  <sheetFormatPr defaultColWidth="8.88671875" defaultRowHeight="30" customHeight="1" x14ac:dyDescent="0.3"/>
  <cols>
    <col min="1" max="1" width="54.109375" bestFit="1" customWidth="1"/>
    <col min="2" max="5" width="14.33203125" bestFit="1" customWidth="1"/>
    <col min="6" max="6" width="14.109375" customWidth="1"/>
    <col min="7" max="7" width="14.33203125" bestFit="1" customWidth="1"/>
    <col min="8" max="8" width="14.109375" customWidth="1"/>
    <col min="9" max="9" width="14.33203125" bestFit="1" customWidth="1"/>
    <col min="10" max="10" width="11" bestFit="1" customWidth="1"/>
    <col min="11" max="11" width="13.88671875" customWidth="1"/>
    <col min="12" max="12" width="63.6640625" customWidth="1"/>
  </cols>
  <sheetData>
    <row r="1" spans="1:12" ht="30" customHeight="1" x14ac:dyDescent="0.35">
      <c r="A1" s="2" t="s">
        <v>72</v>
      </c>
      <c r="C1" s="82"/>
    </row>
    <row r="2" spans="1:12" ht="30" customHeight="1" x14ac:dyDescent="0.35">
      <c r="A2" s="10" t="s">
        <v>176</v>
      </c>
      <c r="B2" s="10">
        <v>1</v>
      </c>
      <c r="C2" s="10">
        <v>2</v>
      </c>
      <c r="D2" s="10">
        <v>3</v>
      </c>
      <c r="E2" s="10">
        <v>4</v>
      </c>
      <c r="F2" s="10">
        <v>5</v>
      </c>
      <c r="G2" s="10">
        <v>6</v>
      </c>
      <c r="H2" s="10">
        <v>7</v>
      </c>
      <c r="I2" s="10">
        <v>8</v>
      </c>
      <c r="J2" s="10" t="s">
        <v>16</v>
      </c>
      <c r="K2" s="10" t="s">
        <v>87</v>
      </c>
      <c r="L2" s="10" t="s">
        <v>171</v>
      </c>
    </row>
    <row r="3" spans="1:12" ht="30" customHeight="1" x14ac:dyDescent="0.35">
      <c r="A3" s="7" t="s">
        <v>175</v>
      </c>
      <c r="B3" s="80">
        <v>328</v>
      </c>
      <c r="C3" s="80">
        <v>322</v>
      </c>
      <c r="D3" s="80">
        <v>167</v>
      </c>
      <c r="E3" s="130">
        <v>140</v>
      </c>
      <c r="F3" s="80">
        <v>268</v>
      </c>
      <c r="G3" s="80">
        <v>308</v>
      </c>
      <c r="H3" s="80">
        <v>317</v>
      </c>
      <c r="I3" s="80">
        <v>330</v>
      </c>
      <c r="J3" s="11"/>
      <c r="K3" s="12"/>
      <c r="L3" s="12"/>
    </row>
    <row r="4" spans="1:12" ht="30" customHeight="1" x14ac:dyDescent="0.35">
      <c r="A4" s="7" t="s">
        <v>0</v>
      </c>
      <c r="B4" s="132">
        <v>20.5</v>
      </c>
      <c r="C4" s="132">
        <v>19.600000000000001</v>
      </c>
      <c r="D4" s="132">
        <v>17.2</v>
      </c>
      <c r="E4" s="132">
        <v>12.8</v>
      </c>
      <c r="F4" s="132">
        <v>17.2</v>
      </c>
      <c r="G4" s="132">
        <v>17.100000000000001</v>
      </c>
      <c r="H4" s="132">
        <v>20.8</v>
      </c>
      <c r="I4" s="132">
        <v>21</v>
      </c>
      <c r="J4" s="11"/>
      <c r="K4" s="12"/>
      <c r="L4" s="13"/>
    </row>
    <row r="5" spans="1:12" ht="30" customHeight="1" x14ac:dyDescent="0.35">
      <c r="A5" s="7" t="s">
        <v>1</v>
      </c>
      <c r="B5" s="132">
        <v>9.6</v>
      </c>
      <c r="C5" s="132"/>
      <c r="D5" s="132"/>
      <c r="E5" s="132"/>
      <c r="F5" s="132"/>
      <c r="G5" s="132"/>
      <c r="H5" s="132"/>
      <c r="I5" s="132"/>
      <c r="J5" s="11"/>
      <c r="K5" s="12"/>
      <c r="L5" s="13"/>
    </row>
    <row r="6" spans="1:12" ht="72.599999999999994" x14ac:dyDescent="0.35">
      <c r="A6" s="7" t="s">
        <v>172</v>
      </c>
      <c r="B6" s="133" t="s">
        <v>537</v>
      </c>
      <c r="C6" s="133" t="s">
        <v>537</v>
      </c>
      <c r="D6" s="133" t="s">
        <v>87</v>
      </c>
      <c r="E6" s="133" t="s">
        <v>87</v>
      </c>
      <c r="F6" s="133" t="s">
        <v>537</v>
      </c>
      <c r="G6" s="133" t="s">
        <v>87</v>
      </c>
      <c r="H6" s="133" t="s">
        <v>537</v>
      </c>
      <c r="I6" s="133" t="s">
        <v>538</v>
      </c>
      <c r="J6" s="11"/>
      <c r="K6" s="12"/>
      <c r="L6" s="89" t="s">
        <v>539</v>
      </c>
    </row>
    <row r="7" spans="1:12" ht="30" customHeight="1" x14ac:dyDescent="0.35">
      <c r="A7" s="7" t="s">
        <v>153</v>
      </c>
      <c r="B7" s="85" t="s">
        <v>522</v>
      </c>
      <c r="C7" s="85" t="s">
        <v>522</v>
      </c>
      <c r="D7" s="85" t="s">
        <v>522</v>
      </c>
      <c r="E7" s="85" t="s">
        <v>522</v>
      </c>
      <c r="F7" s="85" t="s">
        <v>522</v>
      </c>
      <c r="G7" s="85" t="s">
        <v>522</v>
      </c>
      <c r="H7" s="85" t="s">
        <v>522</v>
      </c>
      <c r="I7" s="85" t="s">
        <v>522</v>
      </c>
      <c r="J7" s="11"/>
      <c r="K7" s="12"/>
      <c r="L7" s="13"/>
    </row>
    <row r="8" spans="1:12" ht="30" customHeight="1" x14ac:dyDescent="0.35">
      <c r="A8" s="7" t="s">
        <v>173</v>
      </c>
      <c r="B8" s="46" t="s">
        <v>522</v>
      </c>
      <c r="C8" s="46" t="s">
        <v>522</v>
      </c>
      <c r="D8" s="46" t="s">
        <v>522</v>
      </c>
      <c r="E8" s="46" t="s">
        <v>522</v>
      </c>
      <c r="F8" s="46" t="s">
        <v>522</v>
      </c>
      <c r="G8" s="46" t="s">
        <v>522</v>
      </c>
      <c r="H8" s="46" t="s">
        <v>522</v>
      </c>
      <c r="I8" s="46" t="s">
        <v>522</v>
      </c>
      <c r="J8" s="11"/>
      <c r="K8" s="12"/>
      <c r="L8" s="13"/>
    </row>
    <row r="9" spans="1:12" ht="18" x14ac:dyDescent="0.35">
      <c r="A9" s="7" t="s">
        <v>2</v>
      </c>
      <c r="B9" s="90"/>
      <c r="C9" s="90"/>
      <c r="D9" s="90"/>
      <c r="E9" s="90"/>
      <c r="F9" s="90"/>
      <c r="G9" s="90"/>
      <c r="H9" s="90"/>
      <c r="I9" s="90"/>
      <c r="J9" s="11"/>
      <c r="K9" s="12"/>
      <c r="L9" s="13"/>
    </row>
    <row r="10" spans="1:12" ht="30" customHeight="1" x14ac:dyDescent="0.35">
      <c r="A10" s="7" t="s">
        <v>44</v>
      </c>
      <c r="B10" s="85">
        <v>38000000</v>
      </c>
      <c r="C10" s="85">
        <v>46000000</v>
      </c>
      <c r="D10" s="85">
        <v>43000000</v>
      </c>
      <c r="E10" s="85">
        <v>42000000</v>
      </c>
      <c r="F10" s="85">
        <v>44000000</v>
      </c>
      <c r="G10" s="85">
        <v>41000000</v>
      </c>
      <c r="H10" s="85">
        <v>42000000</v>
      </c>
      <c r="I10" s="85">
        <v>47000000</v>
      </c>
      <c r="J10" s="11"/>
      <c r="K10" s="12"/>
      <c r="L10" s="13"/>
    </row>
    <row r="11" spans="1:12" ht="30" customHeight="1" x14ac:dyDescent="0.35">
      <c r="A11" s="7" t="s">
        <v>45</v>
      </c>
      <c r="B11" s="85">
        <v>9520000</v>
      </c>
      <c r="C11" s="85" t="s">
        <v>523</v>
      </c>
      <c r="D11" s="85" t="s">
        <v>524</v>
      </c>
      <c r="E11" s="85" t="s">
        <v>525</v>
      </c>
      <c r="F11" s="85" t="s">
        <v>526</v>
      </c>
      <c r="G11" s="85" t="s">
        <v>527</v>
      </c>
      <c r="H11" s="85" t="s">
        <v>528</v>
      </c>
      <c r="I11" s="85" t="s">
        <v>529</v>
      </c>
      <c r="J11" s="11"/>
      <c r="K11" s="12"/>
      <c r="L11" s="89"/>
    </row>
    <row r="12" spans="1:12" ht="18" x14ac:dyDescent="0.35">
      <c r="A12" s="7" t="s">
        <v>46</v>
      </c>
      <c r="B12" s="106" t="s">
        <v>530</v>
      </c>
      <c r="C12" s="106" t="s">
        <v>531</v>
      </c>
      <c r="D12" s="106" t="s">
        <v>530</v>
      </c>
      <c r="E12" s="106" t="s">
        <v>532</v>
      </c>
      <c r="F12" s="106" t="s">
        <v>533</v>
      </c>
      <c r="G12" s="106" t="s">
        <v>534</v>
      </c>
      <c r="H12" s="106" t="s">
        <v>535</v>
      </c>
      <c r="I12" s="106" t="s">
        <v>536</v>
      </c>
      <c r="J12" s="11"/>
      <c r="K12" s="12"/>
      <c r="L12" s="89"/>
    </row>
    <row r="13" spans="1:12" ht="30" customHeight="1" x14ac:dyDescent="0.35">
      <c r="A13" s="7" t="s">
        <v>47</v>
      </c>
      <c r="B13" s="46">
        <v>2000000000000</v>
      </c>
      <c r="C13" s="46">
        <v>240000000000</v>
      </c>
      <c r="D13" s="46">
        <v>230000000000</v>
      </c>
      <c r="E13" s="46">
        <v>260000000000</v>
      </c>
      <c r="F13" s="46">
        <v>220000000000</v>
      </c>
      <c r="G13" s="46">
        <v>1200000000000</v>
      </c>
      <c r="H13" s="46">
        <v>900000000000</v>
      </c>
      <c r="I13" s="85">
        <v>430000000000</v>
      </c>
      <c r="J13" s="11"/>
      <c r="K13" s="12"/>
      <c r="L13" s="13"/>
    </row>
    <row r="14" spans="1:12" ht="30" customHeight="1" x14ac:dyDescent="0.35">
      <c r="A14" s="7" t="s">
        <v>159</v>
      </c>
      <c r="B14" s="46">
        <v>38000000000000</v>
      </c>
      <c r="C14" s="46">
        <v>38000000000000</v>
      </c>
      <c r="D14" s="46">
        <v>150000000000000</v>
      </c>
      <c r="E14" s="46">
        <v>110000000000000</v>
      </c>
      <c r="F14" s="46">
        <v>190000000000000</v>
      </c>
      <c r="G14" s="46">
        <v>160000000000000</v>
      </c>
      <c r="H14" s="85">
        <v>33000000000000</v>
      </c>
      <c r="I14" s="85">
        <v>980000000000000</v>
      </c>
      <c r="J14" s="11"/>
      <c r="K14" s="12"/>
      <c r="L14" s="13"/>
    </row>
    <row r="15" spans="1:12" ht="30" customHeight="1" x14ac:dyDescent="0.35">
      <c r="A15" s="7" t="s">
        <v>160</v>
      </c>
      <c r="B15" s="46">
        <v>14000000000000</v>
      </c>
      <c r="C15" s="46">
        <v>8000000000000</v>
      </c>
      <c r="D15" s="46">
        <v>4200000000000</v>
      </c>
      <c r="E15" s="46">
        <v>44000000000000</v>
      </c>
      <c r="F15" s="46">
        <v>640000000000000</v>
      </c>
      <c r="G15" s="46">
        <v>490000000000000</v>
      </c>
      <c r="H15" s="46">
        <v>4600000000000</v>
      </c>
      <c r="I15" s="46">
        <v>17000000000000</v>
      </c>
      <c r="J15" s="11"/>
      <c r="K15" s="12"/>
      <c r="L15" s="13"/>
    </row>
    <row r="16" spans="1:12" ht="30" customHeight="1" x14ac:dyDescent="0.35">
      <c r="A16" s="7" t="s">
        <v>48</v>
      </c>
      <c r="B16" s="85">
        <v>23400000</v>
      </c>
      <c r="C16" s="85">
        <v>31400000</v>
      </c>
      <c r="D16" s="85">
        <v>61200000</v>
      </c>
      <c r="E16" s="85">
        <v>13200000</v>
      </c>
      <c r="F16" s="85">
        <v>62500000</v>
      </c>
      <c r="G16" s="85">
        <v>62300000</v>
      </c>
      <c r="H16" s="85">
        <v>184000000</v>
      </c>
      <c r="I16" s="85">
        <v>61700000</v>
      </c>
      <c r="J16" s="11"/>
      <c r="K16" s="12"/>
      <c r="L16" s="89"/>
    </row>
    <row r="17" spans="1:12" ht="30" customHeight="1" x14ac:dyDescent="0.35">
      <c r="A17" s="7" t="s">
        <v>49</v>
      </c>
      <c r="B17" s="131" t="s">
        <v>540</v>
      </c>
      <c r="C17" s="131" t="s">
        <v>540</v>
      </c>
      <c r="D17" s="131" t="s">
        <v>540</v>
      </c>
      <c r="E17" s="131" t="s">
        <v>540</v>
      </c>
      <c r="F17" s="131" t="s">
        <v>540</v>
      </c>
      <c r="G17" s="131" t="s">
        <v>540</v>
      </c>
      <c r="H17" s="131" t="s">
        <v>540</v>
      </c>
      <c r="I17" s="131" t="s">
        <v>540</v>
      </c>
      <c r="J17" s="11"/>
      <c r="K17" s="12"/>
      <c r="L17" s="13"/>
    </row>
    <row r="18" spans="1:12" ht="30" customHeight="1" x14ac:dyDescent="0.3">
      <c r="A18" s="60" t="s">
        <v>186</v>
      </c>
      <c r="B18" s="46">
        <v>1298.3</v>
      </c>
      <c r="C18" s="46">
        <v>1298.2</v>
      </c>
      <c r="D18" s="46">
        <v>1298.2</v>
      </c>
      <c r="E18" s="46">
        <v>1298.2</v>
      </c>
      <c r="F18" s="46">
        <v>1298.3</v>
      </c>
      <c r="G18" s="46">
        <v>1298.3</v>
      </c>
      <c r="H18" s="46">
        <v>1298.0999999999999</v>
      </c>
      <c r="I18" s="46">
        <v>1298.4000000000001</v>
      </c>
      <c r="J18" s="11"/>
      <c r="K18" s="12"/>
      <c r="L18" s="69"/>
    </row>
    <row r="19" spans="1:12" ht="30" customHeight="1" x14ac:dyDescent="0.35">
      <c r="A19" s="7" t="s">
        <v>177</v>
      </c>
      <c r="B19" s="46" t="s">
        <v>541</v>
      </c>
      <c r="C19" s="46" t="s">
        <v>542</v>
      </c>
      <c r="D19" s="46" t="s">
        <v>543</v>
      </c>
      <c r="E19" s="46" t="s">
        <v>544</v>
      </c>
      <c r="F19" s="46" t="s">
        <v>545</v>
      </c>
      <c r="G19" s="46" t="s">
        <v>546</v>
      </c>
      <c r="H19" s="46" t="s">
        <v>547</v>
      </c>
      <c r="I19" s="46" t="s">
        <v>548</v>
      </c>
      <c r="J19" s="11"/>
      <c r="K19" s="12"/>
      <c r="L19" s="69"/>
    </row>
    <row r="20" spans="1:12" ht="30" customHeight="1" x14ac:dyDescent="0.35">
      <c r="A20" s="7" t="s">
        <v>178</v>
      </c>
      <c r="B20" s="46" t="s">
        <v>549</v>
      </c>
      <c r="C20" s="46" t="s">
        <v>550</v>
      </c>
      <c r="D20" s="46" t="s">
        <v>551</v>
      </c>
      <c r="E20" s="46" t="s">
        <v>552</v>
      </c>
      <c r="F20" s="46" t="s">
        <v>553</v>
      </c>
      <c r="G20" s="46" t="s">
        <v>554</v>
      </c>
      <c r="H20" s="46" t="s">
        <v>555</v>
      </c>
      <c r="I20" s="46" t="s">
        <v>556</v>
      </c>
      <c r="J20" s="11"/>
      <c r="K20" s="12"/>
      <c r="L20" s="69"/>
    </row>
    <row r="21" spans="1:12" ht="18" x14ac:dyDescent="0.35">
      <c r="A21" s="54" t="s">
        <v>165</v>
      </c>
      <c r="B21" s="90"/>
      <c r="C21" s="90"/>
      <c r="D21" s="90"/>
      <c r="E21" s="90"/>
      <c r="F21" s="90"/>
      <c r="G21" s="90"/>
      <c r="H21" s="90"/>
      <c r="I21" s="90"/>
      <c r="J21" s="11"/>
      <c r="K21" s="12"/>
      <c r="L21" s="69"/>
    </row>
    <row r="22" spans="1:12" ht="30" customHeight="1" x14ac:dyDescent="0.35">
      <c r="A22" s="7" t="s">
        <v>65</v>
      </c>
      <c r="B22" s="42" t="s">
        <v>522</v>
      </c>
      <c r="C22" s="42" t="s">
        <v>522</v>
      </c>
      <c r="D22" s="42" t="s">
        <v>522</v>
      </c>
      <c r="E22" s="42" t="s">
        <v>522</v>
      </c>
      <c r="F22" s="42" t="s">
        <v>522</v>
      </c>
      <c r="G22" s="42" t="s">
        <v>522</v>
      </c>
      <c r="H22" s="42" t="s">
        <v>522</v>
      </c>
      <c r="I22" s="42" t="s">
        <v>522</v>
      </c>
      <c r="J22" s="11"/>
      <c r="K22" s="12"/>
      <c r="L22" s="69"/>
    </row>
    <row r="23" spans="1:12" ht="30" customHeight="1" x14ac:dyDescent="0.35">
      <c r="A23" s="7" t="s">
        <v>66</v>
      </c>
      <c r="B23" s="42" t="s">
        <v>522</v>
      </c>
      <c r="C23" s="42" t="s">
        <v>522</v>
      </c>
      <c r="D23" s="42" t="s">
        <v>522</v>
      </c>
      <c r="E23" s="42" t="s">
        <v>522</v>
      </c>
      <c r="F23" s="42" t="s">
        <v>522</v>
      </c>
      <c r="G23" s="42" t="s">
        <v>522</v>
      </c>
      <c r="H23" s="42" t="s">
        <v>522</v>
      </c>
      <c r="I23" s="42" t="s">
        <v>522</v>
      </c>
      <c r="J23" s="11"/>
      <c r="K23" s="12"/>
      <c r="L23" s="69"/>
    </row>
    <row r="24" spans="1:12" ht="30" customHeight="1" x14ac:dyDescent="0.35">
      <c r="A24" s="7" t="s">
        <v>3</v>
      </c>
      <c r="B24" s="11"/>
      <c r="C24" s="11"/>
      <c r="D24" s="11"/>
      <c r="E24" s="11"/>
      <c r="F24" s="11"/>
      <c r="G24" s="11"/>
      <c r="H24" s="11"/>
      <c r="I24" s="11"/>
      <c r="J24" s="86" t="s">
        <v>260</v>
      </c>
      <c r="K24" s="12"/>
      <c r="L24" s="13"/>
    </row>
    <row r="25" spans="1:12" ht="30" customHeight="1" x14ac:dyDescent="0.35">
      <c r="A25" s="7" t="s">
        <v>17</v>
      </c>
      <c r="B25" s="46"/>
      <c r="C25" s="46"/>
      <c r="D25" s="46"/>
      <c r="E25" s="46"/>
      <c r="F25" s="46"/>
      <c r="G25" s="46"/>
      <c r="H25" s="46"/>
      <c r="I25" s="46"/>
      <c r="J25" s="46"/>
      <c r="K25" s="12"/>
      <c r="L25" s="13" t="s">
        <v>557</v>
      </c>
    </row>
    <row r="26" spans="1:12" ht="18" x14ac:dyDescent="0.35">
      <c r="A26" s="7" t="s">
        <v>15</v>
      </c>
      <c r="B26" s="46"/>
      <c r="C26" s="46"/>
      <c r="D26" s="46"/>
      <c r="E26" s="46"/>
      <c r="F26" s="46"/>
      <c r="G26" s="46"/>
      <c r="H26" s="46"/>
      <c r="I26" s="46"/>
      <c r="J26" s="46"/>
      <c r="K26" s="12"/>
      <c r="L26" s="103" t="s">
        <v>557</v>
      </c>
    </row>
    <row r="27" spans="1:12" ht="30" customHeight="1" x14ac:dyDescent="0.35">
      <c r="A27" s="7" t="s">
        <v>88</v>
      </c>
      <c r="B27" s="11"/>
      <c r="C27" s="11"/>
      <c r="D27" s="11"/>
      <c r="E27" s="11"/>
      <c r="F27" s="11"/>
      <c r="G27" s="11"/>
      <c r="H27" s="11"/>
      <c r="I27" s="11"/>
      <c r="J27" s="44"/>
      <c r="K27" s="44"/>
      <c r="L27" s="13"/>
    </row>
    <row r="28" spans="1:12" ht="30" customHeight="1" x14ac:dyDescent="0.35">
      <c r="A28" s="7" t="s">
        <v>85</v>
      </c>
      <c r="B28" s="11"/>
      <c r="C28" s="11"/>
      <c r="D28" s="11"/>
      <c r="E28" s="11"/>
      <c r="F28" s="11"/>
      <c r="G28" s="11"/>
      <c r="H28" s="11"/>
      <c r="I28" s="11"/>
      <c r="J28" s="87"/>
      <c r="K28" s="87"/>
      <c r="L28" s="13"/>
    </row>
    <row r="29" spans="1:12" ht="30" customHeight="1" x14ac:dyDescent="0.35">
      <c r="A29" s="7" t="s">
        <v>89</v>
      </c>
      <c r="B29" s="11"/>
      <c r="C29" s="11"/>
      <c r="D29" s="11"/>
      <c r="E29" s="11"/>
      <c r="F29" s="11"/>
      <c r="G29" s="11"/>
      <c r="H29" s="11"/>
      <c r="I29" s="11"/>
      <c r="J29" s="11"/>
      <c r="K29" s="134"/>
      <c r="L29" s="13"/>
    </row>
    <row r="30" spans="1:12" ht="30" customHeight="1" x14ac:dyDescent="0.35">
      <c r="A30" s="7" t="s">
        <v>86</v>
      </c>
      <c r="B30" s="12"/>
      <c r="C30" s="12"/>
      <c r="D30" s="12"/>
      <c r="E30" s="12"/>
      <c r="F30" s="12"/>
      <c r="G30" s="12"/>
      <c r="H30" s="12"/>
      <c r="I30" s="12"/>
      <c r="J30" s="12"/>
      <c r="K30" s="87"/>
      <c r="L30" s="13"/>
    </row>
    <row r="31" spans="1:12" ht="30" customHeight="1" x14ac:dyDescent="0.35">
      <c r="A31" s="135" t="s">
        <v>179</v>
      </c>
      <c r="B31" s="137" t="s">
        <v>558</v>
      </c>
      <c r="C31" s="137" t="s">
        <v>558</v>
      </c>
      <c r="D31" s="137" t="s">
        <v>558</v>
      </c>
      <c r="E31" s="137" t="s">
        <v>558</v>
      </c>
      <c r="F31" s="137" t="s">
        <v>558</v>
      </c>
      <c r="G31" s="137" t="s">
        <v>559</v>
      </c>
      <c r="H31" s="137" t="s">
        <v>558</v>
      </c>
      <c r="I31" s="137" t="s">
        <v>560</v>
      </c>
      <c r="J31" s="11"/>
      <c r="K31" s="11"/>
      <c r="L31" s="11"/>
    </row>
    <row r="32" spans="1:12" ht="30" customHeight="1" x14ac:dyDescent="0.35">
      <c r="A32" s="135" t="s">
        <v>180</v>
      </c>
      <c r="B32" s="137">
        <v>900</v>
      </c>
      <c r="C32" s="137">
        <v>900</v>
      </c>
      <c r="D32" s="137">
        <v>900</v>
      </c>
      <c r="E32" s="137">
        <v>900</v>
      </c>
      <c r="F32" s="137">
        <v>900</v>
      </c>
      <c r="G32" s="137">
        <v>950</v>
      </c>
      <c r="H32" s="137">
        <v>900</v>
      </c>
      <c r="I32" s="137">
        <v>950</v>
      </c>
      <c r="J32" s="12"/>
      <c r="K32" s="12"/>
      <c r="L32" s="12"/>
    </row>
  </sheetData>
  <conditionalFormatting sqref="B9:I9">
    <cfRule type="cellIs" dxfId="21" priority="14" operator="lessThan">
      <formula>16</formula>
    </cfRule>
  </conditionalFormatting>
  <conditionalFormatting sqref="J24">
    <cfRule type="containsText" dxfId="20" priority="12" operator="containsText" text="y">
      <formula>NOT(ISERROR(SEARCH("y",J24)))</formula>
    </cfRule>
    <cfRule type="containsText" dxfId="19" priority="13" operator="containsText" text="n">
      <formula>NOT(ISERROR(SEARCH("n",J24)))</formula>
    </cfRule>
  </conditionalFormatting>
  <conditionalFormatting sqref="B4:I5">
    <cfRule type="cellIs" dxfId="18" priority="10" operator="lessThan">
      <formula>19</formula>
    </cfRule>
    <cfRule type="cellIs" dxfId="17" priority="11" operator="greaterThan">
      <formula>19</formula>
    </cfRule>
  </conditionalFormatting>
  <conditionalFormatting sqref="B4:I5 B9:I9">
    <cfRule type="cellIs" dxfId="16" priority="8" operator="equal">
      <formula>0</formula>
    </cfRule>
  </conditionalFormatting>
  <conditionalFormatting sqref="B13:I13">
    <cfRule type="cellIs" dxfId="15" priority="1" operator="equal">
      <formula>0</formula>
    </cfRule>
    <cfRule type="cellIs" dxfId="14" priority="2" operator="between">
      <formula>250000000000</formula>
      <formula>700000000000</formula>
    </cfRule>
    <cfRule type="cellIs" dxfId="13" priority="3" operator="lessThan">
      <formula>250000000000</formula>
    </cfRule>
    <cfRule type="cellIs" dxfId="12" priority="4" operator="greaterThan">
      <formula>700000000000</formula>
    </cfRule>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7"/>
  <sheetViews>
    <sheetView workbookViewId="0">
      <selection activeCell="A156" sqref="A156:C156"/>
    </sheetView>
  </sheetViews>
  <sheetFormatPr defaultColWidth="9.109375" defaultRowHeight="14.4" x14ac:dyDescent="0.3"/>
  <cols>
    <col min="1" max="1" width="6.5546875" style="13" bestFit="1" customWidth="1"/>
    <col min="2" max="2" width="19.6640625" style="81" customWidth="1"/>
    <col min="3" max="3" width="68.109375" style="81" bestFit="1" customWidth="1"/>
    <col min="4" max="4" width="7.109375" style="13" bestFit="1" customWidth="1"/>
    <col min="5" max="5" width="6.5546875" style="13" bestFit="1" customWidth="1"/>
    <col min="6" max="6" width="7.6640625" style="13" bestFit="1" customWidth="1"/>
    <col min="7" max="7" width="7.109375" style="13" bestFit="1" customWidth="1"/>
    <col min="8" max="8" width="9.33203125" style="13" bestFit="1" customWidth="1"/>
    <col min="9" max="9" width="7.5546875" style="13" bestFit="1" customWidth="1"/>
    <col min="10" max="16384" width="9.109375" style="13"/>
  </cols>
  <sheetData>
    <row r="1" spans="1:3" ht="28.8" x14ac:dyDescent="0.3">
      <c r="A1" s="83" t="s">
        <v>236</v>
      </c>
      <c r="B1" s="83" t="s">
        <v>237</v>
      </c>
      <c r="C1" s="83" t="s">
        <v>238</v>
      </c>
    </row>
    <row r="2" spans="1:3" x14ac:dyDescent="0.3">
      <c r="A2" s="83"/>
      <c r="B2" s="136" t="s">
        <v>515</v>
      </c>
      <c r="C2" s="83" t="s">
        <v>511</v>
      </c>
    </row>
    <row r="3" spans="1:3" x14ac:dyDescent="0.3">
      <c r="A3" s="83"/>
      <c r="B3" s="136" t="s">
        <v>516</v>
      </c>
      <c r="C3" s="83" t="s">
        <v>511</v>
      </c>
    </row>
    <row r="4" spans="1:3" x14ac:dyDescent="0.3">
      <c r="A4" s="83"/>
      <c r="B4" s="136" t="s">
        <v>517</v>
      </c>
      <c r="C4" s="83" t="s">
        <v>511</v>
      </c>
    </row>
    <row r="5" spans="1:3" x14ac:dyDescent="0.3">
      <c r="A5" s="88">
        <v>25</v>
      </c>
      <c r="B5" s="83" t="s">
        <v>274</v>
      </c>
      <c r="C5" s="83" t="s">
        <v>275</v>
      </c>
    </row>
    <row r="6" spans="1:3" x14ac:dyDescent="0.3">
      <c r="A6" s="88">
        <v>24</v>
      </c>
      <c r="B6" s="136" t="s">
        <v>276</v>
      </c>
      <c r="C6" s="83" t="s">
        <v>416</v>
      </c>
    </row>
    <row r="7" spans="1:3" x14ac:dyDescent="0.3">
      <c r="A7" s="88">
        <v>22</v>
      </c>
      <c r="B7" s="136" t="s">
        <v>277</v>
      </c>
      <c r="C7" s="83" t="s">
        <v>278</v>
      </c>
    </row>
    <row r="8" spans="1:3" x14ac:dyDescent="0.3">
      <c r="A8" s="88">
        <v>28</v>
      </c>
      <c r="B8" s="136" t="s">
        <v>279</v>
      </c>
      <c r="C8" s="83" t="s">
        <v>280</v>
      </c>
    </row>
    <row r="9" spans="1:3" x14ac:dyDescent="0.3">
      <c r="A9" s="88">
        <v>19</v>
      </c>
      <c r="B9" s="136" t="s">
        <v>407</v>
      </c>
      <c r="C9" s="83" t="s">
        <v>408</v>
      </c>
    </row>
    <row r="10" spans="1:3" x14ac:dyDescent="0.3">
      <c r="A10" s="88">
        <v>24</v>
      </c>
      <c r="B10" s="136" t="s">
        <v>394</v>
      </c>
      <c r="C10" s="83" t="s">
        <v>409</v>
      </c>
    </row>
    <row r="11" spans="1:3" x14ac:dyDescent="0.3">
      <c r="A11" s="88">
        <v>24</v>
      </c>
      <c r="B11" s="136" t="s">
        <v>396</v>
      </c>
      <c r="C11" s="83" t="s">
        <v>397</v>
      </c>
    </row>
    <row r="12" spans="1:3" x14ac:dyDescent="0.3">
      <c r="A12" s="88">
        <v>1</v>
      </c>
      <c r="B12" s="83" t="s">
        <v>281</v>
      </c>
      <c r="C12" s="83" t="s">
        <v>282</v>
      </c>
    </row>
    <row r="13" spans="1:3" x14ac:dyDescent="0.3">
      <c r="A13" s="88"/>
      <c r="B13" s="136" t="s">
        <v>437</v>
      </c>
      <c r="C13" s="83" t="s">
        <v>511</v>
      </c>
    </row>
    <row r="14" spans="1:3" x14ac:dyDescent="0.3">
      <c r="A14" s="88"/>
      <c r="B14" s="136" t="s">
        <v>436</v>
      </c>
      <c r="C14" s="83" t="s">
        <v>511</v>
      </c>
    </row>
    <row r="15" spans="1:3" x14ac:dyDescent="0.3">
      <c r="A15" s="88">
        <v>1</v>
      </c>
      <c r="B15" s="83" t="s">
        <v>283</v>
      </c>
      <c r="C15" s="83" t="s">
        <v>284</v>
      </c>
    </row>
    <row r="16" spans="1:3" x14ac:dyDescent="0.3">
      <c r="A16" s="88">
        <v>16</v>
      </c>
      <c r="B16" s="83" t="s">
        <v>285</v>
      </c>
      <c r="C16" s="83" t="s">
        <v>286</v>
      </c>
    </row>
    <row r="17" spans="1:3" x14ac:dyDescent="0.3">
      <c r="A17" s="88"/>
      <c r="B17" s="136" t="s">
        <v>512</v>
      </c>
      <c r="C17" s="83" t="s">
        <v>511</v>
      </c>
    </row>
    <row r="18" spans="1:3" x14ac:dyDescent="0.3">
      <c r="A18" s="88"/>
      <c r="B18" s="136" t="s">
        <v>513</v>
      </c>
      <c r="C18" s="83" t="s">
        <v>511</v>
      </c>
    </row>
    <row r="19" spans="1:3" x14ac:dyDescent="0.3">
      <c r="A19" s="88"/>
      <c r="B19" s="136" t="s">
        <v>514</v>
      </c>
      <c r="C19" s="83" t="s">
        <v>511</v>
      </c>
    </row>
    <row r="20" spans="1:3" x14ac:dyDescent="0.3">
      <c r="A20" s="88">
        <v>30</v>
      </c>
      <c r="B20" s="83" t="s">
        <v>287</v>
      </c>
      <c r="C20" s="83" t="s">
        <v>288</v>
      </c>
    </row>
    <row r="21" spans="1:3" x14ac:dyDescent="0.3">
      <c r="A21" s="88">
        <v>33</v>
      </c>
      <c r="B21" s="83" t="s">
        <v>287</v>
      </c>
      <c r="C21" s="83" t="s">
        <v>288</v>
      </c>
    </row>
    <row r="22" spans="1:3" x14ac:dyDescent="0.3">
      <c r="A22" s="88">
        <v>27</v>
      </c>
      <c r="B22" s="136" t="s">
        <v>289</v>
      </c>
      <c r="C22" s="83" t="s">
        <v>290</v>
      </c>
    </row>
    <row r="23" spans="1:3" x14ac:dyDescent="0.3">
      <c r="A23" s="88">
        <v>27</v>
      </c>
      <c r="B23" s="83" t="s">
        <v>291</v>
      </c>
      <c r="C23" s="83" t="s">
        <v>292</v>
      </c>
    </row>
    <row r="24" spans="1:3" x14ac:dyDescent="0.3">
      <c r="A24" s="88">
        <v>19</v>
      </c>
      <c r="B24" s="83" t="s">
        <v>417</v>
      </c>
      <c r="C24" s="83" t="s">
        <v>418</v>
      </c>
    </row>
    <row r="25" spans="1:3" x14ac:dyDescent="0.3">
      <c r="A25" s="88">
        <v>28</v>
      </c>
      <c r="B25" s="83" t="s">
        <v>419</v>
      </c>
      <c r="C25" s="83" t="s">
        <v>420</v>
      </c>
    </row>
    <row r="26" spans="1:3" x14ac:dyDescent="0.3">
      <c r="A26" s="88">
        <v>2</v>
      </c>
      <c r="B26" s="83" t="s">
        <v>419</v>
      </c>
      <c r="C26" s="83" t="s">
        <v>420</v>
      </c>
    </row>
    <row r="27" spans="1:3" x14ac:dyDescent="0.3">
      <c r="A27" s="88">
        <v>1</v>
      </c>
      <c r="B27" s="83" t="s">
        <v>419</v>
      </c>
      <c r="C27" s="83" t="s">
        <v>420</v>
      </c>
    </row>
    <row r="28" spans="1:3" x14ac:dyDescent="0.3">
      <c r="A28" s="88">
        <v>37</v>
      </c>
      <c r="B28" s="83" t="s">
        <v>421</v>
      </c>
      <c r="C28" s="83" t="s">
        <v>422</v>
      </c>
    </row>
    <row r="29" spans="1:3" x14ac:dyDescent="0.3">
      <c r="A29" s="88">
        <v>35</v>
      </c>
      <c r="B29" s="83" t="s">
        <v>423</v>
      </c>
      <c r="C29" s="83" t="s">
        <v>422</v>
      </c>
    </row>
    <row r="30" spans="1:3" x14ac:dyDescent="0.3">
      <c r="A30" s="88">
        <v>14</v>
      </c>
      <c r="B30" s="83" t="s">
        <v>424</v>
      </c>
      <c r="C30" s="83" t="s">
        <v>422</v>
      </c>
    </row>
    <row r="31" spans="1:3" x14ac:dyDescent="0.3">
      <c r="A31" s="88">
        <v>28</v>
      </c>
      <c r="B31" s="83" t="s">
        <v>425</v>
      </c>
      <c r="C31" s="83" t="s">
        <v>422</v>
      </c>
    </row>
    <row r="32" spans="1:3" x14ac:dyDescent="0.3">
      <c r="A32" s="88">
        <v>96</v>
      </c>
      <c r="B32" s="83" t="s">
        <v>294</v>
      </c>
      <c r="C32" s="83" t="s">
        <v>293</v>
      </c>
    </row>
    <row r="33" spans="1:3" x14ac:dyDescent="0.3">
      <c r="A33" s="88">
        <v>64</v>
      </c>
      <c r="B33" s="83" t="s">
        <v>294</v>
      </c>
      <c r="C33" s="83" t="s">
        <v>293</v>
      </c>
    </row>
    <row r="34" spans="1:3" x14ac:dyDescent="0.3">
      <c r="A34" s="88">
        <v>29</v>
      </c>
      <c r="B34" s="83" t="s">
        <v>295</v>
      </c>
      <c r="C34" s="83" t="s">
        <v>296</v>
      </c>
    </row>
    <row r="35" spans="1:3" x14ac:dyDescent="0.3">
      <c r="A35" s="88">
        <v>110</v>
      </c>
      <c r="B35" s="83" t="s">
        <v>297</v>
      </c>
      <c r="C35" s="83" t="s">
        <v>298</v>
      </c>
    </row>
    <row r="36" spans="1:3" x14ac:dyDescent="0.3">
      <c r="A36" s="88">
        <v>140</v>
      </c>
      <c r="B36" s="83" t="s">
        <v>299</v>
      </c>
      <c r="C36" s="83" t="s">
        <v>298</v>
      </c>
    </row>
    <row r="37" spans="1:3" x14ac:dyDescent="0.3">
      <c r="A37" s="88">
        <v>122</v>
      </c>
      <c r="B37" s="83" t="s">
        <v>300</v>
      </c>
      <c r="C37" s="83" t="s">
        <v>298</v>
      </c>
    </row>
    <row r="38" spans="1:3" x14ac:dyDescent="0.3">
      <c r="A38" s="88">
        <v>115</v>
      </c>
      <c r="B38" s="83" t="s">
        <v>301</v>
      </c>
      <c r="C38" s="83" t="s">
        <v>298</v>
      </c>
    </row>
    <row r="39" spans="1:3" x14ac:dyDescent="0.3">
      <c r="A39" s="88">
        <v>66</v>
      </c>
      <c r="B39" s="83" t="s">
        <v>302</v>
      </c>
      <c r="C39" s="83" t="s">
        <v>298</v>
      </c>
    </row>
    <row r="40" spans="1:3" x14ac:dyDescent="0.3">
      <c r="A40" s="88">
        <v>101</v>
      </c>
      <c r="B40" s="83" t="s">
        <v>303</v>
      </c>
      <c r="C40" s="83" t="s">
        <v>298</v>
      </c>
    </row>
    <row r="41" spans="1:3" x14ac:dyDescent="0.3">
      <c r="A41" s="88"/>
      <c r="B41" s="136" t="s">
        <v>304</v>
      </c>
      <c r="C41" s="83" t="s">
        <v>511</v>
      </c>
    </row>
    <row r="42" spans="1:3" x14ac:dyDescent="0.3">
      <c r="A42" s="88">
        <v>111</v>
      </c>
      <c r="B42" s="83" t="s">
        <v>305</v>
      </c>
      <c r="C42" s="83" t="s">
        <v>298</v>
      </c>
    </row>
    <row r="43" spans="1:3" x14ac:dyDescent="0.3">
      <c r="A43" s="88">
        <v>102</v>
      </c>
      <c r="B43" s="83" t="s">
        <v>306</v>
      </c>
      <c r="C43" s="83" t="s">
        <v>307</v>
      </c>
    </row>
    <row r="44" spans="1:3" x14ac:dyDescent="0.3">
      <c r="A44" s="88">
        <v>132</v>
      </c>
      <c r="B44" s="83" t="s">
        <v>308</v>
      </c>
      <c r="C44" s="83" t="s">
        <v>307</v>
      </c>
    </row>
    <row r="45" spans="1:3" x14ac:dyDescent="0.3">
      <c r="A45" s="88">
        <v>114</v>
      </c>
      <c r="B45" s="83" t="s">
        <v>309</v>
      </c>
      <c r="C45" s="83" t="s">
        <v>307</v>
      </c>
    </row>
    <row r="46" spans="1:3" x14ac:dyDescent="0.3">
      <c r="A46" s="88">
        <v>107</v>
      </c>
      <c r="B46" s="83" t="s">
        <v>310</v>
      </c>
      <c r="C46" s="83" t="s">
        <v>307</v>
      </c>
    </row>
    <row r="47" spans="1:3" x14ac:dyDescent="0.3">
      <c r="A47" s="88">
        <v>57</v>
      </c>
      <c r="B47" s="83" t="s">
        <v>311</v>
      </c>
      <c r="C47" s="83" t="s">
        <v>307</v>
      </c>
    </row>
    <row r="48" spans="1:3" x14ac:dyDescent="0.3">
      <c r="A48" s="88">
        <v>93</v>
      </c>
      <c r="B48" s="83" t="s">
        <v>312</v>
      </c>
      <c r="C48" s="83" t="s">
        <v>307</v>
      </c>
    </row>
    <row r="49" spans="1:3" x14ac:dyDescent="0.3">
      <c r="A49" s="88">
        <v>103</v>
      </c>
      <c r="B49" s="83" t="s">
        <v>313</v>
      </c>
      <c r="C49" s="83" t="s">
        <v>307</v>
      </c>
    </row>
    <row r="50" spans="1:3" x14ac:dyDescent="0.3">
      <c r="A50" s="88">
        <v>241</v>
      </c>
      <c r="B50" s="83" t="s">
        <v>314</v>
      </c>
      <c r="C50" s="83" t="s">
        <v>315</v>
      </c>
    </row>
    <row r="51" spans="1:3" x14ac:dyDescent="0.3">
      <c r="A51" s="88">
        <v>91</v>
      </c>
      <c r="B51" s="83" t="s">
        <v>314</v>
      </c>
      <c r="C51" s="83" t="s">
        <v>315</v>
      </c>
    </row>
    <row r="52" spans="1:3" x14ac:dyDescent="0.3">
      <c r="A52" s="88">
        <v>123</v>
      </c>
      <c r="B52" s="83" t="s">
        <v>314</v>
      </c>
      <c r="C52" s="83" t="s">
        <v>315</v>
      </c>
    </row>
    <row r="53" spans="1:3" x14ac:dyDescent="0.3">
      <c r="A53" s="88">
        <v>101</v>
      </c>
      <c r="B53" s="83" t="s">
        <v>314</v>
      </c>
      <c r="C53" s="83" t="s">
        <v>315</v>
      </c>
    </row>
    <row r="54" spans="1:3" x14ac:dyDescent="0.3">
      <c r="A54" s="88">
        <v>96</v>
      </c>
      <c r="B54" s="83" t="s">
        <v>314</v>
      </c>
      <c r="C54" s="83" t="s">
        <v>315</v>
      </c>
    </row>
    <row r="55" spans="1:3" x14ac:dyDescent="0.3">
      <c r="A55" s="88">
        <v>38</v>
      </c>
      <c r="B55" s="83" t="s">
        <v>314</v>
      </c>
      <c r="C55" s="83" t="s">
        <v>315</v>
      </c>
    </row>
    <row r="56" spans="1:3" x14ac:dyDescent="0.3">
      <c r="A56" s="88">
        <v>232</v>
      </c>
      <c r="B56" s="83" t="s">
        <v>314</v>
      </c>
      <c r="C56" s="83" t="s">
        <v>315</v>
      </c>
    </row>
    <row r="57" spans="1:3" x14ac:dyDescent="0.3">
      <c r="A57" s="88">
        <v>243</v>
      </c>
      <c r="B57" s="83" t="s">
        <v>314</v>
      </c>
      <c r="C57" s="83" t="s">
        <v>315</v>
      </c>
    </row>
    <row r="58" spans="1:3" x14ac:dyDescent="0.3">
      <c r="A58" s="88">
        <v>244</v>
      </c>
      <c r="B58" s="83" t="s">
        <v>314</v>
      </c>
      <c r="C58" s="83" t="s">
        <v>315</v>
      </c>
    </row>
    <row r="59" spans="1:3" x14ac:dyDescent="0.3">
      <c r="A59" s="88">
        <v>82</v>
      </c>
      <c r="B59" s="83" t="s">
        <v>314</v>
      </c>
      <c r="C59" s="83" t="s">
        <v>315</v>
      </c>
    </row>
    <row r="60" spans="1:3" x14ac:dyDescent="0.3">
      <c r="A60" s="88"/>
      <c r="B60" s="136" t="s">
        <v>314</v>
      </c>
      <c r="C60" s="83" t="s">
        <v>510</v>
      </c>
    </row>
    <row r="61" spans="1:3" x14ac:dyDescent="0.3">
      <c r="A61" s="88">
        <v>242</v>
      </c>
      <c r="B61" s="83" t="s">
        <v>314</v>
      </c>
      <c r="C61" s="83" t="s">
        <v>315</v>
      </c>
    </row>
    <row r="62" spans="1:3" x14ac:dyDescent="0.3">
      <c r="A62" s="88">
        <v>92</v>
      </c>
      <c r="B62" s="83" t="s">
        <v>314</v>
      </c>
      <c r="C62" s="83" t="s">
        <v>315</v>
      </c>
    </row>
    <row r="63" spans="1:3" x14ac:dyDescent="0.3">
      <c r="A63" s="88">
        <v>340</v>
      </c>
      <c r="B63" s="83" t="s">
        <v>316</v>
      </c>
      <c r="C63" s="83" t="s">
        <v>317</v>
      </c>
    </row>
    <row r="64" spans="1:3" x14ac:dyDescent="0.3">
      <c r="A64" s="88">
        <v>148</v>
      </c>
      <c r="B64" s="83" t="s">
        <v>316</v>
      </c>
      <c r="C64" s="83" t="s">
        <v>317</v>
      </c>
    </row>
    <row r="65" spans="1:3" x14ac:dyDescent="0.3">
      <c r="A65" s="88">
        <v>186</v>
      </c>
      <c r="B65" s="83" t="s">
        <v>318</v>
      </c>
      <c r="C65" s="83" t="s">
        <v>317</v>
      </c>
    </row>
    <row r="66" spans="1:3" x14ac:dyDescent="0.3">
      <c r="A66" s="88">
        <v>341</v>
      </c>
      <c r="B66" s="83" t="s">
        <v>319</v>
      </c>
      <c r="C66" s="83" t="s">
        <v>317</v>
      </c>
    </row>
    <row r="67" spans="1:3" x14ac:dyDescent="0.3">
      <c r="A67" s="88">
        <v>164</v>
      </c>
      <c r="B67" s="83" t="s">
        <v>319</v>
      </c>
      <c r="C67" s="83" t="s">
        <v>317</v>
      </c>
    </row>
    <row r="68" spans="1:3" x14ac:dyDescent="0.3">
      <c r="A68" s="88">
        <v>342</v>
      </c>
      <c r="B68" s="83" t="s">
        <v>320</v>
      </c>
      <c r="C68" s="83" t="s">
        <v>317</v>
      </c>
    </row>
    <row r="69" spans="1:3" x14ac:dyDescent="0.3">
      <c r="A69" s="88">
        <v>155</v>
      </c>
      <c r="B69" s="83" t="s">
        <v>320</v>
      </c>
      <c r="C69" s="83" t="s">
        <v>317</v>
      </c>
    </row>
    <row r="70" spans="1:3" x14ac:dyDescent="0.3">
      <c r="A70" s="88">
        <v>84</v>
      </c>
      <c r="B70" s="83" t="s">
        <v>321</v>
      </c>
      <c r="C70" s="83" t="s">
        <v>317</v>
      </c>
    </row>
    <row r="71" spans="1:3" x14ac:dyDescent="0.3">
      <c r="A71" s="88">
        <v>117</v>
      </c>
      <c r="B71" s="83" t="s">
        <v>321</v>
      </c>
      <c r="C71" s="83" t="s">
        <v>317</v>
      </c>
    </row>
    <row r="72" spans="1:3" x14ac:dyDescent="0.3">
      <c r="A72" s="88">
        <v>327</v>
      </c>
      <c r="B72" s="83" t="s">
        <v>321</v>
      </c>
      <c r="C72" s="83" t="s">
        <v>317</v>
      </c>
    </row>
    <row r="73" spans="1:3" x14ac:dyDescent="0.3">
      <c r="A73" s="88">
        <v>336</v>
      </c>
      <c r="B73" s="83" t="s">
        <v>321</v>
      </c>
      <c r="C73" s="83" t="s">
        <v>317</v>
      </c>
    </row>
    <row r="74" spans="1:3" x14ac:dyDescent="0.3">
      <c r="A74" s="88">
        <v>346</v>
      </c>
      <c r="B74" s="83" t="s">
        <v>322</v>
      </c>
      <c r="C74" s="83" t="s">
        <v>317</v>
      </c>
    </row>
    <row r="75" spans="1:3" x14ac:dyDescent="0.3">
      <c r="A75" s="88">
        <v>351</v>
      </c>
      <c r="B75" s="83" t="s">
        <v>322</v>
      </c>
      <c r="C75" s="83" t="s">
        <v>317</v>
      </c>
    </row>
    <row r="76" spans="1:3" x14ac:dyDescent="0.3">
      <c r="A76" s="88">
        <v>137</v>
      </c>
      <c r="B76" s="83" t="s">
        <v>322</v>
      </c>
      <c r="C76" s="83" t="s">
        <v>317</v>
      </c>
    </row>
    <row r="77" spans="1:3" x14ac:dyDescent="0.3">
      <c r="A77" s="88">
        <v>152</v>
      </c>
      <c r="B77" s="83" t="s">
        <v>322</v>
      </c>
      <c r="C77" s="83" t="s">
        <v>317</v>
      </c>
    </row>
    <row r="78" spans="1:3" x14ac:dyDescent="0.3">
      <c r="A78" s="88">
        <v>345</v>
      </c>
      <c r="B78" s="83" t="s">
        <v>323</v>
      </c>
      <c r="C78" s="83" t="s">
        <v>317</v>
      </c>
    </row>
    <row r="79" spans="1:3" x14ac:dyDescent="0.3">
      <c r="A79" s="88">
        <v>350</v>
      </c>
      <c r="B79" s="83" t="s">
        <v>323</v>
      </c>
      <c r="C79" s="83" t="s">
        <v>317</v>
      </c>
    </row>
    <row r="80" spans="1:3" x14ac:dyDescent="0.3">
      <c r="A80" s="88">
        <v>151</v>
      </c>
      <c r="B80" s="83" t="s">
        <v>323</v>
      </c>
      <c r="C80" s="83" t="s">
        <v>317</v>
      </c>
    </row>
    <row r="81" spans="1:3" x14ac:dyDescent="0.3">
      <c r="A81" s="88">
        <v>344</v>
      </c>
      <c r="B81" s="83" t="s">
        <v>395</v>
      </c>
      <c r="C81" s="83" t="s">
        <v>426</v>
      </c>
    </row>
    <row r="82" spans="1:3" x14ac:dyDescent="0.3">
      <c r="A82" s="88">
        <v>149</v>
      </c>
      <c r="B82" s="83" t="s">
        <v>395</v>
      </c>
      <c r="C82" s="83" t="s">
        <v>324</v>
      </c>
    </row>
    <row r="83" spans="1:3" x14ac:dyDescent="0.3">
      <c r="A83" s="88">
        <v>197</v>
      </c>
      <c r="B83" s="83" t="s">
        <v>390</v>
      </c>
      <c r="C83" s="83" t="s">
        <v>324</v>
      </c>
    </row>
    <row r="84" spans="1:3" x14ac:dyDescent="0.3">
      <c r="A84" s="88">
        <v>345</v>
      </c>
      <c r="B84" s="83" t="s">
        <v>325</v>
      </c>
      <c r="C84" s="83" t="s">
        <v>426</v>
      </c>
    </row>
    <row r="85" spans="1:3" x14ac:dyDescent="0.3">
      <c r="A85" s="88">
        <v>166</v>
      </c>
      <c r="B85" s="83" t="s">
        <v>325</v>
      </c>
      <c r="C85" s="83" t="s">
        <v>324</v>
      </c>
    </row>
    <row r="86" spans="1:3" x14ac:dyDescent="0.3">
      <c r="A86" s="88">
        <v>157</v>
      </c>
      <c r="B86" s="83" t="s">
        <v>326</v>
      </c>
      <c r="C86" s="83" t="s">
        <v>324</v>
      </c>
    </row>
    <row r="87" spans="1:3" x14ac:dyDescent="0.3">
      <c r="A87" s="88">
        <v>116</v>
      </c>
      <c r="B87" s="83" t="s">
        <v>391</v>
      </c>
      <c r="C87" s="83" t="s">
        <v>324</v>
      </c>
    </row>
    <row r="88" spans="1:3" x14ac:dyDescent="0.3">
      <c r="A88" s="88">
        <v>86</v>
      </c>
      <c r="B88" s="83" t="s">
        <v>391</v>
      </c>
      <c r="C88" s="83" t="s">
        <v>324</v>
      </c>
    </row>
    <row r="89" spans="1:3" x14ac:dyDescent="0.3">
      <c r="A89" s="88">
        <v>80</v>
      </c>
      <c r="B89" s="83" t="s">
        <v>391</v>
      </c>
      <c r="C89" s="83" t="s">
        <v>324</v>
      </c>
    </row>
    <row r="90" spans="1:3" x14ac:dyDescent="0.3">
      <c r="A90" s="88">
        <v>334</v>
      </c>
      <c r="B90" s="83" t="s">
        <v>391</v>
      </c>
      <c r="C90" s="83" t="s">
        <v>426</v>
      </c>
    </row>
    <row r="91" spans="1:3" x14ac:dyDescent="0.3">
      <c r="A91" s="88">
        <v>341</v>
      </c>
      <c r="B91" s="83" t="s">
        <v>391</v>
      </c>
      <c r="C91" s="83" t="s">
        <v>426</v>
      </c>
    </row>
    <row r="92" spans="1:3" x14ac:dyDescent="0.3">
      <c r="A92" s="88">
        <v>139</v>
      </c>
      <c r="B92" s="83" t="s">
        <v>327</v>
      </c>
      <c r="C92" s="83" t="s">
        <v>324</v>
      </c>
    </row>
    <row r="93" spans="1:3" x14ac:dyDescent="0.3">
      <c r="A93" s="88">
        <v>155</v>
      </c>
      <c r="B93" s="83" t="s">
        <v>327</v>
      </c>
      <c r="C93" s="83" t="s">
        <v>324</v>
      </c>
    </row>
    <row r="94" spans="1:3" x14ac:dyDescent="0.3">
      <c r="A94" s="88">
        <v>353</v>
      </c>
      <c r="B94" s="83" t="s">
        <v>327</v>
      </c>
      <c r="C94" s="83" t="s">
        <v>426</v>
      </c>
    </row>
    <row r="95" spans="1:3" x14ac:dyDescent="0.3">
      <c r="A95" s="88">
        <v>348</v>
      </c>
      <c r="B95" s="83" t="s">
        <v>327</v>
      </c>
      <c r="C95" s="83" t="s">
        <v>426</v>
      </c>
    </row>
    <row r="96" spans="1:3" x14ac:dyDescent="0.3">
      <c r="A96" s="88">
        <v>352</v>
      </c>
      <c r="B96" s="83" t="s">
        <v>328</v>
      </c>
      <c r="C96" s="83" t="s">
        <v>426</v>
      </c>
    </row>
    <row r="97" spans="1:3" x14ac:dyDescent="0.3">
      <c r="A97" s="88">
        <v>346</v>
      </c>
      <c r="B97" s="83" t="s">
        <v>328</v>
      </c>
      <c r="C97" s="83" t="s">
        <v>426</v>
      </c>
    </row>
    <row r="98" spans="1:3" x14ac:dyDescent="0.3">
      <c r="A98" s="88">
        <v>152</v>
      </c>
      <c r="B98" s="83" t="s">
        <v>328</v>
      </c>
      <c r="C98" s="83" t="s">
        <v>324</v>
      </c>
    </row>
    <row r="99" spans="1:3" x14ac:dyDescent="0.3">
      <c r="A99" s="88">
        <v>79</v>
      </c>
      <c r="B99" s="83" t="s">
        <v>410</v>
      </c>
      <c r="C99" s="83" t="s">
        <v>399</v>
      </c>
    </row>
    <row r="100" spans="1:3" x14ac:dyDescent="0.3">
      <c r="A100" s="88">
        <v>39</v>
      </c>
      <c r="B100" s="83" t="s">
        <v>427</v>
      </c>
      <c r="C100" s="83" t="s">
        <v>428</v>
      </c>
    </row>
    <row r="101" spans="1:3" x14ac:dyDescent="0.3">
      <c r="A101" s="88">
        <v>40</v>
      </c>
      <c r="B101" s="83" t="s">
        <v>429</v>
      </c>
      <c r="C101" s="83" t="s">
        <v>428</v>
      </c>
    </row>
    <row r="102" spans="1:3" x14ac:dyDescent="0.3">
      <c r="A102" s="88">
        <v>8</v>
      </c>
      <c r="B102" s="83" t="s">
        <v>429</v>
      </c>
      <c r="C102" s="83" t="s">
        <v>428</v>
      </c>
    </row>
    <row r="103" spans="1:3" x14ac:dyDescent="0.3">
      <c r="A103" s="88">
        <v>40</v>
      </c>
      <c r="B103" s="83" t="s">
        <v>430</v>
      </c>
      <c r="C103" s="83" t="s">
        <v>428</v>
      </c>
    </row>
    <row r="104" spans="1:3" x14ac:dyDescent="0.3">
      <c r="A104" s="88">
        <v>6</v>
      </c>
      <c r="B104" s="83" t="s">
        <v>430</v>
      </c>
      <c r="C104" s="83" t="s">
        <v>428</v>
      </c>
    </row>
    <row r="105" spans="1:3" x14ac:dyDescent="0.3">
      <c r="A105" s="88">
        <v>131</v>
      </c>
      <c r="B105" s="83" t="s">
        <v>411</v>
      </c>
      <c r="C105" s="83" t="s">
        <v>399</v>
      </c>
    </row>
    <row r="106" spans="1:3" x14ac:dyDescent="0.3">
      <c r="A106" s="88">
        <v>135</v>
      </c>
      <c r="B106" s="83" t="s">
        <v>398</v>
      </c>
      <c r="C106" s="83" t="s">
        <v>399</v>
      </c>
    </row>
    <row r="107" spans="1:3" x14ac:dyDescent="0.3">
      <c r="A107" s="88">
        <v>138</v>
      </c>
      <c r="B107" s="83" t="s">
        <v>398</v>
      </c>
      <c r="C107" s="83" t="s">
        <v>399</v>
      </c>
    </row>
    <row r="108" spans="1:3" x14ac:dyDescent="0.3">
      <c r="A108" s="88">
        <v>4</v>
      </c>
      <c r="B108" s="83" t="s">
        <v>431</v>
      </c>
      <c r="C108" s="83" t="s">
        <v>428</v>
      </c>
    </row>
    <row r="109" spans="1:3" x14ac:dyDescent="0.3">
      <c r="A109" s="88">
        <v>133</v>
      </c>
      <c r="B109" s="83" t="s">
        <v>400</v>
      </c>
      <c r="C109" s="83" t="s">
        <v>399</v>
      </c>
    </row>
    <row r="110" spans="1:3" x14ac:dyDescent="0.3">
      <c r="A110" s="88">
        <v>7</v>
      </c>
      <c r="B110" s="83" t="s">
        <v>432</v>
      </c>
      <c r="C110" s="83" t="s">
        <v>428</v>
      </c>
    </row>
    <row r="111" spans="1:3" x14ac:dyDescent="0.3">
      <c r="A111" s="88">
        <v>117</v>
      </c>
      <c r="B111" s="83" t="s">
        <v>329</v>
      </c>
      <c r="C111" s="83" t="s">
        <v>433</v>
      </c>
    </row>
    <row r="112" spans="1:3" x14ac:dyDescent="0.3">
      <c r="A112" s="88">
        <v>10</v>
      </c>
      <c r="B112" s="83" t="s">
        <v>331</v>
      </c>
      <c r="C112" s="83" t="s">
        <v>433</v>
      </c>
    </row>
    <row r="113" spans="1:3" x14ac:dyDescent="0.3">
      <c r="A113" s="83"/>
      <c r="B113" s="136" t="s">
        <v>332</v>
      </c>
      <c r="C113" s="83"/>
    </row>
    <row r="114" spans="1:3" x14ac:dyDescent="0.3">
      <c r="A114" s="88">
        <v>150</v>
      </c>
      <c r="B114" s="83" t="s">
        <v>333</v>
      </c>
      <c r="C114" s="83" t="s">
        <v>330</v>
      </c>
    </row>
    <row r="115" spans="1:3" x14ac:dyDescent="0.3">
      <c r="A115" s="88">
        <v>58</v>
      </c>
      <c r="B115" s="83" t="s">
        <v>334</v>
      </c>
      <c r="C115" s="83" t="s">
        <v>433</v>
      </c>
    </row>
    <row r="116" spans="1:3" x14ac:dyDescent="0.3">
      <c r="A116" s="88">
        <v>100</v>
      </c>
      <c r="B116" s="83" t="s">
        <v>335</v>
      </c>
      <c r="C116" s="83" t="s">
        <v>433</v>
      </c>
    </row>
    <row r="117" spans="1:3" x14ac:dyDescent="0.3">
      <c r="A117" s="88">
        <v>109</v>
      </c>
      <c r="B117" s="83" t="s">
        <v>336</v>
      </c>
      <c r="C117" s="83" t="s">
        <v>433</v>
      </c>
    </row>
    <row r="118" spans="1:3" x14ac:dyDescent="0.3">
      <c r="A118" s="88">
        <v>119</v>
      </c>
      <c r="B118" s="83" t="s">
        <v>337</v>
      </c>
      <c r="C118" s="83" t="s">
        <v>433</v>
      </c>
    </row>
    <row r="119" spans="1:3" x14ac:dyDescent="0.3">
      <c r="A119" s="88">
        <v>65</v>
      </c>
      <c r="B119" s="83" t="s">
        <v>338</v>
      </c>
      <c r="C119" s="83" t="s">
        <v>434</v>
      </c>
    </row>
    <row r="120" spans="1:3" x14ac:dyDescent="0.3">
      <c r="A120" s="88">
        <v>82</v>
      </c>
      <c r="B120" s="83" t="s">
        <v>340</v>
      </c>
      <c r="C120" s="83" t="s">
        <v>434</v>
      </c>
    </row>
    <row r="121" spans="1:3" x14ac:dyDescent="0.3">
      <c r="A121" s="88">
        <v>158</v>
      </c>
      <c r="B121" s="83" t="s">
        <v>341</v>
      </c>
      <c r="C121" s="83" t="s">
        <v>339</v>
      </c>
    </row>
    <row r="122" spans="1:3" x14ac:dyDescent="0.3">
      <c r="A122" s="88">
        <v>144</v>
      </c>
      <c r="B122" s="83" t="s">
        <v>342</v>
      </c>
      <c r="C122" s="83" t="s">
        <v>339</v>
      </c>
    </row>
    <row r="123" spans="1:3" x14ac:dyDescent="0.3">
      <c r="A123" s="88">
        <v>16</v>
      </c>
      <c r="B123" s="83" t="s">
        <v>343</v>
      </c>
      <c r="C123" s="83" t="s">
        <v>434</v>
      </c>
    </row>
    <row r="124" spans="1:3" x14ac:dyDescent="0.3">
      <c r="A124" s="83"/>
      <c r="B124" s="136" t="s">
        <v>344</v>
      </c>
      <c r="C124" s="83" t="s">
        <v>511</v>
      </c>
    </row>
    <row r="125" spans="1:3" x14ac:dyDescent="0.3">
      <c r="A125" s="83"/>
      <c r="B125" s="136" t="s">
        <v>345</v>
      </c>
      <c r="C125" s="83" t="s">
        <v>511</v>
      </c>
    </row>
    <row r="126" spans="1:3" x14ac:dyDescent="0.3">
      <c r="A126" s="88">
        <v>66</v>
      </c>
      <c r="B126" s="83" t="s">
        <v>346</v>
      </c>
      <c r="C126" s="83" t="s">
        <v>434</v>
      </c>
    </row>
    <row r="127" spans="1:3" x14ac:dyDescent="0.3">
      <c r="A127" s="88">
        <v>39</v>
      </c>
      <c r="B127" s="83" t="s">
        <v>347</v>
      </c>
      <c r="C127" s="83" t="s">
        <v>435</v>
      </c>
    </row>
    <row r="128" spans="1:3" x14ac:dyDescent="0.3">
      <c r="A128" s="88">
        <v>59</v>
      </c>
      <c r="B128" s="83" t="s">
        <v>349</v>
      </c>
      <c r="C128" s="83" t="s">
        <v>435</v>
      </c>
    </row>
    <row r="129" spans="1:3" x14ac:dyDescent="0.3">
      <c r="A129" s="88">
        <v>149</v>
      </c>
      <c r="B129" s="83" t="s">
        <v>350</v>
      </c>
      <c r="C129" s="83" t="s">
        <v>348</v>
      </c>
    </row>
    <row r="130" spans="1:3" x14ac:dyDescent="0.3">
      <c r="A130" s="83"/>
      <c r="B130" s="136" t="s">
        <v>351</v>
      </c>
      <c r="C130" s="83" t="s">
        <v>511</v>
      </c>
    </row>
    <row r="131" spans="1:3" x14ac:dyDescent="0.3">
      <c r="A131" s="88">
        <v>54</v>
      </c>
      <c r="B131" s="83" t="s">
        <v>352</v>
      </c>
      <c r="C131" s="83" t="s">
        <v>435</v>
      </c>
    </row>
    <row r="132" spans="1:3" x14ac:dyDescent="0.3">
      <c r="A132" s="88">
        <v>29</v>
      </c>
      <c r="B132" s="83" t="s">
        <v>353</v>
      </c>
      <c r="C132" s="83" t="s">
        <v>435</v>
      </c>
    </row>
    <row r="133" spans="1:3" x14ac:dyDescent="0.3">
      <c r="A133" s="88">
        <v>44</v>
      </c>
      <c r="B133" s="83" t="s">
        <v>354</v>
      </c>
      <c r="C133" s="83" t="s">
        <v>435</v>
      </c>
    </row>
    <row r="134" spans="1:3" x14ac:dyDescent="0.3">
      <c r="A134" s="88">
        <v>35</v>
      </c>
      <c r="B134" s="83" t="s">
        <v>355</v>
      </c>
      <c r="C134" s="83" t="s">
        <v>435</v>
      </c>
    </row>
    <row r="135" spans="1:3" x14ac:dyDescent="0.3">
      <c r="A135" s="88">
        <v>428</v>
      </c>
      <c r="B135" s="83" t="s">
        <v>356</v>
      </c>
      <c r="C135" s="83" t="s">
        <v>357</v>
      </c>
    </row>
    <row r="136" spans="1:3" x14ac:dyDescent="0.3">
      <c r="A136" s="88">
        <v>150</v>
      </c>
      <c r="B136" s="83" t="s">
        <v>358</v>
      </c>
      <c r="C136" s="83" t="s">
        <v>357</v>
      </c>
    </row>
    <row r="137" spans="1:3" x14ac:dyDescent="0.3">
      <c r="A137" s="88">
        <v>67</v>
      </c>
      <c r="B137" s="83" t="s">
        <v>359</v>
      </c>
      <c r="C137" s="83" t="s">
        <v>357</v>
      </c>
    </row>
    <row r="138" spans="1:3" x14ac:dyDescent="0.3">
      <c r="A138" s="88">
        <v>517</v>
      </c>
      <c r="B138" s="83" t="s">
        <v>360</v>
      </c>
      <c r="C138" s="83" t="s">
        <v>357</v>
      </c>
    </row>
    <row r="139" spans="1:3" x14ac:dyDescent="0.3">
      <c r="A139" s="88">
        <v>156</v>
      </c>
      <c r="B139" s="83" t="s">
        <v>386</v>
      </c>
      <c r="C139" s="83" t="s">
        <v>357</v>
      </c>
    </row>
    <row r="140" spans="1:3" x14ac:dyDescent="0.3">
      <c r="A140" s="88">
        <v>550</v>
      </c>
      <c r="B140" s="83" t="s">
        <v>412</v>
      </c>
      <c r="C140" s="83" t="s">
        <v>357</v>
      </c>
    </row>
    <row r="141" spans="1:3" x14ac:dyDescent="0.3">
      <c r="A141" s="88">
        <v>470</v>
      </c>
      <c r="B141" s="83" t="s">
        <v>387</v>
      </c>
      <c r="C141" s="83" t="s">
        <v>357</v>
      </c>
    </row>
    <row r="142" spans="1:3" x14ac:dyDescent="0.3">
      <c r="A142" s="88">
        <v>564</v>
      </c>
      <c r="B142" s="83" t="s">
        <v>361</v>
      </c>
      <c r="C142" s="83" t="s">
        <v>357</v>
      </c>
    </row>
    <row r="143" spans="1:3" x14ac:dyDescent="0.3">
      <c r="A143" s="88">
        <v>151</v>
      </c>
      <c r="B143" s="83" t="s">
        <v>362</v>
      </c>
      <c r="C143" s="83" t="s">
        <v>357</v>
      </c>
    </row>
    <row r="144" spans="1:3" x14ac:dyDescent="0.3">
      <c r="A144" s="88">
        <v>115</v>
      </c>
      <c r="B144" s="83" t="s">
        <v>363</v>
      </c>
      <c r="C144" s="83" t="s">
        <v>357</v>
      </c>
    </row>
    <row r="145" spans="1:3" x14ac:dyDescent="0.3">
      <c r="A145" s="88">
        <v>394</v>
      </c>
      <c r="B145" s="83" t="s">
        <v>364</v>
      </c>
      <c r="C145" s="83" t="s">
        <v>357</v>
      </c>
    </row>
    <row r="146" spans="1:3" x14ac:dyDescent="0.3">
      <c r="A146" s="88">
        <v>168</v>
      </c>
      <c r="B146" s="83" t="s">
        <v>388</v>
      </c>
      <c r="C146" s="83" t="s">
        <v>357</v>
      </c>
    </row>
    <row r="147" spans="1:3" x14ac:dyDescent="0.3">
      <c r="A147" s="88">
        <v>552</v>
      </c>
      <c r="B147" s="83" t="s">
        <v>413</v>
      </c>
      <c r="C147" s="83" t="s">
        <v>357</v>
      </c>
    </row>
    <row r="148" spans="1:3" x14ac:dyDescent="0.3">
      <c r="A148" s="88">
        <v>401</v>
      </c>
      <c r="B148" s="83" t="s">
        <v>365</v>
      </c>
      <c r="C148" s="83" t="s">
        <v>357</v>
      </c>
    </row>
    <row r="149" spans="1:3" x14ac:dyDescent="0.3">
      <c r="A149" s="88">
        <v>262</v>
      </c>
      <c r="B149" s="83" t="s">
        <v>366</v>
      </c>
      <c r="C149" s="83" t="s">
        <v>367</v>
      </c>
    </row>
    <row r="150" spans="1:3" x14ac:dyDescent="0.3">
      <c r="A150" s="88">
        <v>43</v>
      </c>
      <c r="B150" s="83" t="s">
        <v>368</v>
      </c>
      <c r="C150" s="83" t="s">
        <v>367</v>
      </c>
    </row>
    <row r="151" spans="1:3" x14ac:dyDescent="0.3">
      <c r="A151" s="88">
        <v>68</v>
      </c>
      <c r="B151" s="83" t="s">
        <v>369</v>
      </c>
      <c r="C151" s="83" t="s">
        <v>367</v>
      </c>
    </row>
    <row r="152" spans="1:3" x14ac:dyDescent="0.3">
      <c r="A152" s="88">
        <v>241</v>
      </c>
      <c r="B152" s="83" t="s">
        <v>370</v>
      </c>
      <c r="C152" s="83" t="s">
        <v>367</v>
      </c>
    </row>
    <row r="153" spans="1:3" x14ac:dyDescent="0.3">
      <c r="A153" s="88">
        <v>143</v>
      </c>
      <c r="B153" s="83" t="s">
        <v>371</v>
      </c>
      <c r="C153" s="83" t="s">
        <v>367</v>
      </c>
    </row>
    <row r="154" spans="1:3" x14ac:dyDescent="0.3">
      <c r="A154" s="88">
        <v>143</v>
      </c>
      <c r="B154" s="83" t="s">
        <v>371</v>
      </c>
      <c r="C154" s="83" t="s">
        <v>367</v>
      </c>
    </row>
    <row r="155" spans="1:3" x14ac:dyDescent="0.3">
      <c r="A155" s="88">
        <v>278</v>
      </c>
      <c r="B155" s="83" t="s">
        <v>372</v>
      </c>
      <c r="C155" s="83" t="s">
        <v>367</v>
      </c>
    </row>
    <row r="156" spans="1:3" x14ac:dyDescent="0.3">
      <c r="A156" s="83"/>
      <c r="B156" s="136" t="s">
        <v>373</v>
      </c>
      <c r="C156" s="83" t="s">
        <v>367</v>
      </c>
    </row>
    <row r="157" spans="1:3" x14ac:dyDescent="0.3">
      <c r="A157" s="88">
        <v>263</v>
      </c>
      <c r="B157" s="83" t="s">
        <v>374</v>
      </c>
      <c r="C157" s="83" t="s">
        <v>367</v>
      </c>
    </row>
  </sheetData>
  <hyperlinks>
    <hyperlink ref="A5" r:id="rId1" display="https://pansophy.jlab.org/pansophy/Travelers/TRAVELER_FORM.cfm?project=L2PRD&amp;area=L2PRD&amp;system=&amp;TRAV_ID=L2PRD-CM-ASSY-FRST&amp;TRAV_REVISION=R10&amp;page=1&amp;maxpage=8&amp;TRAV_SEQ_NUM=25&amp;serialnum=J1.3-11R"/>
    <hyperlink ref="A6" r:id="rId2" display="https://pansophy.jlab.org/pansophy/Travelers/TRAVELER_FORM.cfm?project=L2PRD&amp;area=L2PRD&amp;system=&amp;TRAV_ID=L2PRD-CM-ASSY-SCND&amp;TRAV_REVISION=R7&amp;page=1&amp;maxpage=8&amp;TRAV_SEQ_NUM=24&amp;serialnum=J1.3-11R"/>
    <hyperlink ref="A7" r:id="rId3" display="https://pansophy.jlab.org/pansophy/Travelers/TRAVELER_FORM.cfm?project=L2PRD&amp;area=L2PRD&amp;system=&amp;TRAV_ID=L2PRD-CM-ASSY-VV&amp;TRAV_REVISION=R4&amp;page=1&amp;maxpage=8&amp;TRAV_SEQ_NUM=22&amp;serialnum="/>
    <hyperlink ref="A8" r:id="rId4" display="https://pansophy.jlab.org/pansophy/Travelers/TRAVELER_FORM.cfm?project=L2PRD&amp;area=L2PRD&amp;system=&amp;TRAV_ID=L2PRD-CM-ASSY-FNAL&amp;TRAV_REVISION=R6&amp;page=1&amp;maxpage=6&amp;TRAV_SEQ_NUM=28&amp;serialnum=J1.3-11R"/>
    <hyperlink ref="A9" r:id="rId5" display="https://pansophy.jlab.org/pansophy/Travelers/TRAVELER_FORM.cfm?project=L2PRD&amp;area=L2PRD&amp;system=&amp;TRAV_ID=L2PRD-CM-ACTS-PREP&amp;TRAV_REVISION=R1&amp;page=1&amp;maxpage=7&amp;TRAV_SEQ_NUM=19&amp;serialnum=J1.3-11R"/>
    <hyperlink ref="A10" r:id="rId6" display="https://pansophy.jlab.org/pansophy/Travelers/TRAVELER_FORM.cfm?project=L2PRD&amp;area=L2PRD&amp;system=&amp;TRAV_ID=L2PRD-CM-ACTS&amp;TRAV_REVISION=R4&amp;page=1&amp;maxpage=29&amp;TRAV_SEQ_NUM=24&amp;serialnum=J1.3-11R"/>
    <hyperlink ref="A11" r:id="rId7" display="https://pansophy.jlab.org/pansophy/Travelers/TRAVELER_FORM.cfm?project=L2PRD&amp;area=L2PRD&amp;system=&amp;TRAV_ID=L2PRD-CM-ASSY-SHIP&amp;TRAV_REVISION=R6&amp;page=1&amp;maxpage=6&amp;TRAV_SEQ_NUM=24&amp;serialnum=J1.3-11R"/>
    <hyperlink ref="A12" r:id="rId8" display="https://pansophy.jlab.org/pansophy/Travelers/TRAVELER_FORM.cfm?project=L2PRD&amp;area=L2PRD&amp;system=&amp;TRAV_ID=L2PRD-CM-INSP-UCM&amp;TRAV_REVISION=R1&amp;page=1&amp;maxpage=6&amp;TRAV_SEQ_NUM=1&amp;serialnum=RFCG-UC-004"/>
    <hyperlink ref="A15" r:id="rId9" display="https://pansophy.jlab.org/pansophy/Travelers/TRAVELER_FORM.cfm?project=L2PRD&amp;area=L2PRD&amp;system=&amp;TRAV_ID=L2PRD-CM-DMAG-UCM&amp;TRAV_REVISION=R1&amp;page=1&amp;maxpage=4&amp;travstat=y&amp;TRAV_SEQ_NUM=1&amp;serialnum=J1.3-11R"/>
    <hyperlink ref="A16" r:id="rId10" display="https://pansophy.jlab.org/pansophy/Travelers/TRAVELER_FORM.cfm?project=L2PRD&amp;area=L2PRD&amp;system=&amp;TRAV_ID=L2PRD-CST-MAG-QUAD&amp;TRAV_REVISION=R1&amp;page=1&amp;maxpage=3&amp;TRAV_SEQ_NUM=16&amp;serialnum=SPQA131"/>
    <hyperlink ref="A20" r:id="rId11" display="https://pansophy.jlab.org/pansophy/Travelers/TRAVELER_FORM.cfm?project=L2PRD&amp;area=L2PRD&amp;system=&amp;TRAV_ID=L2PRD-CST-ASSY&amp;TRAV_REVISION=R4&amp;page=1&amp;maxpage=17&amp;TRAV_SEQ_NUM=30&amp;serialnum=CST11"/>
    <hyperlink ref="A21" r:id="rId12" display="https://pansophy.jlab.org/pansophy/Travelers/TRAVELER_FORM.cfm?project=L2PRD&amp;area=L2PRD&amp;system=&amp;TRAV_ID=L2PRD-CST-ASSY&amp;TRAV_REVISION=R4&amp;page=1&amp;maxpage=17&amp;TRAV_SEQ_NUM=33&amp;serialnum=CST11"/>
    <hyperlink ref="A22" r:id="rId13" display="https://pansophy.jlab.org/pansophy/Travelers/TRAVELER_FORM.cfm?project=L2PRD&amp;area=L2PRD&amp;system=&amp;TRAV_ID=L2PRD-CST-ASSY-LEAK&amp;TRAV_REVISION=R1&amp;page=1&amp;maxpage=3&amp;TRAV_SEQ_NUM=27&amp;serialnum=CST11"/>
    <hyperlink ref="A23" r:id="rId14" display="https://pansophy.jlab.org/pansophy/Travelers/TRAVELER_FORM.cfm?project=L2PRD&amp;area=L2PRD&amp;system=&amp;TRAV_ID=L2PRD-CST-ASSY-BPM&amp;TRAV_REVISION=R3&amp;page=1&amp;maxpage=3&amp;travstat=y&amp;TRAV_SEQ_NUM=27&amp;serialnum=026"/>
    <hyperlink ref="A24" r:id="rId15" display="https://pansophy.jlab.org/pansophy/Travelers/TRAVELER_FORM.cfm?project=L2PRD&amp;area=L2PRD&amp;system=&amp;TRAV_ID=L2PRD-CST-ASSY-BLXD&amp;TRAV_REVISION=R3&amp;page=1&amp;maxpage=4&amp;TRAV_SEQ_NUM=19&amp;serialnum=2011"/>
    <hyperlink ref="A25" r:id="rId16" display="https://pansophy.jlab.org/pansophy/Travelers/TRAVELER_FORM.cfm?project=L2PRD&amp;area=L2PRD&amp;system=&amp;TRAV_ID=L2PRD-CST-LEAK-AMGV&amp;TRAV_REVISION=R1&amp;page=1&amp;maxpage=2&amp;TRAV_SEQ_NUM=28&amp;serialnum=0055"/>
    <hyperlink ref="A26" r:id="rId17" display="https://pansophy.jlab.org/pansophy/Travelers/TRAVELER_FORM.cfm?project=L2PRD&amp;area=L2PRD&amp;system=&amp;TRAV_ID=L2PRD-CST-LEAK-AMGV&amp;TRAV_REVISION=R1&amp;page=1&amp;maxpage=2&amp;TRAV_SEQ_NUM=2&amp;serialnum=0055"/>
    <hyperlink ref="A27" r:id="rId18" display="https://pansophy.jlab.org/pansophy/Travelers/TRAVELER_FORM.cfm?project=L2PRD&amp;area=L2PRD&amp;system=&amp;TRAV_ID=L2PRD-CST-LEAK-AMGV&amp;TRAV_REVISION=R1&amp;page=1&amp;maxpage=2&amp;TRAV_SEQ_NUM=1&amp;serialnum=0055"/>
    <hyperlink ref="A28" r:id="rId19" display="https://pansophy.jlab.org/pansophy/Travelers/TRAVELER_FORM.cfm?project=L2PRD&amp;area=L2PRD&amp;system=&amp;TRAV_ID=L2PRD-CST-INSP-BPMFT&amp;TRAV_REVISION=R1&amp;page=1&amp;maxpage=1&amp;TRAV_SEQ_NUM=37&amp;serialnum=124"/>
    <hyperlink ref="A29" r:id="rId20" display="https://pansophy.jlab.org/pansophy/Travelers/TRAVELER_FORM.cfm?project=L2PRD&amp;area=L2PRD&amp;system=&amp;TRAV_ID=L2PRD-CST-INSP-BPMFT&amp;TRAV_REVISION=R1&amp;page=1&amp;maxpage=1&amp;TRAV_SEQ_NUM=35&amp;serialnum=121"/>
    <hyperlink ref="A30" r:id="rId21" display="https://pansophy.jlab.org/pansophy/Travelers/TRAVELER_FORM.cfm?project=L2PRD&amp;area=L2PRD&amp;system=&amp;TRAV_ID=L2PRD-CST-INSP-BPMFT&amp;TRAV_REVISION=R1&amp;page=1&amp;maxpage=1&amp;TRAV_SEQ_NUM=14&amp;serialnum=067"/>
    <hyperlink ref="A31" r:id="rId22" display="https://pansophy.jlab.org/pansophy/Travelers/TRAVELER_FORM.cfm?project=L2PRD&amp;area=L2PRD&amp;system=&amp;TRAV_ID=L2PRD-CST-INSP-BPMFT&amp;TRAV_REVISION=R1&amp;page=1&amp;maxpage=1&amp;TRAV_SEQ_NUM=28&amp;serialnum=107"/>
    <hyperlink ref="A32" r:id="rId23" display="https://pansophy.jlab.org/pansophy/Travelers/TRAVELER_FORM.cfm?project=L2PRD&amp;area=L2PRD&amp;system=&amp;TRAV_ID=L2PRD-CAV-INSP-FPC&amp;TRAV_REVISION=R1&amp;page=1&amp;maxpage=1&amp;TRAV_SEQ_NUM=96&amp;serialnum=CPI-LCP-127"/>
    <hyperlink ref="A33" r:id="rId24" display="https://pansophy.jlab.org/pansophy/Travelers/TRAVELER_FORM.cfm?project=L2PRD&amp;area=L2PRD&amp;system=&amp;TRAV_ID=L2PRD-CAV-INSP-FPC&amp;TRAV_REVISION=R1&amp;page=1&amp;maxpage=1&amp;TRAV_SEQ_NUM=64&amp;serialnum=CPI-LCP-127"/>
    <hyperlink ref="A34" r:id="rId25" display="https://pansophy.jlab.org/pansophy/Travelers/TRAVELER_FORM.cfm?project=L2PRD&amp;area=L2PRD&amp;system=&amp;TRAV_ID=L2PRD-CST-INSP-BLBS&amp;TRAV_REVISION=R3&amp;page=1&amp;maxpage=8&amp;TRAV_SEQ_NUM=29&amp;serialnum=J1.3-11R"/>
    <hyperlink ref="A35" r:id="rId26" display="https://pansophy.jlab.org/pansophy/Travelers/TRAVELER_FORM.cfm?project=L2PRD&amp;area=L2PRD&amp;system=&amp;TRAV_ID=L2PRD-CAV-INSP-CAV&amp;TRAV_REVISION=R5&amp;page=1&amp;maxpage=5&amp;TRAV_SEQ_NUM=110&amp;serialnum=0328"/>
    <hyperlink ref="A36" r:id="rId27" display="https://pansophy.jlab.org/pansophy/Travelers/TRAVELER_FORM.cfm?project=L2PRD&amp;area=L2PRD&amp;system=&amp;TRAV_ID=L2PRD-CAV-INSP-CAV&amp;TRAV_REVISION=R5&amp;page=1&amp;maxpage=5&amp;TRAV_SEQ_NUM=140&amp;serialnum=0322"/>
    <hyperlink ref="A37" r:id="rId28" display="https://pansophy.jlab.org/pansophy/Travelers/TRAVELER_FORM.cfm?project=L2PRD&amp;area=L2PRD&amp;system=&amp;TRAV_ID=L2PRD-CAV-INSP-CAV&amp;TRAV_REVISION=R5&amp;page=1&amp;maxpage=5&amp;TRAV_SEQ_NUM=122&amp;serialnum=0167"/>
    <hyperlink ref="A38" r:id="rId29" display="https://pansophy.jlab.org/pansophy/Travelers/TRAVELER_FORM.cfm?project=L2PRD&amp;area=L2PRD&amp;system=&amp;TRAV_ID=L2PRD-CAV-INSP-CAV&amp;TRAV_REVISION=R5&amp;page=1&amp;maxpage=5&amp;TRAV_SEQ_NUM=115&amp;serialnum=0140"/>
    <hyperlink ref="A39" r:id="rId30" display="https://pansophy.jlab.org/pansophy/Travelers/TRAVELER_FORM.cfm?project=L2PRD&amp;area=L2PRD&amp;system=&amp;TRAV_ID=L2PRD-CAV-INSP-CAV&amp;TRAV_REVISION=R4&amp;page=1&amp;maxpage=5&amp;TRAV_SEQ_NUM=66&amp;serialnum=0268"/>
    <hyperlink ref="A40" r:id="rId31" display="https://pansophy.jlab.org/pansophy/Travelers/TRAVELER_FORM.cfm?project=L2PRD&amp;area=L2PRD&amp;system=&amp;TRAV_ID=L2PRD-CAV-INSP-CAV&amp;TRAV_REVISION=R5&amp;page=1&amp;maxpage=5&amp;TRAV_SEQ_NUM=101&amp;serialnum=0308"/>
    <hyperlink ref="A41" r:id="rId32" display="https://pansophy.jlab.org/pansophy/Travelers/TRAVELER_FORM.cfm?project=L2PRD&amp;area=L2PRD&amp;system=&amp;TRAV_ID=L2PRD-CAV-INSP-CAV&amp;TRAV_REVISION=&amp;page=1&amp;maxpage=&amp;TRAV_SEQ_NUM=&amp;serialnum=0317"/>
    <hyperlink ref="A42" r:id="rId33" display="https://pansophy.jlab.org/pansophy/Travelers/TRAVELER_FORM.cfm?project=L2PRD&amp;area=L2PRD&amp;system=&amp;TRAV_ID=L2PRD-CAV-INSP-CAV&amp;TRAV_REVISION=R5&amp;page=1&amp;maxpage=5&amp;TRAV_SEQ_NUM=111&amp;serialnum=0330"/>
    <hyperlink ref="A43" r:id="rId34" display="https://pansophy.jlab.org/pansophy/Travelers/TRAVELER_FORM.cfm?project=L2PRD&amp;area=L2PRD&amp;system=&amp;TRAV_ID=L2PRD-CAV-RFIN&amp;TRAV_REVISION=R1&amp;page=1&amp;maxpage=6&amp;TRAV_SEQ_NUM=102&amp;serialnum=0328"/>
    <hyperlink ref="A44" r:id="rId35" display="https://pansophy.jlab.org/pansophy/Travelers/TRAVELER_FORM.cfm?project=L2PRD&amp;area=L2PRD&amp;system=&amp;TRAV_ID=L2PRD-CAV-RFIN&amp;TRAV_REVISION=R1&amp;page=1&amp;maxpage=6&amp;TRAV_SEQ_NUM=132&amp;serialnum=0322"/>
    <hyperlink ref="A45" r:id="rId36" display="https://pansophy.jlab.org/pansophy/Travelers/TRAVELER_FORM.cfm?project=L2PRD&amp;area=L2PRD&amp;system=&amp;TRAV_ID=L2PRD-CAV-RFIN&amp;TRAV_REVISION=R1&amp;page=1&amp;maxpage=6&amp;TRAV_SEQ_NUM=114&amp;serialnum=0167"/>
    <hyperlink ref="A46" r:id="rId37" display="https://pansophy.jlab.org/pansophy/Travelers/TRAVELER_FORM.cfm?project=L2PRD&amp;area=L2PRD&amp;system=&amp;TRAV_ID=L2PRD-CAV-RFIN&amp;TRAV_REVISION=R1&amp;page=1&amp;maxpage=6&amp;TRAV_SEQ_NUM=107&amp;serialnum=0140"/>
    <hyperlink ref="A47" r:id="rId38" display="https://pansophy.jlab.org/pansophy/Travelers/TRAVELER_FORM.cfm?project=L2PRD&amp;area=L2PRD&amp;system=&amp;TRAV_ID=L2PRD-CAV-RFIN&amp;TRAV_REVISION=R1&amp;page=1&amp;maxpage=6&amp;TRAV_SEQ_NUM=57&amp;serialnum=0268"/>
    <hyperlink ref="A48" r:id="rId39" display="https://pansophy.jlab.org/pansophy/Travelers/TRAVELER_FORM.cfm?project=L2PRD&amp;area=L2PRD&amp;system=&amp;TRAV_ID=L2PRD-CAV-RFIN&amp;TRAV_REVISION=R1&amp;page=1&amp;maxpage=6&amp;TRAV_SEQ_NUM=93&amp;serialnum=0308"/>
    <hyperlink ref="A49" r:id="rId40" display="https://pansophy.jlab.org/pansophy/Travelers/TRAVELER_FORM.cfm?project=L2PRD&amp;area=L2PRD&amp;system=&amp;TRAV_ID=L2PRD-CAV-RFIN&amp;TRAV_REVISION=R1&amp;page=1&amp;maxpage=6&amp;TRAV_SEQ_NUM=103&amp;serialnum=0330"/>
    <hyperlink ref="A50" r:id="rId41" display="https://pansophy.jlab.org/pansophy/Travelers/TRAVELER_FORM.cfm?project=L2PRD&amp;area=L2PRD&amp;system=&amp;TRAV_ID=L2PRD-CAV-VTA-HOM&amp;TRAV_REVISION=R1&amp;page=1&amp;maxpage=1&amp;TRAV_SEQ_NUM=241&amp;serialnum=0328"/>
    <hyperlink ref="A51" r:id="rId42" display="https://pansophy.jlab.org/pansophy/Travelers/TRAVELER_FORM.cfm?project=L2PRD&amp;area=L2PRD&amp;system=&amp;TRAV_ID=L2PRD-CAV-VTA-HOM&amp;TRAV_REVISION=R1&amp;page=1&amp;maxpage=1&amp;TRAV_SEQ_NUM=91&amp;serialnum=0328"/>
    <hyperlink ref="A52" r:id="rId43" display="https://pansophy.jlab.org/pansophy/Travelers/TRAVELER_FORM.cfm?project=L2PRD&amp;area=L2PRD&amp;system=&amp;TRAV_ID=L2PRD-CAV-VTA-HOM&amp;TRAV_REVISION=R1&amp;page=1&amp;maxpage=1&amp;TRAV_SEQ_NUM=123&amp;serialnum=0322"/>
    <hyperlink ref="A53" r:id="rId44" display="https://pansophy.jlab.org/pansophy/Travelers/TRAVELER_FORM.cfm?project=L2PRD&amp;area=L2PRD&amp;system=&amp;TRAV_ID=L2PRD-CAV-VTA-HOM&amp;TRAV_REVISION=R1&amp;page=1&amp;maxpage=1&amp;TRAV_SEQ_NUM=101&amp;serialnum=0167"/>
    <hyperlink ref="A54" r:id="rId45" display="https://pansophy.jlab.org/pansophy/Travelers/TRAVELER_FORM.cfm?project=L2PRD&amp;area=L2PRD&amp;system=&amp;TRAV_ID=L2PRD-CAV-VTA-HOM&amp;TRAV_REVISION=R1&amp;page=1&amp;maxpage=1&amp;TRAV_SEQ_NUM=96&amp;serialnum=0140"/>
    <hyperlink ref="A55" r:id="rId46" display="https://pansophy.jlab.org/pansophy/Travelers/TRAVELER_FORM.cfm?project=L2PRD&amp;area=L2PRD&amp;system=&amp;TRAV_ID=L2PRD-CAV-VTA-HOM&amp;TRAV_REVISION=R1&amp;page=1&amp;maxpage=1&amp;TRAV_SEQ_NUM=38&amp;serialnum=0268"/>
    <hyperlink ref="A56" r:id="rId47" display="https://pansophy.jlab.org/pansophy/Travelers/TRAVELER_FORM.cfm?project=L2PRD&amp;area=L2PRD&amp;system=&amp;TRAV_ID=L2PRD-CAV-VTA-HOM&amp;TRAV_REVISION=R1&amp;page=1&amp;maxpage=1&amp;TRAV_SEQ_NUM=232&amp;serialnum=0268"/>
    <hyperlink ref="A57" r:id="rId48" display="https://pansophy.jlab.org/pansophy/Travelers/TRAVELER_FORM.cfm?project=L2PRD&amp;area=L2PRD&amp;system=&amp;TRAV_ID=L2PRD-CAV-VTA-HOM&amp;TRAV_REVISION=R1&amp;page=1&amp;maxpage=1&amp;TRAV_SEQ_NUM=243&amp;serialnum=0308"/>
    <hyperlink ref="A58" r:id="rId49" display="https://pansophy.jlab.org/pansophy/Travelers/TRAVELER_FORM.cfm?project=L2PRD&amp;area=L2PRD&amp;system=&amp;TRAV_ID=L2PRD-CAV-VTA-HOM&amp;TRAV_REVISION=R1&amp;page=1&amp;maxpage=1&amp;TRAV_SEQ_NUM=244&amp;serialnum=0308"/>
    <hyperlink ref="A59" r:id="rId50" display="https://pansophy.jlab.org/pansophy/Travelers/TRAVELER_FORM.cfm?project=L2PRD&amp;area=L2PRD&amp;system=&amp;TRAV_ID=L2PRD-CAV-VTA-HOM&amp;TRAV_REVISION=R1&amp;page=1&amp;maxpage=1&amp;TRAV_SEQ_NUM=82&amp;serialnum=0308"/>
    <hyperlink ref="A61" r:id="rId51" display="https://pansophy.jlab.org/pansophy/Travelers/TRAVELER_FORM.cfm?project=L2PRD&amp;area=L2PRD&amp;system=&amp;TRAV_ID=L2PRD-CAV-VTA-HOM&amp;TRAV_REVISION=R1&amp;page=1&amp;maxpage=1&amp;TRAV_SEQ_NUM=242&amp;serialnum=0330"/>
    <hyperlink ref="A62" r:id="rId52" display="https://pansophy.jlab.org/pansophy/Travelers/TRAVELER_FORM.cfm?project=L2PRD&amp;area=L2PRD&amp;system=&amp;TRAV_ID=L2PRD-CAV-VTA-HOM&amp;TRAV_REVISION=R1&amp;page=1&amp;maxpage=1&amp;TRAV_SEQ_NUM=92&amp;serialnum=0330"/>
    <hyperlink ref="A63" r:id="rId53" display="https://pansophy.jlab.org/pansophy/Travelers/TRAVELER_FORM.cfm?project=L2PRD&amp;area=L2PRD&amp;system=&amp;TRAV_ID=L2PRD-CAV-VTRF&amp;TRAV_REVISION=R4&amp;page=1&amp;maxpage=8&amp;TRAV_SEQ_NUM=340&amp;serialnum=0328"/>
    <hyperlink ref="A64" r:id="rId54" display="https://pansophy.jlab.org/pansophy/Travelers/TRAVELER_FORM.cfm?project=L2PRD&amp;area=L2PRD&amp;system=&amp;TRAV_ID=L2PRD-CAV-VTRF&amp;TRAV_REVISION=R3&amp;page=1&amp;maxpage=8&amp;TRAV_SEQ_NUM=148&amp;serialnum=0328"/>
    <hyperlink ref="A65" r:id="rId55" display="https://pansophy.jlab.org/pansophy/Travelers/TRAVELER_FORM.cfm?project=L2PRD&amp;area=L2PRD&amp;system=&amp;TRAV_ID=L2PRD-CAV-VTRF&amp;TRAV_REVISION=R3&amp;page=1&amp;maxpage=8&amp;TRAV_SEQ_NUM=186&amp;serialnum=0322"/>
    <hyperlink ref="A66" r:id="rId56" display="https://pansophy.jlab.org/pansophy/Travelers/TRAVELER_FORM.cfm?project=L2PRD&amp;area=L2PRD&amp;system=&amp;TRAV_ID=L2PRD-CAV-VTRF&amp;TRAV_REVISION=R4&amp;page=1&amp;maxpage=8&amp;TRAV_SEQ_NUM=341&amp;serialnum=0167"/>
    <hyperlink ref="A67" r:id="rId57" display="https://pansophy.jlab.org/pansophy/Travelers/TRAVELER_FORM.cfm?project=L2PRD&amp;area=L2PRD&amp;system=&amp;TRAV_ID=L2PRD-CAV-VTRF&amp;TRAV_REVISION=R3&amp;page=1&amp;maxpage=8&amp;TRAV_SEQ_NUM=164&amp;serialnum=0167"/>
    <hyperlink ref="A68" r:id="rId58" display="https://pansophy.jlab.org/pansophy/Travelers/TRAVELER_FORM.cfm?project=L2PRD&amp;area=L2PRD&amp;system=&amp;TRAV_ID=L2PRD-CAV-VTRF&amp;TRAV_REVISION=R4&amp;page=1&amp;maxpage=8&amp;TRAV_SEQ_NUM=342&amp;serialnum=0140"/>
    <hyperlink ref="A69" r:id="rId59" display="https://pansophy.jlab.org/pansophy/Travelers/TRAVELER_FORM.cfm?project=L2PRD&amp;area=L2PRD&amp;system=&amp;TRAV_ID=L2PRD-CAV-VTRF&amp;TRAV_REVISION=R3&amp;page=1&amp;maxpage=8&amp;TRAV_SEQ_NUM=155&amp;serialnum=0140"/>
    <hyperlink ref="A70" r:id="rId60" display="https://pansophy.jlab.org/pansophy/Travelers/TRAVELER_FORM.cfm?project=L2PRD&amp;area=L2PRD&amp;system=&amp;TRAV_ID=L2PRD-CAV-VTRF&amp;TRAV_REVISION=R2&amp;page=1&amp;maxpage=8&amp;TRAV_SEQ_NUM=84&amp;serialnum=0268"/>
    <hyperlink ref="A71" r:id="rId61" display="https://pansophy.jlab.org/pansophy/Travelers/TRAVELER_FORM.cfm?project=L2PRD&amp;area=L2PRD&amp;system=&amp;TRAV_ID=L2PRD-CAV-VTRF&amp;TRAV_REVISION=R2&amp;page=1&amp;maxpage=8&amp;TRAV_SEQ_NUM=117&amp;serialnum=0268"/>
    <hyperlink ref="A72" r:id="rId62" display="https://pansophy.jlab.org/pansophy/Travelers/TRAVELER_FORM.cfm?project=L2PRD&amp;area=L2PRD&amp;system=&amp;TRAV_ID=L2PRD-CAV-VTRF&amp;TRAV_REVISION=R4&amp;page=1&amp;maxpage=8&amp;TRAV_SEQ_NUM=327&amp;serialnum=0268"/>
    <hyperlink ref="A73" r:id="rId63" display="https://pansophy.jlab.org/pansophy/Travelers/TRAVELER_FORM.cfm?project=L2PRD&amp;area=L2PRD&amp;system=&amp;TRAV_ID=L2PRD-CAV-VTRF&amp;TRAV_REVISION=R4&amp;page=1&amp;maxpage=8&amp;TRAV_SEQ_NUM=336&amp;serialnum=0268"/>
    <hyperlink ref="A74" r:id="rId64" display="https://pansophy.jlab.org/pansophy/Travelers/TRAVELER_FORM.cfm?project=L2PRD&amp;area=L2PRD&amp;system=&amp;TRAV_ID=L2PRD-CAV-VTRF&amp;TRAV_REVISION=R4&amp;page=1&amp;maxpage=8&amp;TRAV_SEQ_NUM=346&amp;serialnum=0308"/>
    <hyperlink ref="A75" r:id="rId65" display="https://pansophy.jlab.org/pansophy/Travelers/TRAVELER_FORM.cfm?project=L2PRD&amp;area=L2PRD&amp;system=&amp;TRAV_ID=L2PRD-CAV-VTRF&amp;TRAV_REVISION=R4&amp;page=1&amp;maxpage=8&amp;TRAV_SEQ_NUM=351&amp;serialnum=0308"/>
    <hyperlink ref="A76" r:id="rId66" display="https://pansophy.jlab.org/pansophy/Travelers/TRAVELER_FORM.cfm?project=L2PRD&amp;area=L2PRD&amp;system=&amp;TRAV_ID=L2PRD-CAV-VTRF&amp;TRAV_REVISION=R3&amp;page=1&amp;maxpage=8&amp;TRAV_SEQ_NUM=137&amp;serialnum=0308"/>
    <hyperlink ref="A77" r:id="rId67" display="https://pansophy.jlab.org/pansophy/Travelers/TRAVELER_FORM.cfm?project=L2PRD&amp;area=L2PRD&amp;system=&amp;TRAV_ID=L2PRD-CAV-VTRF&amp;TRAV_REVISION=R3&amp;page=1&amp;maxpage=8&amp;TRAV_SEQ_NUM=152&amp;serialnum=0308"/>
    <hyperlink ref="A78" r:id="rId68" display="https://pansophy.jlab.org/pansophy/Travelers/TRAVELER_FORM.cfm?project=L2PRD&amp;area=L2PRD&amp;system=&amp;TRAV_ID=L2PRD-CAV-VTRF&amp;TRAV_REVISION=R4&amp;page=1&amp;maxpage=8&amp;TRAV_SEQ_NUM=345&amp;serialnum=0330"/>
    <hyperlink ref="A79" r:id="rId69" display="https://pansophy.jlab.org/pansophy/Travelers/TRAVELER_FORM.cfm?project=L2PRD&amp;area=L2PRD&amp;system=&amp;TRAV_ID=L2PRD-CAV-VTRF&amp;TRAV_REVISION=R4&amp;page=1&amp;maxpage=8&amp;TRAV_SEQ_NUM=350&amp;serialnum=0330"/>
    <hyperlink ref="A80" r:id="rId70" display="https://pansophy.jlab.org/pansophy/Travelers/TRAVELER_FORM.cfm?project=L2PRD&amp;area=L2PRD&amp;system=&amp;TRAV_ID=L2PRD-CAV-VTRF&amp;TRAV_REVISION=R3&amp;page=1&amp;maxpage=8&amp;TRAV_SEQ_NUM=151&amp;serialnum=0330"/>
    <hyperlink ref="A81" r:id="rId71" display="https://pansophy.jlab.org/pansophy/Travelers/TRAVELER_FORM.cfm?project=L2PRD&amp;area=L2PRD&amp;system=&amp;TRAV_ID=L2PRD-CAV-VTA-COOL&amp;TRAV_REVISION=R2&amp;page=1&amp;maxpage=4&amp;TRAV_SEQ_NUM=344&amp;serialnum=J1.3-11R"/>
    <hyperlink ref="A82" r:id="rId72" display="https://pansophy.jlab.org/pansophy/Travelers/TRAVELER_FORM.cfm?project=L2PRD&amp;area=L2PRD&amp;system=&amp;TRAV_ID=L2PRD-CAV-VTA-COOL&amp;TRAV_REVISION=R1&amp;page=1&amp;maxpage=4&amp;TRAV_SEQ_NUM=149&amp;serialnum=J1.3-11R"/>
    <hyperlink ref="A83" r:id="rId73" display="https://pansophy.jlab.org/pansophy/Travelers/TRAVELER_FORM.cfm?project=L2PRD&amp;area=L2PRD&amp;system=&amp;TRAV_ID=L2PRD-CAV-VTA-COOL&amp;TRAV_REVISION=R1&amp;page=1&amp;maxpage=4&amp;TRAV_SEQ_NUM=197&amp;serialnum=J1.3-11R"/>
    <hyperlink ref="A84" r:id="rId74" display="https://pansophy.jlab.org/pansophy/Travelers/TRAVELER_FORM.cfm?project=L2PRD&amp;area=L2PRD&amp;system=&amp;TRAV_ID=L2PRD-CAV-VTA-COOL&amp;TRAV_REVISION=R2&amp;page=1&amp;maxpage=4&amp;TRAV_SEQ_NUM=345&amp;serialnum=J1.3-11R"/>
    <hyperlink ref="A85" r:id="rId75" display="https://pansophy.jlab.org/pansophy/Travelers/TRAVELER_FORM.cfm?project=L2PRD&amp;area=L2PRD&amp;system=&amp;TRAV_ID=L2PRD-CAV-VTA-COOL&amp;TRAV_REVISION=R1&amp;page=1&amp;maxpage=4&amp;TRAV_SEQ_NUM=166&amp;serialnum=J1.3-11R"/>
    <hyperlink ref="A86" r:id="rId76" display="https://pansophy.jlab.org/pansophy/Travelers/TRAVELER_FORM.cfm?project=L2PRD&amp;area=L2PRD&amp;system=&amp;TRAV_ID=L2PRD-CAV-VTA-COOL&amp;TRAV_REVISION=R1&amp;page=1&amp;maxpage=4&amp;TRAV_SEQ_NUM=157&amp;serialnum=J1.3-11R"/>
    <hyperlink ref="A87" r:id="rId77" display="https://pansophy.jlab.org/pansophy/Travelers/TRAVELER_FORM.cfm?project=L2PRD&amp;area=L2PRD&amp;system=&amp;TRAV_ID=L2PRD-CAV-VTA-COOL&amp;TRAV_REVISION=R1&amp;page=1&amp;maxpage=4&amp;TRAV_SEQ_NUM=116&amp;serialnum=J1.3-11R"/>
    <hyperlink ref="A88" r:id="rId78" display="https://pansophy.jlab.org/pansophy/Travelers/TRAVELER_FORM.cfm?project=L2PRD&amp;area=L2PRD&amp;system=&amp;TRAV_ID=L2PRD-CAV-VTA-COOL&amp;TRAV_REVISION=R1&amp;page=1&amp;maxpage=4&amp;TRAV_SEQ_NUM=86&amp;serialnum=J1.3-11R"/>
    <hyperlink ref="A89" r:id="rId79" display="https://pansophy.jlab.org/pansophy/Travelers/TRAVELER_FORM.cfm?project=L2PRD&amp;area=L2PRD&amp;system=&amp;TRAV_ID=L2PRD-CAV-VTA-COOL&amp;TRAV_REVISION=R1&amp;page=1&amp;maxpage=4&amp;TRAV_SEQ_NUM=80&amp;serialnum=J1.3-11R"/>
    <hyperlink ref="A90" r:id="rId80" display="https://pansophy.jlab.org/pansophy/Travelers/TRAVELER_FORM.cfm?project=L2PRD&amp;area=L2PRD&amp;system=&amp;TRAV_ID=L2PRD-CAV-VTA-COOL&amp;TRAV_REVISION=R2&amp;page=1&amp;maxpage=4&amp;TRAV_SEQ_NUM=334&amp;serialnum=J1.3-11R"/>
    <hyperlink ref="A91" r:id="rId81" display="https://pansophy.jlab.org/pansophy/Travelers/TRAVELER_FORM.cfm?project=L2PRD&amp;area=L2PRD&amp;system=&amp;TRAV_ID=L2PRD-CAV-VTA-COOL&amp;TRAV_REVISION=R2&amp;page=1&amp;maxpage=4&amp;TRAV_SEQ_NUM=341&amp;serialnum=J1.3-11R"/>
    <hyperlink ref="A92" r:id="rId82" display="https://pansophy.jlab.org/pansophy/Travelers/TRAVELER_FORM.cfm?project=L2PRD&amp;area=L2PRD&amp;system=&amp;TRAV_ID=L2PRD-CAV-VTA-COOL&amp;TRAV_REVISION=R1&amp;page=1&amp;maxpage=4&amp;TRAV_SEQ_NUM=139&amp;serialnum=J1.3-11R"/>
    <hyperlink ref="A93" r:id="rId83" display="https://pansophy.jlab.org/pansophy/Travelers/TRAVELER_FORM.cfm?project=L2PRD&amp;area=L2PRD&amp;system=&amp;TRAV_ID=L2PRD-CAV-VTA-COOL&amp;TRAV_REVISION=R1&amp;page=1&amp;maxpage=4&amp;TRAV_SEQ_NUM=155&amp;serialnum=J1.3-11R"/>
    <hyperlink ref="A94" r:id="rId84" display="https://pansophy.jlab.org/pansophy/Travelers/TRAVELER_FORM.cfm?project=L2PRD&amp;area=L2PRD&amp;system=&amp;TRAV_ID=L2PRD-CAV-VTA-COOL&amp;TRAV_REVISION=R2&amp;page=1&amp;maxpage=4&amp;TRAV_SEQ_NUM=353&amp;serialnum=J1.3-11R"/>
    <hyperlink ref="A95" r:id="rId85" display="https://pansophy.jlab.org/pansophy/Travelers/TRAVELER_FORM.cfm?project=L2PRD&amp;area=L2PRD&amp;system=&amp;TRAV_ID=L2PRD-CAV-VTA-COOL&amp;TRAV_REVISION=R2&amp;page=1&amp;maxpage=4&amp;TRAV_SEQ_NUM=348&amp;serialnum=J1.3-11R"/>
    <hyperlink ref="A96" r:id="rId86" display="https://pansophy.jlab.org/pansophy/Travelers/TRAVELER_FORM.cfm?project=L2PRD&amp;area=L2PRD&amp;system=&amp;TRAV_ID=L2PRD-CAV-VTA-COOL&amp;TRAV_REVISION=R2&amp;page=1&amp;maxpage=4&amp;TRAV_SEQ_NUM=352&amp;serialnum=J1.3-11R"/>
    <hyperlink ref="A97" r:id="rId87" display="https://pansophy.jlab.org/pansophy/Travelers/TRAVELER_FORM.cfm?project=L2PRD&amp;area=L2PRD&amp;system=&amp;TRAV_ID=L2PRD-CAV-VTA-COOL&amp;TRAV_REVISION=R2&amp;page=1&amp;maxpage=4&amp;TRAV_SEQ_NUM=346&amp;serialnum=J1.3-11R"/>
    <hyperlink ref="A98" r:id="rId88" display="https://pansophy.jlab.org/pansophy/Travelers/TRAVELER_FORM.cfm?project=L2PRD&amp;area=L2PRD&amp;system=&amp;TRAV_ID=L2PRD-CAV-VTA-COOL&amp;TRAV_REVISION=R1&amp;page=1&amp;maxpage=4&amp;TRAV_SEQ_NUM=152&amp;serialnum=J1.3-11R"/>
    <hyperlink ref="A99" r:id="rId89" display="https://pansophy.jlab.org/pansophy/Travelers/TRAVELER_FORM.cfm?project=L2PRD&amp;area=L2PRD&amp;system=&amp;TRAV_ID=L2PRD-CAV-TRANS-TSTD&amp;TRAV_REVISION=R1&amp;page=1&amp;maxpage=1&amp;travstat=y&amp;TRAV_SEQ_NUM=79&amp;serialnum=0328"/>
    <hyperlink ref="A100" r:id="rId90" display="https://pansophy.jlab.org/pansophy/Travelers/TRAVELER_FORM.cfm?project=L2PRD&amp;area=L2PRD&amp;system=&amp;TRAV_ID=L2PRD-CAV-TRANS-TSTD-D5&amp;TRAV_REVISION=R2&amp;page=1&amp;maxpage=1&amp;travstat=y&amp;TRAV_SEQ_NUM=39&amp;serialnum=0328"/>
    <hyperlink ref="A101" r:id="rId91" display="https://pansophy.jlab.org/pansophy/Travelers/TRAVELER_FORM.cfm?project=L2PRD&amp;area=L2PRD&amp;system=&amp;TRAV_ID=L2PRD-CAV-TRANS-TSTD-D5&amp;TRAV_REVISION=R2&amp;page=1&amp;maxpage=1&amp;travstat=y&amp;TRAV_SEQ_NUM=40&amp;serialnum=0328"/>
    <hyperlink ref="A102" r:id="rId92" display="https://pansophy.jlab.org/pansophy/Travelers/TRAVELER_FORM.cfm?project=L2PRD&amp;area=L2PRD&amp;system=&amp;TRAV_ID=L2PRD-CAV-TRANS-TSTD-D5&amp;TRAV_REVISION=R1&amp;page=1&amp;maxpage=1&amp;travstat=y&amp;TRAV_SEQ_NUM=8&amp;serialnum=0328"/>
    <hyperlink ref="A103" r:id="rId93" display="https://pansophy.jlab.org/pansophy/Travelers/TRAVELER_FORM.cfm?project=L4PRD&amp;area=L4PRD&amp;system=&amp;TRAV_ID=L4PRD-CAV-TRANS-TSTD-D5&amp;TRAV_REVISION=R2&amp;page=1&amp;maxpage=1&amp;travstat=y&amp;TRAV_SEQ_NUM=40&amp;serialnum=0328"/>
    <hyperlink ref="A104" r:id="rId94" display="https://pansophy.jlab.org/pansophy/Travelers/TRAVELER_FORM.cfm?project=L4PRD&amp;area=L4PRD&amp;system=&amp;TRAV_ID=L4PRD-CAV-TRANS-TSTD-D5&amp;TRAV_REVISION=R1&amp;page=1&amp;maxpage=1&amp;travstat=y&amp;TRAV_SEQ_NUM=6&amp;serialnum=0328"/>
    <hyperlink ref="A105" r:id="rId95" display="https://pansophy.jlab.org/pansophy/Travelers/TRAVELER_FORM.cfm?project=L5PRD&amp;area=L5PRD&amp;system=&amp;TRAV_ID=L5PRD-CAV-TRANS-TSTD&amp;TRAV_REVISION=R1&amp;page=1&amp;maxpage=1&amp;travstat=y&amp;TRAV_SEQ_NUM=131&amp;serialnum=0268"/>
    <hyperlink ref="A106" r:id="rId96" display="https://pansophy.jlab.org/pansophy/Travelers/TRAVELER_FORM.cfm?project=L6PRD&amp;area=L6PRD&amp;system=&amp;TRAV_ID=L6PRD-CAV-TRANS-TSTD&amp;TRAV_REVISION=R1&amp;page=1&amp;maxpage=1&amp;travstat=y&amp;TRAV_SEQ_NUM=135&amp;serialnum=0308"/>
    <hyperlink ref="A107" r:id="rId97" display="https://pansophy.jlab.org/pansophy/Travelers/TRAVELER_FORM.cfm?project=L6PRD&amp;area=L6PRD&amp;system=&amp;TRAV_ID=L6PRD-CAV-TRANS-TSTD&amp;TRAV_REVISION=R1&amp;page=1&amp;maxpage=1&amp;travstat=y&amp;TRAV_SEQ_NUM=138&amp;serialnum=0308"/>
    <hyperlink ref="A108" r:id="rId98" display="https://pansophy.jlab.org/pansophy/Travelers/TRAVELER_FORM.cfm?project=L6PRD&amp;area=L6PRD&amp;system=&amp;TRAV_ID=L6PRD-CAV-TRANS-TSTD-D5&amp;TRAV_REVISION=R1&amp;page=1&amp;maxpage=1&amp;travstat=y&amp;TRAV_SEQ_NUM=4&amp;serialnum=0328"/>
    <hyperlink ref="A109" r:id="rId99" display="https://pansophy.jlab.org/pansophy/Travelers/TRAVELER_FORM.cfm?project=L8PRD&amp;area=L8PRD&amp;system=&amp;TRAV_ID=L8PRD-CAV-TRANS-TSTD&amp;TRAV_REVISION=R1&amp;page=1&amp;maxpage=1&amp;travstat=y&amp;TRAV_SEQ_NUM=133&amp;serialnum=0330"/>
    <hyperlink ref="A110" r:id="rId100" display="https://pansophy.jlab.org/pansophy/Travelers/TRAVELER_FORM.cfm?project=L8PRD&amp;area=L8PRD&amp;system=&amp;TRAV_ID=L8PRD-CAV-TRANS-TSTD-D5&amp;TRAV_REVISION=R1&amp;page=1&amp;maxpage=1&amp;travstat=y&amp;TRAV_SEQ_NUM=7&amp;serialnum=0328"/>
    <hyperlink ref="A111" r:id="rId101" display="https://pansophy.jlab.org/pansophy/Travelers/TRAVELER_FORM.cfm?project=L2PRD&amp;area=L2PRD&amp;system=&amp;TRAV_ID=L2PRD-CAV-RECV-CAVEZ-HLDPT1&amp;TRAV_REVISION=R1&amp;page=1&amp;maxpage=7&amp;travstat=y&amp;TRAV_SEQ_NUM=117&amp;serialnum=0328"/>
    <hyperlink ref="A112" r:id="rId102" display="https://pansophy.jlab.org/pansophy/Travelers/TRAVELER_FORM.cfm?project=L2PRD&amp;area=L2PRD&amp;system=&amp;TRAV_ID=L2PRD-CAV-RECV-CAVEZ2-HLDPT1&amp;TRAV_REVISION=R1&amp;page=1&amp;maxpage=14&amp;travstat=y&amp;TRAV_SEQ_NUM=10&amp;serialnum=0322"/>
    <hyperlink ref="A114" r:id="rId103" display="https://pansophy.jlab.org/pansophy/Travelers/TRAVELER_FORM.cfm?project=L2PRD&amp;area=L2PRD&amp;system=&amp;TRAV_ID=L2PRD-CAV-RECV-CAV-HLDPT1&amp;TRAV_REVISION=R1&amp;page=1&amp;maxpage=14&amp;travstat=y&amp;TRAV_SEQ_NUM=150&amp;serialnum=0140"/>
    <hyperlink ref="A115" r:id="rId104" display="https://pansophy.jlab.org/pansophy/Travelers/TRAVELER_FORM.cfm?project=L2PRD&amp;area=L2PRD&amp;system=&amp;TRAV_ID=L2PRD-CAV-RECV-CAVEZ-HLDPT1&amp;TRAV_REVISION=R1&amp;page=1&amp;maxpage=7&amp;travstat=y&amp;TRAV_SEQ_NUM=58&amp;serialnum=0268"/>
    <hyperlink ref="A116" r:id="rId105" display="https://pansophy.jlab.org/pansophy/Travelers/TRAVELER_FORM.cfm?project=L2PRD&amp;area=L2PRD&amp;system=&amp;TRAV_ID=L2PRD-CAV-RECV-CAVEZ-HLDPT1&amp;TRAV_REVISION=R1&amp;page=1&amp;maxpage=7&amp;travstat=y&amp;TRAV_SEQ_NUM=100&amp;serialnum=0308"/>
    <hyperlink ref="A117" r:id="rId106" display="https://pansophy.jlab.org/pansophy/Travelers/TRAVELER_FORM.cfm?project=L2PRD&amp;area=L2PRD&amp;system=&amp;TRAV_ID=L2PRD-CAV-RECV-CAVEZ-HLDPT1&amp;TRAV_REVISION=R1&amp;page=1&amp;maxpage=7&amp;travstat=y&amp;TRAV_SEQ_NUM=109&amp;serialnum=0322"/>
    <hyperlink ref="A118" r:id="rId107" display="https://pansophy.jlab.org/pansophy/Travelers/TRAVELER_FORM.cfm?project=L2PRD&amp;area=L2PRD&amp;system=&amp;TRAV_ID=L2PRD-CAV-RECV-CAVEZ-HLDPT1&amp;TRAV_REVISION=R1&amp;page=1&amp;maxpage=7&amp;travstat=y&amp;TRAV_SEQ_NUM=119&amp;serialnum=0330"/>
    <hyperlink ref="A119" r:id="rId108" display="https://pansophy.jlab.org/pansophy/Travelers/TRAVELER_FORM.cfm?project=L2PRD&amp;area=L2PRD&amp;system=&amp;TRAV_ID=L2PRD-CAV-RECV-CAVEZ3-HLDPT2&amp;TRAV_REVISION=R1&amp;page=1&amp;maxpage=19&amp;travstat=y&amp;TRAV_SEQ_NUM=65&amp;serialnum=0328"/>
    <hyperlink ref="A120" r:id="rId109" display="https://pansophy.jlab.org/pansophy/Travelers/TRAVELER_FORM.cfm?project=L2PRD&amp;area=L2PRD&amp;system=&amp;TRAV_ID=L2PRD-CAV-RECV-CAVEZ3-HLDPT2&amp;TRAV_REVISION=R1&amp;page=1&amp;maxpage=19&amp;travstat=y&amp;TRAV_SEQ_NUM=82&amp;serialnum=0322"/>
    <hyperlink ref="A121" r:id="rId110" display="https://pansophy.jlab.org/pansophy/Travelers/TRAVELER_FORM.cfm?project=L2PRD&amp;area=L2PRD&amp;system=&amp;TRAV_ID=L2PRD-CAV-RECV-CAV-HLDPT2&amp;TRAV_REVISION=R1&amp;page=1&amp;maxpage=19&amp;travstat=y&amp;TRAV_SEQ_NUM=158&amp;serialnum=0167"/>
    <hyperlink ref="A122" r:id="rId111" display="https://pansophy.jlab.org/pansophy/Travelers/TRAVELER_FORM.cfm?project=L2PRD&amp;area=L2PRD&amp;system=&amp;TRAV_ID=L2PRD-CAV-RECV-CAV-HLDPT2&amp;TRAV_REVISION=R1&amp;page=1&amp;maxpage=19&amp;travstat=y&amp;TRAV_SEQ_NUM=144&amp;serialnum=0140"/>
    <hyperlink ref="A123" r:id="rId112" display="https://pansophy.jlab.org/pansophy/Travelers/TRAVELER_FORM.cfm?project=L2PRD&amp;area=L2PRD&amp;system=&amp;TRAV_ID=L2PRD-CAV-RECV-CAVEZ3-HLDPT2&amp;TRAV_REVISION=R1&amp;page=1&amp;maxpage=19&amp;travstat=y&amp;TRAV_SEQ_NUM=16&amp;serialnum=0167"/>
    <hyperlink ref="A126" r:id="rId113" display="https://pansophy.jlab.org/pansophy/Travelers/TRAVELER_FORM.cfm?project=L2PRD&amp;area=L2PRD&amp;system=&amp;TRAV_ID=L2PRD-CAV-RECV-CAVEZ3-HLDPT2&amp;TRAV_REVISION=R1&amp;page=1&amp;maxpage=19&amp;travstat=y&amp;TRAV_SEQ_NUM=66&amp;serialnum=0167"/>
    <hyperlink ref="A127" r:id="rId114" display="https://pansophy.jlab.org/pansophy/Travelers/TRAVELER_FORM.cfm?project=L2PRD&amp;area=L2PRD&amp;system=&amp;TRAV_ID=L2PRD-CAV-RECV-CAVEZ-HLDPT3&amp;TRAV_REVISION=R1&amp;page=1&amp;maxpage=29&amp;travstat=y&amp;TRAV_SEQ_NUM=39&amp;serialnum=0328"/>
    <hyperlink ref="A128" r:id="rId115" display="https://pansophy.jlab.org/pansophy/Travelers/TRAVELER_FORM.cfm?project=L2PRD&amp;area=L2PRD&amp;system=&amp;TRAV_ID=L2PRD-CAV-RECV-CAVEZ-HLDPT3&amp;TRAV_REVISION=R1&amp;page=1&amp;maxpage=29&amp;travstat=y&amp;TRAV_SEQ_NUM=59&amp;serialnum=0322"/>
    <hyperlink ref="A129" r:id="rId116" display="https://pansophy.jlab.org/pansophy/Travelers/TRAVELER_FORM.cfm?project=L2PRD&amp;area=L2PRD&amp;system=&amp;TRAV_ID=L2PRD-CAV-RECV-CAV-HLDPT3&amp;TRAV_REVISION=R1&amp;page=1&amp;maxpage=34&amp;travstat=y&amp;TRAV_SEQ_NUM=149&amp;serialnum=0167"/>
    <hyperlink ref="A131" r:id="rId117" display="https://pansophy.jlab.org/pansophy/Travelers/TRAVELER_FORM.cfm?project=L2PRD&amp;area=L2PRD&amp;system=&amp;TRAV_ID=L2PRD-CAV-RECV-CAVEZ-HLDPT3&amp;TRAV_REVISION=R1&amp;page=1&amp;maxpage=27&amp;travstat=y&amp;TRAV_SEQ_NUM=54&amp;serialnum=0268"/>
    <hyperlink ref="A132" r:id="rId118" display="https://pansophy.jlab.org/pansophy/Travelers/TRAVELER_FORM.cfm?project=L2PRD&amp;area=L2PRD&amp;system=&amp;TRAV_ID=L2PRD-CAV-RECV-CAVEZ-HLDPT3&amp;TRAV_REVISION=R1&amp;page=1&amp;maxpage=29&amp;travstat=y&amp;TRAV_SEQ_NUM=29&amp;serialnum=0308"/>
    <hyperlink ref="A133" r:id="rId119" display="https://pansophy.jlab.org/pansophy/Travelers/TRAVELER_FORM.cfm?project=L2PRD&amp;area=L2PRD&amp;system=&amp;TRAV_ID=L2PRD-CAV-RECV-CAVEZ-HLDPT3&amp;TRAV_REVISION=R1&amp;page=1&amp;maxpage=29&amp;travstat=y&amp;TRAV_SEQ_NUM=44&amp;serialnum=0317"/>
    <hyperlink ref="A134" r:id="rId120" display="https://pansophy.jlab.org/pansophy/Travelers/TRAVELER_FORM.cfm?project=L2PRD&amp;area=L2PRD&amp;system=&amp;TRAV_ID=L2PRD-CAV-RECV-CAVEZ-HLDPT3&amp;TRAV_REVISION=R1&amp;page=1&amp;maxpage=29&amp;travstat=y&amp;TRAV_SEQ_NUM=35&amp;serialnum=0330"/>
    <hyperlink ref="A135" r:id="rId121" display="https://pansophy.jlab.org/pansophy/Travelers/TRAVELER_FORM.cfm?project=L2PRD&amp;area=L2PRD&amp;system=&amp;TRAV_ID=L2PRD-CAV-INSP-HMFT&amp;TRAV_REVISION=R3&amp;page=1&amp;maxpage=6&amp;TRAV_SEQ_NUM=428&amp;serialnum=J1.3-11R"/>
    <hyperlink ref="A136" r:id="rId122" display="https://pansophy.jlab.org/pansophy/Travelers/TRAVELER_FORM.cfm?project=L2PRD&amp;area=L2PRD&amp;system=&amp;TRAV_ID=L2PRD-CAV-INSP-HMFT&amp;TRAV_REVISION=R3&amp;page=1&amp;maxpage=6&amp;TRAV_SEQ_NUM=150&amp;serialnum=J1.3-11R"/>
    <hyperlink ref="A137" r:id="rId123" display="https://pansophy.jlab.org/pansophy/Travelers/TRAVELER_FORM.cfm?project=L2PRD&amp;area=L2PRD&amp;system=&amp;TRAV_ID=L2PRD-CAV-INSP-HMFT&amp;TRAV_REVISION=R2&amp;page=1&amp;maxpage=6&amp;TRAV_SEQ_NUM=67&amp;serialnum=J1.3-11R"/>
    <hyperlink ref="A138" r:id="rId124" display="https://pansophy.jlab.org/pansophy/Travelers/TRAVELER_FORM.cfm?project=L2PRD&amp;area=L2PRD&amp;system=&amp;TRAV_ID=L2PRD-CAV-INSP-HMFT&amp;TRAV_REVISION=R3&amp;page=1&amp;maxpage=6&amp;TRAV_SEQ_NUM=517&amp;serialnum=J1.3-11R"/>
    <hyperlink ref="A139" r:id="rId125" display="https://pansophy.jlab.org/pansophy/Travelers/TRAVELER_FORM.cfm?project=L2PRD&amp;area=L2PRD&amp;system=&amp;TRAV_ID=L2PRD-CAV-INSP-HMFT&amp;TRAV_REVISION=R3&amp;page=1&amp;maxpage=6&amp;TRAV_SEQ_NUM=156&amp;serialnum=J1.3-11R"/>
    <hyperlink ref="A140" r:id="rId126" display="https://pansophy.jlab.org/pansophy/Travelers/TRAVELER_FORM.cfm?project=L2PRD&amp;area=L2PRD&amp;system=&amp;TRAV_ID=L2PRD-CAV-INSP-HMFT&amp;TRAV_REVISION=R3&amp;page=1&amp;maxpage=6&amp;TRAV_SEQ_NUM=550&amp;serialnum=J1.3-11R"/>
    <hyperlink ref="A141" r:id="rId127" display="https://pansophy.jlab.org/pansophy/Travelers/TRAVELER_FORM.cfm?project=L2PRD&amp;area=L2PRD&amp;system=&amp;TRAV_ID=L2PRD-CAV-INSP-HMFT&amp;TRAV_REVISION=R3&amp;page=1&amp;maxpage=6&amp;TRAV_SEQ_NUM=470&amp;serialnum=J1.3-11R"/>
    <hyperlink ref="A142" r:id="rId128" display="https://pansophy.jlab.org/pansophy/Travelers/TRAVELER_FORM.cfm?project=L2PRD&amp;area=L2PRD&amp;system=&amp;TRAV_ID=L2PRD-CAV-INSP-HMFT&amp;TRAV_REVISION=R3&amp;page=1&amp;maxpage=6&amp;TRAV_SEQ_NUM=564&amp;serialnum=J1.3-11R"/>
    <hyperlink ref="A143" r:id="rId129" display="https://pansophy.jlab.org/pansophy/Travelers/TRAVELER_FORM.cfm?project=L2PRD&amp;area=L2PRD&amp;system=&amp;TRAV_ID=L2PRD-CAV-INSP-HMFT&amp;TRAV_REVISION=R3&amp;page=1&amp;maxpage=6&amp;TRAV_SEQ_NUM=151&amp;serialnum=J1.3-11R"/>
    <hyperlink ref="A144" r:id="rId130" display="https://pansophy.jlab.org/pansophy/Travelers/TRAVELER_FORM.cfm?project=L2PRD&amp;area=L2PRD&amp;system=&amp;TRAV_ID=L2PRD-CAV-INSP-HMFT&amp;TRAV_REVISION=R3&amp;page=1&amp;maxpage=6&amp;TRAV_SEQ_NUM=115&amp;serialnum=J1.3-11R"/>
    <hyperlink ref="A145" r:id="rId131" display="https://pansophy.jlab.org/pansophy/Travelers/TRAVELER_FORM.cfm?project=L2PRD&amp;area=L2PRD&amp;system=&amp;TRAV_ID=L2PRD-CAV-INSP-HMFT&amp;TRAV_REVISION=R3&amp;page=1&amp;maxpage=6&amp;TRAV_SEQ_NUM=394&amp;serialnum=J1.3-11R"/>
    <hyperlink ref="A146" r:id="rId132" display="https://pansophy.jlab.org/pansophy/Travelers/TRAVELER_FORM.cfm?project=L2PRD&amp;area=L2PRD&amp;system=&amp;TRAV_ID=L2PRD-CAV-INSP-HMFT&amp;TRAV_REVISION=R3&amp;page=1&amp;maxpage=6&amp;TRAV_SEQ_NUM=168&amp;serialnum=J1.3-11R"/>
    <hyperlink ref="A147" r:id="rId133" display="https://pansophy.jlab.org/pansophy/Travelers/TRAVELER_FORM.cfm?project=L2PRD&amp;area=L2PRD&amp;system=&amp;TRAV_ID=L2PRD-CAV-INSP-HMFT&amp;TRAV_REVISION=R3&amp;page=1&amp;maxpage=6&amp;TRAV_SEQ_NUM=552&amp;serialnum=J1.3-11R"/>
    <hyperlink ref="A148" r:id="rId134" display="https://pansophy.jlab.org/pansophy/Travelers/TRAVELER_FORM.cfm?project=L2PRD&amp;area=L2PRD&amp;system=&amp;TRAV_ID=L2PRD-CAV-INSP-HMFT&amp;TRAV_REVISION=R3&amp;page=1&amp;maxpage=6&amp;TRAV_SEQ_NUM=401&amp;serialnum=J1.3-11R"/>
    <hyperlink ref="A149" r:id="rId135" display="https://pansophy.jlab.org/pansophy/Travelers/TRAVELER_FORM.cfm?project=L2PRD&amp;area=L2PRD&amp;system=&amp;TRAV_ID=L2PRD-CAV-INSP-FPFT&amp;TRAV_REVISION=R3&amp;page=1&amp;maxpage=5&amp;travstat=y&amp;TRAV_SEQ_NUM=262&amp;serialnum=0284"/>
    <hyperlink ref="A150" r:id="rId136" display="https://pansophy.jlab.org/pansophy/Travelers/TRAVELER_FORM.cfm?project=L2PRD&amp;area=L2PRD&amp;system=&amp;TRAV_ID=L2PRD-CAV-INSP-FPFT&amp;TRAV_REVISION=R3&amp;page=1&amp;maxpage=5&amp;travstat=y&amp;TRAV_SEQ_NUM=43&amp;serialnum=0284"/>
    <hyperlink ref="A151" r:id="rId137" display="https://pansophy.jlab.org/pansophy/Travelers/TRAVELER_FORM.cfm?project=L2PRD&amp;area=L2PRD&amp;system=&amp;TRAV_ID=L2PRD-CAV-INSP-FPFT&amp;TRAV_REVISION=R2&amp;page=1&amp;maxpage=5&amp;travstat=y&amp;TRAV_SEQ_NUM=68&amp;serialnum=0284"/>
    <hyperlink ref="A152" r:id="rId138" display="https://pansophy.jlab.org/pansophy/Travelers/TRAVELER_FORM.cfm?project=L2PRD&amp;area=L2PRD&amp;system=&amp;TRAV_ID=L2PRD-CAV-INSP-FPFT&amp;TRAV_REVISION=R3&amp;page=1&amp;maxpage=5&amp;travstat=y&amp;TRAV_SEQ_NUM=241&amp;serialnum=0284"/>
    <hyperlink ref="A153" r:id="rId139" display="https://pansophy.jlab.org/pansophy/Travelers/TRAVELER_FORM.cfm?project=L2PRD&amp;area=L2PRD&amp;system=&amp;TRAV_ID=L2PRD-CAV-INSP-FPFT&amp;TRAV_REVISION=R3&amp;page=1&amp;maxpage=5&amp;travstat=y&amp;TRAV_SEQ_NUM=143&amp;serialnum=0284"/>
    <hyperlink ref="A154" r:id="rId140" display="https://pansophy.jlab.org/pansophy/Travelers/TRAVELER_FORM.cfm?project=L2PRD&amp;area=L2PRD&amp;system=&amp;TRAV_ID=L2PRD-CAV-INSP-FPFT&amp;TRAV_REVISION=R3&amp;page=1&amp;maxpage=5&amp;travstat=y&amp;TRAV_SEQ_NUM=143&amp;serialnum=0284"/>
    <hyperlink ref="A155" r:id="rId141" display="https://pansophy.jlab.org/pansophy/Travelers/TRAVELER_FORM.cfm?project=L2PRD&amp;area=L2PRD&amp;system=&amp;TRAV_ID=L2PRD-CAV-INSP-FPFT&amp;TRAV_REVISION=R3&amp;page=1&amp;maxpage=5&amp;travstat=y&amp;TRAV_SEQ_NUM=278&amp;serialnum=0284"/>
    <hyperlink ref="A157" r:id="rId142" display="https://pansophy.jlab.org/pansophy/Travelers/TRAVELER_FORM.cfm?project=L2PRD&amp;area=L2PRD&amp;system=&amp;TRAV_ID=L2PRD-CAV-INSP-FPFT&amp;TRAV_REVISION=R3&amp;page=1&amp;maxpage=5&amp;travstat=y&amp;TRAV_SEQ_NUM=263&amp;serialnum=0284"/>
  </hyperlinks>
  <pageMargins left="0.7" right="0.7" top="0.75" bottom="0.75" header="0.3" footer="0.3"/>
  <drawing r:id="rId14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topLeftCell="B1" workbookViewId="0">
      <selection activeCell="C9" sqref="C8:C9"/>
    </sheetView>
  </sheetViews>
  <sheetFormatPr defaultColWidth="9.109375" defaultRowHeight="14.4" x14ac:dyDescent="0.3"/>
  <cols>
    <col min="1" max="1" width="9.33203125" style="84" bestFit="1" customWidth="1"/>
    <col min="2" max="2" width="14.5546875" style="84" bestFit="1" customWidth="1"/>
    <col min="3" max="3" width="100.6640625" style="84" customWidth="1"/>
    <col min="4" max="4" width="16.88671875" style="84" bestFit="1" customWidth="1"/>
    <col min="5" max="5" width="18.33203125" style="84" bestFit="1" customWidth="1"/>
    <col min="6" max="16384" width="9.109375" style="84"/>
  </cols>
  <sheetData>
    <row r="1" spans="1:5" x14ac:dyDescent="0.3">
      <c r="A1" s="83" t="s">
        <v>236</v>
      </c>
      <c r="B1" s="83" t="s">
        <v>237</v>
      </c>
      <c r="C1" s="83" t="s">
        <v>239</v>
      </c>
      <c r="D1" s="83" t="s">
        <v>240</v>
      </c>
      <c r="E1" s="83" t="s">
        <v>241</v>
      </c>
    </row>
    <row r="2" spans="1:5" x14ac:dyDescent="0.3">
      <c r="A2" s="88">
        <v>1960</v>
      </c>
      <c r="B2" s="136" t="s">
        <v>274</v>
      </c>
      <c r="C2" s="83" t="s">
        <v>438</v>
      </c>
      <c r="D2" s="83" t="s">
        <v>375</v>
      </c>
      <c r="E2" s="83"/>
    </row>
    <row r="3" spans="1:5" x14ac:dyDescent="0.3">
      <c r="A3" s="88">
        <v>581</v>
      </c>
      <c r="B3" s="83" t="s">
        <v>281</v>
      </c>
      <c r="C3" s="83" t="s">
        <v>401</v>
      </c>
      <c r="D3" s="83" t="s">
        <v>375</v>
      </c>
      <c r="E3" s="83" t="s">
        <v>376</v>
      </c>
    </row>
    <row r="4" spans="1:5" ht="28.8" x14ac:dyDescent="0.3">
      <c r="A4" s="88">
        <v>1973</v>
      </c>
      <c r="B4" s="83" t="s">
        <v>285</v>
      </c>
      <c r="C4" s="83" t="s">
        <v>439</v>
      </c>
      <c r="D4" s="83" t="s">
        <v>375</v>
      </c>
      <c r="E4" s="83" t="s">
        <v>376</v>
      </c>
    </row>
    <row r="5" spans="1:5" ht="28.8" x14ac:dyDescent="0.3">
      <c r="A5" s="88">
        <v>369</v>
      </c>
      <c r="B5" s="83" t="s">
        <v>421</v>
      </c>
      <c r="C5" s="83" t="s">
        <v>440</v>
      </c>
      <c r="D5" s="83" t="s">
        <v>376</v>
      </c>
      <c r="E5" s="83"/>
    </row>
    <row r="6" spans="1:5" x14ac:dyDescent="0.3">
      <c r="A6" s="88">
        <v>370</v>
      </c>
      <c r="B6" s="83" t="s">
        <v>421</v>
      </c>
      <c r="C6" s="83" t="s">
        <v>441</v>
      </c>
      <c r="D6" s="83" t="s">
        <v>376</v>
      </c>
      <c r="E6" s="83"/>
    </row>
    <row r="7" spans="1:5" x14ac:dyDescent="0.3">
      <c r="A7" s="88">
        <v>365</v>
      </c>
      <c r="B7" s="83" t="s">
        <v>423</v>
      </c>
      <c r="C7" s="83" t="s">
        <v>442</v>
      </c>
      <c r="D7" s="83" t="s">
        <v>376</v>
      </c>
      <c r="E7" s="83"/>
    </row>
    <row r="8" spans="1:5" x14ac:dyDescent="0.3">
      <c r="A8" s="88">
        <v>366</v>
      </c>
      <c r="B8" s="83" t="s">
        <v>423</v>
      </c>
      <c r="C8" s="83" t="s">
        <v>441</v>
      </c>
      <c r="D8" s="83" t="s">
        <v>376</v>
      </c>
      <c r="E8" s="83"/>
    </row>
    <row r="9" spans="1:5" x14ac:dyDescent="0.3">
      <c r="A9" s="88">
        <v>314</v>
      </c>
      <c r="B9" s="83" t="s">
        <v>424</v>
      </c>
      <c r="C9" s="83" t="s">
        <v>443</v>
      </c>
      <c r="D9" s="83" t="s">
        <v>376</v>
      </c>
      <c r="E9" s="83"/>
    </row>
    <row r="10" spans="1:5" ht="28.8" x14ac:dyDescent="0.3">
      <c r="A10" s="88">
        <v>355</v>
      </c>
      <c r="B10" s="83" t="s">
        <v>425</v>
      </c>
      <c r="C10" s="83" t="s">
        <v>444</v>
      </c>
      <c r="D10" s="83" t="s">
        <v>376</v>
      </c>
      <c r="E10" s="83"/>
    </row>
    <row r="11" spans="1:5" ht="28.8" x14ac:dyDescent="0.3">
      <c r="A11" s="88">
        <v>1973</v>
      </c>
      <c r="B11" s="83" t="s">
        <v>287</v>
      </c>
      <c r="C11" s="83" t="s">
        <v>439</v>
      </c>
      <c r="D11" s="83" t="s">
        <v>375</v>
      </c>
      <c r="E11" s="83" t="s">
        <v>376</v>
      </c>
    </row>
    <row r="12" spans="1:5" ht="28.8" x14ac:dyDescent="0.3">
      <c r="A12" s="88">
        <v>896</v>
      </c>
      <c r="B12" s="83" t="s">
        <v>417</v>
      </c>
      <c r="C12" s="83" t="s">
        <v>445</v>
      </c>
      <c r="D12" s="83" t="s">
        <v>446</v>
      </c>
      <c r="E12" s="83"/>
    </row>
    <row r="13" spans="1:5" x14ac:dyDescent="0.3">
      <c r="A13" s="88">
        <v>897</v>
      </c>
      <c r="B13" s="83" t="s">
        <v>417</v>
      </c>
      <c r="C13" s="83" t="s">
        <v>447</v>
      </c>
      <c r="D13" s="83" t="s">
        <v>375</v>
      </c>
      <c r="E13" s="83" t="s">
        <v>376</v>
      </c>
    </row>
    <row r="14" spans="1:5" x14ac:dyDescent="0.3">
      <c r="A14" s="88">
        <v>1210</v>
      </c>
      <c r="B14" s="83" t="s">
        <v>417</v>
      </c>
      <c r="C14" s="83" t="s">
        <v>448</v>
      </c>
      <c r="D14" s="83" t="s">
        <v>376</v>
      </c>
      <c r="E14" s="83"/>
    </row>
    <row r="15" spans="1:5" x14ac:dyDescent="0.3">
      <c r="A15" s="88">
        <v>1011</v>
      </c>
      <c r="B15" s="83" t="s">
        <v>417</v>
      </c>
      <c r="C15" s="83" t="s">
        <v>449</v>
      </c>
      <c r="D15" s="83" t="s">
        <v>376</v>
      </c>
      <c r="E15" s="83"/>
    </row>
    <row r="16" spans="1:5" ht="28.8" x14ac:dyDescent="0.3">
      <c r="A16" s="88">
        <v>1012</v>
      </c>
      <c r="B16" s="83" t="s">
        <v>417</v>
      </c>
      <c r="C16" s="83" t="s">
        <v>450</v>
      </c>
      <c r="D16" s="83" t="s">
        <v>376</v>
      </c>
      <c r="E16" s="83"/>
    </row>
    <row r="17" spans="1:5" x14ac:dyDescent="0.3">
      <c r="A17" s="88">
        <v>1238</v>
      </c>
      <c r="B17" s="83" t="s">
        <v>300</v>
      </c>
      <c r="C17" s="83" t="s">
        <v>451</v>
      </c>
      <c r="D17" s="83" t="s">
        <v>376</v>
      </c>
      <c r="E17" s="83"/>
    </row>
    <row r="18" spans="1:5" ht="28.8" x14ac:dyDescent="0.3">
      <c r="A18" s="88">
        <v>1145</v>
      </c>
      <c r="B18" s="83" t="s">
        <v>303</v>
      </c>
      <c r="C18" s="83" t="s">
        <v>452</v>
      </c>
      <c r="D18" s="83" t="s">
        <v>376</v>
      </c>
      <c r="E18" s="83"/>
    </row>
    <row r="19" spans="1:5" x14ac:dyDescent="0.3">
      <c r="A19" s="88">
        <v>1205</v>
      </c>
      <c r="B19" s="83" t="s">
        <v>305</v>
      </c>
      <c r="C19" s="83" t="s">
        <v>453</v>
      </c>
      <c r="D19" s="83" t="s">
        <v>375</v>
      </c>
      <c r="E19" s="83" t="s">
        <v>376</v>
      </c>
    </row>
    <row r="20" spans="1:5" x14ac:dyDescent="0.3">
      <c r="A20" s="88">
        <v>1222</v>
      </c>
      <c r="B20" s="83" t="s">
        <v>454</v>
      </c>
      <c r="C20" s="83" t="s">
        <v>455</v>
      </c>
      <c r="D20" s="83" t="s">
        <v>376</v>
      </c>
      <c r="E20" s="83"/>
    </row>
    <row r="21" spans="1:5" x14ac:dyDescent="0.3">
      <c r="A21" s="88">
        <v>1223</v>
      </c>
      <c r="B21" s="83" t="s">
        <v>454</v>
      </c>
      <c r="C21" s="83" t="s">
        <v>456</v>
      </c>
      <c r="D21" s="83" t="s">
        <v>376</v>
      </c>
      <c r="E21" s="83"/>
    </row>
    <row r="22" spans="1:5" x14ac:dyDescent="0.3">
      <c r="A22" s="88">
        <v>1386</v>
      </c>
      <c r="B22" s="83" t="s">
        <v>318</v>
      </c>
      <c r="C22" s="83" t="s">
        <v>457</v>
      </c>
      <c r="D22" s="83" t="s">
        <v>376</v>
      </c>
      <c r="E22" s="83"/>
    </row>
    <row r="23" spans="1:5" x14ac:dyDescent="0.3">
      <c r="A23" s="88">
        <v>1292</v>
      </c>
      <c r="B23" s="83" t="s">
        <v>319</v>
      </c>
      <c r="C23" s="83" t="s">
        <v>458</v>
      </c>
      <c r="D23" s="83" t="s">
        <v>376</v>
      </c>
      <c r="E23" s="83"/>
    </row>
    <row r="24" spans="1:5" x14ac:dyDescent="0.3">
      <c r="A24" s="88">
        <v>1920</v>
      </c>
      <c r="B24" s="83" t="s">
        <v>319</v>
      </c>
      <c r="C24" s="83" t="s">
        <v>459</v>
      </c>
      <c r="D24" s="83" t="s">
        <v>376</v>
      </c>
      <c r="E24" s="83"/>
    </row>
    <row r="25" spans="1:5" x14ac:dyDescent="0.3">
      <c r="A25" s="88">
        <v>1921</v>
      </c>
      <c r="B25" s="83" t="s">
        <v>319</v>
      </c>
      <c r="C25" s="83" t="s">
        <v>460</v>
      </c>
      <c r="D25" s="83" t="s">
        <v>376</v>
      </c>
      <c r="E25" s="83"/>
    </row>
    <row r="26" spans="1:5" x14ac:dyDescent="0.3">
      <c r="A26" s="88">
        <v>1922</v>
      </c>
      <c r="B26" s="83" t="s">
        <v>319</v>
      </c>
      <c r="C26" s="83"/>
      <c r="D26" s="83" t="s">
        <v>376</v>
      </c>
      <c r="E26" s="83"/>
    </row>
    <row r="27" spans="1:5" ht="28.8" x14ac:dyDescent="0.3">
      <c r="A27" s="88">
        <v>1923</v>
      </c>
      <c r="B27" s="83" t="s">
        <v>320</v>
      </c>
      <c r="C27" s="83" t="s">
        <v>461</v>
      </c>
      <c r="D27" s="83" t="s">
        <v>376</v>
      </c>
      <c r="E27" s="83"/>
    </row>
    <row r="28" spans="1:5" x14ac:dyDescent="0.3">
      <c r="A28" s="88">
        <v>1924</v>
      </c>
      <c r="B28" s="83" t="s">
        <v>320</v>
      </c>
      <c r="C28" s="83" t="s">
        <v>462</v>
      </c>
      <c r="D28" s="83" t="s">
        <v>376</v>
      </c>
      <c r="E28" s="83"/>
    </row>
    <row r="29" spans="1:5" x14ac:dyDescent="0.3">
      <c r="A29" s="88">
        <v>1890</v>
      </c>
      <c r="B29" s="83" t="s">
        <v>321</v>
      </c>
      <c r="C29" s="83" t="s">
        <v>463</v>
      </c>
      <c r="D29" s="83" t="s">
        <v>376</v>
      </c>
      <c r="E29" s="83"/>
    </row>
    <row r="30" spans="1:5" x14ac:dyDescent="0.3">
      <c r="A30" s="88">
        <v>1885</v>
      </c>
      <c r="B30" s="83" t="s">
        <v>321</v>
      </c>
      <c r="C30" s="83" t="s">
        <v>464</v>
      </c>
      <c r="D30" s="83" t="s">
        <v>376</v>
      </c>
      <c r="E30" s="83"/>
    </row>
    <row r="31" spans="1:5" x14ac:dyDescent="0.3">
      <c r="A31" s="88">
        <v>1906</v>
      </c>
      <c r="B31" s="83" t="s">
        <v>321</v>
      </c>
      <c r="C31" s="83" t="s">
        <v>465</v>
      </c>
      <c r="D31" s="83" t="s">
        <v>376</v>
      </c>
      <c r="E31" s="83"/>
    </row>
    <row r="32" spans="1:5" ht="28.8" x14ac:dyDescent="0.3">
      <c r="A32" s="88">
        <v>1099</v>
      </c>
      <c r="B32" s="83" t="s">
        <v>321</v>
      </c>
      <c r="C32" s="83" t="s">
        <v>466</v>
      </c>
      <c r="D32" s="83" t="s">
        <v>402</v>
      </c>
      <c r="E32" s="83" t="s">
        <v>376</v>
      </c>
    </row>
    <row r="33" spans="1:5" x14ac:dyDescent="0.3">
      <c r="A33" s="88">
        <v>983</v>
      </c>
      <c r="B33" s="83" t="s">
        <v>321</v>
      </c>
      <c r="C33" s="83" t="s">
        <v>467</v>
      </c>
      <c r="D33" s="83" t="s">
        <v>403</v>
      </c>
      <c r="E33" s="83" t="s">
        <v>376</v>
      </c>
    </row>
    <row r="34" spans="1:5" x14ac:dyDescent="0.3">
      <c r="A34" s="88">
        <v>982</v>
      </c>
      <c r="B34" s="83" t="s">
        <v>321</v>
      </c>
      <c r="C34" s="83" t="s">
        <v>468</v>
      </c>
      <c r="D34" s="83" t="s">
        <v>376</v>
      </c>
      <c r="E34" s="83"/>
    </row>
    <row r="35" spans="1:5" ht="28.8" x14ac:dyDescent="0.3">
      <c r="A35" s="88">
        <v>1097</v>
      </c>
      <c r="B35" s="83" t="s">
        <v>321</v>
      </c>
      <c r="C35" s="83" t="s">
        <v>469</v>
      </c>
      <c r="D35" s="83" t="s">
        <v>402</v>
      </c>
      <c r="E35" s="83" t="s">
        <v>376</v>
      </c>
    </row>
    <row r="36" spans="1:5" x14ac:dyDescent="0.3">
      <c r="A36" s="88">
        <v>1172</v>
      </c>
      <c r="B36" s="83" t="s">
        <v>322</v>
      </c>
      <c r="C36" s="83" t="s">
        <v>470</v>
      </c>
      <c r="D36" s="83" t="s">
        <v>376</v>
      </c>
      <c r="E36" s="83"/>
    </row>
    <row r="37" spans="1:5" x14ac:dyDescent="0.3">
      <c r="A37" s="88">
        <v>1244</v>
      </c>
      <c r="B37" s="83" t="s">
        <v>322</v>
      </c>
      <c r="C37" s="83" t="s">
        <v>471</v>
      </c>
      <c r="D37" s="83" t="s">
        <v>376</v>
      </c>
      <c r="E37" s="83"/>
    </row>
    <row r="38" spans="1:5" x14ac:dyDescent="0.3">
      <c r="A38" s="88">
        <v>1934</v>
      </c>
      <c r="B38" s="83" t="s">
        <v>322</v>
      </c>
      <c r="C38" s="83" t="s">
        <v>472</v>
      </c>
      <c r="D38" s="83" t="s">
        <v>473</v>
      </c>
      <c r="E38" s="83"/>
    </row>
    <row r="39" spans="1:5" x14ac:dyDescent="0.3">
      <c r="A39" s="88">
        <v>1931</v>
      </c>
      <c r="B39" s="83" t="s">
        <v>323</v>
      </c>
      <c r="C39" s="83" t="s">
        <v>474</v>
      </c>
      <c r="D39" s="83" t="s">
        <v>376</v>
      </c>
      <c r="E39" s="83"/>
    </row>
    <row r="40" spans="1:5" x14ac:dyDescent="0.3">
      <c r="A40" s="88">
        <v>1932</v>
      </c>
      <c r="B40" s="83" t="s">
        <v>323</v>
      </c>
      <c r="C40" s="83" t="s">
        <v>475</v>
      </c>
      <c r="D40" s="83" t="s">
        <v>473</v>
      </c>
      <c r="E40" s="83"/>
    </row>
    <row r="41" spans="1:5" x14ac:dyDescent="0.3">
      <c r="A41" s="88">
        <v>1933</v>
      </c>
      <c r="B41" s="83" t="s">
        <v>323</v>
      </c>
      <c r="C41" s="83" t="s">
        <v>476</v>
      </c>
      <c r="D41" s="83" t="s">
        <v>473</v>
      </c>
      <c r="E41" s="83"/>
    </row>
    <row r="42" spans="1:5" x14ac:dyDescent="0.3">
      <c r="A42" s="88">
        <v>1943</v>
      </c>
      <c r="B42" s="83" t="s">
        <v>323</v>
      </c>
      <c r="C42" s="83" t="s">
        <v>477</v>
      </c>
      <c r="D42" s="83" t="s">
        <v>376</v>
      </c>
      <c r="E42" s="83"/>
    </row>
    <row r="43" spans="1:5" x14ac:dyDescent="0.3">
      <c r="A43" s="88">
        <v>563</v>
      </c>
      <c r="B43" s="83" t="s">
        <v>356</v>
      </c>
      <c r="C43" s="83" t="s">
        <v>478</v>
      </c>
      <c r="D43" s="83" t="s">
        <v>446</v>
      </c>
      <c r="E43" s="83"/>
    </row>
    <row r="44" spans="1:5" x14ac:dyDescent="0.3">
      <c r="A44" s="88">
        <v>124</v>
      </c>
      <c r="B44" s="83" t="s">
        <v>358</v>
      </c>
      <c r="C44" s="83" t="s">
        <v>404</v>
      </c>
      <c r="D44" s="83" t="s">
        <v>446</v>
      </c>
      <c r="E44" s="83"/>
    </row>
    <row r="45" spans="1:5" x14ac:dyDescent="0.3">
      <c r="A45" s="88">
        <v>602</v>
      </c>
      <c r="B45" s="83" t="s">
        <v>387</v>
      </c>
      <c r="C45" s="83" t="s">
        <v>479</v>
      </c>
      <c r="D45" s="83" t="s">
        <v>446</v>
      </c>
      <c r="E45" s="83"/>
    </row>
    <row r="46" spans="1:5" x14ac:dyDescent="0.3">
      <c r="A46" s="88">
        <v>784</v>
      </c>
      <c r="B46" s="83" t="s">
        <v>361</v>
      </c>
      <c r="C46" s="83" t="s">
        <v>479</v>
      </c>
      <c r="D46" s="83" t="s">
        <v>446</v>
      </c>
      <c r="E46" s="83"/>
    </row>
    <row r="47" spans="1:5" x14ac:dyDescent="0.3">
      <c r="A47" s="88">
        <v>125</v>
      </c>
      <c r="B47" s="83" t="s">
        <v>362</v>
      </c>
      <c r="C47" s="83" t="s">
        <v>404</v>
      </c>
      <c r="D47" s="83" t="s">
        <v>446</v>
      </c>
      <c r="E47" s="83"/>
    </row>
    <row r="48" spans="1:5" x14ac:dyDescent="0.3">
      <c r="A48" s="88">
        <v>109</v>
      </c>
      <c r="B48" s="83" t="s">
        <v>363</v>
      </c>
      <c r="C48" s="83" t="s">
        <v>404</v>
      </c>
      <c r="D48" s="83" t="s">
        <v>446</v>
      </c>
      <c r="E48" s="83"/>
    </row>
    <row r="49" spans="1:5" x14ac:dyDescent="0.3">
      <c r="A49" s="88">
        <v>782</v>
      </c>
      <c r="B49" s="83" t="s">
        <v>365</v>
      </c>
      <c r="C49" s="83" t="s">
        <v>404</v>
      </c>
      <c r="D49" s="83" t="s">
        <v>446</v>
      </c>
      <c r="E49" s="83"/>
    </row>
    <row r="50" spans="1:5" x14ac:dyDescent="0.3">
      <c r="A50" s="88">
        <v>1090</v>
      </c>
      <c r="B50" s="83" t="s">
        <v>295</v>
      </c>
      <c r="C50" s="83" t="s">
        <v>480</v>
      </c>
      <c r="D50" s="83" t="s">
        <v>403</v>
      </c>
      <c r="E50" s="83" t="s">
        <v>376</v>
      </c>
    </row>
  </sheetData>
  <hyperlinks>
    <hyperlink ref="A2" r:id="rId1" display="https://pansophy.jlab.org/pansophy/Travelers/TRAVELER_FORM.cfm?project=L2PRD&amp;area=L2PRD&amp;system=&amp;TRAV_ID=L2PRD-NCR&amp;TRAV_REVISION=R10&amp;page=1&amp;maxpage=4&amp;TRAV_SEQ_NUM=1960&amp;serialnum=J1.3-11R"/>
    <hyperlink ref="A3" r:id="rId2" display="https://pansophy.jlab.org/pansophy/Travelers/TRAVELER_FORM.cfm?project=L2PRD&amp;area=L2PRD&amp;system=&amp;TRAV_ID=L2PRD-NCR&amp;TRAV_REVISION=R9&amp;page=1&amp;maxpage=4&amp;TRAV_SEQ_NUM=581&amp;serialnum=J1.3-11R"/>
    <hyperlink ref="A4" r:id="rId3" display="https://pansophy.jlab.org/pansophy/Travelers/TRAVELER_FORM.cfm?project=L2PRD&amp;area=L2PRD&amp;system=&amp;TRAV_ID=L2PRD-NCR&amp;TRAV_REVISION=R10&amp;page=1&amp;maxpage=4&amp;TRAV_SEQ_NUM=1973&amp;serialnum=J1.3-11R"/>
    <hyperlink ref="A5" r:id="rId4" display="https://pansophy.jlab.org/pansophy/Travelers/TRAVELER_FORM.cfm?project=L2PRD&amp;area=L2PRD&amp;system=&amp;TRAV_ID=L2PRD-NCR&amp;TRAV_REVISION=R8&amp;page=1&amp;maxpage=4&amp;TRAV_SEQ_NUM=369&amp;serialnum=J1.3-11R"/>
    <hyperlink ref="A6" r:id="rId5" display="https://pansophy.jlab.org/pansophy/Travelers/TRAVELER_FORM.cfm?project=L2PRD&amp;area=L2PRD&amp;system=&amp;TRAV_ID=L2PRD-NCR&amp;TRAV_REVISION=R8&amp;page=1&amp;maxpage=4&amp;TRAV_SEQ_NUM=370&amp;serialnum=J1.3-11R"/>
    <hyperlink ref="A7" r:id="rId6" display="https://pansophy.jlab.org/pansophy/Travelers/TRAVELER_FORM.cfm?project=L2PRD&amp;area=L2PRD&amp;system=&amp;TRAV_ID=L2PRD-NCR&amp;TRAV_REVISION=R8&amp;page=1&amp;maxpage=4&amp;TRAV_SEQ_NUM=365&amp;serialnum=J1.3-11R"/>
    <hyperlink ref="A8" r:id="rId7" display="https://pansophy.jlab.org/pansophy/Travelers/TRAVELER_FORM.cfm?project=L2PRD&amp;area=L2PRD&amp;system=&amp;TRAV_ID=L2PRD-NCR&amp;TRAV_REVISION=R8&amp;page=1&amp;maxpage=4&amp;TRAV_SEQ_NUM=366&amp;serialnum=J1.3-11R"/>
    <hyperlink ref="A9" r:id="rId8" display="https://pansophy.jlab.org/pansophy/Travelers/TRAVELER_FORM.cfm?project=L2PRD&amp;area=L2PRD&amp;system=&amp;TRAV_ID=L2PRD-NCR&amp;TRAV_REVISION=R8&amp;page=1&amp;maxpage=4&amp;TRAV_SEQ_NUM=314&amp;serialnum=J1.3-11R"/>
    <hyperlink ref="A10" r:id="rId9" display="https://pansophy.jlab.org/pansophy/Travelers/TRAVELER_FORM.cfm?project=L2PRD&amp;area=L2PRD&amp;system=&amp;TRAV_ID=L2PRD-NCR&amp;TRAV_REVISION=R8&amp;page=1&amp;maxpage=4&amp;TRAV_SEQ_NUM=355&amp;serialnum=J1.3-11R"/>
    <hyperlink ref="A11" r:id="rId10" display="https://pansophy.jlab.org/pansophy/Travelers/TRAVELER_FORM.cfm?project=L2PRD&amp;area=L2PRD&amp;system=&amp;TRAV_ID=L2PRD-NCR&amp;TRAV_REVISION=R10&amp;page=1&amp;maxpage=4&amp;TRAV_SEQ_NUM=1973&amp;serialnum=J1.3-11R"/>
    <hyperlink ref="A12" r:id="rId11" display="https://pansophy.jlab.org/pansophy/Travelers/TRAVELER_FORM.cfm?project=L2PRD&amp;area=L2PRD&amp;system=&amp;TRAV_ID=L2PRD-NCR&amp;TRAV_REVISION=R9&amp;page=1&amp;maxpage=4&amp;TRAV_SEQ_NUM=896&amp;serialnum=2011"/>
    <hyperlink ref="A13" r:id="rId12" display="https://pansophy.jlab.org/pansophy/Travelers/TRAVELER_FORM.cfm?project=L2PRD&amp;area=L2PRD&amp;system=&amp;TRAV_ID=L2PRD-NCR&amp;TRAV_REVISION=R9&amp;page=1&amp;maxpage=4&amp;TRAV_SEQ_NUM=897&amp;serialnum=2011"/>
    <hyperlink ref="A14" r:id="rId13" display="https://pansophy.jlab.org/pansophy/Travelers/TRAVELER_FORM.cfm?project=L2PRD&amp;area=L2PRD&amp;system=&amp;TRAV_ID=L2PRD-NCR&amp;TRAV_REVISION=R9&amp;page=1&amp;maxpage=4&amp;TRAV_SEQ_NUM=1210&amp;serialnum=2011"/>
    <hyperlink ref="A15" r:id="rId14" display="https://pansophy.jlab.org/pansophy/Travelers/TRAVELER_FORM.cfm?project=L2PRD&amp;area=L2PRD&amp;system=&amp;TRAV_ID=L2PRD-NCR&amp;TRAV_REVISION=R9&amp;page=1&amp;maxpage=4&amp;TRAV_SEQ_NUM=1011&amp;serialnum=2011"/>
    <hyperlink ref="A16" r:id="rId15" display="https://pansophy.jlab.org/pansophy/Travelers/TRAVELER_FORM.cfm?project=L2PRD&amp;area=L2PRD&amp;system=&amp;TRAV_ID=L2PRD-NCR&amp;TRAV_REVISION=R9&amp;page=1&amp;maxpage=4&amp;TRAV_SEQ_NUM=1012&amp;serialnum=2011"/>
    <hyperlink ref="A17" r:id="rId16" display="https://pansophy.jlab.org/pansophy/Travelers/TRAVELER_FORM.cfm?project=L2PRD&amp;area=L2PRD&amp;system=&amp;TRAV_ID=L2PRD-NCR&amp;TRAV_REVISION=R9&amp;page=1&amp;maxpage=4&amp;TRAV_SEQ_NUM=1238&amp;serialnum=J1.3-11R"/>
    <hyperlink ref="A18" r:id="rId17" display="https://pansophy.jlab.org/pansophy/Travelers/TRAVELER_FORM.cfm?project=L2PRD&amp;area=L2PRD&amp;system=&amp;TRAV_ID=L2PRD-NCR&amp;TRAV_REVISION=R9&amp;page=1&amp;maxpage=4&amp;TRAV_SEQ_NUM=1145&amp;serialnum=J1.3-11R"/>
    <hyperlink ref="A19" r:id="rId18" display="https://pansophy.jlab.org/pansophy/Travelers/TRAVELER_FORM.cfm?project=L2PRD&amp;area=L2PRD&amp;system=&amp;TRAV_ID=L2PRD-NCR&amp;TRAV_REVISION=R9&amp;page=1&amp;maxpage=4&amp;TRAV_SEQ_NUM=1205&amp;serialnum=J1.3-11R"/>
    <hyperlink ref="A20" r:id="rId19" display="https://pansophy.jlab.org/pansophy/Travelers/TRAVELER_FORM.cfm?project=L2PRD&amp;area=L2PRD&amp;system=&amp;TRAV_ID=L2PRD-NCR&amp;TRAV_REVISION=R9&amp;page=1&amp;maxpage=4&amp;TRAV_SEQ_NUM=1222&amp;serialnum=J1.3-11R"/>
    <hyperlink ref="A21" r:id="rId20" display="https://pansophy.jlab.org/pansophy/Travelers/TRAVELER_FORM.cfm?project=L2PRD&amp;area=L2PRD&amp;system=&amp;TRAV_ID=L2PRD-NCR&amp;TRAV_REVISION=R9&amp;page=1&amp;maxpage=4&amp;TRAV_SEQ_NUM=1223&amp;serialnum=J1.3-11R"/>
    <hyperlink ref="A22" r:id="rId21" display="https://pansophy.jlab.org/pansophy/Travelers/TRAVELER_FORM.cfm?project=L2PRD&amp;area=L2PRD&amp;system=&amp;TRAV_ID=L2PRD-NCR&amp;TRAV_REVISION=R10&amp;page=1&amp;maxpage=4&amp;TRAV_SEQ_NUM=1386&amp;serialnum=J1.3-11R"/>
    <hyperlink ref="A23" r:id="rId22" display="https://pansophy.jlab.org/pansophy/Travelers/TRAVELER_FORM.cfm?project=L2PRD&amp;area=L2PRD&amp;system=&amp;TRAV_ID=L2PRD-NCR&amp;TRAV_REVISION=R9&amp;page=1&amp;maxpage=4&amp;TRAV_SEQ_NUM=1292&amp;serialnum=J1.3-11R"/>
    <hyperlink ref="A24" r:id="rId23" display="https://pansophy.jlab.org/pansophy/Travelers/TRAVELER_FORM.cfm?project=L2PRD&amp;area=L2PRD&amp;system=&amp;TRAV_ID=L2PRD-NCR&amp;TRAV_REVISION=R10&amp;page=1&amp;maxpage=4&amp;TRAV_SEQ_NUM=1920&amp;serialnum=J1.3-11R"/>
    <hyperlink ref="A25" r:id="rId24" display="https://pansophy.jlab.org/pansophy/Travelers/TRAVELER_FORM.cfm?project=L2PRD&amp;area=L2PRD&amp;system=&amp;TRAV_ID=L2PRD-NCR&amp;TRAV_REVISION=R10&amp;page=1&amp;maxpage=4&amp;TRAV_SEQ_NUM=1921&amp;serialnum=J1.3-11R"/>
    <hyperlink ref="A26" r:id="rId25" display="https://pansophy.jlab.org/pansophy/Travelers/TRAVELER_FORM.cfm?project=L2PRD&amp;area=L2PRD&amp;system=&amp;TRAV_ID=L2PRD-NCR&amp;TRAV_REVISION=R10&amp;page=1&amp;maxpage=4&amp;TRAV_SEQ_NUM=1922&amp;serialnum=J1.3-11R"/>
    <hyperlink ref="A27" r:id="rId26" display="https://pansophy.jlab.org/pansophy/Travelers/TRAVELER_FORM.cfm?project=L2PRD&amp;area=L2PRD&amp;system=&amp;TRAV_ID=L2PRD-NCR&amp;TRAV_REVISION=R10&amp;page=1&amp;maxpage=4&amp;TRAV_SEQ_NUM=1923&amp;serialnum=J1.3-11R"/>
    <hyperlink ref="A28" r:id="rId27" display="https://pansophy.jlab.org/pansophy/Travelers/TRAVELER_FORM.cfm?project=L2PRD&amp;area=L2PRD&amp;system=&amp;TRAV_ID=L2PRD-NCR&amp;TRAV_REVISION=R10&amp;page=1&amp;maxpage=4&amp;TRAV_SEQ_NUM=1924&amp;serialnum=J1.3-11R"/>
    <hyperlink ref="A29" r:id="rId28" display="https://pansophy.jlab.org/pansophy/Travelers/TRAVELER_FORM.cfm?project=L2PRD&amp;area=L2PRD&amp;system=&amp;TRAV_ID=L2PRD-NCR&amp;TRAV_REVISION=R10&amp;page=1&amp;maxpage=4&amp;TRAV_SEQ_NUM=1890&amp;serialnum=J1.3-11R"/>
    <hyperlink ref="A30" r:id="rId29" display="https://pansophy.jlab.org/pansophy/Travelers/TRAVELER_FORM.cfm?project=L2PRD&amp;area=L2PRD&amp;system=&amp;TRAV_ID=L2PRD-NCR&amp;TRAV_REVISION=R10&amp;page=1&amp;maxpage=4&amp;TRAV_SEQ_NUM=1885&amp;serialnum=J1.3-11R"/>
    <hyperlink ref="A31" r:id="rId30" display="https://pansophy.jlab.org/pansophy/Travelers/TRAVELER_FORM.cfm?project=L2PRD&amp;area=L2PRD&amp;system=&amp;TRAV_ID=L2PRD-NCR&amp;TRAV_REVISION=R10&amp;page=1&amp;maxpage=4&amp;TRAV_SEQ_NUM=1906&amp;serialnum=J1.3-11R"/>
    <hyperlink ref="A32" r:id="rId31" display="https://pansophy.jlab.org/pansophy/Travelers/TRAVELER_FORM.cfm?project=L2PRD&amp;area=L2PRD&amp;system=&amp;TRAV_ID=L2PRD-NCR&amp;TRAV_REVISION=R9&amp;page=1&amp;maxpage=4&amp;TRAV_SEQ_NUM=1099&amp;serialnum=J1.3-11R"/>
    <hyperlink ref="A33" r:id="rId32" display="https://pansophy.jlab.org/pansophy/Travelers/TRAVELER_FORM.cfm?project=L2PRD&amp;area=L2PRD&amp;system=&amp;TRAV_ID=L2PRD-NCR&amp;TRAV_REVISION=R9&amp;page=1&amp;maxpage=4&amp;TRAV_SEQ_NUM=983&amp;serialnum=J1.3-11R"/>
    <hyperlink ref="A34" r:id="rId33" display="https://pansophy.jlab.org/pansophy/Travelers/TRAVELER_FORM.cfm?project=L2PRD&amp;area=L2PRD&amp;system=&amp;TRAV_ID=L2PRD-NCR&amp;TRAV_REVISION=R9&amp;page=1&amp;maxpage=4&amp;TRAV_SEQ_NUM=982&amp;serialnum=J1.3-11R"/>
    <hyperlink ref="A35" r:id="rId34" display="https://pansophy.jlab.org/pansophy/Travelers/TRAVELER_FORM.cfm?project=L2PRD&amp;area=L2PRD&amp;system=&amp;TRAV_ID=L2PRD-NCR&amp;TRAV_REVISION=R9&amp;page=1&amp;maxpage=4&amp;TRAV_SEQ_NUM=1097&amp;serialnum=J1.3-11R"/>
    <hyperlink ref="A36" r:id="rId35" display="https://pansophy.jlab.org/pansophy/Travelers/TRAVELER_FORM.cfm?project=L2PRD&amp;area=L2PRD&amp;system=&amp;TRAV_ID=L2PRD-NCR&amp;TRAV_REVISION=R9&amp;page=1&amp;maxpage=4&amp;TRAV_SEQ_NUM=1172&amp;serialnum=J1.3-11R"/>
    <hyperlink ref="A37" r:id="rId36" display="https://pansophy.jlab.org/pansophy/Travelers/TRAVELER_FORM.cfm?project=L2PRD&amp;area=L2PRD&amp;system=&amp;TRAV_ID=L2PRD-NCR&amp;TRAV_REVISION=R9&amp;page=1&amp;maxpage=4&amp;TRAV_SEQ_NUM=1244&amp;serialnum=J1.3-11R"/>
    <hyperlink ref="A38" r:id="rId37" display="https://pansophy.jlab.org/pansophy/Travelers/TRAVELER_FORM.cfm?project=L2PRD&amp;area=L2PRD&amp;system=&amp;TRAV_ID=L2PRD-NCR&amp;TRAV_REVISION=R10&amp;page=1&amp;maxpage=4&amp;TRAV_SEQ_NUM=1934&amp;serialnum=J1.3-11R"/>
    <hyperlink ref="A39" r:id="rId38" display="https://pansophy.jlab.org/pansophy/Travelers/TRAVELER_FORM.cfm?project=L2PRD&amp;area=L2PRD&amp;system=&amp;TRAV_ID=L2PRD-NCR&amp;TRAV_REVISION=R10&amp;page=1&amp;maxpage=4&amp;TRAV_SEQ_NUM=1931&amp;serialnum=J1.3-11R"/>
    <hyperlink ref="A40" r:id="rId39" display="https://pansophy.jlab.org/pansophy/Travelers/TRAVELER_FORM.cfm?project=L2PRD&amp;area=L2PRD&amp;system=&amp;TRAV_ID=L2PRD-NCR&amp;TRAV_REVISION=R10&amp;page=1&amp;maxpage=4&amp;TRAV_SEQ_NUM=1932&amp;serialnum=J1.3-11R"/>
    <hyperlink ref="A41" r:id="rId40" display="https://pansophy.jlab.org/pansophy/Travelers/TRAVELER_FORM.cfm?project=L2PRD&amp;area=L2PRD&amp;system=&amp;TRAV_ID=L2PRD-NCR&amp;TRAV_REVISION=R10&amp;page=1&amp;maxpage=4&amp;TRAV_SEQ_NUM=1933&amp;serialnum=J1.3-11R"/>
    <hyperlink ref="A42" r:id="rId41" display="https://pansophy.jlab.org/pansophy/Travelers/TRAVELER_FORM.cfm?project=L2PRD&amp;area=L2PRD&amp;system=&amp;TRAV_ID=L2PRD-NCR&amp;TRAV_REVISION=R10&amp;page=1&amp;maxpage=4&amp;TRAV_SEQ_NUM=1943&amp;serialnum=J1.3-11R"/>
    <hyperlink ref="A43" r:id="rId42" display="https://pansophy.jlab.org/pansophy/Travelers/TRAVELER_FORM.cfm?project=L2PRD&amp;area=L2PRD&amp;system=&amp;TRAV_ID=L2PRD-NCR&amp;TRAV_REVISION=R9&amp;page=1&amp;maxpage=4&amp;TRAV_SEQ_NUM=563&amp;serialnum=J1.3-11R"/>
    <hyperlink ref="A44" r:id="rId43" display="https://pansophy.jlab.org/pansophy/Travelers/TRAVELER_FORM.cfm?project=L2PRD&amp;area=L2PRD&amp;system=&amp;TRAV_ID=L2PRD-NCR&amp;TRAV_REVISION=R8&amp;page=1&amp;maxpage=4&amp;TRAV_SEQ_NUM=124&amp;serialnum=J1.3-11R"/>
    <hyperlink ref="A45" r:id="rId44" display="https://pansophy.jlab.org/pansophy/Travelers/TRAVELER_FORM.cfm?project=L2PRD&amp;area=L2PRD&amp;system=&amp;TRAV_ID=L2PRD-NCR&amp;TRAV_REVISION=R9&amp;page=1&amp;maxpage=4&amp;TRAV_SEQ_NUM=602&amp;serialnum=J1.3-11R"/>
    <hyperlink ref="A46" r:id="rId45" display="https://pansophy.jlab.org/pansophy/Travelers/TRAVELER_FORM.cfm?project=L2PRD&amp;area=L2PRD&amp;system=&amp;TRAV_ID=L2PRD-NCR&amp;TRAV_REVISION=R9&amp;page=1&amp;maxpage=4&amp;TRAV_SEQ_NUM=784&amp;serialnum=J1.3-11R"/>
    <hyperlink ref="A47" r:id="rId46" display="https://pansophy.jlab.org/pansophy/Travelers/TRAVELER_FORM.cfm?project=L2PRD&amp;area=L2PRD&amp;system=&amp;TRAV_ID=L2PRD-NCR&amp;TRAV_REVISION=R8&amp;page=1&amp;maxpage=4&amp;TRAV_SEQ_NUM=125&amp;serialnum=J1.3-11R"/>
    <hyperlink ref="A48" r:id="rId47" display="https://pansophy.jlab.org/pansophy/Travelers/TRAVELER_FORM.cfm?project=L2PRD&amp;area=L2PRD&amp;system=&amp;TRAV_ID=L2PRD-NCR&amp;TRAV_REVISION=R8&amp;page=1&amp;maxpage=4&amp;TRAV_SEQ_NUM=109&amp;serialnum=J1.3-11R"/>
    <hyperlink ref="A49" r:id="rId48" display="https://pansophy.jlab.org/pansophy/Travelers/TRAVELER_FORM.cfm?project=L2PRD&amp;area=L2PRD&amp;system=&amp;TRAV_ID=L2PRD-NCR&amp;TRAV_REVISION=R9&amp;page=1&amp;maxpage=4&amp;TRAV_SEQ_NUM=782&amp;serialnum=J1.3-11R"/>
    <hyperlink ref="A50" r:id="rId49" display="https://pansophy.jlab.org/pansophy/Travelers/TRAVELER_FORM.cfm?project=L2PRD&amp;area=L2PRD&amp;system=&amp;TRAV_ID=L2PRD-NCR&amp;TRAV_REVISION=R9&amp;page=1&amp;maxpage=4&amp;TRAV_SEQ_NUM=1090&amp;serialnum=J1.3-11R"/>
  </hyperlinks>
  <pageMargins left="0.7" right="0.7" top="0.75" bottom="0.75" header="0.3" footer="0.3"/>
  <drawing r:id="rId5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activeCell="C53" sqref="C53:E61"/>
    </sheetView>
  </sheetViews>
  <sheetFormatPr defaultColWidth="8.88671875" defaultRowHeight="14.4" x14ac:dyDescent="0.3"/>
  <cols>
    <col min="1" max="1" width="13.88671875" style="38" customWidth="1"/>
    <col min="2" max="2" width="13" customWidth="1"/>
    <col min="3" max="5" width="11.109375" customWidth="1"/>
    <col min="6" max="6" width="15.109375" customWidth="1"/>
  </cols>
  <sheetData>
    <row r="1" spans="1:13" ht="25.8" x14ac:dyDescent="0.5">
      <c r="A1" s="20" t="s">
        <v>141</v>
      </c>
    </row>
    <row r="2" spans="1:13" ht="18.75" customHeight="1" x14ac:dyDescent="0.35">
      <c r="A2" s="143" t="s">
        <v>143</v>
      </c>
      <c r="B2" s="143"/>
      <c r="C2" s="143"/>
      <c r="D2" s="143"/>
      <c r="E2" s="143"/>
      <c r="F2" s="94"/>
    </row>
    <row r="3" spans="1:13" ht="18.75" customHeight="1" x14ac:dyDescent="0.35">
      <c r="A3" s="143" t="s">
        <v>142</v>
      </c>
      <c r="B3" s="143"/>
      <c r="C3" s="143"/>
      <c r="D3" s="143"/>
      <c r="E3" s="143"/>
      <c r="F3" s="6"/>
    </row>
    <row r="5" spans="1:13" ht="15.6" x14ac:dyDescent="0.3">
      <c r="A5" s="21" t="s">
        <v>96</v>
      </c>
    </row>
    <row r="7" spans="1:13" x14ac:dyDescent="0.3">
      <c r="A7" s="22" t="s">
        <v>95</v>
      </c>
      <c r="B7" s="23"/>
      <c r="C7" s="24" t="s">
        <v>97</v>
      </c>
      <c r="D7" s="25"/>
      <c r="E7" s="26"/>
      <c r="F7" s="23"/>
      <c r="G7" s="24" t="s">
        <v>98</v>
      </c>
      <c r="H7" s="25"/>
      <c r="I7" s="26"/>
      <c r="J7" s="23"/>
      <c r="K7" s="24" t="s">
        <v>99</v>
      </c>
      <c r="L7" s="25"/>
      <c r="M7" s="26"/>
    </row>
    <row r="8" spans="1:13" x14ac:dyDescent="0.3">
      <c r="A8" s="27"/>
      <c r="B8" s="4"/>
      <c r="C8" s="28" t="s">
        <v>100</v>
      </c>
      <c r="D8" s="28" t="s">
        <v>101</v>
      </c>
      <c r="E8" s="28" t="s">
        <v>102</v>
      </c>
      <c r="F8" s="4"/>
      <c r="G8" s="28" t="s">
        <v>103</v>
      </c>
      <c r="H8" s="28" t="s">
        <v>104</v>
      </c>
      <c r="I8" s="28" t="s">
        <v>105</v>
      </c>
      <c r="J8" s="4"/>
      <c r="K8" s="29" t="s">
        <v>106</v>
      </c>
      <c r="L8" s="29" t="s">
        <v>107</v>
      </c>
      <c r="M8" s="30" t="s">
        <v>108</v>
      </c>
    </row>
    <row r="9" spans="1:13" x14ac:dyDescent="0.3">
      <c r="A9" s="31" t="s">
        <v>152</v>
      </c>
      <c r="B9" s="32"/>
      <c r="C9" s="33" t="s">
        <v>109</v>
      </c>
      <c r="D9" s="33" t="s">
        <v>109</v>
      </c>
      <c r="E9" s="33" t="s">
        <v>109</v>
      </c>
      <c r="F9" s="32"/>
      <c r="G9" s="33" t="s">
        <v>109</v>
      </c>
      <c r="H9" s="33" t="s">
        <v>109</v>
      </c>
      <c r="I9" s="33" t="s">
        <v>109</v>
      </c>
      <c r="J9" s="32"/>
      <c r="K9" s="33" t="s">
        <v>109</v>
      </c>
      <c r="L9" s="33" t="s">
        <v>109</v>
      </c>
      <c r="M9" s="34" t="s">
        <v>109</v>
      </c>
    </row>
    <row r="10" spans="1:13" x14ac:dyDescent="0.3">
      <c r="A10" s="35">
        <v>1</v>
      </c>
      <c r="B10" s="102" t="s">
        <v>262</v>
      </c>
      <c r="C10" s="47"/>
      <c r="D10" s="47"/>
      <c r="E10" s="47"/>
      <c r="F10" s="37"/>
      <c r="G10" s="36"/>
      <c r="H10" s="36"/>
      <c r="I10" s="36"/>
      <c r="J10" s="37"/>
      <c r="K10" s="39">
        <f>G10-C10</f>
        <v>0</v>
      </c>
      <c r="L10" s="39">
        <f t="shared" ref="L10:M19" si="0">H10-D10</f>
        <v>0</v>
      </c>
      <c r="M10" s="39">
        <f t="shared" si="0"/>
        <v>0</v>
      </c>
    </row>
    <row r="11" spans="1:13" x14ac:dyDescent="0.3">
      <c r="A11" s="35">
        <v>2</v>
      </c>
      <c r="B11" s="102" t="s">
        <v>263</v>
      </c>
      <c r="C11" s="47"/>
      <c r="D11" s="47"/>
      <c r="E11" s="47"/>
      <c r="F11" s="37"/>
      <c r="G11" s="36"/>
      <c r="H11" s="36"/>
      <c r="I11" s="36"/>
      <c r="J11" s="37"/>
      <c r="K11" s="39">
        <f t="shared" ref="K11:K19" si="1">G11-C11</f>
        <v>0</v>
      </c>
      <c r="L11" s="39">
        <f t="shared" si="0"/>
        <v>0</v>
      </c>
      <c r="M11" s="39">
        <f t="shared" si="0"/>
        <v>0</v>
      </c>
    </row>
    <row r="12" spans="1:13" x14ac:dyDescent="0.3">
      <c r="A12" s="35">
        <v>3</v>
      </c>
      <c r="B12" s="102" t="s">
        <v>264</v>
      </c>
      <c r="C12" s="47"/>
      <c r="D12" s="47"/>
      <c r="E12" s="47"/>
      <c r="F12" s="37"/>
      <c r="G12" s="36"/>
      <c r="H12" s="36"/>
      <c r="I12" s="36"/>
      <c r="J12" s="37"/>
      <c r="K12" s="39">
        <f t="shared" si="1"/>
        <v>0</v>
      </c>
      <c r="L12" s="39">
        <f t="shared" si="0"/>
        <v>0</v>
      </c>
      <c r="M12" s="39">
        <f t="shared" si="0"/>
        <v>0</v>
      </c>
    </row>
    <row r="13" spans="1:13" x14ac:dyDescent="0.3">
      <c r="A13" s="35">
        <v>4</v>
      </c>
      <c r="B13" s="102" t="s">
        <v>265</v>
      </c>
      <c r="C13" s="47"/>
      <c r="D13" s="47"/>
      <c r="E13" s="47"/>
      <c r="F13" s="37"/>
      <c r="G13" s="36"/>
      <c r="H13" s="36"/>
      <c r="I13" s="36"/>
      <c r="J13" s="37"/>
      <c r="K13" s="39">
        <f t="shared" si="1"/>
        <v>0</v>
      </c>
      <c r="L13" s="39">
        <f t="shared" si="0"/>
        <v>0</v>
      </c>
      <c r="M13" s="39">
        <f t="shared" si="0"/>
        <v>0</v>
      </c>
    </row>
    <row r="14" spans="1:13" x14ac:dyDescent="0.3">
      <c r="A14" s="35">
        <v>5</v>
      </c>
      <c r="B14" s="102" t="s">
        <v>266</v>
      </c>
      <c r="C14" s="47"/>
      <c r="D14" s="47"/>
      <c r="E14" s="47"/>
      <c r="F14" s="37"/>
      <c r="G14" s="36"/>
      <c r="H14" s="36"/>
      <c r="I14" s="36"/>
      <c r="J14" s="37"/>
      <c r="K14" s="39">
        <f t="shared" si="1"/>
        <v>0</v>
      </c>
      <c r="L14" s="39">
        <f t="shared" si="0"/>
        <v>0</v>
      </c>
      <c r="M14" s="39">
        <f t="shared" si="0"/>
        <v>0</v>
      </c>
    </row>
    <row r="15" spans="1:13" x14ac:dyDescent="0.3">
      <c r="A15" s="35">
        <v>6</v>
      </c>
      <c r="B15" s="102" t="s">
        <v>267</v>
      </c>
      <c r="C15" s="47"/>
      <c r="D15" s="47"/>
      <c r="E15" s="47"/>
      <c r="F15" s="37"/>
      <c r="G15" s="36"/>
      <c r="H15" s="36"/>
      <c r="I15" s="36"/>
      <c r="J15" s="37"/>
      <c r="K15" s="39">
        <f t="shared" si="1"/>
        <v>0</v>
      </c>
      <c r="L15" s="39">
        <f t="shared" si="0"/>
        <v>0</v>
      </c>
      <c r="M15" s="39">
        <f t="shared" si="0"/>
        <v>0</v>
      </c>
    </row>
    <row r="16" spans="1:13" x14ac:dyDescent="0.3">
      <c r="A16" s="35">
        <v>7</v>
      </c>
      <c r="B16" s="102" t="s">
        <v>268</v>
      </c>
      <c r="C16" s="47"/>
      <c r="D16" s="47"/>
      <c r="E16" s="47"/>
      <c r="F16" s="37"/>
      <c r="G16" s="36"/>
      <c r="H16" s="36"/>
      <c r="I16" s="36"/>
      <c r="J16" s="37"/>
      <c r="K16" s="39">
        <f t="shared" si="1"/>
        <v>0</v>
      </c>
      <c r="L16" s="39">
        <f t="shared" si="0"/>
        <v>0</v>
      </c>
      <c r="M16" s="39">
        <f t="shared" si="0"/>
        <v>0</v>
      </c>
    </row>
    <row r="17" spans="1:13" x14ac:dyDescent="0.3">
      <c r="A17" s="35">
        <v>8</v>
      </c>
      <c r="B17" s="102" t="s">
        <v>269</v>
      </c>
      <c r="C17" s="47"/>
      <c r="D17" s="47"/>
      <c r="E17" s="47"/>
      <c r="F17" s="37"/>
      <c r="G17" s="36"/>
      <c r="H17" s="36"/>
      <c r="I17" s="36"/>
      <c r="J17" s="37"/>
      <c r="K17" s="39">
        <f t="shared" si="1"/>
        <v>0</v>
      </c>
      <c r="L17" s="39">
        <f t="shared" si="0"/>
        <v>0</v>
      </c>
      <c r="M17" s="39">
        <f t="shared" si="0"/>
        <v>0</v>
      </c>
    </row>
    <row r="18" spans="1:13" x14ac:dyDescent="0.3">
      <c r="A18" s="35">
        <v>9</v>
      </c>
      <c r="B18" s="102" t="s">
        <v>270</v>
      </c>
      <c r="C18" s="47"/>
      <c r="D18" s="47"/>
      <c r="E18" s="47"/>
      <c r="F18" s="37"/>
      <c r="G18" s="36"/>
      <c r="H18" s="36"/>
      <c r="I18" s="36"/>
      <c r="J18" s="37"/>
      <c r="K18" s="39">
        <f t="shared" si="1"/>
        <v>0</v>
      </c>
      <c r="L18" s="39">
        <f t="shared" si="0"/>
        <v>0</v>
      </c>
      <c r="M18" s="39">
        <f t="shared" si="0"/>
        <v>0</v>
      </c>
    </row>
    <row r="19" spans="1:13" x14ac:dyDescent="0.3">
      <c r="A19" s="35">
        <v>10</v>
      </c>
      <c r="B19" s="102" t="s">
        <v>271</v>
      </c>
      <c r="C19" s="47"/>
      <c r="D19" s="47"/>
      <c r="E19" s="47"/>
      <c r="F19" s="37"/>
      <c r="G19" s="36"/>
      <c r="H19" s="36"/>
      <c r="I19" s="36"/>
      <c r="J19" s="37"/>
      <c r="K19" s="39">
        <f t="shared" si="1"/>
        <v>0</v>
      </c>
      <c r="L19" s="39">
        <f t="shared" si="0"/>
        <v>0</v>
      </c>
      <c r="M19" s="39">
        <f t="shared" si="0"/>
        <v>0</v>
      </c>
    </row>
    <row r="21" spans="1:13" ht="15.6" x14ac:dyDescent="0.3">
      <c r="A21" s="21" t="s">
        <v>110</v>
      </c>
    </row>
    <row r="23" spans="1:13" ht="45" customHeight="1" x14ac:dyDescent="0.3">
      <c r="A23" s="22" t="s">
        <v>95</v>
      </c>
      <c r="B23" s="23"/>
      <c r="C23" s="24" t="s">
        <v>111</v>
      </c>
      <c r="D23" s="26"/>
      <c r="E23" s="144" t="s">
        <v>97</v>
      </c>
      <c r="F23" s="145"/>
      <c r="G23" s="24" t="s">
        <v>98</v>
      </c>
      <c r="H23" s="26"/>
      <c r="I23" s="23"/>
      <c r="J23" s="23"/>
      <c r="K23" s="24" t="s">
        <v>99</v>
      </c>
      <c r="L23" s="26"/>
    </row>
    <row r="24" spans="1:13" x14ac:dyDescent="0.3">
      <c r="A24" s="27"/>
      <c r="B24" s="4"/>
      <c r="C24" s="28" t="s">
        <v>100</v>
      </c>
      <c r="D24" s="28" t="s">
        <v>101</v>
      </c>
      <c r="E24" s="97" t="s">
        <v>103</v>
      </c>
      <c r="F24" s="97" t="s">
        <v>104</v>
      </c>
      <c r="G24" s="28" t="s">
        <v>103</v>
      </c>
      <c r="H24" s="28" t="s">
        <v>104</v>
      </c>
      <c r="I24" s="4"/>
      <c r="J24" s="4"/>
      <c r="K24" s="29" t="s">
        <v>106</v>
      </c>
      <c r="L24" s="30" t="s">
        <v>107</v>
      </c>
    </row>
    <row r="25" spans="1:13" x14ac:dyDescent="0.3">
      <c r="A25" s="31"/>
      <c r="B25" s="32"/>
      <c r="C25" s="33" t="s">
        <v>109</v>
      </c>
      <c r="D25" s="33" t="s">
        <v>109</v>
      </c>
      <c r="E25" s="98" t="s">
        <v>109</v>
      </c>
      <c r="F25" s="98" t="s">
        <v>109</v>
      </c>
      <c r="G25" s="33" t="s">
        <v>109</v>
      </c>
      <c r="H25" s="33" t="s">
        <v>109</v>
      </c>
      <c r="I25" s="32"/>
      <c r="J25" s="32"/>
      <c r="K25" s="33" t="s">
        <v>109</v>
      </c>
      <c r="L25" s="34" t="s">
        <v>109</v>
      </c>
    </row>
    <row r="26" spans="1:13" x14ac:dyDescent="0.3">
      <c r="A26" s="35" t="s">
        <v>112</v>
      </c>
      <c r="B26" s="13"/>
      <c r="C26" s="37">
        <v>219</v>
      </c>
      <c r="D26" s="37">
        <v>234.5</v>
      </c>
      <c r="E26" s="99"/>
      <c r="F26" s="99"/>
      <c r="G26" s="36"/>
      <c r="H26" s="36"/>
      <c r="I26" s="37"/>
      <c r="J26" s="37"/>
      <c r="K26" s="39">
        <f>G26-C26</f>
        <v>-219</v>
      </c>
      <c r="L26" s="39">
        <f t="shared" ref="L26:L37" si="2">H26-D26</f>
        <v>-234.5</v>
      </c>
    </row>
    <row r="27" spans="1:13" x14ac:dyDescent="0.3">
      <c r="A27" s="35" t="s">
        <v>113</v>
      </c>
      <c r="B27" s="13"/>
      <c r="C27" s="37">
        <v>0</v>
      </c>
      <c r="D27" s="37">
        <v>109</v>
      </c>
      <c r="E27" s="99"/>
      <c r="F27" s="99"/>
      <c r="G27" s="36"/>
      <c r="H27" s="36"/>
      <c r="I27" s="37"/>
      <c r="J27" s="37"/>
      <c r="K27" s="39">
        <f t="shared" ref="K27:K37" si="3">G27-C27</f>
        <v>0</v>
      </c>
      <c r="L27" s="39">
        <f t="shared" si="2"/>
        <v>-109</v>
      </c>
    </row>
    <row r="28" spans="1:13" x14ac:dyDescent="0.3">
      <c r="A28" s="35" t="s">
        <v>114</v>
      </c>
      <c r="B28" s="13"/>
      <c r="C28" s="37">
        <v>225.5</v>
      </c>
      <c r="D28" s="37">
        <v>115.5</v>
      </c>
      <c r="E28" s="99"/>
      <c r="F28" s="99"/>
      <c r="G28" s="36"/>
      <c r="H28" s="36"/>
      <c r="I28" s="37"/>
      <c r="J28" s="37"/>
      <c r="K28" s="39">
        <f t="shared" si="3"/>
        <v>-225.5</v>
      </c>
      <c r="L28" s="39">
        <f t="shared" si="2"/>
        <v>-115.5</v>
      </c>
    </row>
    <row r="29" spans="1:13" x14ac:dyDescent="0.3">
      <c r="A29" s="35" t="s">
        <v>115</v>
      </c>
      <c r="B29" s="13"/>
      <c r="C29" s="37">
        <v>-252</v>
      </c>
      <c r="D29" s="37">
        <v>-35</v>
      </c>
      <c r="E29" s="99"/>
      <c r="F29" s="99"/>
      <c r="G29" s="36"/>
      <c r="H29" s="36"/>
      <c r="I29" s="37"/>
      <c r="J29" s="37"/>
      <c r="K29" s="39">
        <f t="shared" si="3"/>
        <v>252</v>
      </c>
      <c r="L29" s="39">
        <f t="shared" si="2"/>
        <v>35</v>
      </c>
    </row>
    <row r="30" spans="1:13" x14ac:dyDescent="0.3">
      <c r="A30" s="35" t="s">
        <v>116</v>
      </c>
      <c r="B30" s="13"/>
      <c r="C30" s="37">
        <v>355</v>
      </c>
      <c r="D30" s="37">
        <v>78</v>
      </c>
      <c r="E30" s="99"/>
      <c r="F30" s="99"/>
      <c r="G30" s="36"/>
      <c r="H30" s="36"/>
      <c r="I30" s="37"/>
      <c r="J30" s="37"/>
      <c r="K30" s="39">
        <f t="shared" si="3"/>
        <v>-355</v>
      </c>
      <c r="L30" s="39">
        <f t="shared" si="2"/>
        <v>-78</v>
      </c>
    </row>
    <row r="31" spans="1:13" x14ac:dyDescent="0.3">
      <c r="A31" s="35" t="s">
        <v>117</v>
      </c>
      <c r="B31" s="13"/>
      <c r="C31" s="37">
        <v>-367</v>
      </c>
      <c r="D31" s="37">
        <v>78</v>
      </c>
      <c r="E31" s="99"/>
      <c r="F31" s="99"/>
      <c r="G31" s="36"/>
      <c r="H31" s="36"/>
      <c r="I31" s="37"/>
      <c r="J31" s="37"/>
      <c r="K31" s="39">
        <f t="shared" si="3"/>
        <v>367</v>
      </c>
      <c r="L31" s="39">
        <f t="shared" si="2"/>
        <v>-78</v>
      </c>
    </row>
    <row r="32" spans="1:13" x14ac:dyDescent="0.3">
      <c r="A32" s="35" t="s">
        <v>118</v>
      </c>
      <c r="B32" s="13"/>
      <c r="C32" s="37">
        <v>219</v>
      </c>
      <c r="D32" s="37">
        <v>234.5</v>
      </c>
      <c r="E32" s="99"/>
      <c r="F32" s="99"/>
      <c r="G32" s="36"/>
      <c r="H32" s="36"/>
      <c r="I32" s="37"/>
      <c r="J32" s="37"/>
      <c r="K32" s="39">
        <f t="shared" si="3"/>
        <v>-219</v>
      </c>
      <c r="L32" s="39">
        <f t="shared" si="2"/>
        <v>-234.5</v>
      </c>
    </row>
    <row r="33" spans="1:13" x14ac:dyDescent="0.3">
      <c r="A33" s="35" t="s">
        <v>119</v>
      </c>
      <c r="B33" s="13"/>
      <c r="C33" s="37">
        <v>0</v>
      </c>
      <c r="D33" s="37">
        <v>109</v>
      </c>
      <c r="E33" s="99"/>
      <c r="F33" s="99"/>
      <c r="G33" s="36"/>
      <c r="H33" s="36"/>
      <c r="I33" s="37"/>
      <c r="J33" s="37"/>
      <c r="K33" s="39">
        <f t="shared" si="3"/>
        <v>0</v>
      </c>
      <c r="L33" s="39">
        <f t="shared" si="2"/>
        <v>-109</v>
      </c>
    </row>
    <row r="34" spans="1:13" x14ac:dyDescent="0.3">
      <c r="A34" s="35" t="s">
        <v>120</v>
      </c>
      <c r="B34" s="13"/>
      <c r="C34" s="37">
        <v>225.5</v>
      </c>
      <c r="D34" s="37">
        <v>115.5</v>
      </c>
      <c r="E34" s="99"/>
      <c r="F34" s="99"/>
      <c r="G34" s="36"/>
      <c r="H34" s="36"/>
      <c r="I34" s="37"/>
      <c r="J34" s="37"/>
      <c r="K34" s="39">
        <f t="shared" si="3"/>
        <v>-225.5</v>
      </c>
      <c r="L34" s="39">
        <f t="shared" si="2"/>
        <v>-115.5</v>
      </c>
    </row>
    <row r="35" spans="1:13" x14ac:dyDescent="0.3">
      <c r="A35" s="35" t="s">
        <v>121</v>
      </c>
      <c r="B35" s="13"/>
      <c r="C35" s="37">
        <v>-252</v>
      </c>
      <c r="D35" s="37">
        <v>-35</v>
      </c>
      <c r="E35" s="99"/>
      <c r="F35" s="99"/>
      <c r="G35" s="36"/>
      <c r="H35" s="36"/>
      <c r="I35" s="37"/>
      <c r="J35" s="37"/>
      <c r="K35" s="39">
        <f t="shared" si="3"/>
        <v>252</v>
      </c>
      <c r="L35" s="39">
        <f t="shared" si="2"/>
        <v>35</v>
      </c>
    </row>
    <row r="36" spans="1:13" x14ac:dyDescent="0.3">
      <c r="A36" s="35" t="s">
        <v>122</v>
      </c>
      <c r="B36" s="13"/>
      <c r="C36" s="37">
        <v>355</v>
      </c>
      <c r="D36" s="37">
        <v>78</v>
      </c>
      <c r="E36" s="99"/>
      <c r="F36" s="99"/>
      <c r="G36" s="36"/>
      <c r="H36" s="36"/>
      <c r="I36" s="37"/>
      <c r="J36" s="37"/>
      <c r="K36" s="39">
        <f t="shared" si="3"/>
        <v>-355</v>
      </c>
      <c r="L36" s="39">
        <f t="shared" si="2"/>
        <v>-78</v>
      </c>
    </row>
    <row r="37" spans="1:13" x14ac:dyDescent="0.3">
      <c r="A37" s="35" t="s">
        <v>123</v>
      </c>
      <c r="B37" s="13"/>
      <c r="C37" s="37">
        <v>-367</v>
      </c>
      <c r="D37" s="37">
        <v>78</v>
      </c>
      <c r="E37" s="99"/>
      <c r="F37" s="99"/>
      <c r="G37" s="36"/>
      <c r="H37" s="36"/>
      <c r="I37" s="37"/>
      <c r="J37" s="37"/>
      <c r="K37" s="39">
        <f t="shared" si="3"/>
        <v>367</v>
      </c>
      <c r="L37" s="39">
        <f t="shared" si="2"/>
        <v>-78</v>
      </c>
    </row>
    <row r="39" spans="1:13" ht="15.6" x14ac:dyDescent="0.3">
      <c r="A39" s="21" t="s">
        <v>124</v>
      </c>
    </row>
    <row r="41" spans="1:13" x14ac:dyDescent="0.3">
      <c r="A41" s="22" t="s">
        <v>95</v>
      </c>
      <c r="B41" s="23"/>
      <c r="C41" s="24" t="s">
        <v>97</v>
      </c>
      <c r="D41" s="25"/>
      <c r="E41" s="26"/>
      <c r="F41" s="23"/>
      <c r="G41" s="24" t="s">
        <v>98</v>
      </c>
      <c r="H41" s="25"/>
      <c r="I41" s="26"/>
      <c r="J41" s="23"/>
      <c r="K41" s="24" t="s">
        <v>99</v>
      </c>
      <c r="L41" s="25"/>
      <c r="M41" s="26"/>
    </row>
    <row r="42" spans="1:13" x14ac:dyDescent="0.3">
      <c r="A42" s="27"/>
      <c r="B42" s="4"/>
      <c r="C42" s="28" t="s">
        <v>100</v>
      </c>
      <c r="D42" s="28" t="s">
        <v>101</v>
      </c>
      <c r="E42" s="28" t="s">
        <v>102</v>
      </c>
      <c r="F42" s="4"/>
      <c r="G42" s="28" t="s">
        <v>103</v>
      </c>
      <c r="H42" s="28" t="s">
        <v>104</v>
      </c>
      <c r="I42" s="28" t="s">
        <v>105</v>
      </c>
      <c r="J42" s="4"/>
      <c r="K42" s="28" t="s">
        <v>106</v>
      </c>
      <c r="L42" s="28" t="s">
        <v>107</v>
      </c>
      <c r="M42" s="28" t="s">
        <v>108</v>
      </c>
    </row>
    <row r="43" spans="1:13" x14ac:dyDescent="0.3">
      <c r="A43" s="31"/>
      <c r="B43" s="32"/>
      <c r="C43" s="33" t="s">
        <v>109</v>
      </c>
      <c r="D43" s="33" t="s">
        <v>109</v>
      </c>
      <c r="E43" s="33" t="s">
        <v>109</v>
      </c>
      <c r="F43" s="32"/>
      <c r="G43" s="33" t="s">
        <v>109</v>
      </c>
      <c r="H43" s="33" t="s">
        <v>109</v>
      </c>
      <c r="I43" s="33" t="s">
        <v>109</v>
      </c>
      <c r="J43" s="32"/>
      <c r="K43" s="33" t="s">
        <v>109</v>
      </c>
      <c r="L43" s="33" t="s">
        <v>109</v>
      </c>
      <c r="M43" s="33" t="s">
        <v>109</v>
      </c>
    </row>
    <row r="44" spans="1:13" x14ac:dyDescent="0.3">
      <c r="A44" s="35" t="s">
        <v>125</v>
      </c>
      <c r="B44" s="95" t="s">
        <v>246</v>
      </c>
      <c r="C44" s="96"/>
      <c r="D44" s="96"/>
      <c r="E44" s="96"/>
      <c r="F44" s="37"/>
      <c r="G44" s="36"/>
      <c r="H44" s="36"/>
      <c r="I44" s="36"/>
      <c r="J44" s="37"/>
      <c r="K44" s="39">
        <f>G44-C44</f>
        <v>0</v>
      </c>
      <c r="L44" s="39">
        <f t="shared" ref="L44:M46" si="4">H44-D44</f>
        <v>0</v>
      </c>
      <c r="M44" s="39">
        <f t="shared" si="4"/>
        <v>0</v>
      </c>
    </row>
    <row r="45" spans="1:13" x14ac:dyDescent="0.3">
      <c r="A45" s="35" t="s">
        <v>126</v>
      </c>
      <c r="B45" s="95" t="s">
        <v>247</v>
      </c>
      <c r="C45" s="96"/>
      <c r="D45" s="96"/>
      <c r="E45" s="96"/>
      <c r="F45" s="37"/>
      <c r="G45" s="36"/>
      <c r="H45" s="36"/>
      <c r="I45" s="36"/>
      <c r="J45" s="37"/>
      <c r="K45" s="39">
        <f t="shared" ref="K45:K46" si="5">G45-C45</f>
        <v>0</v>
      </c>
      <c r="L45" s="39">
        <f t="shared" si="4"/>
        <v>0</v>
      </c>
      <c r="M45" s="39">
        <f t="shared" si="4"/>
        <v>0</v>
      </c>
    </row>
    <row r="46" spans="1:13" x14ac:dyDescent="0.3">
      <c r="A46" s="35" t="s">
        <v>127</v>
      </c>
      <c r="B46" s="95" t="s">
        <v>248</v>
      </c>
      <c r="C46" s="96"/>
      <c r="D46" s="96"/>
      <c r="E46" s="96"/>
      <c r="F46" s="37"/>
      <c r="G46" s="36"/>
      <c r="H46" s="36"/>
      <c r="I46" s="36"/>
      <c r="J46" s="37"/>
      <c r="K46" s="39">
        <f t="shared" si="5"/>
        <v>0</v>
      </c>
      <c r="L46" s="39">
        <f t="shared" si="4"/>
        <v>0</v>
      </c>
      <c r="M46" s="39">
        <f t="shared" si="4"/>
        <v>0</v>
      </c>
    </row>
    <row r="48" spans="1:13" ht="15.6" x14ac:dyDescent="0.3">
      <c r="A48" s="21" t="s">
        <v>128</v>
      </c>
    </row>
    <row r="50" spans="1:13" x14ac:dyDescent="0.3">
      <c r="A50" s="22" t="s">
        <v>95</v>
      </c>
      <c r="B50" s="23"/>
      <c r="C50" s="24" t="s">
        <v>97</v>
      </c>
      <c r="D50" s="25"/>
      <c r="E50" s="26"/>
      <c r="F50" s="23"/>
      <c r="G50" s="24" t="s">
        <v>98</v>
      </c>
      <c r="H50" s="25"/>
      <c r="I50" s="26"/>
      <c r="J50" s="23"/>
      <c r="K50" s="24" t="s">
        <v>99</v>
      </c>
      <c r="L50" s="25"/>
      <c r="M50" s="26"/>
    </row>
    <row r="51" spans="1:13" x14ac:dyDescent="0.3">
      <c r="A51" s="27"/>
      <c r="B51" s="4"/>
      <c r="C51" s="28" t="s">
        <v>100</v>
      </c>
      <c r="D51" s="28" t="s">
        <v>101</v>
      </c>
      <c r="E51" s="28" t="s">
        <v>102</v>
      </c>
      <c r="F51" s="4"/>
      <c r="G51" s="28" t="s">
        <v>103</v>
      </c>
      <c r="H51" s="28" t="s">
        <v>104</v>
      </c>
      <c r="I51" s="28" t="s">
        <v>105</v>
      </c>
      <c r="J51" s="4"/>
      <c r="K51" s="28" t="s">
        <v>106</v>
      </c>
      <c r="L51" s="28" t="s">
        <v>107</v>
      </c>
      <c r="M51" s="28" t="s">
        <v>108</v>
      </c>
    </row>
    <row r="52" spans="1:13" x14ac:dyDescent="0.3">
      <c r="A52" s="31"/>
      <c r="B52" s="32"/>
      <c r="C52" s="33" t="s">
        <v>109</v>
      </c>
      <c r="D52" s="33" t="s">
        <v>109</v>
      </c>
      <c r="E52" s="33" t="s">
        <v>109</v>
      </c>
      <c r="F52" s="32"/>
      <c r="G52" s="33" t="s">
        <v>109</v>
      </c>
      <c r="H52" s="33" t="s">
        <v>109</v>
      </c>
      <c r="I52" s="33" t="s">
        <v>109</v>
      </c>
      <c r="J52" s="32"/>
      <c r="K52" s="33" t="s">
        <v>109</v>
      </c>
      <c r="L52" s="33" t="s">
        <v>109</v>
      </c>
      <c r="M52" s="33" t="s">
        <v>109</v>
      </c>
    </row>
    <row r="53" spans="1:13" x14ac:dyDescent="0.3">
      <c r="A53" s="35" t="s">
        <v>129</v>
      </c>
      <c r="B53" s="95" t="s">
        <v>249</v>
      </c>
      <c r="C53" s="107"/>
      <c r="D53" s="107"/>
      <c r="E53" s="107"/>
      <c r="F53" s="37"/>
      <c r="G53" s="36"/>
      <c r="H53" s="36"/>
      <c r="I53" s="36"/>
      <c r="J53" s="37"/>
      <c r="K53" s="39">
        <f>G53-C53</f>
        <v>0</v>
      </c>
      <c r="L53" s="39">
        <f t="shared" ref="L53:M60" si="6">H53-D53</f>
        <v>0</v>
      </c>
      <c r="M53" s="39">
        <f t="shared" si="6"/>
        <v>0</v>
      </c>
    </row>
    <row r="54" spans="1:13" x14ac:dyDescent="0.3">
      <c r="A54" s="35" t="s">
        <v>130</v>
      </c>
      <c r="B54" s="95" t="s">
        <v>250</v>
      </c>
      <c r="C54" s="107"/>
      <c r="D54" s="107"/>
      <c r="E54" s="107"/>
      <c r="F54" s="37"/>
      <c r="G54" s="36"/>
      <c r="H54" s="36"/>
      <c r="I54" s="36"/>
      <c r="J54" s="37"/>
      <c r="K54" s="39">
        <f>G54-C54</f>
        <v>0</v>
      </c>
      <c r="L54" s="39">
        <f t="shared" si="6"/>
        <v>0</v>
      </c>
      <c r="M54" s="39">
        <f t="shared" si="6"/>
        <v>0</v>
      </c>
    </row>
    <row r="55" spans="1:13" x14ac:dyDescent="0.3">
      <c r="A55" s="35" t="s">
        <v>131</v>
      </c>
      <c r="B55" s="95" t="s">
        <v>251</v>
      </c>
      <c r="C55" s="107"/>
      <c r="D55" s="107"/>
      <c r="E55" s="107"/>
      <c r="F55" s="13"/>
      <c r="G55" s="6"/>
      <c r="H55" s="6"/>
      <c r="I55" s="6"/>
      <c r="J55" s="13"/>
      <c r="K55" s="39">
        <f t="shared" ref="K55:K60" si="7">G55-C55</f>
        <v>0</v>
      </c>
      <c r="L55" s="39">
        <f t="shared" si="6"/>
        <v>0</v>
      </c>
      <c r="M55" s="39">
        <f t="shared" si="6"/>
        <v>0</v>
      </c>
    </row>
    <row r="56" spans="1:13" x14ac:dyDescent="0.3">
      <c r="A56" s="35" t="s">
        <v>132</v>
      </c>
      <c r="B56" s="95" t="s">
        <v>252</v>
      </c>
      <c r="C56" s="107"/>
      <c r="D56" s="107"/>
      <c r="E56" s="107"/>
      <c r="F56" s="13"/>
      <c r="G56" s="6"/>
      <c r="H56" s="6"/>
      <c r="I56" s="6"/>
      <c r="J56" s="13"/>
      <c r="K56" s="39">
        <f t="shared" si="7"/>
        <v>0</v>
      </c>
      <c r="L56" s="39">
        <f t="shared" si="6"/>
        <v>0</v>
      </c>
      <c r="M56" s="39">
        <f t="shared" si="6"/>
        <v>0</v>
      </c>
    </row>
    <row r="57" spans="1:13" x14ac:dyDescent="0.3">
      <c r="A57" s="35" t="s">
        <v>133</v>
      </c>
      <c r="B57" s="95" t="s">
        <v>253</v>
      </c>
      <c r="C57" s="107"/>
      <c r="D57" s="107"/>
      <c r="E57" s="107"/>
      <c r="F57" s="13"/>
      <c r="G57" s="6"/>
      <c r="H57" s="6"/>
      <c r="I57" s="6"/>
      <c r="J57" s="13"/>
      <c r="K57" s="39">
        <f t="shared" si="7"/>
        <v>0</v>
      </c>
      <c r="L57" s="39">
        <f t="shared" si="6"/>
        <v>0</v>
      </c>
      <c r="M57" s="39">
        <f t="shared" si="6"/>
        <v>0</v>
      </c>
    </row>
    <row r="58" spans="1:13" x14ac:dyDescent="0.3">
      <c r="A58" s="35" t="s">
        <v>134</v>
      </c>
      <c r="B58" s="95" t="s">
        <v>254</v>
      </c>
      <c r="C58" s="107"/>
      <c r="D58" s="107"/>
      <c r="E58" s="107"/>
      <c r="F58" s="13"/>
      <c r="G58" s="6"/>
      <c r="H58" s="6"/>
      <c r="I58" s="6"/>
      <c r="J58" s="13"/>
      <c r="K58" s="39">
        <f t="shared" si="7"/>
        <v>0</v>
      </c>
      <c r="L58" s="39">
        <f t="shared" si="6"/>
        <v>0</v>
      </c>
      <c r="M58" s="39">
        <f t="shared" si="6"/>
        <v>0</v>
      </c>
    </row>
    <row r="59" spans="1:13" x14ac:dyDescent="0.3">
      <c r="A59" s="35" t="s">
        <v>135</v>
      </c>
      <c r="B59" s="95" t="s">
        <v>255</v>
      </c>
      <c r="C59" s="107"/>
      <c r="D59" s="107"/>
      <c r="E59" s="107"/>
      <c r="F59" s="13"/>
      <c r="G59" s="6"/>
      <c r="H59" s="6"/>
      <c r="I59" s="6"/>
      <c r="J59" s="13"/>
      <c r="K59" s="39">
        <f t="shared" si="7"/>
        <v>0</v>
      </c>
      <c r="L59" s="39">
        <f t="shared" si="6"/>
        <v>0</v>
      </c>
      <c r="M59" s="39">
        <f t="shared" si="6"/>
        <v>0</v>
      </c>
    </row>
    <row r="60" spans="1:13" x14ac:dyDescent="0.3">
      <c r="A60" s="35" t="s">
        <v>136</v>
      </c>
      <c r="B60" s="95" t="s">
        <v>256</v>
      </c>
      <c r="C60" s="107"/>
      <c r="D60" s="107"/>
      <c r="E60" s="107"/>
      <c r="F60" s="13"/>
      <c r="G60" s="6"/>
      <c r="H60" s="6"/>
      <c r="I60" s="6"/>
      <c r="J60" s="13"/>
      <c r="K60" s="39">
        <f t="shared" si="7"/>
        <v>0</v>
      </c>
      <c r="L60" s="39">
        <f t="shared" si="6"/>
        <v>0</v>
      </c>
      <c r="M60" s="39">
        <f t="shared" si="6"/>
        <v>0</v>
      </c>
    </row>
  </sheetData>
  <mergeCells count="3">
    <mergeCell ref="A2:E2"/>
    <mergeCell ref="A3:E3"/>
    <mergeCell ref="E23:F23"/>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
  <sheetViews>
    <sheetView workbookViewId="0">
      <selection activeCell="A5" sqref="A5:BT1605"/>
    </sheetView>
  </sheetViews>
  <sheetFormatPr defaultColWidth="8.88671875" defaultRowHeight="14.4" x14ac:dyDescent="0.3"/>
  <cols>
    <col min="1" max="72" width="8.88671875" style="48"/>
  </cols>
  <sheetData>
    <row r="1" spans="1:72" ht="18" x14ac:dyDescent="0.35">
      <c r="A1" s="142" t="s">
        <v>73</v>
      </c>
      <c r="B1" s="142"/>
      <c r="C1" s="142"/>
      <c r="D1" s="142"/>
      <c r="E1" s="142"/>
      <c r="F1" s="142"/>
      <c r="G1" s="142"/>
      <c r="H1" t="s">
        <v>187</v>
      </c>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1:72" x14ac:dyDescent="0.3">
      <c r="A2" s="146" t="s">
        <v>4</v>
      </c>
      <c r="B2" s="147"/>
      <c r="C2" s="147"/>
      <c r="D2" s="147"/>
      <c r="E2" s="147"/>
      <c r="F2" s="148">
        <f>IF('PL Measurements'!B3=0,"",'PL Measurements'!B3)</f>
        <v>328</v>
      </c>
      <c r="G2" s="148"/>
      <c r="H2" s="148"/>
      <c r="I2" s="149"/>
      <c r="J2" s="146" t="s">
        <v>11</v>
      </c>
      <c r="K2" s="147"/>
      <c r="L2" s="147"/>
      <c r="M2" s="147"/>
      <c r="N2" s="147"/>
      <c r="O2" s="148">
        <f>IF('PL Measurements'!C3=0,"",'PL Measurements'!C3)</f>
        <v>322</v>
      </c>
      <c r="P2" s="148"/>
      <c r="Q2" s="148"/>
      <c r="R2" s="149"/>
      <c r="S2" s="146" t="s">
        <v>10</v>
      </c>
      <c r="T2" s="147"/>
      <c r="U2" s="147"/>
      <c r="V2" s="147"/>
      <c r="W2" s="147"/>
      <c r="X2" s="148">
        <f>IF('PL Measurements'!D3=0,"",'PL Measurements'!D3)</f>
        <v>167</v>
      </c>
      <c r="Y2" s="148"/>
      <c r="Z2" s="148"/>
      <c r="AA2" s="149"/>
      <c r="AB2" s="146" t="s">
        <v>9</v>
      </c>
      <c r="AC2" s="147"/>
      <c r="AD2" s="147"/>
      <c r="AE2" s="147"/>
      <c r="AF2" s="147"/>
      <c r="AG2" s="148">
        <f>IF('PL Measurements'!E3=0,"",'PL Measurements'!E3)</f>
        <v>140</v>
      </c>
      <c r="AH2" s="148"/>
      <c r="AI2" s="148"/>
      <c r="AJ2" s="149"/>
      <c r="AK2" s="146" t="s">
        <v>8</v>
      </c>
      <c r="AL2" s="147"/>
      <c r="AM2" s="147"/>
      <c r="AN2" s="147"/>
      <c r="AO2" s="147"/>
      <c r="AP2" s="148">
        <f>IF('PL Measurements'!F3=0,"",'PL Measurements'!F3)</f>
        <v>268</v>
      </c>
      <c r="AQ2" s="148"/>
      <c r="AR2" s="148"/>
      <c r="AS2" s="149"/>
      <c r="AT2" s="146" t="s">
        <v>7</v>
      </c>
      <c r="AU2" s="147"/>
      <c r="AV2" s="147"/>
      <c r="AW2" s="147"/>
      <c r="AX2" s="147"/>
      <c r="AY2" s="148">
        <f>IF('PL Measurements'!G3=0,"",'PL Measurements'!G3)</f>
        <v>308</v>
      </c>
      <c r="AZ2" s="148"/>
      <c r="BA2" s="148"/>
      <c r="BB2" s="149"/>
      <c r="BC2" s="146" t="s">
        <v>6</v>
      </c>
      <c r="BD2" s="147"/>
      <c r="BE2" s="147"/>
      <c r="BF2" s="147"/>
      <c r="BG2" s="147"/>
      <c r="BH2" s="148">
        <f>IF('PL Measurements'!H3=0,"",'PL Measurements'!H3)</f>
        <v>317</v>
      </c>
      <c r="BI2" s="148"/>
      <c r="BJ2" s="148"/>
      <c r="BK2" s="149"/>
      <c r="BL2" s="146" t="s">
        <v>5</v>
      </c>
      <c r="BM2" s="147"/>
      <c r="BN2" s="147"/>
      <c r="BO2" s="147"/>
      <c r="BP2" s="147"/>
      <c r="BQ2" s="148">
        <f>IF('PL Measurements'!I3=0,"",'PL Measurements'!I3)</f>
        <v>330</v>
      </c>
      <c r="BR2" s="148"/>
      <c r="BS2" s="148"/>
      <c r="BT2" s="149"/>
    </row>
    <row r="3" spans="1:72" x14ac:dyDescent="0.3">
      <c r="A3" s="150" t="s">
        <v>34</v>
      </c>
      <c r="B3" s="151"/>
      <c r="C3" s="152"/>
      <c r="D3" s="150" t="s">
        <v>35</v>
      </c>
      <c r="E3" s="151"/>
      <c r="F3" s="152"/>
      <c r="G3" s="150" t="s">
        <v>36</v>
      </c>
      <c r="H3" s="151"/>
      <c r="I3" s="152"/>
      <c r="J3" s="150" t="s">
        <v>34</v>
      </c>
      <c r="K3" s="151"/>
      <c r="L3" s="152"/>
      <c r="M3" s="150" t="s">
        <v>35</v>
      </c>
      <c r="N3" s="151"/>
      <c r="O3" s="152"/>
      <c r="P3" s="150" t="s">
        <v>36</v>
      </c>
      <c r="Q3" s="151"/>
      <c r="R3" s="152"/>
      <c r="S3" s="150" t="s">
        <v>34</v>
      </c>
      <c r="T3" s="151"/>
      <c r="U3" s="152"/>
      <c r="V3" s="150" t="s">
        <v>35</v>
      </c>
      <c r="W3" s="151"/>
      <c r="X3" s="152"/>
      <c r="Y3" s="150" t="s">
        <v>36</v>
      </c>
      <c r="Z3" s="151"/>
      <c r="AA3" s="152"/>
      <c r="AB3" s="150" t="s">
        <v>34</v>
      </c>
      <c r="AC3" s="151"/>
      <c r="AD3" s="152"/>
      <c r="AE3" s="150" t="s">
        <v>35</v>
      </c>
      <c r="AF3" s="151"/>
      <c r="AG3" s="152"/>
      <c r="AH3" s="150" t="s">
        <v>36</v>
      </c>
      <c r="AI3" s="151"/>
      <c r="AJ3" s="152"/>
      <c r="AK3" s="150" t="s">
        <v>34</v>
      </c>
      <c r="AL3" s="151"/>
      <c r="AM3" s="152"/>
      <c r="AN3" s="150" t="s">
        <v>35</v>
      </c>
      <c r="AO3" s="151"/>
      <c r="AP3" s="152"/>
      <c r="AQ3" s="150" t="s">
        <v>36</v>
      </c>
      <c r="AR3" s="151"/>
      <c r="AS3" s="152"/>
      <c r="AT3" s="150" t="s">
        <v>34</v>
      </c>
      <c r="AU3" s="151"/>
      <c r="AV3" s="152"/>
      <c r="AW3" s="150" t="s">
        <v>35</v>
      </c>
      <c r="AX3" s="151"/>
      <c r="AY3" s="152"/>
      <c r="AZ3" s="150" t="s">
        <v>36</v>
      </c>
      <c r="BA3" s="151"/>
      <c r="BB3" s="152"/>
      <c r="BC3" s="150" t="s">
        <v>34</v>
      </c>
      <c r="BD3" s="151"/>
      <c r="BE3" s="152"/>
      <c r="BF3" s="150" t="s">
        <v>35</v>
      </c>
      <c r="BG3" s="151"/>
      <c r="BH3" s="152"/>
      <c r="BI3" s="150" t="s">
        <v>36</v>
      </c>
      <c r="BJ3" s="151"/>
      <c r="BK3" s="152"/>
      <c r="BL3" s="150" t="s">
        <v>34</v>
      </c>
      <c r="BM3" s="151"/>
      <c r="BN3" s="152"/>
      <c r="BO3" s="150" t="s">
        <v>35</v>
      </c>
      <c r="BP3" s="151"/>
      <c r="BQ3" s="152"/>
      <c r="BR3" s="153" t="s">
        <v>36</v>
      </c>
      <c r="BS3" s="153"/>
      <c r="BT3" s="153"/>
    </row>
    <row r="4" spans="1:72" x14ac:dyDescent="0.3">
      <c r="A4" s="13" t="s">
        <v>13</v>
      </c>
      <c r="B4" s="13" t="s">
        <v>144</v>
      </c>
      <c r="C4" s="13" t="s">
        <v>145</v>
      </c>
      <c r="D4" s="13" t="s">
        <v>13</v>
      </c>
      <c r="E4" s="13" t="s">
        <v>144</v>
      </c>
      <c r="F4" s="13" t="s">
        <v>145</v>
      </c>
      <c r="G4" s="13" t="s">
        <v>13</v>
      </c>
      <c r="H4" s="13" t="s">
        <v>144</v>
      </c>
      <c r="I4" s="13" t="s">
        <v>145</v>
      </c>
      <c r="J4" s="13" t="s">
        <v>13</v>
      </c>
      <c r="K4" s="13" t="s">
        <v>144</v>
      </c>
      <c r="L4" s="13" t="s">
        <v>145</v>
      </c>
      <c r="M4" s="13" t="s">
        <v>13</v>
      </c>
      <c r="N4" s="13" t="s">
        <v>144</v>
      </c>
      <c r="O4" s="13" t="s">
        <v>145</v>
      </c>
      <c r="P4" s="13" t="s">
        <v>13</v>
      </c>
      <c r="Q4" s="13" t="s">
        <v>144</v>
      </c>
      <c r="R4" s="13" t="s">
        <v>145</v>
      </c>
      <c r="S4" s="13" t="s">
        <v>13</v>
      </c>
      <c r="T4" s="13" t="s">
        <v>144</v>
      </c>
      <c r="U4" s="13" t="s">
        <v>145</v>
      </c>
      <c r="V4" s="13" t="s">
        <v>13</v>
      </c>
      <c r="W4" s="13" t="s">
        <v>144</v>
      </c>
      <c r="X4" s="13" t="s">
        <v>145</v>
      </c>
      <c r="Y4" s="13" t="s">
        <v>13</v>
      </c>
      <c r="Z4" s="13" t="s">
        <v>144</v>
      </c>
      <c r="AA4" s="13" t="s">
        <v>145</v>
      </c>
      <c r="AB4" s="13" t="s">
        <v>13</v>
      </c>
      <c r="AC4" s="13" t="s">
        <v>144</v>
      </c>
      <c r="AD4" s="13" t="s">
        <v>145</v>
      </c>
      <c r="AE4" s="13" t="s">
        <v>13</v>
      </c>
      <c r="AF4" s="13" t="s">
        <v>144</v>
      </c>
      <c r="AG4" s="13" t="s">
        <v>145</v>
      </c>
      <c r="AH4" s="13" t="s">
        <v>13</v>
      </c>
      <c r="AI4" s="13" t="s">
        <v>144</v>
      </c>
      <c r="AJ4" s="13" t="s">
        <v>145</v>
      </c>
      <c r="AK4" s="13" t="s">
        <v>13</v>
      </c>
      <c r="AL4" s="13" t="s">
        <v>144</v>
      </c>
      <c r="AM4" s="13" t="s">
        <v>145</v>
      </c>
      <c r="AN4" s="13" t="s">
        <v>13</v>
      </c>
      <c r="AO4" s="13" t="s">
        <v>144</v>
      </c>
      <c r="AP4" s="13" t="s">
        <v>145</v>
      </c>
      <c r="AQ4" s="13" t="s">
        <v>13</v>
      </c>
      <c r="AR4" s="13" t="s">
        <v>144</v>
      </c>
      <c r="AS4" s="13" t="s">
        <v>145</v>
      </c>
      <c r="AT4" s="13" t="s">
        <v>13</v>
      </c>
      <c r="AU4" s="13" t="s">
        <v>144</v>
      </c>
      <c r="AV4" s="13" t="s">
        <v>145</v>
      </c>
      <c r="AW4" s="13" t="s">
        <v>13</v>
      </c>
      <c r="AX4" s="13" t="s">
        <v>144</v>
      </c>
      <c r="AY4" s="13" t="s">
        <v>145</v>
      </c>
      <c r="AZ4" s="13" t="s">
        <v>13</v>
      </c>
      <c r="BA4" s="13" t="s">
        <v>144</v>
      </c>
      <c r="BB4" s="13" t="s">
        <v>145</v>
      </c>
      <c r="BC4" s="13" t="s">
        <v>13</v>
      </c>
      <c r="BD4" s="13" t="s">
        <v>144</v>
      </c>
      <c r="BE4" s="13" t="s">
        <v>145</v>
      </c>
      <c r="BF4" s="13" t="s">
        <v>13</v>
      </c>
      <c r="BG4" s="13" t="s">
        <v>144</v>
      </c>
      <c r="BH4" s="13" t="s">
        <v>145</v>
      </c>
      <c r="BI4" s="13" t="s">
        <v>13</v>
      </c>
      <c r="BJ4" s="13" t="s">
        <v>144</v>
      </c>
      <c r="BK4" s="13" t="s">
        <v>145</v>
      </c>
      <c r="BL4" s="13" t="s">
        <v>13</v>
      </c>
      <c r="BM4" s="13" t="s">
        <v>144</v>
      </c>
      <c r="BN4" s="13" t="s">
        <v>145</v>
      </c>
      <c r="BO4" s="13" t="s">
        <v>13</v>
      </c>
      <c r="BP4" s="13" t="s">
        <v>144</v>
      </c>
      <c r="BQ4" s="13" t="s">
        <v>145</v>
      </c>
      <c r="BR4" s="13" t="s">
        <v>13</v>
      </c>
      <c r="BS4" s="13" t="s">
        <v>144</v>
      </c>
      <c r="BT4" s="13" t="s">
        <v>145</v>
      </c>
    </row>
  </sheetData>
  <mergeCells count="41">
    <mergeCell ref="A1:G1"/>
    <mergeCell ref="A3:C3"/>
    <mergeCell ref="D3:F3"/>
    <mergeCell ref="G3:I3"/>
    <mergeCell ref="A2:E2"/>
    <mergeCell ref="F2:I2"/>
    <mergeCell ref="BR3:BT3"/>
    <mergeCell ref="AZ3:BB3"/>
    <mergeCell ref="BC3:BE3"/>
    <mergeCell ref="BF3:BH3"/>
    <mergeCell ref="Y3:AA3"/>
    <mergeCell ref="AB3:AD3"/>
    <mergeCell ref="AE3:AG3"/>
    <mergeCell ref="AH3:AJ3"/>
    <mergeCell ref="BI3:BK3"/>
    <mergeCell ref="AT3:AV3"/>
    <mergeCell ref="BL3:BN3"/>
    <mergeCell ref="BO3:BQ3"/>
    <mergeCell ref="AK3:AM3"/>
    <mergeCell ref="AN3:AP3"/>
    <mergeCell ref="AQ3:AS3"/>
    <mergeCell ref="AW3:AY3"/>
    <mergeCell ref="J3:L3"/>
    <mergeCell ref="M3:O3"/>
    <mergeCell ref="P3:R3"/>
    <mergeCell ref="S3:U3"/>
    <mergeCell ref="J2:N2"/>
    <mergeCell ref="O2:R2"/>
    <mergeCell ref="S2:W2"/>
    <mergeCell ref="V3:X3"/>
    <mergeCell ref="X2:AA2"/>
    <mergeCell ref="AB2:AF2"/>
    <mergeCell ref="AG2:AJ2"/>
    <mergeCell ref="AK2:AO2"/>
    <mergeCell ref="AP2:AS2"/>
    <mergeCell ref="BQ2:BT2"/>
    <mergeCell ref="AT2:AX2"/>
    <mergeCell ref="AY2:BB2"/>
    <mergeCell ref="BC2:BG2"/>
    <mergeCell ref="BH2:BK2"/>
    <mergeCell ref="BL2:BP2"/>
  </mergeCell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
  <sheetViews>
    <sheetView workbookViewId="0">
      <selection activeCell="G1" sqref="G1"/>
    </sheetView>
  </sheetViews>
  <sheetFormatPr defaultColWidth="8.88671875" defaultRowHeight="14.4" x14ac:dyDescent="0.3"/>
  <cols>
    <col min="1" max="48" width="8.88671875" style="48"/>
  </cols>
  <sheetData>
    <row r="1" spans="1:48" ht="18" x14ac:dyDescent="0.35">
      <c r="A1" s="142" t="s">
        <v>73</v>
      </c>
      <c r="B1" s="142"/>
      <c r="C1" s="142"/>
      <c r="D1" s="142"/>
      <c r="E1" s="142"/>
      <c r="F1"/>
      <c r="G1" s="91" t="s">
        <v>242</v>
      </c>
      <c r="H1"/>
      <c r="I1"/>
      <c r="J1"/>
      <c r="K1"/>
      <c r="L1"/>
      <c r="M1"/>
      <c r="N1"/>
      <c r="O1"/>
      <c r="P1"/>
      <c r="Q1"/>
      <c r="R1"/>
      <c r="S1"/>
      <c r="T1"/>
      <c r="U1"/>
      <c r="V1"/>
      <c r="W1"/>
      <c r="X1"/>
      <c r="Y1"/>
      <c r="Z1"/>
      <c r="AA1"/>
      <c r="AB1"/>
      <c r="AC1"/>
      <c r="AD1"/>
      <c r="AE1"/>
      <c r="AF1"/>
      <c r="AG1"/>
      <c r="AH1"/>
      <c r="AI1"/>
      <c r="AJ1"/>
      <c r="AK1"/>
      <c r="AL1"/>
      <c r="AM1"/>
      <c r="AN1"/>
      <c r="AO1"/>
      <c r="AP1"/>
      <c r="AQ1"/>
      <c r="AR1"/>
      <c r="AS1"/>
      <c r="AT1"/>
      <c r="AU1"/>
      <c r="AV1"/>
    </row>
    <row r="2" spans="1:48" x14ac:dyDescent="0.3">
      <c r="A2" s="146" t="s">
        <v>4</v>
      </c>
      <c r="B2" s="147"/>
      <c r="C2" s="147"/>
      <c r="D2" s="148">
        <f>IF('PL Measurements'!B3=0,"",'PL Measurements'!B3)</f>
        <v>328</v>
      </c>
      <c r="E2" s="148"/>
      <c r="F2" s="149"/>
      <c r="G2" s="146" t="s">
        <v>11</v>
      </c>
      <c r="H2" s="147"/>
      <c r="I2" s="147"/>
      <c r="J2" s="148">
        <f>IF('PL Measurements'!C3=0,"",'PL Measurements'!C3)</f>
        <v>322</v>
      </c>
      <c r="K2" s="148"/>
      <c r="L2" s="149"/>
      <c r="M2" s="146" t="s">
        <v>10</v>
      </c>
      <c r="N2" s="147"/>
      <c r="O2" s="147"/>
      <c r="P2" s="148">
        <f>IF('PL Measurements'!D3=0,"",'PL Measurements'!D3)</f>
        <v>167</v>
      </c>
      <c r="Q2" s="148"/>
      <c r="R2" s="149"/>
      <c r="S2" s="146" t="s">
        <v>9</v>
      </c>
      <c r="T2" s="147"/>
      <c r="U2" s="147"/>
      <c r="V2" s="148">
        <f>IF('PL Measurements'!E3=0,"",'PL Measurements'!E3)</f>
        <v>140</v>
      </c>
      <c r="W2" s="148"/>
      <c r="X2" s="149"/>
      <c r="Y2" s="146" t="s">
        <v>8</v>
      </c>
      <c r="Z2" s="147"/>
      <c r="AA2" s="147"/>
      <c r="AB2" s="148">
        <f>IF('PL Measurements'!F3=0,"",'PL Measurements'!F3)</f>
        <v>268</v>
      </c>
      <c r="AC2" s="148"/>
      <c r="AD2" s="149"/>
      <c r="AE2" s="146" t="s">
        <v>7</v>
      </c>
      <c r="AF2" s="147"/>
      <c r="AG2" s="147"/>
      <c r="AH2" s="148">
        <f>IF('PL Measurements'!G3=0,"",'PL Measurements'!G3)</f>
        <v>308</v>
      </c>
      <c r="AI2" s="148"/>
      <c r="AJ2" s="149"/>
      <c r="AK2" s="146" t="s">
        <v>6</v>
      </c>
      <c r="AL2" s="147"/>
      <c r="AM2" s="147"/>
      <c r="AN2" s="148">
        <f>IF('PL Measurements'!H3=0,"",'PL Measurements'!H3)</f>
        <v>317</v>
      </c>
      <c r="AO2" s="148"/>
      <c r="AP2" s="149"/>
      <c r="AQ2" s="146" t="s">
        <v>5</v>
      </c>
      <c r="AR2" s="147"/>
      <c r="AS2" s="147"/>
      <c r="AT2" s="148">
        <f>IF('PL Measurements'!I3=0,"",'PL Measurements'!I3)</f>
        <v>330</v>
      </c>
      <c r="AU2" s="148"/>
      <c r="AV2" s="149"/>
    </row>
    <row r="3" spans="1:48" x14ac:dyDescent="0.3">
      <c r="A3" s="153" t="s">
        <v>19</v>
      </c>
      <c r="B3" s="153"/>
      <c r="C3" s="153" t="s">
        <v>20</v>
      </c>
      <c r="D3" s="153"/>
      <c r="E3" s="153" t="s">
        <v>12</v>
      </c>
      <c r="F3" s="153"/>
      <c r="G3" s="153" t="s">
        <v>19</v>
      </c>
      <c r="H3" s="153"/>
      <c r="I3" s="153" t="s">
        <v>20</v>
      </c>
      <c r="J3" s="153"/>
      <c r="K3" s="153" t="s">
        <v>12</v>
      </c>
      <c r="L3" s="153"/>
      <c r="M3" s="153" t="s">
        <v>19</v>
      </c>
      <c r="N3" s="153"/>
      <c r="O3" s="153" t="s">
        <v>20</v>
      </c>
      <c r="P3" s="153"/>
      <c r="Q3" s="153" t="s">
        <v>12</v>
      </c>
      <c r="R3" s="153"/>
      <c r="S3" s="153" t="s">
        <v>19</v>
      </c>
      <c r="T3" s="153"/>
      <c r="U3" s="153" t="s">
        <v>20</v>
      </c>
      <c r="V3" s="153"/>
      <c r="W3" s="153" t="s">
        <v>12</v>
      </c>
      <c r="X3" s="153"/>
      <c r="Y3" s="153" t="s">
        <v>19</v>
      </c>
      <c r="Z3" s="153"/>
      <c r="AA3" s="153" t="s">
        <v>20</v>
      </c>
      <c r="AB3" s="153"/>
      <c r="AC3" s="153" t="s">
        <v>12</v>
      </c>
      <c r="AD3" s="153"/>
      <c r="AE3" s="153" t="s">
        <v>19</v>
      </c>
      <c r="AF3" s="153"/>
      <c r="AG3" s="153" t="s">
        <v>20</v>
      </c>
      <c r="AH3" s="153"/>
      <c r="AI3" s="153" t="s">
        <v>12</v>
      </c>
      <c r="AJ3" s="153"/>
      <c r="AK3" s="153" t="s">
        <v>19</v>
      </c>
      <c r="AL3" s="153"/>
      <c r="AM3" s="153" t="s">
        <v>20</v>
      </c>
      <c r="AN3" s="153"/>
      <c r="AO3" s="153" t="s">
        <v>12</v>
      </c>
      <c r="AP3" s="153"/>
      <c r="AQ3" s="153" t="s">
        <v>19</v>
      </c>
      <c r="AR3" s="153"/>
      <c r="AS3" s="153" t="s">
        <v>20</v>
      </c>
      <c r="AT3" s="153"/>
      <c r="AU3" s="153" t="s">
        <v>12</v>
      </c>
      <c r="AV3" s="153"/>
    </row>
    <row r="4" spans="1:48" x14ac:dyDescent="0.3">
      <c r="A4" s="13" t="s">
        <v>13</v>
      </c>
      <c r="B4" s="13" t="s">
        <v>14</v>
      </c>
      <c r="C4" s="13" t="s">
        <v>13</v>
      </c>
      <c r="D4" s="13" t="s">
        <v>14</v>
      </c>
      <c r="E4" s="13" t="s">
        <v>13</v>
      </c>
      <c r="F4" s="13" t="s">
        <v>14</v>
      </c>
      <c r="G4" s="13" t="s">
        <v>13</v>
      </c>
      <c r="H4" s="13" t="s">
        <v>14</v>
      </c>
      <c r="I4" s="13" t="s">
        <v>13</v>
      </c>
      <c r="J4" s="13" t="s">
        <v>14</v>
      </c>
      <c r="K4" s="13" t="s">
        <v>13</v>
      </c>
      <c r="L4" s="13" t="s">
        <v>14</v>
      </c>
      <c r="M4" s="13" t="s">
        <v>13</v>
      </c>
      <c r="N4" s="13" t="s">
        <v>14</v>
      </c>
      <c r="O4" s="13" t="s">
        <v>13</v>
      </c>
      <c r="P4" s="13" t="s">
        <v>14</v>
      </c>
      <c r="Q4" s="13" t="s">
        <v>13</v>
      </c>
      <c r="R4" s="13" t="s">
        <v>14</v>
      </c>
      <c r="S4" s="13" t="s">
        <v>13</v>
      </c>
      <c r="T4" s="13" t="s">
        <v>14</v>
      </c>
      <c r="U4" s="13" t="s">
        <v>13</v>
      </c>
      <c r="V4" s="13" t="s">
        <v>14</v>
      </c>
      <c r="W4" s="13" t="s">
        <v>13</v>
      </c>
      <c r="X4" s="13" t="s">
        <v>14</v>
      </c>
      <c r="Y4" s="13" t="s">
        <v>13</v>
      </c>
      <c r="Z4" s="13" t="s">
        <v>14</v>
      </c>
      <c r="AA4" s="13" t="s">
        <v>13</v>
      </c>
      <c r="AB4" s="13" t="s">
        <v>14</v>
      </c>
      <c r="AC4" s="13" t="s">
        <v>13</v>
      </c>
      <c r="AD4" s="13" t="s">
        <v>14</v>
      </c>
      <c r="AE4" s="13" t="s">
        <v>13</v>
      </c>
      <c r="AF4" s="13" t="s">
        <v>14</v>
      </c>
      <c r="AG4" s="13" t="s">
        <v>13</v>
      </c>
      <c r="AH4" s="13" t="s">
        <v>14</v>
      </c>
      <c r="AI4" s="13" t="s">
        <v>13</v>
      </c>
      <c r="AJ4" s="13" t="s">
        <v>14</v>
      </c>
      <c r="AK4" s="13" t="s">
        <v>13</v>
      </c>
      <c r="AL4" s="13" t="s">
        <v>14</v>
      </c>
      <c r="AM4" s="13" t="s">
        <v>13</v>
      </c>
      <c r="AN4" s="13" t="s">
        <v>14</v>
      </c>
      <c r="AO4" s="13" t="s">
        <v>13</v>
      </c>
      <c r="AP4" s="13" t="s">
        <v>14</v>
      </c>
      <c r="AQ4" s="13" t="s">
        <v>13</v>
      </c>
      <c r="AR4" s="13" t="s">
        <v>14</v>
      </c>
      <c r="AS4" s="13" t="s">
        <v>13</v>
      </c>
      <c r="AT4" s="13" t="s">
        <v>14</v>
      </c>
      <c r="AU4" s="13" t="s">
        <v>13</v>
      </c>
      <c r="AV4" s="13" t="s">
        <v>14</v>
      </c>
    </row>
  </sheetData>
  <mergeCells count="41">
    <mergeCell ref="AU3:AV3"/>
    <mergeCell ref="Y3:Z3"/>
    <mergeCell ref="AC3:AD3"/>
    <mergeCell ref="W3:X3"/>
    <mergeCell ref="G3:H3"/>
    <mergeCell ref="K3:L3"/>
    <mergeCell ref="M3:N3"/>
    <mergeCell ref="S3:T3"/>
    <mergeCell ref="AS3:AT3"/>
    <mergeCell ref="AE3:AF3"/>
    <mergeCell ref="AI3:AJ3"/>
    <mergeCell ref="AK3:AL3"/>
    <mergeCell ref="AO3:AP3"/>
    <mergeCell ref="AG3:AH3"/>
    <mergeCell ref="AM3:AN3"/>
    <mergeCell ref="A1:E1"/>
    <mergeCell ref="AQ3:AR3"/>
    <mergeCell ref="Q3:R3"/>
    <mergeCell ref="A3:B3"/>
    <mergeCell ref="C3:D3"/>
    <mergeCell ref="I3:J3"/>
    <mergeCell ref="O3:P3"/>
    <mergeCell ref="U3:V3"/>
    <mergeCell ref="AA3:AB3"/>
    <mergeCell ref="E3:F3"/>
    <mergeCell ref="A2:C2"/>
    <mergeCell ref="D2:F2"/>
    <mergeCell ref="G2:I2"/>
    <mergeCell ref="J2:L2"/>
    <mergeCell ref="M2:O2"/>
    <mergeCell ref="P2:R2"/>
    <mergeCell ref="S2:U2"/>
    <mergeCell ref="V2:X2"/>
    <mergeCell ref="Y2:AA2"/>
    <mergeCell ref="AB2:AD2"/>
    <mergeCell ref="AE2:AG2"/>
    <mergeCell ref="AH2:AJ2"/>
    <mergeCell ref="AK2:AM2"/>
    <mergeCell ref="AN2:AP2"/>
    <mergeCell ref="AQ2:AS2"/>
    <mergeCell ref="AT2:AV2"/>
  </mergeCell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workbookViewId="0">
      <selection activeCell="N15" sqref="N15"/>
    </sheetView>
  </sheetViews>
  <sheetFormatPr defaultColWidth="8.88671875" defaultRowHeight="14.4" x14ac:dyDescent="0.3"/>
  <cols>
    <col min="3" max="3" width="10.109375" bestFit="1" customWidth="1"/>
    <col min="6" max="6" width="10.109375" bestFit="1" customWidth="1"/>
    <col min="12" max="13" width="12" bestFit="1" customWidth="1"/>
  </cols>
  <sheetData>
    <row r="1" spans="1:13" ht="18" x14ac:dyDescent="0.35">
      <c r="A1" s="142" t="s">
        <v>73</v>
      </c>
      <c r="B1" s="156"/>
      <c r="C1" s="156"/>
      <c r="D1" s="156"/>
      <c r="E1" s="156"/>
    </row>
    <row r="2" spans="1:13" s="2" customFormat="1" ht="18" x14ac:dyDescent="0.35">
      <c r="A2" s="2" t="s">
        <v>63</v>
      </c>
      <c r="B2" s="2" t="s">
        <v>62</v>
      </c>
      <c r="C2" s="2" t="s">
        <v>58</v>
      </c>
      <c r="D2" s="2" t="s">
        <v>14</v>
      </c>
      <c r="E2" s="2" t="s">
        <v>59</v>
      </c>
      <c r="F2" s="2" t="s">
        <v>37</v>
      </c>
      <c r="G2" s="2" t="s">
        <v>38</v>
      </c>
      <c r="H2" s="2" t="s">
        <v>60</v>
      </c>
      <c r="I2" s="2" t="s">
        <v>61</v>
      </c>
      <c r="K2" s="10" t="s">
        <v>63</v>
      </c>
      <c r="L2" s="10" t="s">
        <v>37</v>
      </c>
      <c r="M2" s="10" t="s">
        <v>38</v>
      </c>
    </row>
    <row r="3" spans="1:13" ht="15" customHeight="1" x14ac:dyDescent="0.3">
      <c r="A3" s="155">
        <v>1</v>
      </c>
      <c r="B3">
        <v>1</v>
      </c>
      <c r="C3" s="44"/>
      <c r="D3" s="44"/>
      <c r="E3" s="44"/>
      <c r="F3" s="44"/>
      <c r="G3" s="44"/>
      <c r="H3" s="14" t="e">
        <f t="shared" ref="H3:H9" si="0">F3/E3</f>
        <v>#DIV/0!</v>
      </c>
      <c r="I3" s="14" t="e">
        <f t="shared" ref="I3:I9" si="1">G3/E3</f>
        <v>#DIV/0!</v>
      </c>
      <c r="K3" s="13">
        <v>1</v>
      </c>
      <c r="L3" s="14" t="e">
        <f>INTERCEPT(C8:C11,H8:H11)</f>
        <v>#DIV/0!</v>
      </c>
      <c r="M3" s="14" t="e">
        <f>INTERCEPT(C8:C11,I8:I11)</f>
        <v>#DIV/0!</v>
      </c>
    </row>
    <row r="4" spans="1:13" ht="15" customHeight="1" x14ac:dyDescent="0.3">
      <c r="A4" s="155"/>
      <c r="B4">
        <v>2</v>
      </c>
      <c r="C4" s="44"/>
      <c r="D4" s="44"/>
      <c r="E4" s="44"/>
      <c r="F4" s="44"/>
      <c r="G4" s="44"/>
      <c r="H4" s="14" t="e">
        <f t="shared" si="0"/>
        <v>#DIV/0!</v>
      </c>
      <c r="I4" s="14" t="e">
        <f t="shared" si="1"/>
        <v>#DIV/0!</v>
      </c>
      <c r="K4" s="13">
        <v>2</v>
      </c>
      <c r="L4" s="14" t="e">
        <f>INTERCEPT(C18:C21,H18:H21)</f>
        <v>#DIV/0!</v>
      </c>
      <c r="M4" s="14" t="e">
        <f>INTERCEPT(C18:C21,I18:I21)</f>
        <v>#DIV/0!</v>
      </c>
    </row>
    <row r="5" spans="1:13" ht="15" customHeight="1" x14ac:dyDescent="0.3">
      <c r="A5" s="155"/>
      <c r="B5">
        <v>3</v>
      </c>
      <c r="C5" s="44"/>
      <c r="D5" s="44"/>
      <c r="E5" s="44"/>
      <c r="F5" s="44"/>
      <c r="G5" s="44"/>
      <c r="H5" s="14" t="e">
        <f t="shared" si="0"/>
        <v>#DIV/0!</v>
      </c>
      <c r="I5" s="14" t="e">
        <f t="shared" si="1"/>
        <v>#DIV/0!</v>
      </c>
      <c r="K5" s="13">
        <v>3</v>
      </c>
      <c r="L5" s="14" t="e">
        <f>INTERCEPT(C28:C31,H28:H31)</f>
        <v>#DIV/0!</v>
      </c>
      <c r="M5" s="14" t="e">
        <f>INTERCEPT(C28:C31,I28:I31)</f>
        <v>#DIV/0!</v>
      </c>
    </row>
    <row r="6" spans="1:13" ht="15" customHeight="1" x14ac:dyDescent="0.3">
      <c r="A6" s="155"/>
      <c r="B6">
        <v>4</v>
      </c>
      <c r="C6" s="44"/>
      <c r="D6" s="44"/>
      <c r="E6" s="44"/>
      <c r="F6" s="44"/>
      <c r="G6" s="44"/>
      <c r="H6" s="14" t="e">
        <f t="shared" si="0"/>
        <v>#DIV/0!</v>
      </c>
      <c r="I6" s="14" t="e">
        <f t="shared" si="1"/>
        <v>#DIV/0!</v>
      </c>
      <c r="K6" s="13">
        <v>4</v>
      </c>
      <c r="L6" s="14" t="e">
        <f>INTERCEPT(C38:C41,H38:H41)</f>
        <v>#DIV/0!</v>
      </c>
      <c r="M6" s="14" t="e">
        <f>INTERCEPT(C38:C41,I38:I41)</f>
        <v>#DIV/0!</v>
      </c>
    </row>
    <row r="7" spans="1:13" ht="15" customHeight="1" x14ac:dyDescent="0.3">
      <c r="A7" s="155"/>
      <c r="B7">
        <v>5</v>
      </c>
      <c r="C7" s="44"/>
      <c r="D7" s="44"/>
      <c r="E7" s="44"/>
      <c r="F7" s="44"/>
      <c r="G7" s="44"/>
      <c r="H7" s="14" t="e">
        <f t="shared" si="0"/>
        <v>#DIV/0!</v>
      </c>
      <c r="I7" s="14" t="e">
        <f t="shared" si="1"/>
        <v>#DIV/0!</v>
      </c>
      <c r="K7" s="13">
        <v>5</v>
      </c>
      <c r="L7" s="14" t="e">
        <f>INTERCEPT(C48:C51,H48:H51)</f>
        <v>#DIV/0!</v>
      </c>
      <c r="M7" s="14" t="e">
        <f>INTERCEPT(C48:C51,I48:I51)</f>
        <v>#DIV/0!</v>
      </c>
    </row>
    <row r="8" spans="1:13" ht="15" customHeight="1" x14ac:dyDescent="0.3">
      <c r="A8" s="154">
        <f>IF('PL Measurements'!B3=0,"",'PL Measurements'!B3)</f>
        <v>328</v>
      </c>
      <c r="B8">
        <v>6</v>
      </c>
      <c r="C8" s="44"/>
      <c r="D8" s="44"/>
      <c r="E8" s="44"/>
      <c r="F8" s="44"/>
      <c r="G8" s="44"/>
      <c r="H8" s="14" t="e">
        <f t="shared" si="0"/>
        <v>#DIV/0!</v>
      </c>
      <c r="I8" s="14" t="e">
        <f t="shared" si="1"/>
        <v>#DIV/0!</v>
      </c>
      <c r="K8" s="13">
        <v>6</v>
      </c>
      <c r="L8" s="14" t="e">
        <f>INTERCEPT(C58:C61,H58:H61)</f>
        <v>#DIV/0!</v>
      </c>
      <c r="M8" s="14" t="e">
        <f>INTERCEPT(C58:C61,I58:I61)</f>
        <v>#DIV/0!</v>
      </c>
    </row>
    <row r="9" spans="1:13" ht="15" customHeight="1" x14ac:dyDescent="0.3">
      <c r="A9" s="154"/>
      <c r="B9">
        <v>7</v>
      </c>
      <c r="C9" s="44"/>
      <c r="D9" s="44"/>
      <c r="E9" s="44"/>
      <c r="F9" s="44"/>
      <c r="G9" s="44"/>
      <c r="H9" s="14" t="e">
        <f t="shared" si="0"/>
        <v>#DIV/0!</v>
      </c>
      <c r="I9" s="14" t="e">
        <f t="shared" si="1"/>
        <v>#DIV/0!</v>
      </c>
      <c r="K9" s="13">
        <v>7</v>
      </c>
      <c r="L9" s="14" t="e">
        <f>INTERCEPT(C68:C71,H68:H71)</f>
        <v>#DIV/0!</v>
      </c>
      <c r="M9" s="14" t="e">
        <f>INTERCEPT(C68:C71,I68:I71)</f>
        <v>#DIV/0!</v>
      </c>
    </row>
    <row r="10" spans="1:13" ht="15" customHeight="1" x14ac:dyDescent="0.3">
      <c r="A10" s="154"/>
      <c r="B10">
        <v>8</v>
      </c>
      <c r="C10" s="44"/>
      <c r="D10" s="44"/>
      <c r="E10" s="44"/>
      <c r="F10" s="44"/>
      <c r="G10" s="44"/>
      <c r="H10" s="14" t="e">
        <f>-F10/E10</f>
        <v>#DIV/0!</v>
      </c>
      <c r="I10" s="14" t="e">
        <f>-G10/E10</f>
        <v>#DIV/0!</v>
      </c>
      <c r="K10" s="13">
        <v>8</v>
      </c>
      <c r="L10" s="14" t="e">
        <f>INTERCEPT(C78:C81,H78:H81)</f>
        <v>#DIV/0!</v>
      </c>
      <c r="M10" s="14" t="e">
        <f>INTERCEPT(C78:C81,I78:I81)</f>
        <v>#DIV/0!</v>
      </c>
    </row>
    <row r="11" spans="1:13" ht="15" customHeight="1" x14ac:dyDescent="0.3">
      <c r="A11" s="154"/>
      <c r="B11">
        <v>9</v>
      </c>
      <c r="C11" s="44"/>
      <c r="D11" s="44"/>
      <c r="E11" s="44"/>
      <c r="F11" s="44"/>
      <c r="G11" s="44"/>
      <c r="H11" s="14" t="e">
        <f>-F11/E11</f>
        <v>#DIV/0!</v>
      </c>
      <c r="I11" s="14" t="e">
        <f>-G11/E11</f>
        <v>#DIV/0!</v>
      </c>
    </row>
    <row r="13" spans="1:13" ht="15" customHeight="1" x14ac:dyDescent="0.3">
      <c r="A13" s="155">
        <v>2</v>
      </c>
      <c r="B13">
        <v>1</v>
      </c>
      <c r="C13" s="44"/>
      <c r="D13" s="44"/>
      <c r="E13" s="44"/>
      <c r="F13" s="44"/>
      <c r="G13" s="44"/>
      <c r="H13" s="14" t="e">
        <f t="shared" ref="H13:H19" si="2">F13/E13</f>
        <v>#DIV/0!</v>
      </c>
      <c r="I13" s="14" t="e">
        <f t="shared" ref="I13:I19" si="3">G13/E13</f>
        <v>#DIV/0!</v>
      </c>
      <c r="K13" t="s">
        <v>187</v>
      </c>
    </row>
    <row r="14" spans="1:13" ht="15" customHeight="1" x14ac:dyDescent="0.3">
      <c r="A14" s="155"/>
      <c r="B14">
        <v>2</v>
      </c>
      <c r="C14" s="44"/>
      <c r="D14" s="44"/>
      <c r="E14" s="44"/>
      <c r="F14" s="44"/>
      <c r="G14" s="44"/>
      <c r="H14" s="14" t="e">
        <f t="shared" si="2"/>
        <v>#DIV/0!</v>
      </c>
      <c r="I14" s="14" t="e">
        <f t="shared" si="3"/>
        <v>#DIV/0!</v>
      </c>
    </row>
    <row r="15" spans="1:13" ht="15" customHeight="1" x14ac:dyDescent="0.3">
      <c r="A15" s="155"/>
      <c r="B15">
        <v>3</v>
      </c>
      <c r="C15" s="44"/>
      <c r="D15" s="44"/>
      <c r="E15" s="44"/>
      <c r="F15" s="44"/>
      <c r="G15" s="44"/>
      <c r="H15" s="14" t="e">
        <f t="shared" si="2"/>
        <v>#DIV/0!</v>
      </c>
      <c r="I15" s="14" t="e">
        <f t="shared" si="3"/>
        <v>#DIV/0!</v>
      </c>
    </row>
    <row r="16" spans="1:13" ht="15" customHeight="1" x14ac:dyDescent="0.3">
      <c r="A16" s="155"/>
      <c r="B16">
        <v>4</v>
      </c>
      <c r="C16" s="44"/>
      <c r="D16" s="44"/>
      <c r="E16" s="44"/>
      <c r="F16" s="44"/>
      <c r="G16" s="44"/>
      <c r="H16" s="14" t="e">
        <f t="shared" si="2"/>
        <v>#DIV/0!</v>
      </c>
      <c r="I16" s="14" t="e">
        <f t="shared" si="3"/>
        <v>#DIV/0!</v>
      </c>
    </row>
    <row r="17" spans="1:9" ht="15" customHeight="1" x14ac:dyDescent="0.3">
      <c r="A17" s="155"/>
      <c r="B17">
        <v>5</v>
      </c>
      <c r="C17" s="44"/>
      <c r="D17" s="44"/>
      <c r="E17" s="44"/>
      <c r="F17" s="44"/>
      <c r="G17" s="44"/>
      <c r="H17" s="14" t="e">
        <f t="shared" si="2"/>
        <v>#DIV/0!</v>
      </c>
      <c r="I17" s="14" t="e">
        <f t="shared" si="3"/>
        <v>#DIV/0!</v>
      </c>
    </row>
    <row r="18" spans="1:9" ht="15" customHeight="1" x14ac:dyDescent="0.3">
      <c r="A18" s="154">
        <f>IF('PL Measurements'!C3=0,"",'PL Measurements'!C3)</f>
        <v>322</v>
      </c>
      <c r="B18">
        <v>6</v>
      </c>
      <c r="C18" s="44"/>
      <c r="D18" s="44"/>
      <c r="E18" s="44"/>
      <c r="F18" s="44"/>
      <c r="G18" s="44"/>
      <c r="H18" s="14" t="e">
        <f t="shared" si="2"/>
        <v>#DIV/0!</v>
      </c>
      <c r="I18" s="14" t="e">
        <f t="shared" si="3"/>
        <v>#DIV/0!</v>
      </c>
    </row>
    <row r="19" spans="1:9" ht="15" customHeight="1" x14ac:dyDescent="0.3">
      <c r="A19" s="154"/>
      <c r="B19">
        <v>7</v>
      </c>
      <c r="C19" s="44"/>
      <c r="D19" s="44"/>
      <c r="E19" s="44"/>
      <c r="F19" s="44"/>
      <c r="G19" s="44"/>
      <c r="H19" s="14" t="e">
        <f t="shared" si="2"/>
        <v>#DIV/0!</v>
      </c>
      <c r="I19" s="14" t="e">
        <f t="shared" si="3"/>
        <v>#DIV/0!</v>
      </c>
    </row>
    <row r="20" spans="1:9" ht="15" customHeight="1" x14ac:dyDescent="0.3">
      <c r="A20" s="154"/>
      <c r="B20">
        <v>8</v>
      </c>
      <c r="C20" s="44"/>
      <c r="D20" s="44"/>
      <c r="E20" s="44"/>
      <c r="F20" s="44"/>
      <c r="G20" s="44"/>
      <c r="H20" s="14" t="e">
        <f>-F20/E20</f>
        <v>#DIV/0!</v>
      </c>
      <c r="I20" s="14" t="e">
        <f>-G20/E20</f>
        <v>#DIV/0!</v>
      </c>
    </row>
    <row r="21" spans="1:9" ht="15" customHeight="1" x14ac:dyDescent="0.3">
      <c r="A21" s="154"/>
      <c r="B21">
        <v>9</v>
      </c>
      <c r="C21" s="44"/>
      <c r="D21" s="44"/>
      <c r="E21" s="44"/>
      <c r="F21" s="44"/>
      <c r="G21" s="44"/>
      <c r="H21" s="14" t="e">
        <f>-F21/E21</f>
        <v>#DIV/0!</v>
      </c>
      <c r="I21" s="14" t="e">
        <f>-G21/E21</f>
        <v>#DIV/0!</v>
      </c>
    </row>
    <row r="23" spans="1:9" ht="15" customHeight="1" x14ac:dyDescent="0.3">
      <c r="A23" s="155">
        <v>3</v>
      </c>
      <c r="B23">
        <v>1</v>
      </c>
      <c r="C23" s="44"/>
      <c r="D23" s="44"/>
      <c r="E23" s="44"/>
      <c r="F23" s="44"/>
      <c r="G23" s="44"/>
      <c r="H23" s="14" t="e">
        <f t="shared" ref="H23:H29" si="4">F23/E23</f>
        <v>#DIV/0!</v>
      </c>
      <c r="I23" s="14" t="e">
        <f t="shared" ref="I23:I29" si="5">G23/E23</f>
        <v>#DIV/0!</v>
      </c>
    </row>
    <row r="24" spans="1:9" ht="15" customHeight="1" x14ac:dyDescent="0.3">
      <c r="A24" s="155"/>
      <c r="B24">
        <v>2</v>
      </c>
      <c r="C24" s="44"/>
      <c r="D24" s="44"/>
      <c r="E24" s="44"/>
      <c r="F24" s="44"/>
      <c r="G24" s="44"/>
      <c r="H24" s="14" t="e">
        <f t="shared" si="4"/>
        <v>#DIV/0!</v>
      </c>
      <c r="I24" s="14" t="e">
        <f t="shared" si="5"/>
        <v>#DIV/0!</v>
      </c>
    </row>
    <row r="25" spans="1:9" ht="15" customHeight="1" x14ac:dyDescent="0.3">
      <c r="A25" s="155"/>
      <c r="B25">
        <v>3</v>
      </c>
      <c r="C25" s="44"/>
      <c r="D25" s="44"/>
      <c r="E25" s="44"/>
      <c r="F25" s="44"/>
      <c r="G25" s="44"/>
      <c r="H25" s="14" t="e">
        <f t="shared" si="4"/>
        <v>#DIV/0!</v>
      </c>
      <c r="I25" s="14" t="e">
        <f t="shared" si="5"/>
        <v>#DIV/0!</v>
      </c>
    </row>
    <row r="26" spans="1:9" ht="15" customHeight="1" x14ac:dyDescent="0.3">
      <c r="A26" s="155"/>
      <c r="B26">
        <v>4</v>
      </c>
      <c r="C26" s="44"/>
      <c r="D26" s="44"/>
      <c r="E26" s="44"/>
      <c r="F26" s="44"/>
      <c r="G26" s="44"/>
      <c r="H26" s="14" t="e">
        <f t="shared" si="4"/>
        <v>#DIV/0!</v>
      </c>
      <c r="I26" s="14" t="e">
        <f t="shared" si="5"/>
        <v>#DIV/0!</v>
      </c>
    </row>
    <row r="27" spans="1:9" ht="15" customHeight="1" x14ac:dyDescent="0.3">
      <c r="A27" s="155"/>
      <c r="B27">
        <v>5</v>
      </c>
      <c r="C27" s="44"/>
      <c r="D27" s="44"/>
      <c r="E27" s="44"/>
      <c r="F27" s="44"/>
      <c r="G27" s="44"/>
      <c r="H27" s="14" t="e">
        <f t="shared" si="4"/>
        <v>#DIV/0!</v>
      </c>
      <c r="I27" s="14" t="e">
        <f t="shared" si="5"/>
        <v>#DIV/0!</v>
      </c>
    </row>
    <row r="28" spans="1:9" ht="15" customHeight="1" x14ac:dyDescent="0.3">
      <c r="A28" s="154">
        <f>IF('PL Measurements'!D3=0,"",'PL Measurements'!D3)</f>
        <v>167</v>
      </c>
      <c r="B28">
        <v>6</v>
      </c>
      <c r="C28" s="44"/>
      <c r="D28" s="44"/>
      <c r="E28" s="44"/>
      <c r="F28" s="44"/>
      <c r="G28" s="44"/>
      <c r="H28" s="14" t="e">
        <f t="shared" si="4"/>
        <v>#DIV/0!</v>
      </c>
      <c r="I28" s="14" t="e">
        <f t="shared" si="5"/>
        <v>#DIV/0!</v>
      </c>
    </row>
    <row r="29" spans="1:9" ht="15" customHeight="1" x14ac:dyDescent="0.3">
      <c r="A29" s="154"/>
      <c r="B29">
        <v>7</v>
      </c>
      <c r="C29" s="44"/>
      <c r="D29" s="44"/>
      <c r="E29" s="44"/>
      <c r="F29" s="44"/>
      <c r="G29" s="44"/>
      <c r="H29" s="14" t="e">
        <f t="shared" si="4"/>
        <v>#DIV/0!</v>
      </c>
      <c r="I29" s="14" t="e">
        <f t="shared" si="5"/>
        <v>#DIV/0!</v>
      </c>
    </row>
    <row r="30" spans="1:9" ht="15" customHeight="1" x14ac:dyDescent="0.3">
      <c r="A30" s="154"/>
      <c r="B30">
        <v>8</v>
      </c>
      <c r="C30" s="44"/>
      <c r="D30" s="44"/>
      <c r="E30" s="44"/>
      <c r="F30" s="44"/>
      <c r="G30" s="44"/>
      <c r="H30" s="14" t="e">
        <f>-F30/E30</f>
        <v>#DIV/0!</v>
      </c>
      <c r="I30" s="14" t="e">
        <f>-G30/E30</f>
        <v>#DIV/0!</v>
      </c>
    </row>
    <row r="31" spans="1:9" ht="15" customHeight="1" x14ac:dyDescent="0.3">
      <c r="A31" s="154"/>
      <c r="B31">
        <v>9</v>
      </c>
      <c r="C31" s="44"/>
      <c r="D31" s="44"/>
      <c r="E31" s="44"/>
      <c r="F31" s="44"/>
      <c r="G31" s="44"/>
      <c r="H31" s="14" t="e">
        <f>-F31/E31</f>
        <v>#DIV/0!</v>
      </c>
      <c r="I31" s="14" t="e">
        <f>-G31/E31</f>
        <v>#DIV/0!</v>
      </c>
    </row>
    <row r="33" spans="1:9" ht="15" customHeight="1" x14ac:dyDescent="0.3">
      <c r="A33" s="155">
        <v>4</v>
      </c>
      <c r="B33">
        <v>1</v>
      </c>
      <c r="C33" s="44"/>
      <c r="D33" s="44"/>
      <c r="E33" s="44"/>
      <c r="F33" s="44"/>
      <c r="G33" s="44"/>
      <c r="H33" s="14" t="e">
        <f t="shared" ref="H33:H39" si="6">F33/E33</f>
        <v>#DIV/0!</v>
      </c>
      <c r="I33" s="14" t="e">
        <f t="shared" ref="I33:I39" si="7">G33/E33</f>
        <v>#DIV/0!</v>
      </c>
    </row>
    <row r="34" spans="1:9" ht="15" customHeight="1" x14ac:dyDescent="0.3">
      <c r="A34" s="155"/>
      <c r="B34">
        <v>2</v>
      </c>
      <c r="C34" s="44"/>
      <c r="D34" s="44"/>
      <c r="E34" s="44"/>
      <c r="F34" s="44"/>
      <c r="G34" s="44"/>
      <c r="H34" s="14" t="e">
        <f t="shared" si="6"/>
        <v>#DIV/0!</v>
      </c>
      <c r="I34" s="14" t="e">
        <f t="shared" si="7"/>
        <v>#DIV/0!</v>
      </c>
    </row>
    <row r="35" spans="1:9" ht="15" customHeight="1" x14ac:dyDescent="0.3">
      <c r="A35" s="155"/>
      <c r="B35">
        <v>3</v>
      </c>
      <c r="C35" s="44"/>
      <c r="D35" s="44"/>
      <c r="E35" s="44"/>
      <c r="F35" s="44"/>
      <c r="G35" s="44"/>
      <c r="H35" s="14" t="e">
        <f t="shared" si="6"/>
        <v>#DIV/0!</v>
      </c>
      <c r="I35" s="14" t="e">
        <f t="shared" si="7"/>
        <v>#DIV/0!</v>
      </c>
    </row>
    <row r="36" spans="1:9" ht="15" customHeight="1" x14ac:dyDescent="0.3">
      <c r="A36" s="155"/>
      <c r="B36">
        <v>4</v>
      </c>
      <c r="C36" s="44"/>
      <c r="D36" s="44"/>
      <c r="E36" s="44"/>
      <c r="F36" s="44"/>
      <c r="G36" s="44"/>
      <c r="H36" s="14" t="e">
        <f t="shared" si="6"/>
        <v>#DIV/0!</v>
      </c>
      <c r="I36" s="14" t="e">
        <f t="shared" si="7"/>
        <v>#DIV/0!</v>
      </c>
    </row>
    <row r="37" spans="1:9" ht="15" customHeight="1" x14ac:dyDescent="0.3">
      <c r="A37" s="155"/>
      <c r="B37">
        <v>5</v>
      </c>
      <c r="C37" s="44"/>
      <c r="D37" s="44"/>
      <c r="E37" s="44"/>
      <c r="F37" s="44"/>
      <c r="G37" s="44"/>
      <c r="H37" s="14" t="e">
        <f t="shared" si="6"/>
        <v>#DIV/0!</v>
      </c>
      <c r="I37" s="14" t="e">
        <f t="shared" si="7"/>
        <v>#DIV/0!</v>
      </c>
    </row>
    <row r="38" spans="1:9" ht="15" customHeight="1" x14ac:dyDescent="0.3">
      <c r="A38" s="154">
        <f>IF('PL Measurements'!E3=0,"",'PL Measurements'!E3)</f>
        <v>140</v>
      </c>
      <c r="B38">
        <v>6</v>
      </c>
      <c r="C38" s="44"/>
      <c r="D38" s="44"/>
      <c r="E38" s="44"/>
      <c r="F38" s="44"/>
      <c r="G38" s="44"/>
      <c r="H38" s="14" t="e">
        <f t="shared" si="6"/>
        <v>#DIV/0!</v>
      </c>
      <c r="I38" s="14" t="e">
        <f t="shared" si="7"/>
        <v>#DIV/0!</v>
      </c>
    </row>
    <row r="39" spans="1:9" ht="15" customHeight="1" x14ac:dyDescent="0.3">
      <c r="A39" s="154"/>
      <c r="B39">
        <v>7</v>
      </c>
      <c r="C39" s="44"/>
      <c r="D39" s="44"/>
      <c r="E39" s="44"/>
      <c r="F39" s="44"/>
      <c r="G39" s="44"/>
      <c r="H39" s="14" t="e">
        <f t="shared" si="6"/>
        <v>#DIV/0!</v>
      </c>
      <c r="I39" s="14" t="e">
        <f t="shared" si="7"/>
        <v>#DIV/0!</v>
      </c>
    </row>
    <row r="40" spans="1:9" ht="15" customHeight="1" x14ac:dyDescent="0.3">
      <c r="A40" s="154"/>
      <c r="B40">
        <v>8</v>
      </c>
      <c r="C40" s="44"/>
      <c r="D40" s="44"/>
      <c r="E40" s="44"/>
      <c r="F40" s="44"/>
      <c r="G40" s="44"/>
      <c r="H40" s="14" t="e">
        <f>-F40/E40</f>
        <v>#DIV/0!</v>
      </c>
      <c r="I40" s="14" t="e">
        <f>-G40/E40</f>
        <v>#DIV/0!</v>
      </c>
    </row>
    <row r="41" spans="1:9" ht="15" customHeight="1" x14ac:dyDescent="0.3">
      <c r="A41" s="154"/>
      <c r="B41">
        <v>9</v>
      </c>
      <c r="C41" s="44"/>
      <c r="D41" s="44"/>
      <c r="E41" s="44"/>
      <c r="F41" s="44"/>
      <c r="G41" s="44"/>
      <c r="H41" s="14" t="e">
        <f>-F41/E41</f>
        <v>#DIV/0!</v>
      </c>
      <c r="I41" s="14" t="e">
        <f>-G41/E41</f>
        <v>#DIV/0!</v>
      </c>
    </row>
    <row r="43" spans="1:9" ht="15" customHeight="1" x14ac:dyDescent="0.3">
      <c r="A43" s="155">
        <v>5</v>
      </c>
      <c r="B43">
        <v>1</v>
      </c>
      <c r="C43" s="44"/>
      <c r="D43" s="44"/>
      <c r="E43" s="44"/>
      <c r="F43" s="44"/>
      <c r="G43" s="44"/>
      <c r="H43" s="14" t="e">
        <f t="shared" ref="H43:H49" si="8">F43/E43</f>
        <v>#DIV/0!</v>
      </c>
      <c r="I43" s="14" t="e">
        <f t="shared" ref="I43:I49" si="9">G43/E43</f>
        <v>#DIV/0!</v>
      </c>
    </row>
    <row r="44" spans="1:9" ht="15" customHeight="1" x14ac:dyDescent="0.3">
      <c r="A44" s="155"/>
      <c r="B44">
        <v>2</v>
      </c>
      <c r="C44" s="44"/>
      <c r="D44" s="44"/>
      <c r="E44" s="44"/>
      <c r="F44" s="44"/>
      <c r="G44" s="44"/>
      <c r="H44" s="14" t="e">
        <f t="shared" si="8"/>
        <v>#DIV/0!</v>
      </c>
      <c r="I44" s="14" t="e">
        <f t="shared" si="9"/>
        <v>#DIV/0!</v>
      </c>
    </row>
    <row r="45" spans="1:9" ht="15" customHeight="1" x14ac:dyDescent="0.3">
      <c r="A45" s="155"/>
      <c r="B45">
        <v>3</v>
      </c>
      <c r="C45" s="44"/>
      <c r="D45" s="44"/>
      <c r="E45" s="44"/>
      <c r="F45" s="44"/>
      <c r="G45" s="44"/>
      <c r="H45" s="14" t="e">
        <f t="shared" si="8"/>
        <v>#DIV/0!</v>
      </c>
      <c r="I45" s="14" t="e">
        <f t="shared" si="9"/>
        <v>#DIV/0!</v>
      </c>
    </row>
    <row r="46" spans="1:9" ht="15" customHeight="1" x14ac:dyDescent="0.3">
      <c r="A46" s="155"/>
      <c r="B46">
        <v>4</v>
      </c>
      <c r="C46" s="44"/>
      <c r="D46" s="44"/>
      <c r="E46" s="44"/>
      <c r="F46" s="44"/>
      <c r="G46" s="44"/>
      <c r="H46" s="14" t="e">
        <f t="shared" si="8"/>
        <v>#DIV/0!</v>
      </c>
      <c r="I46" s="14" t="e">
        <f t="shared" si="9"/>
        <v>#DIV/0!</v>
      </c>
    </row>
    <row r="47" spans="1:9" ht="15" customHeight="1" x14ac:dyDescent="0.3">
      <c r="A47" s="155"/>
      <c r="B47">
        <v>5</v>
      </c>
      <c r="C47" s="44"/>
      <c r="D47" s="44"/>
      <c r="E47" s="44"/>
      <c r="F47" s="44"/>
      <c r="G47" s="44"/>
      <c r="H47" s="14" t="e">
        <f t="shared" si="8"/>
        <v>#DIV/0!</v>
      </c>
      <c r="I47" s="14" t="e">
        <f t="shared" si="9"/>
        <v>#DIV/0!</v>
      </c>
    </row>
    <row r="48" spans="1:9" ht="15" customHeight="1" x14ac:dyDescent="0.3">
      <c r="A48" s="154">
        <f>IF('PL Measurements'!F3=0,"",'PL Measurements'!F3)</f>
        <v>268</v>
      </c>
      <c r="B48">
        <v>6</v>
      </c>
      <c r="C48" s="44"/>
      <c r="D48" s="44"/>
      <c r="E48" s="44"/>
      <c r="F48" s="44"/>
      <c r="G48" s="44"/>
      <c r="H48" s="14" t="e">
        <f t="shared" si="8"/>
        <v>#DIV/0!</v>
      </c>
      <c r="I48" s="14" t="e">
        <f t="shared" si="9"/>
        <v>#DIV/0!</v>
      </c>
    </row>
    <row r="49" spans="1:9" ht="15" customHeight="1" x14ac:dyDescent="0.3">
      <c r="A49" s="154"/>
      <c r="B49">
        <v>7</v>
      </c>
      <c r="C49" s="44"/>
      <c r="D49" s="44"/>
      <c r="E49" s="44"/>
      <c r="F49" s="44"/>
      <c r="G49" s="44"/>
      <c r="H49" s="14" t="e">
        <f t="shared" si="8"/>
        <v>#DIV/0!</v>
      </c>
      <c r="I49" s="14" t="e">
        <f t="shared" si="9"/>
        <v>#DIV/0!</v>
      </c>
    </row>
    <row r="50" spans="1:9" ht="15" customHeight="1" x14ac:dyDescent="0.3">
      <c r="A50" s="154"/>
      <c r="B50">
        <v>8</v>
      </c>
      <c r="C50" s="44"/>
      <c r="D50" s="44"/>
      <c r="E50" s="44"/>
      <c r="F50" s="44"/>
      <c r="G50" s="44"/>
      <c r="H50" s="14" t="e">
        <f>-F50/E50</f>
        <v>#DIV/0!</v>
      </c>
      <c r="I50" s="14" t="e">
        <f>-G50/E50</f>
        <v>#DIV/0!</v>
      </c>
    </row>
    <row r="51" spans="1:9" ht="15" customHeight="1" x14ac:dyDescent="0.3">
      <c r="A51" s="154"/>
      <c r="B51">
        <v>9</v>
      </c>
      <c r="C51" s="44"/>
      <c r="D51" s="44"/>
      <c r="E51" s="44"/>
      <c r="F51" s="44"/>
      <c r="G51" s="44"/>
      <c r="H51" s="14" t="e">
        <f>-F51/E51</f>
        <v>#DIV/0!</v>
      </c>
      <c r="I51" s="14" t="e">
        <f>-G51/E51</f>
        <v>#DIV/0!</v>
      </c>
    </row>
    <row r="53" spans="1:9" ht="15" customHeight="1" x14ac:dyDescent="0.3">
      <c r="A53" s="155">
        <v>6</v>
      </c>
      <c r="B53">
        <v>1</v>
      </c>
      <c r="C53" s="44"/>
      <c r="D53" s="44"/>
      <c r="E53" s="44"/>
      <c r="F53" s="44"/>
      <c r="G53" s="44"/>
      <c r="H53" s="14" t="e">
        <f t="shared" ref="H53:H59" si="10">F53/E53</f>
        <v>#DIV/0!</v>
      </c>
      <c r="I53" s="14" t="e">
        <f t="shared" ref="I53:I59" si="11">G53/E53</f>
        <v>#DIV/0!</v>
      </c>
    </row>
    <row r="54" spans="1:9" ht="15" customHeight="1" x14ac:dyDescent="0.3">
      <c r="A54" s="155"/>
      <c r="B54">
        <v>2</v>
      </c>
      <c r="C54" s="44"/>
      <c r="D54" s="44"/>
      <c r="E54" s="44"/>
      <c r="F54" s="44"/>
      <c r="G54" s="44"/>
      <c r="H54" s="14" t="e">
        <f t="shared" si="10"/>
        <v>#DIV/0!</v>
      </c>
      <c r="I54" s="14" t="e">
        <f t="shared" si="11"/>
        <v>#DIV/0!</v>
      </c>
    </row>
    <row r="55" spans="1:9" ht="15" customHeight="1" x14ac:dyDescent="0.3">
      <c r="A55" s="155"/>
      <c r="B55">
        <v>3</v>
      </c>
      <c r="C55" s="44"/>
      <c r="D55" s="44"/>
      <c r="E55" s="44"/>
      <c r="F55" s="44"/>
      <c r="G55" s="44"/>
      <c r="H55" s="14" t="e">
        <f t="shared" si="10"/>
        <v>#DIV/0!</v>
      </c>
      <c r="I55" s="14" t="e">
        <f t="shared" si="11"/>
        <v>#DIV/0!</v>
      </c>
    </row>
    <row r="56" spans="1:9" ht="15" customHeight="1" x14ac:dyDescent="0.3">
      <c r="A56" s="155"/>
      <c r="B56">
        <v>4</v>
      </c>
      <c r="C56" s="44"/>
      <c r="D56" s="44"/>
      <c r="E56" s="44"/>
      <c r="F56" s="44"/>
      <c r="G56" s="44"/>
      <c r="H56" s="14" t="e">
        <f t="shared" si="10"/>
        <v>#DIV/0!</v>
      </c>
      <c r="I56" s="14" t="e">
        <f t="shared" si="11"/>
        <v>#DIV/0!</v>
      </c>
    </row>
    <row r="57" spans="1:9" ht="15" customHeight="1" x14ac:dyDescent="0.3">
      <c r="A57" s="155"/>
      <c r="B57">
        <v>5</v>
      </c>
      <c r="C57" s="44"/>
      <c r="D57" s="44"/>
      <c r="E57" s="44"/>
      <c r="F57" s="44"/>
      <c r="G57" s="44"/>
      <c r="H57" s="14" t="e">
        <f t="shared" si="10"/>
        <v>#DIV/0!</v>
      </c>
      <c r="I57" s="14" t="e">
        <f t="shared" si="11"/>
        <v>#DIV/0!</v>
      </c>
    </row>
    <row r="58" spans="1:9" ht="15" customHeight="1" x14ac:dyDescent="0.3">
      <c r="A58" s="154">
        <f>IF('PL Measurements'!G3=0,"",'PL Measurements'!G3)</f>
        <v>308</v>
      </c>
      <c r="B58">
        <v>6</v>
      </c>
      <c r="C58" s="44"/>
      <c r="D58" s="44"/>
      <c r="E58" s="44"/>
      <c r="F58" s="44"/>
      <c r="G58" s="44"/>
      <c r="H58" s="14" t="e">
        <f t="shared" si="10"/>
        <v>#DIV/0!</v>
      </c>
      <c r="I58" s="14" t="e">
        <f t="shared" si="11"/>
        <v>#DIV/0!</v>
      </c>
    </row>
    <row r="59" spans="1:9" ht="15" customHeight="1" x14ac:dyDescent="0.3">
      <c r="A59" s="154"/>
      <c r="B59">
        <v>7</v>
      </c>
      <c r="C59" s="44"/>
      <c r="D59" s="44"/>
      <c r="E59" s="44"/>
      <c r="F59" s="44"/>
      <c r="G59" s="44"/>
      <c r="H59" s="14" t="e">
        <f t="shared" si="10"/>
        <v>#DIV/0!</v>
      </c>
      <c r="I59" s="14" t="e">
        <f t="shared" si="11"/>
        <v>#DIV/0!</v>
      </c>
    </row>
    <row r="60" spans="1:9" ht="15" customHeight="1" x14ac:dyDescent="0.3">
      <c r="A60" s="154"/>
      <c r="B60">
        <v>8</v>
      </c>
      <c r="C60" s="44"/>
      <c r="D60" s="44"/>
      <c r="E60" s="44"/>
      <c r="F60" s="44"/>
      <c r="G60" s="44"/>
      <c r="H60" s="14" t="e">
        <f>-F60/E60</f>
        <v>#DIV/0!</v>
      </c>
      <c r="I60" s="14" t="e">
        <f>-G60/E60</f>
        <v>#DIV/0!</v>
      </c>
    </row>
    <row r="61" spans="1:9" ht="15" customHeight="1" x14ac:dyDescent="0.3">
      <c r="A61" s="154"/>
      <c r="B61">
        <v>9</v>
      </c>
      <c r="C61" s="44"/>
      <c r="D61" s="44"/>
      <c r="E61" s="44"/>
      <c r="F61" s="44"/>
      <c r="G61" s="44"/>
      <c r="H61" s="14" t="e">
        <f>-F61/E61</f>
        <v>#DIV/0!</v>
      </c>
      <c r="I61" s="14" t="e">
        <f>-G61/E61</f>
        <v>#DIV/0!</v>
      </c>
    </row>
    <row r="63" spans="1:9" ht="15" customHeight="1" x14ac:dyDescent="0.3">
      <c r="A63" s="155">
        <v>7</v>
      </c>
      <c r="B63">
        <v>1</v>
      </c>
      <c r="C63" s="44"/>
      <c r="D63" s="44"/>
      <c r="E63" s="44"/>
      <c r="F63" s="44"/>
      <c r="G63" s="44"/>
      <c r="H63" s="14" t="e">
        <f t="shared" ref="H63:H69" si="12">F63/E63</f>
        <v>#DIV/0!</v>
      </c>
      <c r="I63" s="14" t="e">
        <f t="shared" ref="I63:I69" si="13">G63/E63</f>
        <v>#DIV/0!</v>
      </c>
    </row>
    <row r="64" spans="1:9" ht="15" customHeight="1" x14ac:dyDescent="0.3">
      <c r="A64" s="155"/>
      <c r="B64">
        <v>2</v>
      </c>
      <c r="C64" s="44"/>
      <c r="D64" s="44"/>
      <c r="E64" s="44"/>
      <c r="F64" s="44"/>
      <c r="G64" s="44"/>
      <c r="H64" s="14" t="e">
        <f t="shared" si="12"/>
        <v>#DIV/0!</v>
      </c>
      <c r="I64" s="14" t="e">
        <f t="shared" si="13"/>
        <v>#DIV/0!</v>
      </c>
    </row>
    <row r="65" spans="1:9" ht="15" customHeight="1" x14ac:dyDescent="0.3">
      <c r="A65" s="155"/>
      <c r="B65">
        <v>3</v>
      </c>
      <c r="C65" s="44"/>
      <c r="D65" s="44"/>
      <c r="E65" s="44"/>
      <c r="F65" s="44"/>
      <c r="G65" s="44"/>
      <c r="H65" s="14" t="e">
        <f t="shared" si="12"/>
        <v>#DIV/0!</v>
      </c>
      <c r="I65" s="14" t="e">
        <f t="shared" si="13"/>
        <v>#DIV/0!</v>
      </c>
    </row>
    <row r="66" spans="1:9" ht="15" customHeight="1" x14ac:dyDescent="0.3">
      <c r="A66" s="155"/>
      <c r="B66">
        <v>4</v>
      </c>
      <c r="C66" s="44"/>
      <c r="D66" s="44"/>
      <c r="E66" s="44"/>
      <c r="F66" s="44"/>
      <c r="G66" s="44"/>
      <c r="H66" s="14" t="e">
        <f t="shared" si="12"/>
        <v>#DIV/0!</v>
      </c>
      <c r="I66" s="14" t="e">
        <f t="shared" si="13"/>
        <v>#DIV/0!</v>
      </c>
    </row>
    <row r="67" spans="1:9" ht="15" customHeight="1" x14ac:dyDescent="0.3">
      <c r="A67" s="155"/>
      <c r="B67">
        <v>5</v>
      </c>
      <c r="C67" s="44"/>
      <c r="D67" s="44"/>
      <c r="E67" s="44"/>
      <c r="F67" s="44"/>
      <c r="G67" s="44"/>
      <c r="H67" s="14" t="e">
        <f t="shared" si="12"/>
        <v>#DIV/0!</v>
      </c>
      <c r="I67" s="14" t="e">
        <f t="shared" si="13"/>
        <v>#DIV/0!</v>
      </c>
    </row>
    <row r="68" spans="1:9" ht="15" customHeight="1" x14ac:dyDescent="0.3">
      <c r="A68" s="154">
        <f>IF('PL Measurements'!H3=0,"",'PL Measurements'!H3)</f>
        <v>317</v>
      </c>
      <c r="B68">
        <v>6</v>
      </c>
      <c r="C68" s="44"/>
      <c r="D68" s="44"/>
      <c r="E68" s="44"/>
      <c r="F68" s="44"/>
      <c r="G68" s="44"/>
      <c r="H68" s="14" t="e">
        <f t="shared" si="12"/>
        <v>#DIV/0!</v>
      </c>
      <c r="I68" s="14" t="e">
        <f t="shared" si="13"/>
        <v>#DIV/0!</v>
      </c>
    </row>
    <row r="69" spans="1:9" ht="15" customHeight="1" x14ac:dyDescent="0.3">
      <c r="A69" s="154"/>
      <c r="B69">
        <v>7</v>
      </c>
      <c r="C69" s="44"/>
      <c r="D69" s="44"/>
      <c r="E69" s="44"/>
      <c r="F69" s="44"/>
      <c r="G69" s="44"/>
      <c r="H69" s="14" t="e">
        <f t="shared" si="12"/>
        <v>#DIV/0!</v>
      </c>
      <c r="I69" s="14" t="e">
        <f t="shared" si="13"/>
        <v>#DIV/0!</v>
      </c>
    </row>
    <row r="70" spans="1:9" ht="15" customHeight="1" x14ac:dyDescent="0.3">
      <c r="A70" s="154"/>
      <c r="B70">
        <v>8</v>
      </c>
      <c r="C70" s="44"/>
      <c r="D70" s="44"/>
      <c r="E70" s="44"/>
      <c r="F70" s="44"/>
      <c r="G70" s="44"/>
      <c r="H70" s="14" t="e">
        <f>-F70/E70</f>
        <v>#DIV/0!</v>
      </c>
      <c r="I70" s="14" t="e">
        <f>-G70/E70</f>
        <v>#DIV/0!</v>
      </c>
    </row>
    <row r="71" spans="1:9" ht="15" customHeight="1" x14ac:dyDescent="0.3">
      <c r="A71" s="154"/>
      <c r="B71">
        <v>9</v>
      </c>
      <c r="C71" s="44"/>
      <c r="D71" s="44"/>
      <c r="E71" s="44"/>
      <c r="F71" s="44"/>
      <c r="G71" s="44"/>
      <c r="H71" s="14" t="e">
        <f>-F71/E71</f>
        <v>#DIV/0!</v>
      </c>
      <c r="I71" s="14" t="e">
        <f>-G71/E71</f>
        <v>#DIV/0!</v>
      </c>
    </row>
    <row r="73" spans="1:9" ht="15" customHeight="1" x14ac:dyDescent="0.3">
      <c r="A73" s="155">
        <v>8</v>
      </c>
      <c r="B73">
        <v>1</v>
      </c>
      <c r="C73" s="44"/>
      <c r="D73" s="44"/>
      <c r="E73" s="44"/>
      <c r="F73" s="44"/>
      <c r="G73" s="44"/>
      <c r="H73" s="14" t="e">
        <f t="shared" ref="H73:H79" si="14">F73/E73</f>
        <v>#DIV/0!</v>
      </c>
      <c r="I73" s="14" t="e">
        <f t="shared" ref="I73:I79" si="15">G73/E73</f>
        <v>#DIV/0!</v>
      </c>
    </row>
    <row r="74" spans="1:9" ht="15" customHeight="1" x14ac:dyDescent="0.3">
      <c r="A74" s="155"/>
      <c r="B74">
        <v>2</v>
      </c>
      <c r="C74" s="44"/>
      <c r="D74" s="44"/>
      <c r="E74" s="44"/>
      <c r="F74" s="44"/>
      <c r="G74" s="44"/>
      <c r="H74" s="14" t="e">
        <f t="shared" si="14"/>
        <v>#DIV/0!</v>
      </c>
      <c r="I74" s="14" t="e">
        <f t="shared" si="15"/>
        <v>#DIV/0!</v>
      </c>
    </row>
    <row r="75" spans="1:9" ht="15" customHeight="1" x14ac:dyDescent="0.3">
      <c r="A75" s="155"/>
      <c r="B75">
        <v>3</v>
      </c>
      <c r="C75" s="44"/>
      <c r="D75" s="44"/>
      <c r="E75" s="44"/>
      <c r="F75" s="44"/>
      <c r="G75" s="44"/>
      <c r="H75" s="14" t="e">
        <f t="shared" si="14"/>
        <v>#DIV/0!</v>
      </c>
      <c r="I75" s="14" t="e">
        <f t="shared" si="15"/>
        <v>#DIV/0!</v>
      </c>
    </row>
    <row r="76" spans="1:9" ht="15" customHeight="1" x14ac:dyDescent="0.3">
      <c r="A76" s="155"/>
      <c r="B76">
        <v>4</v>
      </c>
      <c r="C76" s="44"/>
      <c r="D76" s="44"/>
      <c r="E76" s="44"/>
      <c r="F76" s="44"/>
      <c r="G76" s="44"/>
      <c r="H76" s="14" t="e">
        <f t="shared" si="14"/>
        <v>#DIV/0!</v>
      </c>
      <c r="I76" s="14" t="e">
        <f t="shared" si="15"/>
        <v>#DIV/0!</v>
      </c>
    </row>
    <row r="77" spans="1:9" ht="15" customHeight="1" x14ac:dyDescent="0.3">
      <c r="A77" s="155"/>
      <c r="B77">
        <v>5</v>
      </c>
      <c r="C77" s="44"/>
      <c r="D77" s="44"/>
      <c r="E77" s="44"/>
      <c r="F77" s="44"/>
      <c r="G77" s="44"/>
      <c r="H77" s="14" t="e">
        <f t="shared" si="14"/>
        <v>#DIV/0!</v>
      </c>
      <c r="I77" s="14" t="e">
        <f t="shared" si="15"/>
        <v>#DIV/0!</v>
      </c>
    </row>
    <row r="78" spans="1:9" ht="15" customHeight="1" x14ac:dyDescent="0.3">
      <c r="A78" s="154">
        <f>IF('PL Measurements'!I3=0,"",'PL Measurements'!I3)</f>
        <v>330</v>
      </c>
      <c r="B78">
        <v>6</v>
      </c>
      <c r="C78" s="44"/>
      <c r="D78" s="44"/>
      <c r="E78" s="44"/>
      <c r="F78" s="44"/>
      <c r="G78" s="44"/>
      <c r="H78" s="14" t="e">
        <f t="shared" si="14"/>
        <v>#DIV/0!</v>
      </c>
      <c r="I78" s="14" t="e">
        <f t="shared" si="15"/>
        <v>#DIV/0!</v>
      </c>
    </row>
    <row r="79" spans="1:9" ht="15" customHeight="1" x14ac:dyDescent="0.3">
      <c r="A79" s="154"/>
      <c r="B79">
        <v>7</v>
      </c>
      <c r="C79" s="44"/>
      <c r="D79" s="44"/>
      <c r="E79" s="44"/>
      <c r="F79" s="44"/>
      <c r="G79" s="44"/>
      <c r="H79" s="14" t="e">
        <f t="shared" si="14"/>
        <v>#DIV/0!</v>
      </c>
      <c r="I79" s="14" t="e">
        <f t="shared" si="15"/>
        <v>#DIV/0!</v>
      </c>
    </row>
    <row r="80" spans="1:9" ht="15" customHeight="1" x14ac:dyDescent="0.3">
      <c r="A80" s="154"/>
      <c r="B80">
        <v>8</v>
      </c>
      <c r="C80" s="44"/>
      <c r="D80" s="44"/>
      <c r="E80" s="44"/>
      <c r="F80" s="44"/>
      <c r="G80" s="44"/>
      <c r="H80" s="14" t="e">
        <f>-F80/E80</f>
        <v>#DIV/0!</v>
      </c>
      <c r="I80" s="14" t="e">
        <f>-G80/E80</f>
        <v>#DIV/0!</v>
      </c>
    </row>
    <row r="81" spans="1:9" ht="15" customHeight="1" x14ac:dyDescent="0.3">
      <c r="A81" s="154"/>
      <c r="B81">
        <v>9</v>
      </c>
      <c r="C81" s="44"/>
      <c r="D81" s="44"/>
      <c r="E81" s="44"/>
      <c r="F81" s="44"/>
      <c r="G81" s="44"/>
      <c r="H81" s="14" t="e">
        <f>-F81/E81</f>
        <v>#DIV/0!</v>
      </c>
      <c r="I81" s="14" t="e">
        <f>-G81/E81</f>
        <v>#DIV/0!</v>
      </c>
    </row>
  </sheetData>
  <mergeCells count="17">
    <mergeCell ref="A23:A27"/>
    <mergeCell ref="A28:A31"/>
    <mergeCell ref="A1:E1"/>
    <mergeCell ref="A3:A7"/>
    <mergeCell ref="A8:A11"/>
    <mergeCell ref="A13:A17"/>
    <mergeCell ref="A18:A21"/>
    <mergeCell ref="A33:A37"/>
    <mergeCell ref="A38:A41"/>
    <mergeCell ref="A43:A47"/>
    <mergeCell ref="A48:A51"/>
    <mergeCell ref="A53:A57"/>
    <mergeCell ref="A58:A61"/>
    <mergeCell ref="A63:A67"/>
    <mergeCell ref="A68:A71"/>
    <mergeCell ref="A73:A77"/>
    <mergeCell ref="A78:A81"/>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 Information</vt:lpstr>
      <vt:lpstr>Travelers</vt:lpstr>
      <vt:lpstr>PL Measurements</vt:lpstr>
      <vt:lpstr>TravelerListing</vt:lpstr>
      <vt:lpstr>NCRListing</vt:lpstr>
      <vt:lpstr>Alignment</vt:lpstr>
      <vt:lpstr>RF Frequency Check at PL</vt:lpstr>
      <vt:lpstr>HOM Spectra at PL</vt:lpstr>
      <vt:lpstr>Notch Location at PL</vt:lpstr>
      <vt:lpstr>BPM at PL</vt:lpstr>
      <vt:lpstr>List of Electronic Files</vt:lpstr>
      <vt:lpstr>SLAC Checkouts</vt:lpstr>
      <vt:lpstr>SLAC RF Measurements</vt:lpstr>
      <vt:lpstr>RF Frequency Check at SLAC</vt:lpstr>
      <vt:lpstr>Notch Location at SLAC</vt:lpstr>
      <vt:lpstr>HOM Spectra at SLAC</vt:lpstr>
      <vt:lpstr>BPM at SLAC</vt:lpstr>
      <vt:lpstr>Frequency Deviation</vt:lpstr>
      <vt:lpstr>Frequencies at Vendor</vt:lpstr>
    </vt:vector>
  </TitlesOfParts>
  <Company>SLAC National Accelerator Laboratory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Gonnella, Dan</dc:creator>
  <cp:lastModifiedBy>Valerie Bookwalter</cp:lastModifiedBy>
  <dcterms:created xsi:type="dcterms:W3CDTF">2017-11-03T18:06:32Z</dcterms:created>
  <dcterms:modified xsi:type="dcterms:W3CDTF">2020-11-12T12:11:08Z</dcterms:modified>
</cp:coreProperties>
</file>