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litha\Desktop\"/>
    </mc:Choice>
  </mc:AlternateContent>
  <xr:revisionPtr revIDLastSave="0" documentId="8_{02821611-A36F-4C51-863E-9B4B15CC5547}" xr6:coauthVersionLast="36" xr6:coauthVersionMax="36" xr10:uidLastSave="{00000000-0000-0000-0000-000000000000}"/>
  <bookViews>
    <workbookView xWindow="0" yWindow="0" windowWidth="4140" windowHeight="1155" xr2:uid="{00000000-000D-0000-FFFF-FFFF00000000}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xlnm.Print_Area" localSheetId="1">'INVENTORY TRAVELERS'!$A$1:$M$47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10" l="1"/>
  <c r="A32" i="10" l="1"/>
  <c r="A101" i="10" l="1"/>
  <c r="A102" i="10"/>
  <c r="A103" i="10"/>
  <c r="A104" i="10"/>
  <c r="A105" i="10"/>
  <c r="A106" i="10"/>
  <c r="A58" i="10"/>
  <c r="A59" i="10"/>
  <c r="A60" i="10"/>
  <c r="A45" i="10"/>
  <c r="A46" i="10"/>
  <c r="A47" i="10"/>
  <c r="A48" i="10"/>
  <c r="A49" i="10"/>
  <c r="A50" i="10"/>
  <c r="A31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51" i="10"/>
  <c r="A52" i="10"/>
  <c r="A53" i="10"/>
  <c r="A54" i="10"/>
  <c r="A55" i="10"/>
  <c r="A56" i="10"/>
  <c r="A57" i="10"/>
  <c r="A61" i="10"/>
  <c r="A62" i="10"/>
  <c r="A63" i="10"/>
  <c r="A64" i="10"/>
  <c r="A65" i="10"/>
  <c r="A66" i="10"/>
  <c r="A67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20" i="10"/>
  <c r="A21" i="10"/>
  <c r="A22" i="10"/>
  <c r="A15" i="10"/>
  <c r="A5" i="10" l="1"/>
  <c r="A6" i="10"/>
  <c r="A7" i="10"/>
  <c r="A8" i="10"/>
  <c r="A9" i="10"/>
  <c r="A10" i="10"/>
  <c r="A11" i="10"/>
  <c r="A12" i="10"/>
  <c r="A13" i="10"/>
  <c r="A14" i="10"/>
  <c r="A16" i="10"/>
  <c r="A17" i="10"/>
  <c r="A18" i="10"/>
  <c r="A19" i="10"/>
  <c r="A23" i="10"/>
  <c r="A24" i="10"/>
  <c r="A25" i="10"/>
  <c r="A26" i="10"/>
  <c r="A27" i="10"/>
  <c r="A28" i="10"/>
  <c r="A29" i="10"/>
  <c r="A30" i="10"/>
  <c r="A94" i="10"/>
  <c r="A95" i="10"/>
  <c r="A96" i="10"/>
  <c r="A97" i="10"/>
  <c r="A98" i="10"/>
  <c r="A99" i="10"/>
  <c r="A100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4" i="10"/>
  <c r="C129" i="10" s="1"/>
  <c r="C134" i="10" l="1"/>
  <c r="C133" i="10"/>
  <c r="C132" i="10"/>
  <c r="C131" i="10"/>
  <c r="C130" i="10"/>
  <c r="C136" i="10" l="1"/>
  <c r="C135" i="10" s="1"/>
  <c r="D129" i="10" l="1"/>
  <c r="D130" i="10"/>
  <c r="D131" i="10"/>
  <c r="D132" i="10"/>
  <c r="D133" i="10"/>
  <c r="D135" i="10"/>
  <c r="D134" i="10"/>
</calcChain>
</file>

<file path=xl/sharedStrings.xml><?xml version="1.0" encoding="utf-8"?>
<sst xmlns="http://schemas.openxmlformats.org/spreadsheetml/2006/main" count="887" uniqueCount="411">
  <si>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</si>
  <si>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</si>
  <si>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</si>
  <si>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</si>
  <si>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</si>
  <si>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</si>
  <si>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</si>
  <si>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</si>
  <si>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</si>
  <si>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</si>
  <si>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</si>
  <si>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</si>
  <si>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</si>
  <si>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</si>
  <si>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</si>
  <si>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</si>
  <si>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</si>
  <si>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</si>
  <si>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</si>
  <si>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</si>
  <si>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</si>
  <si>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</si>
  <si>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</si>
  <si>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</si>
  <si>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</si>
  <si>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</si>
  <si>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</si>
  <si>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</si>
  <si>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</si>
  <si>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</si>
  <si>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</si>
  <si>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</si>
  <si>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</si>
  <si>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</si>
  <si>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</si>
  <si>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</si>
  <si>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</si>
  <si>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</si>
  <si>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</si>
  <si>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</si>
  <si>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</si>
  <si>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</si>
  <si>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</si>
  <si>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</si>
  <si>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</si>
  <si>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</si>
  <si>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</si>
  <si>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</si>
  <si>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</si>
  <si>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</si>
  <si>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</si>
  <si>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</si>
  <si>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</si>
  <si>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</si>
  <si>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</si>
  <si>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</si>
  <si>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</si>
  <si>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</si>
  <si>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</si>
  <si>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</si>
  <si>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</si>
  <si>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</si>
  <si>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</si>
  <si>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</si>
  <si>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</si>
  <si>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</si>
  <si>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</si>
  <si>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</si>
  <si>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</si>
  <si>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</si>
  <si>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</si>
  <si>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</si>
  <si>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</si>
  <si>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</si>
  <si>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</si>
  <si>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</si>
  <si>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</si>
  <si>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</si>
  <si>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</si>
  <si>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</si>
  <si>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</si>
  <si>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</si>
  <si>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</si>
  <si>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</si>
  <si>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</si>
  <si>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</si>
  <si>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</si>
  <si>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</si>
  <si>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</si>
  <si>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</si>
  <si>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</si>
  <si>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</si>
  <si>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</si>
  <si>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</si>
  <si>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</si>
  <si>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</si>
  <si>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</si>
  <si>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</si>
  <si>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</si>
  <si>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</si>
  <si>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</si>
  <si>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</si>
  <si>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</si>
  <si>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</si>
  <si>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</si>
  <si>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</si>
  <si>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</si>
  <si>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</si>
  <si>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</si>
  <si>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</si>
  <si>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</si>
  <si>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</si>
  <si>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</si>
  <si>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</si>
  <si>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</si>
  <si>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</si>
  <si>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</si>
  <si>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</si>
  <si>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</si>
  <si>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</si>
  <si>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</si>
  <si>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</si>
  <si>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</si>
  <si>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</si>
  <si>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</si>
  <si>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</si>
  <si>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</si>
  <si>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</si>
  <si>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</si>
  <si>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</si>
  <si>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</si>
  <si>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</si>
  <si>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</si>
  <si>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</si>
  <si>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</si>
  <si>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</si>
  <si>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</si>
  <si>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</si>
  <si>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</si>
  <si>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</si>
  <si>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</si>
  <si>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</si>
  <si>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</si>
  <si>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</si>
  <si>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</si>
  <si>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</si>
  <si>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</si>
  <si>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</si>
  <si>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</si>
  <si>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</si>
  <si>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</si>
  <si>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</si>
  <si>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</si>
  <si>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</si>
  <si>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</si>
  <si>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</si>
  <si>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</si>
  <si>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</si>
  <si>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</si>
  <si>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</si>
  <si>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</si>
  <si>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</si>
  <si>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</si>
  <si>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</si>
  <si>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</si>
  <si>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</si>
  <si>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</si>
  <si>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</si>
  <si>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</si>
  <si>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</si>
  <si>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Component Prepreation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</si>
  <si>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</si>
  <si>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</si>
  <si>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</si>
  <si>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</si>
  <si>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</si>
  <si>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</si>
  <si>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</si>
  <si>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</si>
  <si>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</si>
  <si>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</si>
  <si>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</si>
  <si>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</si>
  <si>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</si>
  <si>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</si>
  <si>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</si>
  <si>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</si>
  <si>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</si>
  <si>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</si>
  <si>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</si>
  <si>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</si>
  <si>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</si>
  <si>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</si>
  <si>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</si>
  <si>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</si>
  <si>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</si>
  <si>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t>Complete (CP)</t>
  </si>
  <si>
    <t>New Revision Out for Approval (NR)</t>
  </si>
  <si>
    <t>Out for Approval (OA)</t>
  </si>
  <si>
    <t>Helium Vessel Inspection</t>
  </si>
  <si>
    <t>L2HE-INSP-CAV</t>
  </si>
  <si>
    <t>Hogan</t>
  </si>
  <si>
    <t xml:space="preserve">Cavity RF Inspection </t>
  </si>
  <si>
    <t>L2HE-TUNE-CAV-RFIN</t>
  </si>
  <si>
    <t>Processing</t>
  </si>
  <si>
    <t>Cavity Heat Treatment &amp; Nitrogen Doping</t>
  </si>
  <si>
    <t>L2HE-CAV-ASSY-HEAT</t>
  </si>
  <si>
    <t>Cavity HOM Measurements and Tuning</t>
  </si>
  <si>
    <t>L2HE-CAV-HOM-TUNE</t>
  </si>
  <si>
    <t>Cavity 1st Assembly</t>
  </si>
  <si>
    <t>L2HE-CAV-ASSY-FRST</t>
  </si>
  <si>
    <t>Forehand</t>
  </si>
  <si>
    <t>Davis</t>
  </si>
  <si>
    <t>Cavity 2nd Assembly</t>
  </si>
  <si>
    <t>L2HE-CAV-ASSY-SCND</t>
  </si>
  <si>
    <t>Palczewski</t>
  </si>
  <si>
    <t>Cavity Evacuation &amp; Leak Test</t>
  </si>
  <si>
    <t>L2HE-CAV-ASSY-LEAK</t>
  </si>
  <si>
    <t>Transfer of L2PRD 9-cell cavities to Test Stands</t>
  </si>
  <si>
    <t>L2HE-CLNRM-CAV-TSTD</t>
  </si>
  <si>
    <t>Transfer of L2PRD 9-cell cavities to Test Stands for Dewar 5</t>
  </si>
  <si>
    <t>L2HE-CLNRM-CAV-TSTD-D5</t>
  </si>
  <si>
    <t>Cavity Cooldown</t>
  </si>
  <si>
    <t>L2HE-VTA-CAV-COOL</t>
  </si>
  <si>
    <t>Kent?</t>
  </si>
  <si>
    <t>Ari</t>
  </si>
  <si>
    <t>Cavity Production VTA HOM Survey</t>
  </si>
  <si>
    <t>L2HE-VTA-CAV-HOM</t>
  </si>
  <si>
    <t>Stirbet</t>
  </si>
  <si>
    <t>Cavity VTA Test</t>
  </si>
  <si>
    <t>L2HE-CAV-VTRF</t>
  </si>
  <si>
    <t>Davis or Kent?</t>
  </si>
  <si>
    <t xml:space="preserve">Cavities arrive in Aug2021 per KW </t>
  </si>
  <si>
    <t>CAV</t>
  </si>
  <si>
    <t>FPC WARM PART</t>
  </si>
  <si>
    <t>L2HE-INSP-FPCW</t>
  </si>
  <si>
    <t>FPC COLD PART</t>
  </si>
  <si>
    <t>L2HE-INSP-FPCC</t>
  </si>
  <si>
    <t>Huque</t>
  </si>
  <si>
    <t>FPC Waveguide Incoming Inspection</t>
  </si>
  <si>
    <t>L2HE-INSP-FPCWG</t>
  </si>
  <si>
    <t>Cavity Field Probe Feedthru Receiving Inspection</t>
  </si>
  <si>
    <t>L2HE-INSP-FPFT</t>
  </si>
  <si>
    <t>Park</t>
  </si>
  <si>
    <t>DeKerlegand</t>
  </si>
  <si>
    <t>Wilson</t>
  </si>
  <si>
    <t>Cavity HOM Feedthru Receiving Inspection</t>
  </si>
  <si>
    <t>L2HE-INSP-HMFT</t>
  </si>
  <si>
    <t>Cavity Beam Line Bellows PRCM</t>
  </si>
  <si>
    <t>L2HE-INSP-BLBP</t>
  </si>
  <si>
    <t>Marchlik</t>
  </si>
  <si>
    <t xml:space="preserve">Cavity Beam Line Bellows Short </t>
  </si>
  <si>
    <t>L2HE-INSP-BLBS</t>
  </si>
  <si>
    <t>Cavity String Weldment Upstream Bellows</t>
  </si>
  <si>
    <t>L2HE-INSP-BLBU</t>
  </si>
  <si>
    <t>String Beam Line Extension Downstream</t>
  </si>
  <si>
    <t>L2HE-INSP-BLXD</t>
  </si>
  <si>
    <t>300K Current Leads CF Flange Inspection</t>
  </si>
  <si>
    <t>L2HE-INSP-CFL</t>
  </si>
  <si>
    <t>End Lever Tuner Mechanical Frame Inspection</t>
  </si>
  <si>
    <t>L2HE-INSP-TUNMC</t>
  </si>
  <si>
    <t>Powen</t>
  </si>
  <si>
    <t>End Lever Tuner Motor</t>
  </si>
  <si>
    <t>L2HE-INSP-TUNMT</t>
  </si>
  <si>
    <t>King</t>
  </si>
  <si>
    <t>Tuner Piezo Actuator Assembly Inspection</t>
  </si>
  <si>
    <t>L2HE-INSP-TUNPZ</t>
  </si>
  <si>
    <t>Quadrapole Magnet SPQA002 Inspection</t>
  </si>
  <si>
    <t>L2HE-MAG-QUAD</t>
  </si>
  <si>
    <t>Lakshmi</t>
  </si>
  <si>
    <t>Cryomodule Cool Down Cryogenic Valve (CDV)</t>
  </si>
  <si>
    <t>L2HE-INSP-CDV</t>
  </si>
  <si>
    <t>Kent</t>
  </si>
  <si>
    <t>Receiving Inspection CM Magnetic Shield Assembly</t>
  </si>
  <si>
    <t>L2HE-INSP-IMAG</t>
  </si>
  <si>
    <t>Gary</t>
  </si>
  <si>
    <t>Fischer</t>
  </si>
  <si>
    <t xml:space="preserve">Receiving Inspection CM Rod Invar 2-Phase Long </t>
  </si>
  <si>
    <t>L2HE-INSP-IROD2L</t>
  </si>
  <si>
    <t>Receiving Inspection CM Rod Invar 2-Phase</t>
  </si>
  <si>
    <t>L2HE-INSP-IROD2P</t>
  </si>
  <si>
    <t>Receiving Inspection CM Assembly, JT Cryogenic Valve</t>
  </si>
  <si>
    <t>L2HE-INSP-JTV</t>
  </si>
  <si>
    <t>Receiving Inspection CM Assembly, JT Valve Tube Kit</t>
  </si>
  <si>
    <t>L2HE-INSP-JTVTK</t>
  </si>
  <si>
    <t>Upper Cold Mass Inspection</t>
  </si>
  <si>
    <t>L2HE-INSP-UCM</t>
  </si>
  <si>
    <t>Upper Cold Mass Weld Inspection</t>
  </si>
  <si>
    <t>L2HE-CWI-UCM</t>
  </si>
  <si>
    <t>Jenord</t>
  </si>
  <si>
    <t>Upper Cold Mass CMA Inspection</t>
  </si>
  <si>
    <t>L2HE-CMA-INSP-UCM</t>
  </si>
  <si>
    <t>Receiving Inspection CM Vacuum Vessel</t>
  </si>
  <si>
    <t>L2HE-INSP-VV</t>
  </si>
  <si>
    <t>Receiving CMA Inspection CM Vacuum Vessel</t>
  </si>
  <si>
    <t>L2HE-CMA-INSP-VV</t>
  </si>
  <si>
    <t>Ari, Reece</t>
  </si>
  <si>
    <t>Park, Wilson</t>
  </si>
  <si>
    <t>No</t>
  </si>
  <si>
    <t>kwilson</t>
  </si>
  <si>
    <t>Powen, Huque, georged</t>
  </si>
  <si>
    <t>Powen, Huque, Wilson</t>
  </si>
  <si>
    <t>huque,kwilson</t>
  </si>
  <si>
    <t>Powen, King</t>
  </si>
  <si>
    <t>Lakshmi, Wilson</t>
  </si>
  <si>
    <t>Katherine, Hogan</t>
  </si>
  <si>
    <t>Gary, Fischer</t>
  </si>
  <si>
    <t>341081, P96394</t>
  </si>
  <si>
    <t>FPCW</t>
  </si>
  <si>
    <t>341082, P96406</t>
  </si>
  <si>
    <t>FPCC</t>
  </si>
  <si>
    <t>FPCWG</t>
  </si>
  <si>
    <t>GMM-9434A</t>
  </si>
  <si>
    <t>GMM-9433A</t>
  </si>
  <si>
    <t>F10132292-B, F10138922-A</t>
  </si>
  <si>
    <t>F10048652</t>
  </si>
  <si>
    <t>F10009954</t>
  </si>
  <si>
    <t>F10026609</t>
  </si>
  <si>
    <t>Will be a batch traveler</t>
  </si>
  <si>
    <t>Cavity Cleaning / UltraSonic Cleaning</t>
  </si>
  <si>
    <t>L2HE-CHEM-COMP-USC</t>
  </si>
  <si>
    <t>Mitchell</t>
  </si>
  <si>
    <t>Wildeson</t>
  </si>
  <si>
    <t>ashleya</t>
  </si>
  <si>
    <t>hogan,ari</t>
  </si>
  <si>
    <t>ashleya,ari,hogan,kdavis,forehand</t>
  </si>
  <si>
    <t>First HPR</t>
  </si>
  <si>
    <t>L2HE-CHEM-COMP-HPRN</t>
  </si>
  <si>
    <t>Components Cleaning</t>
  </si>
  <si>
    <t>L2HE-CHEM-COMP-DEGR</t>
  </si>
  <si>
    <t>Laping</t>
  </si>
  <si>
    <t>L2HE-CHEM-COMP-LAP</t>
  </si>
  <si>
    <t>L2HE-CMA-FPFT-LEAK</t>
  </si>
  <si>
    <t>Wilcox</t>
  </si>
  <si>
    <t>Leak check spec 11141-S-0029</t>
  </si>
  <si>
    <t>L2HE-CMA-HMFT-LEAK</t>
  </si>
  <si>
    <t>L2HE-VTA-FPFT-CSHK</t>
  </si>
  <si>
    <t>L2HE-VTA-HMFT-CSHK</t>
  </si>
  <si>
    <t>Cavity String Assembly</t>
  </si>
  <si>
    <t>L2HE-CST-ASSY</t>
  </si>
  <si>
    <t>BPM Magnet sub-assembly</t>
  </si>
  <si>
    <t>L2HE-CST-ASSY-BPM</t>
  </si>
  <si>
    <t>String Pump down, leak test and transfer to phase 1</t>
  </si>
  <si>
    <t>L2HE-CST-ASSY-LEAK</t>
  </si>
  <si>
    <t>Cavity String Gate Valve Leak Test</t>
  </si>
  <si>
    <t>L2HE-CST-LEAK-AMGV</t>
  </si>
  <si>
    <t>CM Assembly First</t>
  </si>
  <si>
    <t>L2HE-CMA-FRST</t>
  </si>
  <si>
    <t>Worland</t>
  </si>
  <si>
    <t>CM Assembly Second</t>
  </si>
  <si>
    <t>L2HE-CMA-SCND</t>
  </si>
  <si>
    <t>CM Assembly Final</t>
  </si>
  <si>
    <t>L2HE-CMA-FNAL</t>
  </si>
  <si>
    <t>Cryomodule Vacuum Vessel Assembly</t>
  </si>
  <si>
    <t>L2HE-CMA-VV</t>
  </si>
  <si>
    <t>FPC Warm Installation</t>
  </si>
  <si>
    <t>L2HE-CMA-FPCW</t>
  </si>
  <si>
    <t>Cryomodule Rework Traveler</t>
  </si>
  <si>
    <t>L2HE-CMA-REW</t>
  </si>
  <si>
    <t>Cryomodule Prep and Shipping to SLAC</t>
  </si>
  <si>
    <t>L2HE-CMA-SHIP</t>
  </si>
  <si>
    <t>Martin</t>
  </si>
  <si>
    <t>Cryomodule Retrofit Traveler</t>
  </si>
  <si>
    <t>L2HE-CMA-RFIT</t>
  </si>
  <si>
    <t>FPCW AC Diassemble/Removal</t>
  </si>
  <si>
    <t>L2HE-CMA-FPCW-DISA</t>
  </si>
  <si>
    <t>Production Cryomodule Demagnetization</t>
  </si>
  <si>
    <t>L2HE-DMAG-CM</t>
  </si>
  <si>
    <t>Cheng</t>
  </si>
  <si>
    <t>Wilson, Hogan</t>
  </si>
  <si>
    <t>Fischer, Cheng</t>
  </si>
  <si>
    <t>Upper Cold Mass Magnetic Hygiene Control</t>
  </si>
  <si>
    <t>L2HE-DMAG-UCM</t>
  </si>
  <si>
    <t>Cryomodule Acceptance Test</t>
  </si>
  <si>
    <t>L2HE-CM-ACTS</t>
  </si>
  <si>
    <t>Drury</t>
  </si>
  <si>
    <t>Cryomodule Acceptance Test - Install and Cooldown</t>
  </si>
  <si>
    <t>L2HE-CM-ACTS-PREP</t>
  </si>
  <si>
    <t>L2HE-CM-CMTF-LPRF</t>
  </si>
  <si>
    <t>L2HE-CM-CMTF-HPRF</t>
  </si>
  <si>
    <t>D3 Report</t>
  </si>
  <si>
    <t>L2HE-D3</t>
  </si>
  <si>
    <t>Cavity Non-conformance Report</t>
  </si>
  <si>
    <t>L2HE-NCR</t>
  </si>
  <si>
    <t>R11</t>
  </si>
  <si>
    <t>L2HE-INSR</t>
  </si>
  <si>
    <t>Cold Shock</t>
  </si>
  <si>
    <t>FPC Waveguide Inventory</t>
  </si>
  <si>
    <t>L2HE-INV-FPCWG</t>
  </si>
  <si>
    <t>Dickey</t>
  </si>
  <si>
    <t>Barnes</t>
  </si>
  <si>
    <t>Wislon</t>
  </si>
  <si>
    <t>Huque,Fisher</t>
  </si>
  <si>
    <t>Huque,Fischer</t>
  </si>
  <si>
    <t>Zhao</t>
  </si>
  <si>
    <t>Cavity Beam Line Bellows PRCM Leak Test</t>
  </si>
  <si>
    <t>L2HE-CMA-BLBP-LEAK</t>
  </si>
  <si>
    <t>WIlcox</t>
  </si>
  <si>
    <t>Marchlik, Wilson</t>
  </si>
  <si>
    <t>F10041075</t>
  </si>
  <si>
    <t>L2HE-CMA-BLBS-LEAK</t>
  </si>
  <si>
    <t>F10023437</t>
  </si>
  <si>
    <t>L2HE-CMA-BLBU-LEAK</t>
  </si>
  <si>
    <t>F10075494</t>
  </si>
  <si>
    <t>L2HE-CMA-BLXD-LEAK</t>
  </si>
  <si>
    <t>F10052775</t>
  </si>
  <si>
    <t>Morrone</t>
  </si>
  <si>
    <t>O'Brien</t>
  </si>
  <si>
    <t>McEwen</t>
  </si>
  <si>
    <t>Kent, Wilson</t>
  </si>
  <si>
    <t>Kent, Fischer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</si>
</sst>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/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8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5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3" xfId="0" applyBorder="1"/>
    <xf numFmtId="0" fontId="0" fillId="0" borderId="5" xfId="0" applyFill="1" applyBorder="1"/>
    <xf numFmtId="0" fontId="0" fillId="0" borderId="2" xfId="0" applyBorder="1"/>
    <xf numFmtId="0" fontId="19" fillId="0" borderId="7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0" fillId="0" borderId="0" xfId="0" applyFill="1"/>
    <xf numFmtId="15" fontId="0" fillId="0" borderId="1" xfId="0" applyNumberFormat="1" applyFill="1" applyBorder="1" applyAlignment="1">
      <alignment horizontal="right"/>
    </xf>
    <xf numFmtId="0" fontId="18" fillId="0" borderId="1" xfId="0" applyFont="1" applyFill="1" applyBorder="1"/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10" fillId="6" borderId="12" xfId="0" applyFont="1" applyFill="1" applyBorder="1"/>
    <xf numFmtId="0" fontId="10" fillId="0" borderId="12" xfId="0" applyFont="1" applyBorder="1"/>
    <xf numFmtId="0" fontId="0" fillId="6" borderId="12" xfId="0" applyFont="1" applyFill="1" applyBorder="1"/>
    <xf numFmtId="0" fontId="0" fillId="0" borderId="12" xfId="0" applyFont="1" applyBorder="1"/>
    <xf numFmtId="0" fontId="16" fillId="0" borderId="12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 applyAlignment="1">
      <alignment horizontal="center"/>
    </xf>
    <xf numFmtId="0" fontId="0" fillId="0" borderId="3" xfId="0" applyFont="1" applyFill="1" applyBorder="1"/>
    <xf numFmtId="0" fontId="2" fillId="3" borderId="9" xfId="0" applyFont="1" applyFill="1" applyBorder="1" applyAlignment="1">
      <alignment horizontal="left"/>
    </xf>
    <xf numFmtId="0" fontId="0" fillId="0" borderId="5" xfId="0" applyBorder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1" fillId="16" borderId="16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4" xfId="0" applyNumberFormat="1" applyFill="1" applyBorder="1"/>
    <xf numFmtId="165" fontId="0" fillId="0" borderId="3" xfId="0" applyNumberFormat="1" applyFill="1" applyBorder="1"/>
    <xf numFmtId="165" fontId="5" fillId="4" borderId="3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3" xfId="0" applyNumberFormat="1" applyBorder="1"/>
    <xf numFmtId="165" fontId="0" fillId="0" borderId="6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22" fillId="8" borderId="16" xfId="0" applyFont="1" applyFill="1" applyBorder="1" applyAlignment="1">
      <alignment horizontal="left"/>
    </xf>
    <xf numFmtId="0" fontId="24" fillId="10" borderId="16" xfId="0" applyFont="1" applyFill="1" applyBorder="1" applyAlignment="1">
      <alignment horizontal="left"/>
    </xf>
    <xf numFmtId="0" fontId="26" fillId="14" borderId="16" xfId="0" applyFont="1" applyFill="1" applyBorder="1" applyAlignment="1">
      <alignment horizontal="left"/>
    </xf>
    <xf numFmtId="0" fontId="25" fillId="15" borderId="16" xfId="0" applyFont="1" applyFill="1" applyBorder="1" applyAlignment="1">
      <alignment horizontal="left"/>
    </xf>
    <xf numFmtId="0" fontId="27" fillId="12" borderId="16" xfId="0" applyFont="1" applyFill="1" applyBorder="1" applyAlignment="1">
      <alignment horizontal="left"/>
    </xf>
    <xf numFmtId="0" fontId="23" fillId="17" borderId="1" xfId="0" applyFont="1" applyFill="1" applyBorder="1" applyAlignment="1">
      <alignment horizontal="left"/>
    </xf>
    <xf numFmtId="0" fontId="28" fillId="0" borderId="1" xfId="0" applyFont="1" applyFill="1" applyBorder="1"/>
    <xf numFmtId="165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Fill="1" applyBorder="1"/>
    <xf numFmtId="0" fontId="0" fillId="0" borderId="12" xfId="0" applyFill="1" applyBorder="1"/>
    <xf numFmtId="0" fontId="5" fillId="4" borderId="12" xfId="0" applyFont="1" applyFill="1" applyBorder="1" applyAlignment="1">
      <alignment horizontal="left"/>
    </xf>
    <xf numFmtId="0" fontId="0" fillId="0" borderId="12" xfId="0" applyBorder="1"/>
    <xf numFmtId="0" fontId="0" fillId="0" borderId="8" xfId="0" applyBorder="1"/>
    <xf numFmtId="0" fontId="2" fillId="3" borderId="8" xfId="0" applyFont="1" applyFill="1" applyBorder="1" applyAlignment="1">
      <alignment horizontal="left"/>
    </xf>
    <xf numFmtId="0" fontId="0" fillId="0" borderId="10" xfId="0" applyFill="1" applyBorder="1"/>
    <xf numFmtId="0" fontId="0" fillId="4" borderId="12" xfId="0" applyFill="1" applyBorder="1"/>
    <xf numFmtId="0" fontId="5" fillId="4" borderId="8" xfId="0" applyFont="1" applyFill="1" applyBorder="1" applyAlignment="1">
      <alignment horizontal="left"/>
    </xf>
    <xf numFmtId="0" fontId="0" fillId="0" borderId="12" xfId="0" applyFill="1" applyBorder="1" applyAlignment="1">
      <alignment wrapText="1"/>
    </xf>
    <xf numFmtId="0" fontId="0" fillId="0" borderId="19" xfId="0" applyBorder="1"/>
    <xf numFmtId="10" fontId="3" fillId="0" borderId="1" xfId="0" applyNumberFormat="1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/>
    </xf>
    <xf numFmtId="10" fontId="20" fillId="13" borderId="3" xfId="0" applyNumberFormat="1" applyFont="1" applyFill="1" applyBorder="1" applyAlignment="1">
      <alignment horizontal="center" vertical="center"/>
    </xf>
    <xf numFmtId="10" fontId="20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 xr:uid="{00000000-0005-0000-0000-000002000000}"/>
  </cellStyles>
  <dxfs count="36">
    <dxf>
      <fill>
        <patternFill patternType="none">
          <fgColor indexed="64"/>
          <bgColor indexed="65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S136"/>
  <sheetViews>
    <sheetView tabSelected="1" zoomScaleNormal="100" workbookViewId="0">
      <pane ySplit="1" topLeftCell="A27" activePane="bottomLeft" state="frozen"/>
      <selection activeCell="C1" sqref="C1"/>
      <selection pane="bottomLeft" activeCell="H44" sqref="H44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16.140625" style="149" customWidth="1"/>
    <col min="6" max="6" width="12.42578125" customWidth="1"/>
    <col min="7" max="7" width="17.5703125" bestFit="1" customWidth="1"/>
    <col min="8" max="8" width="16.42578125" customWidth="1"/>
    <col min="9" max="9" width="15.7109375" customWidth="1"/>
    <col min="10" max="10" width="11.28515625" bestFit="1" customWidth="1"/>
    <col min="11" max="11" width="11.28515625" customWidth="1"/>
    <col min="12" max="12" width="13.85546875" bestFit="1" customWidth="1"/>
    <col min="13" max="13" width="11.28515625" customWidth="1"/>
    <col min="14" max="15" width="28.7109375" customWidth="1"/>
    <col min="16" max="16" width="19.28515625" customWidth="1"/>
    <col min="17" max="17" width="23.140625" customWidth="1"/>
    <col min="19" max="19" width="9.7109375" bestFit="1" customWidth="1"/>
  </cols>
  <sheetData>
    <row r="1" spans="1:19" ht="45" x14ac:dyDescent="0.25">
      <c r="A1" s="9"/>
      <c r="B1" s="13" t="s">
        <v>30</v>
      </c>
      <c r="C1" s="8" t="s">
        <v>179</v>
      </c>
      <c r="D1" s="13" t="s">
        <v>35</v>
      </c>
      <c r="E1" s="138" t="s">
        <v>183</v>
      </c>
      <c r="F1" s="13" t="s">
        <v>15</v>
      </c>
      <c r="G1" s="13" t="s">
        <v>16</v>
      </c>
      <c r="H1" s="13" t="s">
        <v>16</v>
      </c>
      <c r="I1" s="8" t="s">
        <v>36</v>
      </c>
      <c r="J1" s="13" t="s">
        <v>37</v>
      </c>
      <c r="K1" s="135" t="s">
        <v>176</v>
      </c>
      <c r="L1" s="135" t="s">
        <v>177</v>
      </c>
      <c r="M1" s="135" t="s">
        <v>178</v>
      </c>
      <c r="N1" s="8" t="s">
        <v>181</v>
      </c>
      <c r="O1" s="135" t="s">
        <v>180</v>
      </c>
      <c r="P1" s="8" t="s">
        <v>182</v>
      </c>
      <c r="Q1" s="13" t="s">
        <v>42</v>
      </c>
      <c r="R1" t="s">
        <v>184</v>
      </c>
      <c r="S1" t="s">
        <v>188</v>
      </c>
    </row>
    <row r="2" spans="1:19" ht="15.75" x14ac:dyDescent="0.25">
      <c r="A2" s="11"/>
      <c r="B2" s="83" t="s">
        <v>171</v>
      </c>
      <c r="C2" s="84"/>
      <c r="D2" s="86"/>
      <c r="E2" s="139"/>
      <c r="F2" s="86"/>
      <c r="G2" s="86"/>
      <c r="H2" s="86"/>
      <c r="I2" s="86"/>
      <c r="J2" s="86"/>
      <c r="K2" s="86"/>
      <c r="L2" s="86"/>
      <c r="M2" s="86"/>
      <c r="N2" s="84"/>
      <c r="O2" s="84"/>
      <c r="P2" s="85"/>
      <c r="Q2" s="84"/>
      <c r="S2" s="137"/>
    </row>
    <row r="3" spans="1:19" s="88" customFormat="1" ht="15.75" x14ac:dyDescent="0.25">
      <c r="A3" s="5"/>
      <c r="B3" s="82" t="s">
        <v>166</v>
      </c>
      <c r="C3" s="106"/>
      <c r="D3" s="45"/>
      <c r="E3" s="140"/>
      <c r="F3" s="45"/>
      <c r="G3" s="45"/>
      <c r="H3" s="45"/>
      <c r="I3" s="45"/>
      <c r="J3" s="45"/>
      <c r="K3" s="45"/>
      <c r="L3" s="45"/>
      <c r="M3" s="45"/>
      <c r="N3" s="106"/>
      <c r="O3" s="82"/>
      <c r="P3" s="44"/>
      <c r="Q3" s="82"/>
    </row>
    <row r="4" spans="1:19" s="95" customFormat="1" x14ac:dyDescent="0.25">
      <c r="A4" s="2" t="str">
        <f ca="1">IF($R4="CP","CP",IF($R4="NR","NR",IF($R4="OA","OA",IF($E4="","",IF($E4-NOW()&lt;0,"OD",IF($E4-NOW()&lt;15,"15",IF($E4-NOW()&lt;30,"30"," ")))))))</f>
        <v xml:space="preserve"> </v>
      </c>
      <c r="B4" s="2" t="s">
        <v>199</v>
      </c>
      <c r="C4" s="2" t="s">
        <v>200</v>
      </c>
      <c r="D4" s="2"/>
      <c r="E4" s="141">
        <v>44409</v>
      </c>
      <c r="F4" s="101"/>
      <c r="G4" s="101"/>
      <c r="H4" s="101"/>
      <c r="I4" s="101" t="s">
        <v>201</v>
      </c>
      <c r="J4" s="101"/>
      <c r="K4" s="101"/>
      <c r="L4" s="101"/>
      <c r="M4" s="101"/>
      <c r="N4" s="2"/>
      <c r="O4" s="2"/>
      <c r="P4" s="2" t="s">
        <v>233</v>
      </c>
      <c r="Q4" s="2"/>
    </row>
    <row r="5" spans="1:19" s="95" customFormat="1" x14ac:dyDescent="0.25">
      <c r="A5" s="2" t="str">
        <f t="shared" ref="A5:A96" ca="1" si="0">IF($R5="CP","CP",IF($R5="NR","NR",IF($R5="OA","OA",IF($E5="","",IF($E5-NOW()&lt;0,"OD",IF($E5-NOW()&lt;15,"15",IF($E5-NOW()&lt;30,"30"," ")))))))</f>
        <v xml:space="preserve"> </v>
      </c>
      <c r="B5" s="2" t="s">
        <v>202</v>
      </c>
      <c r="C5" s="2" t="s">
        <v>203</v>
      </c>
      <c r="D5" s="2"/>
      <c r="E5" s="141">
        <v>44409</v>
      </c>
      <c r="F5" s="101"/>
      <c r="G5" s="101"/>
      <c r="H5" s="101"/>
      <c r="I5" s="101" t="s">
        <v>201</v>
      </c>
      <c r="J5" s="101"/>
      <c r="K5" s="101"/>
      <c r="L5" s="101"/>
      <c r="M5" s="101"/>
      <c r="N5" s="2"/>
      <c r="O5" s="2"/>
      <c r="P5" s="2" t="s">
        <v>233</v>
      </c>
      <c r="Q5" s="159" t="s">
        <v>232</v>
      </c>
    </row>
    <row r="6" spans="1:19" s="95" customFormat="1" x14ac:dyDescent="0.25">
      <c r="A6" s="2" t="str">
        <f t="shared" ca="1" si="0"/>
        <v/>
      </c>
      <c r="B6" s="2"/>
      <c r="C6" s="2"/>
      <c r="D6" s="2"/>
      <c r="E6" s="141"/>
      <c r="F6" s="101"/>
      <c r="G6" s="101"/>
      <c r="H6" s="101"/>
      <c r="I6" s="101"/>
      <c r="J6" s="101"/>
      <c r="K6" s="101"/>
      <c r="L6" s="101"/>
      <c r="M6" s="101"/>
      <c r="N6" s="2"/>
      <c r="O6" s="2"/>
      <c r="P6" s="2"/>
      <c r="Q6" s="2"/>
    </row>
    <row r="7" spans="1:19" s="95" customFormat="1" x14ac:dyDescent="0.25">
      <c r="A7" s="2" t="str">
        <f t="shared" ca="1" si="0"/>
        <v/>
      </c>
      <c r="B7" s="2"/>
      <c r="C7" s="2"/>
      <c r="D7" s="2"/>
      <c r="E7" s="141"/>
      <c r="F7" s="101"/>
      <c r="G7" s="101"/>
      <c r="H7" s="101"/>
      <c r="I7" s="101"/>
      <c r="J7" s="101"/>
      <c r="K7" s="101"/>
      <c r="L7" s="101"/>
      <c r="M7" s="101"/>
      <c r="N7" s="2"/>
      <c r="O7" s="2"/>
      <c r="P7" s="2"/>
      <c r="Q7" s="2"/>
    </row>
    <row r="8" spans="1:19" s="95" customFormat="1" x14ac:dyDescent="0.25">
      <c r="A8" s="2" t="str">
        <f t="shared" ca="1" si="0"/>
        <v/>
      </c>
      <c r="B8" s="109"/>
      <c r="C8" s="2"/>
      <c r="D8" s="2"/>
      <c r="E8" s="141"/>
      <c r="F8" s="101"/>
      <c r="G8" s="101"/>
      <c r="H8" s="101"/>
      <c r="I8" s="101"/>
      <c r="J8" s="101"/>
      <c r="K8" s="101"/>
      <c r="L8" s="101"/>
      <c r="M8" s="101"/>
      <c r="N8" s="4"/>
      <c r="O8" s="2"/>
      <c r="P8" s="2"/>
      <c r="Q8" s="2"/>
    </row>
    <row r="9" spans="1:19" s="95" customFormat="1" x14ac:dyDescent="0.25">
      <c r="A9" s="2" t="str">
        <f t="shared" ca="1" si="0"/>
        <v/>
      </c>
      <c r="B9" s="109"/>
      <c r="C9" s="2"/>
      <c r="D9" s="2"/>
      <c r="E9" s="141"/>
      <c r="F9" s="101"/>
      <c r="G9" s="101"/>
      <c r="H9" s="101"/>
      <c r="I9" s="101"/>
      <c r="J9" s="101"/>
      <c r="K9" s="101"/>
      <c r="L9" s="101"/>
      <c r="M9" s="101"/>
      <c r="N9" s="2"/>
      <c r="O9" s="2"/>
      <c r="P9" s="2"/>
      <c r="Q9" s="2"/>
    </row>
    <row r="10" spans="1:19" s="88" customFormat="1" ht="15.75" x14ac:dyDescent="0.25">
      <c r="A10" s="2" t="str">
        <f t="shared" ca="1" si="0"/>
        <v/>
      </c>
      <c r="B10" s="82" t="s">
        <v>167</v>
      </c>
      <c r="C10" s="106"/>
      <c r="D10" s="45"/>
      <c r="E10" s="140"/>
      <c r="F10" s="45"/>
      <c r="G10" s="45"/>
      <c r="H10" s="45"/>
      <c r="I10" s="45"/>
      <c r="J10" s="45"/>
      <c r="K10" s="45"/>
      <c r="L10" s="45"/>
      <c r="M10" s="45"/>
      <c r="N10" s="106"/>
      <c r="O10" s="82"/>
      <c r="P10" s="44"/>
      <c r="Q10" s="82"/>
      <c r="S10" s="88" t="s">
        <v>189</v>
      </c>
    </row>
    <row r="11" spans="1:19" s="107" customFormat="1" x14ac:dyDescent="0.25">
      <c r="A11" s="2" t="str">
        <f t="shared" ca="1" si="0"/>
        <v/>
      </c>
      <c r="B11" s="110"/>
      <c r="C11" s="110"/>
      <c r="D11" s="110"/>
      <c r="E11" s="142"/>
      <c r="F11" s="2"/>
      <c r="G11" s="2"/>
      <c r="H11" s="2"/>
      <c r="I11" s="2"/>
      <c r="J11" s="2"/>
      <c r="K11" s="110"/>
      <c r="L11" s="110"/>
      <c r="M11" s="110"/>
      <c r="N11" s="110"/>
      <c r="O11" s="110"/>
      <c r="P11" s="110"/>
      <c r="Q11" s="110"/>
    </row>
    <row r="12" spans="1:19" s="107" customFormat="1" x14ac:dyDescent="0.25">
      <c r="A12" s="2" t="str">
        <f t="shared" ca="1" si="0"/>
        <v/>
      </c>
      <c r="B12" s="2"/>
      <c r="C12" s="2"/>
      <c r="D12" s="2"/>
      <c r="E12" s="14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s="107" customFormat="1" x14ac:dyDescent="0.25">
      <c r="A13" s="2" t="str">
        <f t="shared" ca="1" si="0"/>
        <v/>
      </c>
      <c r="B13" s="2"/>
      <c r="C13" s="2"/>
      <c r="D13" s="2"/>
      <c r="E13" s="14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9" s="107" customFormat="1" x14ac:dyDescent="0.25">
      <c r="A14" s="2" t="str">
        <f t="shared" ca="1" si="0"/>
        <v/>
      </c>
      <c r="B14" s="110"/>
      <c r="C14" s="110"/>
      <c r="D14" s="2"/>
      <c r="E14" s="14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9" s="88" customFormat="1" ht="15.75" x14ac:dyDescent="0.25">
      <c r="A15" s="2" t="str">
        <f t="shared" ca="1" si="0"/>
        <v/>
      </c>
      <c r="B15" s="152" t="s">
        <v>204</v>
      </c>
      <c r="C15" s="152"/>
      <c r="D15" s="45"/>
      <c r="E15" s="140"/>
      <c r="F15" s="45"/>
      <c r="G15" s="45"/>
      <c r="H15" s="45"/>
      <c r="I15" s="45"/>
      <c r="J15" s="45"/>
      <c r="K15" s="45"/>
      <c r="L15" s="45"/>
      <c r="M15" s="45"/>
      <c r="N15" s="152"/>
      <c r="O15" s="152"/>
      <c r="P15" s="44"/>
      <c r="Q15" s="152"/>
      <c r="S15" s="88" t="s">
        <v>189</v>
      </c>
    </row>
    <row r="16" spans="1:19" s="107" customFormat="1" x14ac:dyDescent="0.25">
      <c r="A16" s="2" t="str">
        <f t="shared" ca="1" si="0"/>
        <v/>
      </c>
      <c r="B16" s="2" t="s">
        <v>205</v>
      </c>
      <c r="C16" s="2" t="s">
        <v>206</v>
      </c>
      <c r="D16" s="2"/>
      <c r="E16" s="141"/>
      <c r="F16" s="2"/>
      <c r="G16" s="2"/>
      <c r="H16" s="2"/>
      <c r="I16" s="2" t="s">
        <v>201</v>
      </c>
      <c r="J16" s="2"/>
      <c r="K16" s="2"/>
      <c r="L16" s="2"/>
      <c r="M16" s="2"/>
      <c r="N16" s="2"/>
      <c r="O16" s="2"/>
      <c r="P16" s="2"/>
      <c r="Q16" s="2"/>
    </row>
    <row r="17" spans="1:19" s="107" customFormat="1" x14ac:dyDescent="0.25">
      <c r="A17" s="2" t="str">
        <f t="shared" ca="1" si="0"/>
        <v xml:space="preserve"> </v>
      </c>
      <c r="B17" s="2" t="s">
        <v>207</v>
      </c>
      <c r="C17" s="2" t="s">
        <v>208</v>
      </c>
      <c r="D17" s="2"/>
      <c r="E17" s="141">
        <v>44409</v>
      </c>
      <c r="F17" s="2"/>
      <c r="G17" s="2"/>
      <c r="H17" s="2"/>
      <c r="I17" s="2" t="s">
        <v>201</v>
      </c>
      <c r="J17" s="2"/>
      <c r="K17" s="2"/>
      <c r="L17" s="2"/>
      <c r="M17" s="2"/>
      <c r="N17" s="4"/>
      <c r="O17" s="4"/>
      <c r="P17" s="2"/>
      <c r="Q17" s="2"/>
    </row>
    <row r="18" spans="1:19" s="88" customFormat="1" ht="16.149999999999999" customHeight="1" x14ac:dyDescent="0.25">
      <c r="A18" s="2" t="str">
        <f t="shared" ca="1" si="0"/>
        <v/>
      </c>
      <c r="B18" s="82" t="s">
        <v>169</v>
      </c>
      <c r="C18" s="106"/>
      <c r="D18" s="45"/>
      <c r="E18" s="140"/>
      <c r="F18" s="45"/>
      <c r="G18" s="45"/>
      <c r="H18" s="45"/>
      <c r="I18" s="45"/>
      <c r="J18" s="45"/>
      <c r="K18" s="45"/>
      <c r="L18" s="45"/>
      <c r="M18" s="45"/>
      <c r="N18" s="106"/>
      <c r="O18" s="82"/>
      <c r="P18" s="44"/>
      <c r="Q18" s="82"/>
      <c r="S18" s="88" t="s">
        <v>189</v>
      </c>
    </row>
    <row r="19" spans="1:19" x14ac:dyDescent="0.25">
      <c r="A19" s="2" t="str">
        <f t="shared" ca="1" si="0"/>
        <v xml:space="preserve"> </v>
      </c>
      <c r="B19" s="1" t="s">
        <v>209</v>
      </c>
      <c r="C19" s="1" t="s">
        <v>210</v>
      </c>
      <c r="D19" s="1"/>
      <c r="E19" s="141">
        <v>44409</v>
      </c>
      <c r="F19" s="101" t="s">
        <v>211</v>
      </c>
      <c r="G19" s="101" t="s">
        <v>212</v>
      </c>
      <c r="H19" s="101"/>
      <c r="I19" s="101" t="s">
        <v>201</v>
      </c>
      <c r="J19" s="1"/>
      <c r="K19" s="1"/>
      <c r="L19" s="1"/>
      <c r="M19" s="1"/>
      <c r="N19" s="1"/>
      <c r="O19" s="1"/>
      <c r="P19" s="1"/>
      <c r="Q19" s="1"/>
    </row>
    <row r="20" spans="1:19" x14ac:dyDescent="0.25">
      <c r="A20" s="2" t="str">
        <f t="shared" ca="1" si="0"/>
        <v xml:space="preserve"> </v>
      </c>
      <c r="B20" s="96" t="s">
        <v>213</v>
      </c>
      <c r="C20" s="96" t="s">
        <v>214</v>
      </c>
      <c r="D20" s="96"/>
      <c r="E20" s="143">
        <v>44409</v>
      </c>
      <c r="F20" s="127" t="s">
        <v>211</v>
      </c>
      <c r="G20" s="101" t="s">
        <v>215</v>
      </c>
      <c r="H20" s="127"/>
      <c r="I20" s="127" t="s">
        <v>201</v>
      </c>
      <c r="J20" s="96"/>
      <c r="K20" s="96"/>
      <c r="L20" s="96"/>
      <c r="M20" s="96"/>
      <c r="N20" s="96"/>
      <c r="O20" s="96"/>
      <c r="P20" s="96"/>
      <c r="Q20" s="96"/>
    </row>
    <row r="21" spans="1:19" x14ac:dyDescent="0.25">
      <c r="A21" s="2" t="str">
        <f t="shared" ca="1" si="0"/>
        <v xml:space="preserve"> </v>
      </c>
      <c r="B21" s="96" t="s">
        <v>216</v>
      </c>
      <c r="C21" s="96" t="s">
        <v>217</v>
      </c>
      <c r="D21" s="96"/>
      <c r="E21" s="143">
        <v>44409</v>
      </c>
      <c r="F21" s="127" t="s">
        <v>211</v>
      </c>
      <c r="G21" s="101" t="s">
        <v>215</v>
      </c>
      <c r="H21" s="127"/>
      <c r="I21" s="127" t="s">
        <v>201</v>
      </c>
      <c r="J21" s="96"/>
      <c r="K21" s="96"/>
      <c r="L21" s="96"/>
      <c r="M21" s="96"/>
      <c r="N21" s="96"/>
      <c r="O21" s="96"/>
      <c r="P21" s="96"/>
      <c r="Q21" s="96"/>
    </row>
    <row r="22" spans="1:19" x14ac:dyDescent="0.25">
      <c r="A22" s="2" t="str">
        <f t="shared" ca="1" si="0"/>
        <v xml:space="preserve"> </v>
      </c>
      <c r="B22" s="96" t="s">
        <v>218</v>
      </c>
      <c r="C22" s="96" t="s">
        <v>219</v>
      </c>
      <c r="D22" s="96"/>
      <c r="E22" s="143">
        <v>44409</v>
      </c>
      <c r="F22" s="127" t="s">
        <v>211</v>
      </c>
      <c r="G22" s="101" t="s">
        <v>212</v>
      </c>
      <c r="H22" s="127"/>
      <c r="I22" s="127" t="s">
        <v>201</v>
      </c>
      <c r="J22" s="96"/>
      <c r="K22" s="96"/>
      <c r="L22" s="96"/>
      <c r="M22" s="96"/>
      <c r="N22" s="96"/>
      <c r="O22" s="96"/>
      <c r="P22" s="96"/>
      <c r="Q22" s="96"/>
    </row>
    <row r="23" spans="1:19" x14ac:dyDescent="0.25">
      <c r="A23" s="2" t="str">
        <f t="shared" ca="1" si="0"/>
        <v xml:space="preserve"> </v>
      </c>
      <c r="B23" s="96" t="s">
        <v>220</v>
      </c>
      <c r="C23" s="96" t="s">
        <v>221</v>
      </c>
      <c r="D23" s="96"/>
      <c r="E23" s="143">
        <v>44409</v>
      </c>
      <c r="F23" s="127" t="s">
        <v>211</v>
      </c>
      <c r="G23" s="101" t="s">
        <v>212</v>
      </c>
      <c r="H23" s="127"/>
      <c r="I23" s="127" t="s">
        <v>201</v>
      </c>
      <c r="J23" s="96"/>
      <c r="K23" s="96"/>
      <c r="L23" s="96"/>
      <c r="M23" s="96"/>
      <c r="N23" s="96"/>
      <c r="O23" s="96"/>
      <c r="P23" s="96"/>
      <c r="Q23" s="96"/>
    </row>
    <row r="24" spans="1:19" s="88" customFormat="1" ht="15.75" x14ac:dyDescent="0.25">
      <c r="A24" s="2" t="str">
        <f t="shared" ca="1" si="0"/>
        <v/>
      </c>
      <c r="B24" s="89" t="s">
        <v>168</v>
      </c>
      <c r="C24" s="89"/>
      <c r="D24" s="91"/>
      <c r="E24" s="144"/>
      <c r="F24" s="91"/>
      <c r="G24" s="45"/>
      <c r="H24" s="91"/>
      <c r="I24" s="91"/>
      <c r="J24" s="91"/>
      <c r="K24" s="91"/>
      <c r="L24" s="91"/>
      <c r="M24" s="91"/>
      <c r="N24" s="89"/>
      <c r="O24" s="89"/>
      <c r="P24" s="90"/>
      <c r="Q24" s="89"/>
      <c r="S24" s="88" t="s">
        <v>189</v>
      </c>
    </row>
    <row r="25" spans="1:19" x14ac:dyDescent="0.25">
      <c r="A25" s="2" t="str">
        <f t="shared" ca="1" si="0"/>
        <v xml:space="preserve"> </v>
      </c>
      <c r="B25" s="1" t="s">
        <v>222</v>
      </c>
      <c r="C25" s="1" t="s">
        <v>223</v>
      </c>
      <c r="D25" s="1"/>
      <c r="E25" s="145">
        <v>44440</v>
      </c>
      <c r="F25" s="1" t="s">
        <v>224</v>
      </c>
      <c r="G25" s="103" t="s">
        <v>225</v>
      </c>
      <c r="H25" s="22"/>
      <c r="I25" s="22" t="s">
        <v>201</v>
      </c>
      <c r="J25" s="1"/>
      <c r="K25" s="1"/>
      <c r="L25" s="1"/>
      <c r="M25" s="1"/>
      <c r="N25" s="1"/>
      <c r="O25" s="1"/>
      <c r="P25" s="1"/>
      <c r="Q25" s="1"/>
      <c r="R25" s="88"/>
      <c r="S25" s="88"/>
    </row>
    <row r="26" spans="1:19" x14ac:dyDescent="0.25">
      <c r="A26" s="2" t="str">
        <f t="shared" ca="1" si="0"/>
        <v xml:space="preserve"> </v>
      </c>
      <c r="B26" s="1" t="s">
        <v>226</v>
      </c>
      <c r="C26" s="1" t="s">
        <v>227</v>
      </c>
      <c r="D26" s="1"/>
      <c r="E26" s="145">
        <v>44409</v>
      </c>
      <c r="F26" s="1" t="s">
        <v>228</v>
      </c>
      <c r="G26" s="103" t="s">
        <v>225</v>
      </c>
      <c r="H26" s="22"/>
      <c r="I26" s="22" t="s">
        <v>201</v>
      </c>
      <c r="J26" s="1"/>
      <c r="K26" s="1"/>
      <c r="L26" s="1"/>
      <c r="M26" s="1"/>
      <c r="N26" s="1"/>
      <c r="O26" s="1"/>
      <c r="P26" s="1"/>
      <c r="Q26" s="1"/>
      <c r="R26" s="88"/>
      <c r="S26" s="88"/>
    </row>
    <row r="27" spans="1:19" x14ac:dyDescent="0.25">
      <c r="A27" s="2" t="str">
        <f t="shared" ca="1" si="0"/>
        <v xml:space="preserve"> </v>
      </c>
      <c r="B27" s="1" t="s">
        <v>229</v>
      </c>
      <c r="C27" s="1" t="s">
        <v>230</v>
      </c>
      <c r="D27" s="1"/>
      <c r="E27" s="145">
        <v>44409</v>
      </c>
      <c r="F27" s="1" t="s">
        <v>231</v>
      </c>
      <c r="G27" s="103" t="s">
        <v>225</v>
      </c>
      <c r="H27" s="22"/>
      <c r="I27" s="22" t="s">
        <v>201</v>
      </c>
      <c r="J27" s="1"/>
      <c r="K27" s="1"/>
      <c r="L27" s="1"/>
      <c r="M27" s="1"/>
      <c r="N27" s="1"/>
      <c r="O27" s="1"/>
      <c r="P27" s="1"/>
      <c r="Q27" s="1"/>
      <c r="R27" s="88"/>
      <c r="S27" s="88"/>
    </row>
    <row r="28" spans="1:19" ht="15.75" x14ac:dyDescent="0.25">
      <c r="A28" s="2" t="str">
        <f t="shared" ca="1" si="0"/>
        <v/>
      </c>
      <c r="B28" s="83" t="s">
        <v>170</v>
      </c>
      <c r="C28" s="84"/>
      <c r="D28" s="86"/>
      <c r="E28" s="139"/>
      <c r="F28" s="86"/>
      <c r="G28" s="86"/>
      <c r="H28" s="86"/>
      <c r="I28" s="86"/>
      <c r="J28" s="86"/>
      <c r="K28" s="86"/>
      <c r="L28" s="86"/>
      <c r="M28" s="86"/>
      <c r="N28" s="84"/>
      <c r="O28" s="84"/>
      <c r="P28" s="85"/>
      <c r="Q28" s="84"/>
      <c r="S28" t="s">
        <v>190</v>
      </c>
    </row>
    <row r="29" spans="1:19" s="88" customFormat="1" ht="15.75" x14ac:dyDescent="0.25">
      <c r="A29" s="2" t="str">
        <f t="shared" ca="1" si="0"/>
        <v/>
      </c>
      <c r="B29" s="105" t="s">
        <v>166</v>
      </c>
      <c r="C29" s="106"/>
      <c r="D29" s="45"/>
      <c r="E29" s="140"/>
      <c r="F29" s="45"/>
      <c r="G29" s="45"/>
      <c r="H29" s="45"/>
      <c r="I29" s="45"/>
      <c r="J29" s="45"/>
      <c r="K29" s="45"/>
      <c r="L29" s="45"/>
      <c r="M29" s="45"/>
      <c r="N29" s="106"/>
      <c r="O29" s="105"/>
      <c r="P29" s="44"/>
      <c r="Q29" s="105"/>
      <c r="S29" s="88" t="s">
        <v>189</v>
      </c>
    </row>
    <row r="30" spans="1:19" s="95" customFormat="1" x14ac:dyDescent="0.25">
      <c r="A30" s="2" t="str">
        <f t="shared" ref="A30:A55" ca="1" si="1">IF($R30="CP","CP",IF($R30="NR","NR",IF($R30="OA","OA",IF($E30="","",IF($E30-NOW()&lt;0,"OD",IF($E30-NOW()&lt;15,"15",IF($E30-NOW()&lt;30,"30"," ")))))))</f>
        <v xml:space="preserve"> </v>
      </c>
      <c r="B30" s="2" t="s">
        <v>234</v>
      </c>
      <c r="C30" s="2" t="s">
        <v>235</v>
      </c>
      <c r="D30" s="2"/>
      <c r="E30" s="141">
        <v>44286</v>
      </c>
      <c r="F30" s="101" t="s">
        <v>238</v>
      </c>
      <c r="G30" s="101"/>
      <c r="H30" s="101"/>
      <c r="I30" s="101" t="s">
        <v>201</v>
      </c>
      <c r="J30" s="101"/>
      <c r="K30" s="101"/>
      <c r="L30" s="101"/>
      <c r="M30" s="101"/>
      <c r="N30" s="2"/>
      <c r="O30" s="2" t="s">
        <v>307</v>
      </c>
      <c r="P30" s="2" t="s">
        <v>308</v>
      </c>
      <c r="Q30" s="2"/>
    </row>
    <row r="31" spans="1:19" s="95" customFormat="1" x14ac:dyDescent="0.25">
      <c r="A31" s="2" t="str">
        <f t="shared" ca="1" si="1"/>
        <v xml:space="preserve"> </v>
      </c>
      <c r="B31" s="2" t="s">
        <v>236</v>
      </c>
      <c r="C31" s="2" t="s">
        <v>237</v>
      </c>
      <c r="D31" s="2"/>
      <c r="E31" s="141">
        <v>44286</v>
      </c>
      <c r="F31" s="101"/>
      <c r="G31" s="101"/>
      <c r="H31" s="101"/>
      <c r="I31" s="101"/>
      <c r="J31" s="101"/>
      <c r="K31" s="101"/>
      <c r="L31" s="101"/>
      <c r="M31" s="101"/>
      <c r="N31" s="2"/>
      <c r="O31" s="2" t="s">
        <v>309</v>
      </c>
      <c r="P31" s="2" t="s">
        <v>310</v>
      </c>
      <c r="Q31" s="163"/>
      <c r="R31" s="162"/>
    </row>
    <row r="32" spans="1:19" s="95" customFormat="1" x14ac:dyDescent="0.25">
      <c r="A32" s="2" t="str">
        <f t="shared" ca="1" si="1"/>
        <v>CP</v>
      </c>
      <c r="B32" s="2" t="s">
        <v>387</v>
      </c>
      <c r="C32" s="2" t="s">
        <v>388</v>
      </c>
      <c r="D32" s="2" t="s">
        <v>24</v>
      </c>
      <c r="E32" s="141"/>
      <c r="F32" s="101" t="s">
        <v>389</v>
      </c>
      <c r="G32" s="101" t="s">
        <v>390</v>
      </c>
      <c r="H32" s="101"/>
      <c r="I32" s="101" t="s">
        <v>245</v>
      </c>
      <c r="J32" s="101"/>
      <c r="K32" s="101" t="s">
        <v>391</v>
      </c>
      <c r="L32" s="101" t="s">
        <v>393</v>
      </c>
      <c r="M32" s="101" t="s">
        <v>392</v>
      </c>
      <c r="N32" s="2"/>
      <c r="O32" s="2"/>
      <c r="P32" s="2"/>
      <c r="Q32" s="163"/>
      <c r="R32" s="162" t="s">
        <v>191</v>
      </c>
    </row>
    <row r="33" spans="1:18" s="95" customFormat="1" x14ac:dyDescent="0.25">
      <c r="A33" s="2" t="str">
        <f t="shared" ca="1" si="1"/>
        <v>CP</v>
      </c>
      <c r="B33" s="2" t="s">
        <v>239</v>
      </c>
      <c r="C33" s="2" t="s">
        <v>240</v>
      </c>
      <c r="D33" s="2" t="s">
        <v>24</v>
      </c>
      <c r="E33" s="141">
        <v>44484</v>
      </c>
      <c r="F33" s="101" t="s">
        <v>238</v>
      </c>
      <c r="G33" s="101" t="s">
        <v>228</v>
      </c>
      <c r="H33" s="101"/>
      <c r="I33" s="101" t="s">
        <v>201</v>
      </c>
      <c r="J33" s="101" t="s">
        <v>238</v>
      </c>
      <c r="K33" s="101"/>
      <c r="L33" s="101"/>
      <c r="M33" s="101"/>
      <c r="N33" s="2"/>
      <c r="O33" s="2"/>
      <c r="P33" s="2" t="s">
        <v>311</v>
      </c>
      <c r="Q33" s="163"/>
      <c r="R33" s="162" t="s">
        <v>191</v>
      </c>
    </row>
    <row r="34" spans="1:18" s="95" customFormat="1" x14ac:dyDescent="0.25">
      <c r="A34" s="2" t="str">
        <f t="shared" ca="1" si="1"/>
        <v>CP</v>
      </c>
      <c r="B34" s="109" t="s">
        <v>241</v>
      </c>
      <c r="C34" s="2" t="s">
        <v>242</v>
      </c>
      <c r="D34" s="2" t="s">
        <v>24</v>
      </c>
      <c r="E34" s="141">
        <v>44120</v>
      </c>
      <c r="F34" s="101" t="s">
        <v>243</v>
      </c>
      <c r="G34" s="101" t="s">
        <v>244</v>
      </c>
      <c r="H34" s="101" t="s">
        <v>124</v>
      </c>
      <c r="I34" s="101" t="s">
        <v>245</v>
      </c>
      <c r="J34" s="101" t="s">
        <v>243</v>
      </c>
      <c r="K34" s="101" t="s">
        <v>296</v>
      </c>
      <c r="L34" s="101" t="s">
        <v>297</v>
      </c>
      <c r="M34" s="101" t="s">
        <v>297</v>
      </c>
      <c r="N34" s="4" t="s">
        <v>298</v>
      </c>
      <c r="O34" s="2" t="s">
        <v>312</v>
      </c>
      <c r="P34" s="2"/>
      <c r="Q34" s="163"/>
      <c r="R34" s="162" t="s">
        <v>191</v>
      </c>
    </row>
    <row r="35" spans="1:18" s="95" customFormat="1" x14ac:dyDescent="0.25">
      <c r="A35" s="2" t="str">
        <f t="shared" ca="1" si="1"/>
        <v>CP</v>
      </c>
      <c r="B35" s="109" t="s">
        <v>246</v>
      </c>
      <c r="C35" s="2" t="s">
        <v>247</v>
      </c>
      <c r="D35" s="2" t="s">
        <v>24</v>
      </c>
      <c r="E35" s="141">
        <v>44120</v>
      </c>
      <c r="F35" s="101" t="s">
        <v>243</v>
      </c>
      <c r="G35" s="101" t="s">
        <v>244</v>
      </c>
      <c r="H35" s="101" t="s">
        <v>124</v>
      </c>
      <c r="I35" s="101" t="s">
        <v>245</v>
      </c>
      <c r="J35" s="101" t="s">
        <v>243</v>
      </c>
      <c r="K35" s="101" t="s">
        <v>296</v>
      </c>
      <c r="L35" s="101" t="s">
        <v>297</v>
      </c>
      <c r="M35" s="101" t="s">
        <v>297</v>
      </c>
      <c r="N35" s="4" t="s">
        <v>298</v>
      </c>
      <c r="O35" s="2" t="s">
        <v>313</v>
      </c>
      <c r="P35" s="2"/>
      <c r="Q35" s="163"/>
      <c r="R35" s="162" t="s">
        <v>191</v>
      </c>
    </row>
    <row r="36" spans="1:18" s="95" customFormat="1" x14ac:dyDescent="0.25">
      <c r="A36" s="2" t="str">
        <f t="shared" ca="1" si="1"/>
        <v xml:space="preserve"> </v>
      </c>
      <c r="B36" s="109" t="s">
        <v>248</v>
      </c>
      <c r="C36" s="2" t="s">
        <v>249</v>
      </c>
      <c r="D36" s="2"/>
      <c r="E36" s="141">
        <v>44423</v>
      </c>
      <c r="F36" s="101" t="s">
        <v>250</v>
      </c>
      <c r="G36" s="101" t="s">
        <v>244</v>
      </c>
      <c r="H36" t="s">
        <v>394</v>
      </c>
      <c r="I36" s="101" t="s">
        <v>201</v>
      </c>
      <c r="J36" s="101" t="s">
        <v>250</v>
      </c>
      <c r="K36" s="101"/>
      <c r="L36" s="101"/>
      <c r="M36" s="101"/>
      <c r="N36" s="4"/>
      <c r="O36" s="2"/>
      <c r="P36" s="2"/>
      <c r="Q36" s="163"/>
      <c r="R36" s="162"/>
    </row>
    <row r="37" spans="1:18" s="95" customFormat="1" x14ac:dyDescent="0.25">
      <c r="A37" s="2" t="str">
        <f t="shared" ca="1" si="1"/>
        <v xml:space="preserve"> </v>
      </c>
      <c r="B37" s="109" t="s">
        <v>251</v>
      </c>
      <c r="C37" s="2" t="s">
        <v>252</v>
      </c>
      <c r="D37" s="2"/>
      <c r="E37" s="141">
        <v>44423</v>
      </c>
      <c r="F37" s="101" t="s">
        <v>250</v>
      </c>
      <c r="G37" s="101" t="s">
        <v>244</v>
      </c>
      <c r="H37" s="101" t="s">
        <v>394</v>
      </c>
      <c r="I37" s="101" t="s">
        <v>201</v>
      </c>
      <c r="J37" s="101" t="s">
        <v>250</v>
      </c>
      <c r="K37" s="101"/>
      <c r="L37" s="101"/>
      <c r="M37" s="101"/>
      <c r="N37" s="4"/>
      <c r="O37" s="2"/>
      <c r="P37" s="2"/>
      <c r="Q37" s="2"/>
    </row>
    <row r="38" spans="1:18" s="95" customFormat="1" x14ac:dyDescent="0.25">
      <c r="A38" s="2" t="str">
        <f t="shared" ca="1" si="1"/>
        <v xml:space="preserve"> </v>
      </c>
      <c r="B38" s="109" t="s">
        <v>253</v>
      </c>
      <c r="C38" s="2" t="s">
        <v>254</v>
      </c>
      <c r="D38" s="2"/>
      <c r="E38" s="141">
        <v>44423</v>
      </c>
      <c r="F38" s="101" t="s">
        <v>250</v>
      </c>
      <c r="G38" s="101" t="s">
        <v>244</v>
      </c>
      <c r="H38" s="101" t="s">
        <v>394</v>
      </c>
      <c r="I38" s="101" t="s">
        <v>201</v>
      </c>
      <c r="J38" s="101" t="s">
        <v>250</v>
      </c>
      <c r="K38" s="101"/>
      <c r="L38" s="101"/>
      <c r="M38" s="101"/>
      <c r="N38" s="4"/>
      <c r="O38" s="2"/>
      <c r="P38" s="2"/>
      <c r="Q38" s="2"/>
    </row>
    <row r="39" spans="1:18" s="95" customFormat="1" x14ac:dyDescent="0.25">
      <c r="A39" s="2" t="str">
        <f t="shared" ca="1" si="1"/>
        <v xml:space="preserve"> </v>
      </c>
      <c r="B39" s="109" t="s">
        <v>255</v>
      </c>
      <c r="C39" s="2" t="s">
        <v>256</v>
      </c>
      <c r="D39" s="2"/>
      <c r="E39" s="141">
        <v>44423</v>
      </c>
      <c r="F39" s="101" t="s">
        <v>250</v>
      </c>
      <c r="G39" s="101" t="s">
        <v>244</v>
      </c>
      <c r="H39" s="101" t="s">
        <v>394</v>
      </c>
      <c r="I39" s="101" t="s">
        <v>201</v>
      </c>
      <c r="J39" s="101" t="s">
        <v>250</v>
      </c>
      <c r="K39" s="101"/>
      <c r="L39" s="101"/>
      <c r="M39" s="101"/>
      <c r="N39" s="4"/>
      <c r="O39" s="2"/>
      <c r="P39" s="2"/>
      <c r="Q39" s="2"/>
    </row>
    <row r="40" spans="1:18" s="95" customFormat="1" x14ac:dyDescent="0.25">
      <c r="A40" s="2" t="str">
        <f t="shared" ca="1" si="1"/>
        <v xml:space="preserve"> </v>
      </c>
      <c r="B40" s="109" t="s">
        <v>257</v>
      </c>
      <c r="C40" s="2" t="s">
        <v>258</v>
      </c>
      <c r="D40" s="2"/>
      <c r="E40" s="141">
        <v>44287</v>
      </c>
      <c r="F40" s="101" t="s">
        <v>269</v>
      </c>
      <c r="G40" s="101" t="s">
        <v>264</v>
      </c>
      <c r="H40" s="101" t="s">
        <v>406</v>
      </c>
      <c r="I40" s="101" t="s">
        <v>201</v>
      </c>
      <c r="J40" s="101"/>
      <c r="K40" s="101"/>
      <c r="L40" s="101"/>
      <c r="M40" s="101"/>
      <c r="N40" s="4"/>
      <c r="O40" s="2"/>
      <c r="P40" s="2"/>
      <c r="Q40" s="2"/>
    </row>
    <row r="41" spans="1:18" s="95" customFormat="1" x14ac:dyDescent="0.25">
      <c r="A41" s="2" t="str">
        <f t="shared" ca="1" si="1"/>
        <v xml:space="preserve"> </v>
      </c>
      <c r="B41" s="109" t="s">
        <v>259</v>
      </c>
      <c r="C41" s="2" t="s">
        <v>260</v>
      </c>
      <c r="D41" s="2"/>
      <c r="E41" s="141">
        <v>44287</v>
      </c>
      <c r="F41" s="101" t="s">
        <v>261</v>
      </c>
      <c r="G41" s="101" t="s">
        <v>244</v>
      </c>
      <c r="H41" s="101" t="s">
        <v>238</v>
      </c>
      <c r="I41" s="101" t="s">
        <v>201</v>
      </c>
      <c r="J41" s="101" t="s">
        <v>261</v>
      </c>
      <c r="K41" s="101" t="s">
        <v>299</v>
      </c>
      <c r="L41" s="101" t="s">
        <v>300</v>
      </c>
      <c r="M41" s="101" t="s">
        <v>301</v>
      </c>
      <c r="N41" s="4"/>
      <c r="O41" s="2" t="s">
        <v>314</v>
      </c>
      <c r="P41" s="2"/>
      <c r="Q41" s="2"/>
    </row>
    <row r="42" spans="1:18" s="95" customFormat="1" x14ac:dyDescent="0.25">
      <c r="A42" s="2" t="str">
        <f t="shared" ca="1" si="1"/>
        <v xml:space="preserve"> </v>
      </c>
      <c r="B42" s="109" t="s">
        <v>262</v>
      </c>
      <c r="C42" s="2" t="s">
        <v>263</v>
      </c>
      <c r="D42" s="2"/>
      <c r="E42" s="141">
        <v>44287</v>
      </c>
      <c r="F42" s="101" t="s">
        <v>264</v>
      </c>
      <c r="G42" s="101" t="s">
        <v>261</v>
      </c>
      <c r="H42" s="101" t="s">
        <v>238</v>
      </c>
      <c r="I42" s="101" t="s">
        <v>201</v>
      </c>
      <c r="J42" s="101" t="s">
        <v>261</v>
      </c>
      <c r="K42" s="101" t="s">
        <v>302</v>
      </c>
      <c r="L42" s="101" t="s">
        <v>303</v>
      </c>
      <c r="M42" s="101" t="s">
        <v>301</v>
      </c>
      <c r="N42" s="4"/>
      <c r="O42" s="2"/>
      <c r="P42" s="2"/>
      <c r="Q42" s="2" t="s">
        <v>318</v>
      </c>
    </row>
    <row r="43" spans="1:18" s="95" customFormat="1" x14ac:dyDescent="0.25">
      <c r="A43" s="2" t="str">
        <f t="shared" ca="1" si="1"/>
        <v>15</v>
      </c>
      <c r="B43" s="109" t="s">
        <v>265</v>
      </c>
      <c r="C43" s="2" t="s">
        <v>266</v>
      </c>
      <c r="D43" s="2"/>
      <c r="E43" s="141">
        <v>44260</v>
      </c>
      <c r="F43" s="101" t="s">
        <v>264</v>
      </c>
      <c r="G43" s="101" t="s">
        <v>261</v>
      </c>
      <c r="H43" s="101" t="s">
        <v>238</v>
      </c>
      <c r="I43" s="101" t="s">
        <v>201</v>
      </c>
      <c r="J43" s="101" t="s">
        <v>261</v>
      </c>
      <c r="K43" s="101" t="s">
        <v>302</v>
      </c>
      <c r="L43" s="101" t="s">
        <v>303</v>
      </c>
      <c r="M43" s="101" t="s">
        <v>301</v>
      </c>
      <c r="N43" s="4"/>
      <c r="O43" s="2"/>
      <c r="P43" s="2"/>
      <c r="Q43" s="2" t="s">
        <v>318</v>
      </c>
    </row>
    <row r="44" spans="1:18" s="95" customFormat="1" x14ac:dyDescent="0.25">
      <c r="A44" s="2" t="str">
        <f t="shared" ca="1" si="1"/>
        <v xml:space="preserve"> </v>
      </c>
      <c r="B44" s="109" t="s">
        <v>267</v>
      </c>
      <c r="C44" s="2" t="s">
        <v>268</v>
      </c>
      <c r="D44" s="2"/>
      <c r="E44" s="141">
        <v>44301</v>
      </c>
      <c r="F44" s="101" t="s">
        <v>269</v>
      </c>
      <c r="G44" s="101" t="s">
        <v>264</v>
      </c>
      <c r="H44" s="101" t="s">
        <v>406</v>
      </c>
      <c r="I44" s="101" t="s">
        <v>201</v>
      </c>
      <c r="J44" s="101" t="s">
        <v>269</v>
      </c>
      <c r="K44" s="101"/>
      <c r="L44" s="101" t="s">
        <v>304</v>
      </c>
      <c r="M44" s="101" t="s">
        <v>304</v>
      </c>
      <c r="N44" s="4"/>
      <c r="O44" s="2"/>
      <c r="P44" s="2"/>
      <c r="Q44" s="2"/>
    </row>
    <row r="45" spans="1:18" s="95" customFormat="1" x14ac:dyDescent="0.25">
      <c r="A45" s="2" t="str">
        <f t="shared" ca="1" si="1"/>
        <v xml:space="preserve"> </v>
      </c>
      <c r="B45" s="109" t="s">
        <v>270</v>
      </c>
      <c r="C45" s="2" t="s">
        <v>271</v>
      </c>
      <c r="D45" s="2"/>
      <c r="E45" s="141">
        <v>44298</v>
      </c>
      <c r="F45" s="101" t="s">
        <v>272</v>
      </c>
      <c r="G45" s="101" t="s">
        <v>276</v>
      </c>
      <c r="H45" s="101" t="s">
        <v>408</v>
      </c>
      <c r="I45" s="101" t="s">
        <v>201</v>
      </c>
      <c r="J45" s="101" t="s">
        <v>272</v>
      </c>
      <c r="K45" s="101" t="s">
        <v>305</v>
      </c>
      <c r="L45" s="101" t="s">
        <v>409</v>
      </c>
      <c r="M45" s="101" t="s">
        <v>410</v>
      </c>
      <c r="N45" s="4"/>
      <c r="O45" s="2"/>
      <c r="P45" s="2"/>
      <c r="Q45" s="2"/>
    </row>
    <row r="46" spans="1:18" s="95" customFormat="1" x14ac:dyDescent="0.25">
      <c r="A46" s="2" t="str">
        <f t="shared" ca="1" si="1"/>
        <v>15</v>
      </c>
      <c r="B46" s="109" t="s">
        <v>273</v>
      </c>
      <c r="C46" s="2" t="s">
        <v>274</v>
      </c>
      <c r="D46" s="2" t="s">
        <v>24</v>
      </c>
      <c r="E46" s="141">
        <v>44256</v>
      </c>
      <c r="F46" s="101" t="s">
        <v>275</v>
      </c>
      <c r="G46" s="101" t="s">
        <v>244</v>
      </c>
      <c r="H46" s="101" t="s">
        <v>276</v>
      </c>
      <c r="I46" s="101" t="s">
        <v>201</v>
      </c>
      <c r="J46" s="101" t="s">
        <v>275</v>
      </c>
      <c r="K46" s="101" t="s">
        <v>305</v>
      </c>
      <c r="L46" s="101" t="s">
        <v>306</v>
      </c>
      <c r="M46" s="101" t="s">
        <v>306</v>
      </c>
      <c r="N46" s="4"/>
      <c r="O46" s="2" t="s">
        <v>315</v>
      </c>
      <c r="P46" s="2"/>
      <c r="Q46" s="2"/>
    </row>
    <row r="47" spans="1:18" s="95" customFormat="1" x14ac:dyDescent="0.25">
      <c r="A47" s="2" t="str">
        <f t="shared" ca="1" si="1"/>
        <v>15</v>
      </c>
      <c r="B47" s="109" t="s">
        <v>277</v>
      </c>
      <c r="C47" s="2" t="s">
        <v>278</v>
      </c>
      <c r="D47" s="2"/>
      <c r="E47" s="141">
        <v>44256</v>
      </c>
      <c r="F47" s="101" t="s">
        <v>407</v>
      </c>
      <c r="G47" s="101"/>
      <c r="H47" s="101"/>
      <c r="I47" s="101" t="s">
        <v>201</v>
      </c>
      <c r="J47" s="101"/>
      <c r="K47" s="101"/>
      <c r="L47" s="101"/>
      <c r="M47" s="101"/>
      <c r="N47" s="4"/>
      <c r="O47" s="2"/>
      <c r="P47" s="2"/>
      <c r="Q47" s="2"/>
    </row>
    <row r="48" spans="1:18" s="95" customFormat="1" x14ac:dyDescent="0.25">
      <c r="A48" s="2" t="str">
        <f t="shared" ca="1" si="1"/>
        <v>15</v>
      </c>
      <c r="B48" s="109" t="s">
        <v>279</v>
      </c>
      <c r="C48" s="2" t="s">
        <v>280</v>
      </c>
      <c r="D48" s="2"/>
      <c r="E48" s="141">
        <v>44256</v>
      </c>
      <c r="F48" s="101" t="s">
        <v>275</v>
      </c>
      <c r="G48" s="101"/>
      <c r="H48" s="101"/>
      <c r="I48" s="101" t="s">
        <v>201</v>
      </c>
      <c r="J48" s="101"/>
      <c r="K48" s="101"/>
      <c r="L48" s="101"/>
      <c r="M48" s="101"/>
      <c r="N48" s="4"/>
      <c r="O48" s="2"/>
      <c r="P48" s="2"/>
      <c r="Q48" s="2"/>
    </row>
    <row r="49" spans="1:19" s="95" customFormat="1" x14ac:dyDescent="0.25">
      <c r="A49" s="2" t="str">
        <f t="shared" ca="1" si="1"/>
        <v xml:space="preserve"> </v>
      </c>
      <c r="B49" s="109" t="s">
        <v>281</v>
      </c>
      <c r="C49" s="2" t="s">
        <v>282</v>
      </c>
      <c r="D49" s="2"/>
      <c r="E49" s="141">
        <v>44298</v>
      </c>
      <c r="F49" s="101" t="s">
        <v>272</v>
      </c>
      <c r="G49" s="101" t="s">
        <v>276</v>
      </c>
      <c r="H49" s="101" t="s">
        <v>408</v>
      </c>
      <c r="I49" s="101" t="s">
        <v>201</v>
      </c>
      <c r="J49" s="101" t="s">
        <v>272</v>
      </c>
      <c r="K49" s="101" t="s">
        <v>305</v>
      </c>
      <c r="L49" s="101" t="s">
        <v>409</v>
      </c>
      <c r="M49" s="101" t="s">
        <v>410</v>
      </c>
      <c r="N49" s="4"/>
      <c r="O49" s="2"/>
      <c r="P49" s="2"/>
      <c r="Q49" s="2"/>
    </row>
    <row r="50" spans="1:19" s="95" customFormat="1" x14ac:dyDescent="0.25">
      <c r="A50" s="2" t="str">
        <f t="shared" ca="1" si="1"/>
        <v xml:space="preserve"> </v>
      </c>
      <c r="B50" s="109" t="s">
        <v>283</v>
      </c>
      <c r="C50" s="2" t="s">
        <v>284</v>
      </c>
      <c r="D50" s="2"/>
      <c r="E50" s="141">
        <v>44298</v>
      </c>
      <c r="F50" s="101" t="s">
        <v>272</v>
      </c>
      <c r="G50" s="101" t="s">
        <v>276</v>
      </c>
      <c r="H50" s="101" t="s">
        <v>408</v>
      </c>
      <c r="I50" s="101" t="s">
        <v>201</v>
      </c>
      <c r="J50" s="101" t="s">
        <v>272</v>
      </c>
      <c r="K50" s="101" t="s">
        <v>305</v>
      </c>
      <c r="L50" s="101" t="s">
        <v>409</v>
      </c>
      <c r="M50" s="101" t="s">
        <v>410</v>
      </c>
      <c r="N50" s="4"/>
      <c r="O50" s="2"/>
      <c r="P50" s="2"/>
      <c r="Q50" s="2"/>
    </row>
    <row r="51" spans="1:19" s="95" customFormat="1" x14ac:dyDescent="0.25">
      <c r="A51" s="2" t="str">
        <f t="shared" ca="1" si="1"/>
        <v>30</v>
      </c>
      <c r="B51" s="109" t="s">
        <v>285</v>
      </c>
      <c r="C51" s="2" t="s">
        <v>286</v>
      </c>
      <c r="D51" s="2" t="s">
        <v>24</v>
      </c>
      <c r="E51" s="141">
        <v>44270</v>
      </c>
      <c r="F51" s="101" t="s">
        <v>275</v>
      </c>
      <c r="G51" s="101" t="s">
        <v>244</v>
      </c>
      <c r="H51" s="101" t="s">
        <v>124</v>
      </c>
      <c r="I51" s="101" t="s">
        <v>201</v>
      </c>
      <c r="J51" s="101" t="s">
        <v>275</v>
      </c>
      <c r="K51" s="101" t="s">
        <v>305</v>
      </c>
      <c r="L51" s="101" t="s">
        <v>306</v>
      </c>
      <c r="M51" s="101" t="s">
        <v>306</v>
      </c>
      <c r="N51" s="4"/>
      <c r="O51" s="2" t="s">
        <v>316</v>
      </c>
      <c r="P51" s="2"/>
      <c r="Q51" s="2"/>
    </row>
    <row r="52" spans="1:19" s="95" customFormat="1" x14ac:dyDescent="0.25">
      <c r="A52" s="2" t="str">
        <f t="shared" ca="1" si="1"/>
        <v>30</v>
      </c>
      <c r="B52" s="109" t="s">
        <v>287</v>
      </c>
      <c r="C52" s="2" t="s">
        <v>288</v>
      </c>
      <c r="D52" s="2" t="s">
        <v>24</v>
      </c>
      <c r="E52" s="141">
        <v>44270</v>
      </c>
      <c r="F52" s="101" t="s">
        <v>275</v>
      </c>
      <c r="G52" s="101" t="s">
        <v>289</v>
      </c>
      <c r="H52" s="101" t="s">
        <v>276</v>
      </c>
      <c r="I52" s="101" t="s">
        <v>201</v>
      </c>
      <c r="J52" s="101" t="s">
        <v>275</v>
      </c>
      <c r="K52" s="101" t="s">
        <v>305</v>
      </c>
      <c r="L52" s="101" t="s">
        <v>306</v>
      </c>
      <c r="M52" s="101" t="s">
        <v>306</v>
      </c>
      <c r="N52" s="4"/>
      <c r="O52" s="2" t="s">
        <v>316</v>
      </c>
      <c r="P52" s="2"/>
      <c r="Q52" s="2"/>
    </row>
    <row r="53" spans="1:19" s="95" customFormat="1" x14ac:dyDescent="0.25">
      <c r="A53" s="2" t="str">
        <f t="shared" ca="1" si="1"/>
        <v>30</v>
      </c>
      <c r="B53" s="109" t="s">
        <v>290</v>
      </c>
      <c r="C53" s="2" t="s">
        <v>291</v>
      </c>
      <c r="D53" s="2" t="s">
        <v>24</v>
      </c>
      <c r="E53" s="141">
        <v>44270</v>
      </c>
      <c r="F53" s="101" t="s">
        <v>275</v>
      </c>
      <c r="G53" s="101" t="s">
        <v>276</v>
      </c>
      <c r="H53" s="101" t="s">
        <v>124</v>
      </c>
      <c r="I53" s="101" t="s">
        <v>201</v>
      </c>
      <c r="J53" s="101" t="s">
        <v>275</v>
      </c>
      <c r="K53" s="101" t="s">
        <v>305</v>
      </c>
      <c r="L53" s="101" t="s">
        <v>306</v>
      </c>
      <c r="M53" s="101" t="s">
        <v>306</v>
      </c>
      <c r="N53" s="4"/>
      <c r="O53" s="2" t="s">
        <v>316</v>
      </c>
      <c r="P53" s="2"/>
      <c r="Q53" s="2"/>
    </row>
    <row r="54" spans="1:19" s="95" customFormat="1" x14ac:dyDescent="0.25">
      <c r="A54" s="2" t="str">
        <f t="shared" ca="1" si="1"/>
        <v>30</v>
      </c>
      <c r="B54" s="109" t="s">
        <v>292</v>
      </c>
      <c r="C54" s="2" t="s">
        <v>293</v>
      </c>
      <c r="D54" s="2" t="s">
        <v>24</v>
      </c>
      <c r="E54" s="141">
        <v>44270</v>
      </c>
      <c r="F54" s="101" t="s">
        <v>275</v>
      </c>
      <c r="G54" s="101" t="s">
        <v>244</v>
      </c>
      <c r="H54" s="101" t="s">
        <v>124</v>
      </c>
      <c r="I54" s="101" t="s">
        <v>201</v>
      </c>
      <c r="J54" s="101" t="s">
        <v>275</v>
      </c>
      <c r="K54" s="101" t="s">
        <v>305</v>
      </c>
      <c r="L54" s="101" t="s">
        <v>306</v>
      </c>
      <c r="M54" s="101" t="s">
        <v>306</v>
      </c>
      <c r="N54" s="4"/>
      <c r="O54" s="2" t="s">
        <v>317</v>
      </c>
      <c r="P54" s="2"/>
      <c r="Q54" s="2"/>
    </row>
    <row r="55" spans="1:19" s="95" customFormat="1" x14ac:dyDescent="0.25">
      <c r="A55" s="2" t="str">
        <f t="shared" ca="1" si="1"/>
        <v>30</v>
      </c>
      <c r="B55" s="109" t="s">
        <v>294</v>
      </c>
      <c r="C55" s="2" t="s">
        <v>295</v>
      </c>
      <c r="D55" s="2" t="s">
        <v>24</v>
      </c>
      <c r="E55" s="141">
        <v>44270</v>
      </c>
      <c r="F55" s="101" t="s">
        <v>275</v>
      </c>
      <c r="G55" s="101" t="s">
        <v>276</v>
      </c>
      <c r="H55" s="101" t="s">
        <v>124</v>
      </c>
      <c r="I55" s="101" t="s">
        <v>201</v>
      </c>
      <c r="J55" s="101" t="s">
        <v>275</v>
      </c>
      <c r="K55" s="101" t="s">
        <v>305</v>
      </c>
      <c r="L55" s="101" t="s">
        <v>306</v>
      </c>
      <c r="M55" s="101" t="s">
        <v>306</v>
      </c>
      <c r="N55" s="2"/>
      <c r="O55" s="2" t="s">
        <v>317</v>
      </c>
      <c r="P55" s="2"/>
      <c r="Q55" s="2"/>
    </row>
    <row r="56" spans="1:19" s="88" customFormat="1" ht="15.75" x14ac:dyDescent="0.25">
      <c r="A56" s="2" t="str">
        <f t="shared" ca="1" si="0"/>
        <v/>
      </c>
      <c r="B56" s="105" t="s">
        <v>167</v>
      </c>
      <c r="C56" s="106"/>
      <c r="D56" s="45"/>
      <c r="E56" s="140"/>
      <c r="F56" s="45"/>
      <c r="G56" s="45"/>
      <c r="H56" s="45"/>
      <c r="I56" s="45"/>
      <c r="J56" s="45"/>
      <c r="K56" s="45"/>
      <c r="L56" s="45"/>
      <c r="M56" s="45"/>
      <c r="N56" s="106"/>
      <c r="O56" s="105"/>
      <c r="P56" s="44"/>
      <c r="Q56" s="105"/>
      <c r="S56" s="88" t="s">
        <v>189</v>
      </c>
    </row>
    <row r="57" spans="1:19" s="107" customFormat="1" x14ac:dyDescent="0.25">
      <c r="A57" s="2" t="str">
        <f t="shared" ca="1" si="0"/>
        <v xml:space="preserve"> </v>
      </c>
      <c r="B57" s="110" t="s">
        <v>319</v>
      </c>
      <c r="C57" s="110" t="s">
        <v>320</v>
      </c>
      <c r="D57" s="110"/>
      <c r="E57" s="142">
        <v>44409</v>
      </c>
      <c r="F57" s="2" t="s">
        <v>321</v>
      </c>
      <c r="G57" s="2" t="s">
        <v>322</v>
      </c>
      <c r="H57" s="2" t="s">
        <v>215</v>
      </c>
      <c r="I57" s="2" t="s">
        <v>201</v>
      </c>
      <c r="J57" s="2"/>
      <c r="K57" s="110" t="s">
        <v>323</v>
      </c>
      <c r="L57" s="110" t="s">
        <v>324</v>
      </c>
      <c r="M57" s="110" t="s">
        <v>325</v>
      </c>
      <c r="N57" s="110"/>
      <c r="O57" s="110"/>
      <c r="P57" s="110"/>
      <c r="Q57" s="110"/>
    </row>
    <row r="58" spans="1:19" s="107" customFormat="1" x14ac:dyDescent="0.25">
      <c r="A58" s="2" t="str">
        <f t="shared" ca="1" si="0"/>
        <v xml:space="preserve"> </v>
      </c>
      <c r="B58" s="110" t="s">
        <v>326</v>
      </c>
      <c r="C58" s="110" t="s">
        <v>327</v>
      </c>
      <c r="D58" s="110"/>
      <c r="E58" s="142">
        <v>44409</v>
      </c>
      <c r="F58" s="2" t="s">
        <v>321</v>
      </c>
      <c r="G58" s="2" t="s">
        <v>322</v>
      </c>
      <c r="H58" s="2" t="s">
        <v>215</v>
      </c>
      <c r="I58" s="2" t="s">
        <v>201</v>
      </c>
      <c r="J58" s="2"/>
      <c r="K58" s="110" t="s">
        <v>323</v>
      </c>
      <c r="L58" s="110" t="s">
        <v>324</v>
      </c>
      <c r="M58" s="110" t="s">
        <v>325</v>
      </c>
      <c r="N58" s="110"/>
      <c r="O58" s="110"/>
      <c r="P58" s="110"/>
      <c r="Q58" s="110"/>
    </row>
    <row r="59" spans="1:19" s="107" customFormat="1" x14ac:dyDescent="0.25">
      <c r="A59" s="2" t="str">
        <f t="shared" ca="1" si="0"/>
        <v xml:space="preserve"> </v>
      </c>
      <c r="B59" s="2" t="s">
        <v>328</v>
      </c>
      <c r="C59" s="2" t="s">
        <v>329</v>
      </c>
      <c r="D59" s="2"/>
      <c r="E59" s="141">
        <v>44409</v>
      </c>
      <c r="F59" s="2" t="s">
        <v>321</v>
      </c>
      <c r="G59" s="2" t="s">
        <v>322</v>
      </c>
      <c r="H59" s="2" t="s">
        <v>215</v>
      </c>
      <c r="I59" s="2" t="s">
        <v>201</v>
      </c>
      <c r="J59" s="2"/>
      <c r="K59" s="2" t="s">
        <v>323</v>
      </c>
      <c r="L59" s="2" t="s">
        <v>324</v>
      </c>
      <c r="M59" s="2" t="s">
        <v>325</v>
      </c>
      <c r="N59" s="2"/>
      <c r="O59" s="2"/>
      <c r="P59" s="2"/>
      <c r="Q59" s="2"/>
    </row>
    <row r="60" spans="1:19" s="107" customFormat="1" x14ac:dyDescent="0.25">
      <c r="A60" s="2" t="str">
        <f t="shared" ca="1" si="0"/>
        <v xml:space="preserve"> </v>
      </c>
      <c r="B60" s="2" t="s">
        <v>330</v>
      </c>
      <c r="C60" s="2" t="s">
        <v>331</v>
      </c>
      <c r="D60" s="2"/>
      <c r="E60" s="141">
        <v>44409</v>
      </c>
      <c r="F60" s="2" t="s">
        <v>322</v>
      </c>
      <c r="G60" s="2" t="s">
        <v>321</v>
      </c>
      <c r="H60" s="2" t="s">
        <v>215</v>
      </c>
      <c r="I60" s="2" t="s">
        <v>201</v>
      </c>
      <c r="J60" s="2"/>
      <c r="K60" s="2" t="s">
        <v>323</v>
      </c>
      <c r="L60" s="2" t="s">
        <v>324</v>
      </c>
      <c r="M60" s="2" t="s">
        <v>325</v>
      </c>
      <c r="N60" s="2"/>
      <c r="O60" s="2"/>
      <c r="P60" s="2"/>
      <c r="Q60" s="2"/>
    </row>
    <row r="61" spans="1:19" s="88" customFormat="1" ht="15.75" x14ac:dyDescent="0.25">
      <c r="A61" s="2" t="str">
        <f t="shared" ca="1" si="0"/>
        <v/>
      </c>
      <c r="B61" s="106" t="s">
        <v>174</v>
      </c>
      <c r="C61" s="106"/>
      <c r="D61" s="45"/>
      <c r="E61" s="140"/>
      <c r="F61" s="45"/>
      <c r="G61" s="45"/>
      <c r="H61" s="45"/>
      <c r="I61" s="45"/>
      <c r="J61" s="45"/>
      <c r="K61" s="45"/>
      <c r="L61" s="45"/>
      <c r="M61" s="45"/>
      <c r="N61" s="106"/>
      <c r="O61" s="106"/>
      <c r="P61" s="44"/>
      <c r="Q61" s="106"/>
      <c r="S61" s="88" t="s">
        <v>189</v>
      </c>
    </row>
    <row r="62" spans="1:19" s="107" customFormat="1" x14ac:dyDescent="0.25">
      <c r="A62" s="2" t="str">
        <f t="shared" ca="1" si="0"/>
        <v/>
      </c>
      <c r="B62" s="2"/>
      <c r="C62" s="2"/>
      <c r="D62" s="2"/>
      <c r="E62" s="14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9" s="107" customFormat="1" x14ac:dyDescent="0.25">
      <c r="A63" s="2" t="str">
        <f t="shared" ca="1" si="0"/>
        <v/>
      </c>
      <c r="B63" s="2"/>
      <c r="C63" s="2"/>
      <c r="D63" s="2"/>
      <c r="E63" s="14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9" s="107" customFormat="1" x14ac:dyDescent="0.25">
      <c r="A64" s="2" t="str">
        <f t="shared" ca="1" si="0"/>
        <v/>
      </c>
      <c r="B64" s="2"/>
      <c r="C64" s="2"/>
      <c r="D64" s="2"/>
      <c r="E64" s="141"/>
      <c r="F64" s="2"/>
      <c r="G64" s="2"/>
      <c r="H64" s="2"/>
      <c r="I64" s="2"/>
      <c r="J64" s="2"/>
      <c r="K64" s="2"/>
      <c r="L64" s="2"/>
      <c r="M64" s="2"/>
      <c r="N64" s="4"/>
      <c r="O64" s="4"/>
      <c r="P64" s="2"/>
      <c r="Q64" s="2"/>
    </row>
    <row r="65" spans="1:19" s="88" customFormat="1" ht="15.75" x14ac:dyDescent="0.25">
      <c r="A65" s="2" t="str">
        <f t="shared" ca="1" si="0"/>
        <v/>
      </c>
      <c r="B65" s="106" t="s">
        <v>175</v>
      </c>
      <c r="C65" s="106"/>
      <c r="D65" s="45"/>
      <c r="E65" s="140"/>
      <c r="F65" s="45"/>
      <c r="G65" s="45"/>
      <c r="H65" s="45"/>
      <c r="I65" s="45"/>
      <c r="J65" s="45"/>
      <c r="K65" s="45"/>
      <c r="L65" s="45"/>
      <c r="M65" s="45"/>
      <c r="N65" s="106"/>
      <c r="O65" s="106"/>
      <c r="P65" s="44"/>
      <c r="Q65" s="164"/>
      <c r="R65" s="172"/>
      <c r="S65" s="88" t="s">
        <v>189</v>
      </c>
    </row>
    <row r="66" spans="1:19" s="107" customFormat="1" x14ac:dyDescent="0.25">
      <c r="A66" s="2" t="str">
        <f t="shared" ca="1" si="0"/>
        <v>CP</v>
      </c>
      <c r="B66" s="2" t="s">
        <v>241</v>
      </c>
      <c r="C66" s="2" t="s">
        <v>332</v>
      </c>
      <c r="D66" s="2" t="s">
        <v>24</v>
      </c>
      <c r="E66" s="141">
        <v>44125</v>
      </c>
      <c r="F66" s="2" t="s">
        <v>243</v>
      </c>
      <c r="G66" s="2" t="s">
        <v>333</v>
      </c>
      <c r="H66" s="2" t="s">
        <v>124</v>
      </c>
      <c r="I66" s="2" t="s">
        <v>245</v>
      </c>
      <c r="J66" s="2" t="s">
        <v>243</v>
      </c>
      <c r="K66" s="2" t="s">
        <v>296</v>
      </c>
      <c r="L66" s="2" t="s">
        <v>297</v>
      </c>
      <c r="M66" s="2" t="s">
        <v>297</v>
      </c>
      <c r="N66" s="2" t="s">
        <v>334</v>
      </c>
      <c r="O66" s="2" t="s">
        <v>312</v>
      </c>
      <c r="P66" s="2"/>
      <c r="Q66" s="163"/>
      <c r="R66" s="162" t="s">
        <v>191</v>
      </c>
    </row>
    <row r="67" spans="1:19" s="107" customFormat="1" x14ac:dyDescent="0.25">
      <c r="A67" s="2" t="str">
        <f t="shared" ca="1" si="0"/>
        <v>CP</v>
      </c>
      <c r="B67" s="2" t="s">
        <v>246</v>
      </c>
      <c r="C67" s="2" t="s">
        <v>335</v>
      </c>
      <c r="D67" s="2" t="s">
        <v>24</v>
      </c>
      <c r="E67" s="141">
        <v>44125</v>
      </c>
      <c r="F67" s="2" t="s">
        <v>243</v>
      </c>
      <c r="G67" s="2" t="s">
        <v>333</v>
      </c>
      <c r="H67" s="2" t="s">
        <v>124</v>
      </c>
      <c r="I67" s="2" t="s">
        <v>245</v>
      </c>
      <c r="J67" s="2" t="s">
        <v>243</v>
      </c>
      <c r="K67" s="2" t="s">
        <v>296</v>
      </c>
      <c r="L67" s="2" t="s">
        <v>297</v>
      </c>
      <c r="M67" s="2" t="s">
        <v>297</v>
      </c>
      <c r="N67" s="2" t="s">
        <v>334</v>
      </c>
      <c r="O67" s="2" t="s">
        <v>313</v>
      </c>
      <c r="P67" s="2"/>
      <c r="Q67" s="163"/>
      <c r="R67" s="162" t="s">
        <v>191</v>
      </c>
    </row>
    <row r="68" spans="1:19" s="107" customFormat="1" x14ac:dyDescent="0.25">
      <c r="A68" s="2"/>
      <c r="B68" s="109" t="s">
        <v>395</v>
      </c>
      <c r="C68" s="2" t="s">
        <v>396</v>
      </c>
      <c r="D68" s="2" t="s">
        <v>24</v>
      </c>
      <c r="E68" s="141">
        <v>44423</v>
      </c>
      <c r="F68" s="2" t="s">
        <v>250</v>
      </c>
      <c r="G68" s="2" t="s">
        <v>397</v>
      </c>
      <c r="H68" s="2" t="s">
        <v>124</v>
      </c>
      <c r="I68" s="2" t="s">
        <v>245</v>
      </c>
      <c r="J68" s="2" t="s">
        <v>250</v>
      </c>
      <c r="K68" s="2" t="s">
        <v>296</v>
      </c>
      <c r="L68" s="2" t="s">
        <v>398</v>
      </c>
      <c r="M68" s="2" t="s">
        <v>398</v>
      </c>
      <c r="N68" s="2" t="s">
        <v>334</v>
      </c>
      <c r="O68" s="2" t="s">
        <v>399</v>
      </c>
      <c r="P68" s="2"/>
      <c r="Q68" s="163"/>
      <c r="R68" s="162"/>
    </row>
    <row r="69" spans="1:19" s="107" customFormat="1" x14ac:dyDescent="0.25">
      <c r="A69" s="2"/>
      <c r="B69" s="109" t="s">
        <v>251</v>
      </c>
      <c r="C69" s="2" t="s">
        <v>400</v>
      </c>
      <c r="D69" s="2" t="s">
        <v>24</v>
      </c>
      <c r="E69" s="141">
        <v>44423</v>
      </c>
      <c r="F69" s="2" t="s">
        <v>250</v>
      </c>
      <c r="G69" s="2" t="s">
        <v>397</v>
      </c>
      <c r="H69" s="2" t="s">
        <v>124</v>
      </c>
      <c r="I69" s="2" t="s">
        <v>245</v>
      </c>
      <c r="J69" s="2" t="s">
        <v>250</v>
      </c>
      <c r="K69" s="2" t="s">
        <v>296</v>
      </c>
      <c r="L69" s="2" t="s">
        <v>398</v>
      </c>
      <c r="M69" s="2" t="s">
        <v>398</v>
      </c>
      <c r="N69" s="2" t="s">
        <v>334</v>
      </c>
      <c r="O69" s="2" t="s">
        <v>401</v>
      </c>
      <c r="P69" s="2"/>
      <c r="Q69" s="163"/>
      <c r="R69" s="162"/>
    </row>
    <row r="70" spans="1:19" s="107" customFormat="1" x14ac:dyDescent="0.25">
      <c r="A70" s="2" t="str">
        <f t="shared" ref="A70" ca="1" si="2">IF($R70="CP","CP",IF($R70="NR","NR",IF($R70="OA","OA",IF($E70="","",IF($E70-NOW()&lt;0,"OD",IF($E70-NOW()&lt;15,"15",IF($E70-NOW()&lt;30,"30"," ")))))))</f>
        <v xml:space="preserve"> </v>
      </c>
      <c r="B70" s="109" t="s">
        <v>253</v>
      </c>
      <c r="C70" s="2" t="s">
        <v>402</v>
      </c>
      <c r="D70" s="2" t="s">
        <v>24</v>
      </c>
      <c r="E70" s="141">
        <v>44423</v>
      </c>
      <c r="F70" s="2" t="s">
        <v>250</v>
      </c>
      <c r="G70" s="2" t="s">
        <v>397</v>
      </c>
      <c r="H70" s="2" t="s">
        <v>124</v>
      </c>
      <c r="I70" s="2" t="s">
        <v>245</v>
      </c>
      <c r="J70" s="2" t="s">
        <v>250</v>
      </c>
      <c r="K70" s="2" t="s">
        <v>296</v>
      </c>
      <c r="L70" s="2" t="s">
        <v>398</v>
      </c>
      <c r="M70" s="2" t="s">
        <v>398</v>
      </c>
      <c r="N70" s="2" t="s">
        <v>334</v>
      </c>
      <c r="O70" s="4" t="s">
        <v>403</v>
      </c>
      <c r="P70" s="2"/>
      <c r="Q70" s="163"/>
      <c r="R70" s="162"/>
    </row>
    <row r="71" spans="1:19" s="107" customFormat="1" x14ac:dyDescent="0.25">
      <c r="A71" s="2"/>
      <c r="B71" s="109" t="s">
        <v>255</v>
      </c>
      <c r="C71" s="2" t="s">
        <v>404</v>
      </c>
      <c r="D71" s="2" t="s">
        <v>24</v>
      </c>
      <c r="E71" s="141">
        <v>44423</v>
      </c>
      <c r="F71" s="2" t="s">
        <v>250</v>
      </c>
      <c r="G71" s="2" t="s">
        <v>397</v>
      </c>
      <c r="H71" s="2" t="s">
        <v>124</v>
      </c>
      <c r="I71" s="2" t="s">
        <v>245</v>
      </c>
      <c r="J71" s="2" t="s">
        <v>250</v>
      </c>
      <c r="K71" s="2" t="s">
        <v>296</v>
      </c>
      <c r="L71" s="2" t="s">
        <v>398</v>
      </c>
      <c r="M71" s="2" t="s">
        <v>398</v>
      </c>
      <c r="N71" s="2" t="s">
        <v>334</v>
      </c>
      <c r="O71" s="4" t="s">
        <v>405</v>
      </c>
      <c r="P71" s="2"/>
      <c r="Q71" s="163"/>
      <c r="R71" s="162"/>
    </row>
    <row r="72" spans="1:19" s="107" customFormat="1" x14ac:dyDescent="0.25">
      <c r="A72" s="2" t="str">
        <f t="shared" ca="1" si="0"/>
        <v/>
      </c>
      <c r="B72" s="2"/>
      <c r="C72" s="2"/>
      <c r="D72" s="2"/>
      <c r="E72" s="141"/>
      <c r="F72" s="2"/>
      <c r="G72" s="2"/>
      <c r="H72" s="2"/>
      <c r="I72" s="2"/>
      <c r="J72" s="2"/>
      <c r="K72" s="2"/>
      <c r="L72" s="2"/>
      <c r="M72" s="2"/>
      <c r="N72" s="4"/>
      <c r="O72" s="4"/>
      <c r="P72" s="2"/>
      <c r="Q72" s="163"/>
      <c r="R72" s="162"/>
    </row>
    <row r="73" spans="1:19" s="88" customFormat="1" ht="15.75" customHeight="1" x14ac:dyDescent="0.25">
      <c r="A73" s="2" t="str">
        <f t="shared" ca="1" si="0"/>
        <v/>
      </c>
      <c r="B73" s="105" t="s">
        <v>386</v>
      </c>
      <c r="C73" s="106"/>
      <c r="D73" s="45"/>
      <c r="E73" s="140"/>
      <c r="F73" s="45"/>
      <c r="G73" s="45"/>
      <c r="H73" s="45"/>
      <c r="I73" s="45"/>
      <c r="J73" s="45"/>
      <c r="K73" s="45"/>
      <c r="L73" s="45"/>
      <c r="M73" s="45"/>
      <c r="N73" s="106"/>
      <c r="O73" s="105"/>
      <c r="P73" s="44"/>
      <c r="Q73" s="164"/>
      <c r="R73" s="172"/>
      <c r="S73" s="88" t="s">
        <v>189</v>
      </c>
    </row>
    <row r="74" spans="1:19" x14ac:dyDescent="0.25">
      <c r="A74" s="2" t="str">
        <f t="shared" ca="1" si="0"/>
        <v>CP</v>
      </c>
      <c r="B74" s="1" t="s">
        <v>241</v>
      </c>
      <c r="C74" s="1" t="s">
        <v>336</v>
      </c>
      <c r="D74" s="1" t="s">
        <v>24</v>
      </c>
      <c r="E74" s="141">
        <v>44126</v>
      </c>
      <c r="F74" s="101" t="s">
        <v>243</v>
      </c>
      <c r="G74" s="101" t="s">
        <v>211</v>
      </c>
      <c r="H74" s="101" t="s">
        <v>272</v>
      </c>
      <c r="I74" s="101" t="s">
        <v>245</v>
      </c>
      <c r="J74" s="1" t="s">
        <v>243</v>
      </c>
      <c r="K74" s="1" t="s">
        <v>296</v>
      </c>
      <c r="L74" s="1" t="s">
        <v>297</v>
      </c>
      <c r="M74" s="1" t="s">
        <v>297</v>
      </c>
      <c r="N74" s="1" t="s">
        <v>298</v>
      </c>
      <c r="O74" s="1" t="s">
        <v>312</v>
      </c>
      <c r="P74" s="1"/>
      <c r="Q74" s="165"/>
      <c r="R74" s="162" t="s">
        <v>191</v>
      </c>
    </row>
    <row r="75" spans="1:19" x14ac:dyDescent="0.25">
      <c r="A75" s="2" t="str">
        <f t="shared" ca="1" si="0"/>
        <v>CP</v>
      </c>
      <c r="B75" s="96" t="s">
        <v>246</v>
      </c>
      <c r="C75" s="96" t="s">
        <v>337</v>
      </c>
      <c r="D75" s="96" t="s">
        <v>24</v>
      </c>
      <c r="E75" s="143">
        <v>44127</v>
      </c>
      <c r="F75" s="127" t="s">
        <v>243</v>
      </c>
      <c r="G75" s="101" t="s">
        <v>211</v>
      </c>
      <c r="H75" s="127" t="s">
        <v>272</v>
      </c>
      <c r="I75" s="127" t="s">
        <v>245</v>
      </c>
      <c r="J75" s="96" t="s">
        <v>243</v>
      </c>
      <c r="K75" s="96" t="s">
        <v>296</v>
      </c>
      <c r="L75" s="96" t="s">
        <v>297</v>
      </c>
      <c r="M75" s="96" t="s">
        <v>297</v>
      </c>
      <c r="N75" s="96" t="s">
        <v>298</v>
      </c>
      <c r="O75" s="96" t="s">
        <v>313</v>
      </c>
      <c r="P75" s="96"/>
      <c r="Q75" s="166"/>
      <c r="R75" s="162" t="s">
        <v>191</v>
      </c>
    </row>
    <row r="76" spans="1:19" ht="15.75" x14ac:dyDescent="0.25">
      <c r="A76" s="2" t="str">
        <f t="shared" ca="1" si="0"/>
        <v/>
      </c>
      <c r="B76" s="83" t="s">
        <v>45</v>
      </c>
      <c r="C76" s="84"/>
      <c r="D76" s="86"/>
      <c r="E76" s="139"/>
      <c r="F76" s="86"/>
      <c r="G76" s="86"/>
      <c r="H76" s="86"/>
      <c r="I76" s="86"/>
      <c r="J76" s="86"/>
      <c r="K76" s="86"/>
      <c r="L76" s="86"/>
      <c r="M76" s="86"/>
      <c r="N76" s="84"/>
      <c r="O76" s="84"/>
      <c r="P76" s="85"/>
      <c r="Q76" s="167"/>
      <c r="R76" s="172"/>
      <c r="S76" t="s">
        <v>190</v>
      </c>
    </row>
    <row r="77" spans="1:19" s="88" customFormat="1" ht="15.75" x14ac:dyDescent="0.25">
      <c r="A77" s="2" t="str">
        <f t="shared" ca="1" si="0"/>
        <v/>
      </c>
      <c r="B77" s="105" t="s">
        <v>169</v>
      </c>
      <c r="C77" s="106"/>
      <c r="D77" s="45"/>
      <c r="E77" s="140"/>
      <c r="F77" s="45"/>
      <c r="G77" s="45"/>
      <c r="H77" s="45"/>
      <c r="I77" s="45"/>
      <c r="J77" s="45"/>
      <c r="K77" s="45"/>
      <c r="L77" s="45"/>
      <c r="M77" s="45"/>
      <c r="N77" s="106"/>
      <c r="O77" s="105"/>
      <c r="P77" s="44"/>
      <c r="Q77" s="164"/>
      <c r="R77" s="172"/>
      <c r="S77" s="88" t="s">
        <v>189</v>
      </c>
    </row>
    <row r="78" spans="1:19" s="95" customFormat="1" x14ac:dyDescent="0.25">
      <c r="A78" s="2" t="str">
        <f t="shared" ca="1" si="0"/>
        <v xml:space="preserve"> </v>
      </c>
      <c r="B78" s="2" t="s">
        <v>338</v>
      </c>
      <c r="C78" s="2" t="s">
        <v>339</v>
      </c>
      <c r="D78" s="2"/>
      <c r="E78" s="141">
        <v>44440</v>
      </c>
      <c r="F78" s="101" t="s">
        <v>211</v>
      </c>
      <c r="G78" s="101"/>
      <c r="H78" s="101"/>
      <c r="I78" s="101" t="s">
        <v>201</v>
      </c>
      <c r="J78" s="101"/>
      <c r="K78" s="101"/>
      <c r="L78" s="101"/>
      <c r="M78" s="101"/>
      <c r="N78" s="2"/>
      <c r="O78" s="2"/>
      <c r="P78" s="2"/>
      <c r="Q78" s="163"/>
      <c r="R78" s="162"/>
    </row>
    <row r="79" spans="1:19" s="95" customFormat="1" x14ac:dyDescent="0.25">
      <c r="A79" s="2" t="str">
        <f t="shared" ca="1" si="0"/>
        <v xml:space="preserve"> </v>
      </c>
      <c r="B79" s="2" t="s">
        <v>340</v>
      </c>
      <c r="C79" s="2" t="s">
        <v>341</v>
      </c>
      <c r="D79" s="2"/>
      <c r="E79" s="141">
        <v>44440</v>
      </c>
      <c r="F79" s="101" t="s">
        <v>211</v>
      </c>
      <c r="G79" s="101"/>
      <c r="H79" s="101"/>
      <c r="I79" s="101" t="s">
        <v>201</v>
      </c>
      <c r="J79" s="101"/>
      <c r="K79" s="101"/>
      <c r="L79" s="101"/>
      <c r="M79" s="101"/>
      <c r="N79" s="2"/>
      <c r="O79" s="2"/>
      <c r="P79" s="2"/>
      <c r="Q79" s="163"/>
      <c r="R79" s="162"/>
    </row>
    <row r="80" spans="1:19" s="95" customFormat="1" x14ac:dyDescent="0.25">
      <c r="A80" s="2" t="str">
        <f t="shared" ca="1" si="0"/>
        <v xml:space="preserve"> </v>
      </c>
      <c r="B80" s="2" t="s">
        <v>342</v>
      </c>
      <c r="C80" s="2" t="s">
        <v>343</v>
      </c>
      <c r="D80" s="2"/>
      <c r="E80" s="141">
        <v>44440</v>
      </c>
      <c r="F80" s="101" t="s">
        <v>211</v>
      </c>
      <c r="G80" s="101"/>
      <c r="H80" s="101"/>
      <c r="I80" s="101" t="s">
        <v>201</v>
      </c>
      <c r="J80" s="101"/>
      <c r="K80" s="101"/>
      <c r="L80" s="101"/>
      <c r="M80" s="101"/>
      <c r="N80" s="2"/>
      <c r="O80" s="2"/>
      <c r="P80" s="2"/>
      <c r="Q80" s="163"/>
      <c r="R80" s="162"/>
    </row>
    <row r="81" spans="1:19" s="95" customFormat="1" x14ac:dyDescent="0.25">
      <c r="A81" s="2" t="str">
        <f t="shared" ca="1" si="0"/>
        <v xml:space="preserve"> </v>
      </c>
      <c r="B81" s="2" t="s">
        <v>344</v>
      </c>
      <c r="C81" s="2" t="s">
        <v>345</v>
      </c>
      <c r="D81" s="2"/>
      <c r="E81" s="141">
        <v>44440</v>
      </c>
      <c r="F81" s="101" t="s">
        <v>211</v>
      </c>
      <c r="G81" s="101"/>
      <c r="H81" s="101"/>
      <c r="I81" s="101" t="s">
        <v>201</v>
      </c>
      <c r="J81" s="101"/>
      <c r="K81" s="101"/>
      <c r="L81" s="101"/>
      <c r="M81" s="101"/>
      <c r="N81" s="2"/>
      <c r="O81" s="2"/>
      <c r="P81" s="2"/>
      <c r="Q81" s="163"/>
      <c r="R81" s="162"/>
    </row>
    <row r="82" spans="1:19" s="95" customFormat="1" x14ac:dyDescent="0.25">
      <c r="A82" s="2" t="str">
        <f t="shared" ca="1" si="0"/>
        <v/>
      </c>
      <c r="B82" s="109"/>
      <c r="C82" s="2"/>
      <c r="D82" s="2"/>
      <c r="E82" s="141"/>
      <c r="F82" s="101"/>
      <c r="G82" s="101"/>
      <c r="H82" s="101"/>
      <c r="I82" s="101"/>
      <c r="J82" s="101"/>
      <c r="K82" s="101"/>
      <c r="L82" s="101"/>
      <c r="M82" s="101"/>
      <c r="N82" s="4"/>
      <c r="O82" s="2"/>
      <c r="P82" s="2"/>
      <c r="Q82" s="163"/>
      <c r="R82" s="162"/>
    </row>
    <row r="83" spans="1:19" s="95" customFormat="1" x14ac:dyDescent="0.25">
      <c r="A83" s="2" t="str">
        <f t="shared" ca="1" si="0"/>
        <v/>
      </c>
      <c r="B83" s="109"/>
      <c r="C83" s="2"/>
      <c r="D83" s="2"/>
      <c r="E83" s="141"/>
      <c r="F83" s="101"/>
      <c r="G83" s="101"/>
      <c r="H83" s="101"/>
      <c r="I83" s="101"/>
      <c r="J83" s="101"/>
      <c r="K83" s="101"/>
      <c r="L83" s="101"/>
      <c r="M83" s="101"/>
      <c r="N83" s="2"/>
      <c r="O83" s="2"/>
      <c r="P83" s="2"/>
      <c r="Q83" s="163"/>
      <c r="R83" s="162"/>
    </row>
    <row r="84" spans="1:19" s="88" customFormat="1" ht="15.75" x14ac:dyDescent="0.25">
      <c r="A84" s="2" t="str">
        <f t="shared" ca="1" si="0"/>
        <v/>
      </c>
      <c r="B84" s="105" t="s">
        <v>167</v>
      </c>
      <c r="C84" s="106"/>
      <c r="D84" s="45"/>
      <c r="E84" s="140"/>
      <c r="F84" s="45"/>
      <c r="G84" s="45"/>
      <c r="H84" s="45"/>
      <c r="I84" s="45"/>
      <c r="J84" s="45"/>
      <c r="K84" s="45"/>
      <c r="L84" s="45"/>
      <c r="M84" s="45"/>
      <c r="N84" s="106"/>
      <c r="O84" s="105"/>
      <c r="P84" s="44"/>
      <c r="Q84" s="164"/>
      <c r="R84" s="172"/>
      <c r="S84" s="88" t="s">
        <v>189</v>
      </c>
    </row>
    <row r="85" spans="1:19" s="107" customFormat="1" x14ac:dyDescent="0.25">
      <c r="A85" s="2" t="str">
        <f t="shared" ca="1" si="0"/>
        <v/>
      </c>
      <c r="B85" s="110"/>
      <c r="C85" s="110"/>
      <c r="D85" s="110"/>
      <c r="E85" s="142"/>
      <c r="F85" s="2"/>
      <c r="G85" s="2"/>
      <c r="H85" s="2"/>
      <c r="I85" s="2"/>
      <c r="J85" s="2"/>
      <c r="K85" s="110"/>
      <c r="L85" s="110"/>
      <c r="M85" s="110"/>
      <c r="N85" s="110"/>
      <c r="O85" s="110"/>
      <c r="P85" s="110"/>
      <c r="Q85" s="168"/>
      <c r="R85" s="162"/>
    </row>
    <row r="86" spans="1:19" s="107" customFormat="1" x14ac:dyDescent="0.25">
      <c r="A86" s="2" t="str">
        <f t="shared" ca="1" si="0"/>
        <v/>
      </c>
      <c r="B86" s="2"/>
      <c r="C86" s="2"/>
      <c r="D86" s="2"/>
      <c r="E86" s="14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63"/>
      <c r="R86" s="162"/>
    </row>
    <row r="87" spans="1:19" s="107" customFormat="1" x14ac:dyDescent="0.25">
      <c r="A87" s="2" t="str">
        <f t="shared" ca="1" si="0"/>
        <v/>
      </c>
      <c r="B87" s="2"/>
      <c r="C87" s="2"/>
      <c r="D87" s="2"/>
      <c r="E87" s="14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63"/>
      <c r="R87" s="162"/>
    </row>
    <row r="88" spans="1:19" s="107" customFormat="1" x14ac:dyDescent="0.25">
      <c r="A88" s="2" t="str">
        <f t="shared" ca="1" si="0"/>
        <v/>
      </c>
      <c r="B88" s="110"/>
      <c r="C88" s="2"/>
      <c r="D88" s="110"/>
      <c r="E88" s="142"/>
      <c r="F88" s="101"/>
      <c r="G88" s="102"/>
      <c r="H88" s="101"/>
      <c r="I88" s="101"/>
      <c r="J88" s="110"/>
      <c r="K88" s="110"/>
      <c r="L88" s="110"/>
      <c r="M88" s="110"/>
      <c r="N88" s="110"/>
      <c r="O88" s="110"/>
      <c r="P88" s="110"/>
      <c r="Q88" s="163"/>
      <c r="R88" s="162"/>
    </row>
    <row r="89" spans="1:19" ht="15.75" x14ac:dyDescent="0.25">
      <c r="A89" s="2" t="str">
        <f t="shared" ca="1" si="0"/>
        <v/>
      </c>
      <c r="B89" s="83" t="s">
        <v>46</v>
      </c>
      <c r="C89" s="84"/>
      <c r="D89" s="86"/>
      <c r="E89" s="139"/>
      <c r="F89" s="86"/>
      <c r="G89" s="86"/>
      <c r="H89" s="86"/>
      <c r="I89" s="86"/>
      <c r="J89" s="86"/>
      <c r="K89" s="86"/>
      <c r="L89" s="86"/>
      <c r="M89" s="86"/>
      <c r="N89" s="84"/>
      <c r="O89" s="84"/>
      <c r="P89" s="85"/>
      <c r="Q89" s="167"/>
      <c r="R89" s="172"/>
      <c r="S89" t="s">
        <v>190</v>
      </c>
    </row>
    <row r="90" spans="1:19" s="88" customFormat="1" ht="15.75" x14ac:dyDescent="0.25">
      <c r="A90" s="2" t="str">
        <f t="shared" ca="1" si="0"/>
        <v/>
      </c>
      <c r="B90" s="105" t="s">
        <v>166</v>
      </c>
      <c r="C90" s="106"/>
      <c r="D90" s="45"/>
      <c r="E90" s="140"/>
      <c r="F90" s="45"/>
      <c r="G90" s="45"/>
      <c r="H90" s="45"/>
      <c r="I90" s="45"/>
      <c r="J90" s="45"/>
      <c r="K90" s="45"/>
      <c r="L90" s="45"/>
      <c r="M90" s="45"/>
      <c r="N90" s="106"/>
      <c r="O90" s="105"/>
      <c r="P90" s="44"/>
      <c r="Q90" s="164"/>
      <c r="R90" s="172"/>
      <c r="S90" s="88" t="s">
        <v>189</v>
      </c>
    </row>
    <row r="91" spans="1:19" s="95" customFormat="1" x14ac:dyDescent="0.25">
      <c r="A91" s="2" t="str">
        <f t="shared" ca="1" si="0"/>
        <v/>
      </c>
      <c r="B91" s="2"/>
      <c r="C91" s="2"/>
      <c r="D91" s="2"/>
      <c r="E91" s="141"/>
      <c r="F91" s="101"/>
      <c r="G91" s="101"/>
      <c r="H91" s="101"/>
      <c r="I91" s="101"/>
      <c r="J91" s="101"/>
      <c r="K91" s="101"/>
      <c r="L91" s="101"/>
      <c r="M91" s="101"/>
      <c r="N91" s="2"/>
      <c r="O91" s="2"/>
      <c r="P91" s="2"/>
      <c r="Q91" s="163"/>
      <c r="R91" s="162"/>
    </row>
    <row r="92" spans="1:19" s="95" customFormat="1" x14ac:dyDescent="0.25">
      <c r="A92" s="2" t="str">
        <f t="shared" ca="1" si="0"/>
        <v/>
      </c>
      <c r="B92" s="2"/>
      <c r="C92" s="2"/>
      <c r="D92" s="2"/>
      <c r="E92" s="141"/>
      <c r="F92" s="101"/>
      <c r="G92" s="101"/>
      <c r="H92" s="101"/>
      <c r="I92" s="101"/>
      <c r="J92" s="101"/>
      <c r="K92" s="101"/>
      <c r="L92" s="101"/>
      <c r="M92" s="101"/>
      <c r="N92" s="2"/>
      <c r="O92" s="2"/>
      <c r="P92" s="2"/>
      <c r="Q92" s="163"/>
      <c r="R92" s="162"/>
    </row>
    <row r="93" spans="1:19" s="95" customFormat="1" x14ac:dyDescent="0.25">
      <c r="A93" s="2" t="str">
        <f t="shared" ca="1" si="0"/>
        <v/>
      </c>
      <c r="B93" s="2"/>
      <c r="C93" s="2"/>
      <c r="D93" s="2"/>
      <c r="E93" s="141"/>
      <c r="F93" s="101"/>
      <c r="G93" s="101"/>
      <c r="H93" s="101"/>
      <c r="I93" s="101"/>
      <c r="J93" s="101"/>
      <c r="K93" s="101"/>
      <c r="L93" s="101"/>
      <c r="M93" s="101"/>
      <c r="N93" s="2"/>
      <c r="O93" s="2"/>
      <c r="P93" s="2"/>
      <c r="Q93" s="163"/>
      <c r="R93" s="162"/>
    </row>
    <row r="94" spans="1:19" s="95" customFormat="1" x14ac:dyDescent="0.25">
      <c r="A94" s="2" t="str">
        <f t="shared" ca="1" si="0"/>
        <v/>
      </c>
      <c r="B94" s="2"/>
      <c r="C94" s="2"/>
      <c r="D94" s="2"/>
      <c r="E94" s="141"/>
      <c r="F94" s="101"/>
      <c r="G94" s="101"/>
      <c r="H94" s="101"/>
      <c r="I94" s="101"/>
      <c r="J94" s="101"/>
      <c r="K94" s="101"/>
      <c r="L94" s="101"/>
      <c r="M94" s="101"/>
      <c r="N94" s="2"/>
      <c r="O94" s="2"/>
      <c r="P94" s="2"/>
      <c r="Q94" s="163"/>
      <c r="R94" s="162"/>
    </row>
    <row r="95" spans="1:19" s="95" customFormat="1" x14ac:dyDescent="0.25">
      <c r="A95" s="2" t="str">
        <f t="shared" ca="1" si="0"/>
        <v/>
      </c>
      <c r="B95" s="109"/>
      <c r="C95" s="2"/>
      <c r="D95" s="2"/>
      <c r="E95" s="141"/>
      <c r="F95" s="101"/>
      <c r="G95" s="101"/>
      <c r="H95" s="101"/>
      <c r="I95" s="101"/>
      <c r="J95" s="101"/>
      <c r="K95" s="101"/>
      <c r="L95" s="101"/>
      <c r="M95" s="101"/>
      <c r="N95" s="4"/>
      <c r="O95" s="2"/>
      <c r="P95" s="2"/>
      <c r="Q95" s="163"/>
      <c r="R95" s="162"/>
    </row>
    <row r="96" spans="1:19" s="95" customFormat="1" x14ac:dyDescent="0.25">
      <c r="A96" s="2" t="str">
        <f t="shared" ca="1" si="0"/>
        <v/>
      </c>
      <c r="B96" s="109"/>
      <c r="C96" s="2"/>
      <c r="D96" s="2"/>
      <c r="E96" s="141"/>
      <c r="F96" s="101"/>
      <c r="G96" s="101"/>
      <c r="H96" s="101"/>
      <c r="I96" s="101"/>
      <c r="J96" s="101"/>
      <c r="K96" s="101"/>
      <c r="L96" s="101"/>
      <c r="M96" s="101"/>
      <c r="N96" s="2"/>
      <c r="O96" s="2"/>
      <c r="P96" s="2"/>
      <c r="Q96" s="163"/>
      <c r="R96" s="162"/>
    </row>
    <row r="97" spans="1:19" s="88" customFormat="1" ht="15.75" x14ac:dyDescent="0.25">
      <c r="A97" s="2" t="str">
        <f t="shared" ref="A97:A125" ca="1" si="3">IF($R97="CP","CP",IF($R97="NR","NR",IF($R97="OA","OA",IF($E97="","",IF($E97-NOW()&lt;0,"OD",IF($E97-NOW()&lt;15,"15",IF($E97-NOW()&lt;30,"30"," ")))))))</f>
        <v/>
      </c>
      <c r="B97" s="105" t="s">
        <v>103</v>
      </c>
      <c r="C97" s="106"/>
      <c r="D97" s="45"/>
      <c r="E97" s="140"/>
      <c r="F97" s="45"/>
      <c r="G97" s="45"/>
      <c r="H97" s="45"/>
      <c r="I97" s="45"/>
      <c r="J97" s="45"/>
      <c r="K97" s="45"/>
      <c r="L97" s="45"/>
      <c r="M97" s="45"/>
      <c r="N97" s="106"/>
      <c r="O97" s="105"/>
      <c r="P97" s="44"/>
      <c r="Q97" s="164"/>
      <c r="R97" s="172"/>
      <c r="S97" s="88" t="s">
        <v>189</v>
      </c>
    </row>
    <row r="98" spans="1:19" s="107" customFormat="1" x14ac:dyDescent="0.25">
      <c r="A98" s="2" t="str">
        <f t="shared" ca="1" si="3"/>
        <v xml:space="preserve"> </v>
      </c>
      <c r="B98" s="110" t="s">
        <v>346</v>
      </c>
      <c r="C98" s="110" t="s">
        <v>347</v>
      </c>
      <c r="D98" s="110"/>
      <c r="E98" s="142">
        <v>44501</v>
      </c>
      <c r="F98" s="2" t="s">
        <v>276</v>
      </c>
      <c r="G98" s="2" t="s">
        <v>348</v>
      </c>
      <c r="H98" s="2"/>
      <c r="I98" s="2" t="s">
        <v>201</v>
      </c>
      <c r="J98" s="2"/>
      <c r="K98" s="110"/>
      <c r="L98" s="110"/>
      <c r="M98" s="110"/>
      <c r="N98" s="110"/>
      <c r="O98" s="110"/>
      <c r="P98" s="110"/>
      <c r="Q98" s="168"/>
      <c r="R98" s="162"/>
    </row>
    <row r="99" spans="1:19" s="107" customFormat="1" x14ac:dyDescent="0.25">
      <c r="A99" s="2" t="str">
        <f t="shared" ca="1" si="3"/>
        <v xml:space="preserve"> </v>
      </c>
      <c r="B99" s="2" t="s">
        <v>349</v>
      </c>
      <c r="C99" s="2" t="s">
        <v>350</v>
      </c>
      <c r="D99" s="2"/>
      <c r="E99" s="141">
        <v>44501</v>
      </c>
      <c r="F99" s="2" t="s">
        <v>276</v>
      </c>
      <c r="G99" s="2" t="s">
        <v>348</v>
      </c>
      <c r="H99" s="2"/>
      <c r="I99" s="2" t="s">
        <v>201</v>
      </c>
      <c r="J99" s="2"/>
      <c r="K99" s="2"/>
      <c r="L99" s="2"/>
      <c r="M99" s="2"/>
      <c r="N99" s="2"/>
      <c r="O99" s="2"/>
      <c r="P99" s="2"/>
      <c r="Q99" s="163"/>
      <c r="R99" s="162"/>
    </row>
    <row r="100" spans="1:19" s="107" customFormat="1" x14ac:dyDescent="0.25">
      <c r="A100" s="2" t="str">
        <f t="shared" ca="1" si="3"/>
        <v xml:space="preserve"> </v>
      </c>
      <c r="B100" s="2" t="s">
        <v>351</v>
      </c>
      <c r="C100" s="2" t="s">
        <v>352</v>
      </c>
      <c r="D100" s="2"/>
      <c r="E100" s="141">
        <v>44501</v>
      </c>
      <c r="F100" s="2" t="s">
        <v>276</v>
      </c>
      <c r="G100" s="2" t="s">
        <v>348</v>
      </c>
      <c r="H100" s="2"/>
      <c r="I100" s="2" t="s">
        <v>201</v>
      </c>
      <c r="J100" s="2"/>
      <c r="K100" s="2"/>
      <c r="L100" s="2"/>
      <c r="M100" s="2"/>
      <c r="N100" s="2"/>
      <c r="O100" s="2"/>
      <c r="P100" s="2"/>
      <c r="Q100" s="163"/>
      <c r="R100" s="162"/>
    </row>
    <row r="101" spans="1:19" s="107" customFormat="1" x14ac:dyDescent="0.25">
      <c r="A101" s="2" t="str">
        <f t="shared" ca="1" si="3"/>
        <v xml:space="preserve"> </v>
      </c>
      <c r="B101" s="110" t="s">
        <v>353</v>
      </c>
      <c r="C101" s="110" t="s">
        <v>354</v>
      </c>
      <c r="D101" s="2"/>
      <c r="E101" s="141">
        <v>44501</v>
      </c>
      <c r="F101" s="2" t="s">
        <v>276</v>
      </c>
      <c r="G101" s="2" t="s">
        <v>348</v>
      </c>
      <c r="H101" s="2"/>
      <c r="I101" s="2" t="s">
        <v>201</v>
      </c>
      <c r="J101" s="2"/>
      <c r="K101" s="2"/>
      <c r="L101" s="2"/>
      <c r="M101" s="2"/>
      <c r="N101" s="2"/>
      <c r="O101" s="2"/>
      <c r="P101" s="2"/>
      <c r="Q101" s="163"/>
      <c r="R101" s="162"/>
    </row>
    <row r="102" spans="1:19" s="107" customFormat="1" x14ac:dyDescent="0.25">
      <c r="A102" s="2" t="str">
        <f t="shared" ca="1" si="3"/>
        <v xml:space="preserve"> </v>
      </c>
      <c r="B102" s="110" t="s">
        <v>355</v>
      </c>
      <c r="C102" s="110" t="s">
        <v>356</v>
      </c>
      <c r="D102" s="2"/>
      <c r="E102" s="141">
        <v>44501</v>
      </c>
      <c r="F102" s="2" t="s">
        <v>238</v>
      </c>
      <c r="G102" s="2"/>
      <c r="H102" s="2"/>
      <c r="I102" s="2" t="s">
        <v>201</v>
      </c>
      <c r="J102" s="2"/>
      <c r="K102" s="2"/>
      <c r="L102" s="2"/>
      <c r="M102" s="2"/>
      <c r="N102" s="2"/>
      <c r="O102" s="2"/>
      <c r="P102" s="2"/>
      <c r="Q102" s="163"/>
      <c r="R102" s="162"/>
    </row>
    <row r="103" spans="1:19" s="107" customFormat="1" x14ac:dyDescent="0.25">
      <c r="A103" s="2" t="str">
        <f t="shared" ca="1" si="3"/>
        <v xml:space="preserve"> </v>
      </c>
      <c r="B103" s="110" t="s">
        <v>357</v>
      </c>
      <c r="C103" s="110" t="s">
        <v>358</v>
      </c>
      <c r="D103" s="2"/>
      <c r="E103" s="141">
        <v>44501</v>
      </c>
      <c r="F103" s="2" t="s">
        <v>276</v>
      </c>
      <c r="G103" s="2"/>
      <c r="H103" s="2"/>
      <c r="I103" s="2" t="s">
        <v>201</v>
      </c>
      <c r="J103" s="2"/>
      <c r="K103" s="2"/>
      <c r="L103" s="2"/>
      <c r="M103" s="2"/>
      <c r="N103" s="2"/>
      <c r="O103" s="2"/>
      <c r="P103" s="2"/>
      <c r="Q103" s="163"/>
      <c r="R103" s="162"/>
    </row>
    <row r="104" spans="1:19" s="107" customFormat="1" x14ac:dyDescent="0.25">
      <c r="A104" s="2" t="str">
        <f t="shared" ca="1" si="3"/>
        <v xml:space="preserve"> </v>
      </c>
      <c r="B104" s="2" t="s">
        <v>359</v>
      </c>
      <c r="C104" s="2" t="s">
        <v>360</v>
      </c>
      <c r="D104" s="2"/>
      <c r="E104" s="141">
        <v>44501</v>
      </c>
      <c r="F104" s="2" t="s">
        <v>361</v>
      </c>
      <c r="G104" s="2" t="s">
        <v>276</v>
      </c>
      <c r="H104" s="2"/>
      <c r="I104" s="2" t="s">
        <v>201</v>
      </c>
      <c r="J104" s="2"/>
      <c r="K104" s="2"/>
      <c r="L104" s="2"/>
      <c r="M104" s="2"/>
      <c r="N104" s="2"/>
      <c r="O104" s="2"/>
      <c r="P104" s="2"/>
      <c r="Q104" s="163"/>
      <c r="R104" s="162"/>
    </row>
    <row r="105" spans="1:19" s="107" customFormat="1" x14ac:dyDescent="0.25">
      <c r="A105" s="2" t="str">
        <f t="shared" ca="1" si="3"/>
        <v xml:space="preserve"> </v>
      </c>
      <c r="B105" s="2" t="s">
        <v>362</v>
      </c>
      <c r="C105" s="2" t="s">
        <v>363</v>
      </c>
      <c r="D105" s="2"/>
      <c r="E105" s="141">
        <v>44501</v>
      </c>
      <c r="F105" s="2" t="s">
        <v>276</v>
      </c>
      <c r="G105" s="2"/>
      <c r="H105" s="2"/>
      <c r="I105" s="2" t="s">
        <v>201</v>
      </c>
      <c r="J105" s="2"/>
      <c r="K105" s="2"/>
      <c r="L105" s="2"/>
      <c r="M105" s="2"/>
      <c r="N105" s="2"/>
      <c r="O105" s="2"/>
      <c r="P105" s="2"/>
      <c r="Q105" s="163"/>
      <c r="R105" s="162"/>
    </row>
    <row r="106" spans="1:19" s="107" customFormat="1" x14ac:dyDescent="0.25">
      <c r="A106" s="2" t="str">
        <f t="shared" ca="1" si="3"/>
        <v xml:space="preserve"> </v>
      </c>
      <c r="B106" s="2" t="s">
        <v>364</v>
      </c>
      <c r="C106" s="2" t="s">
        <v>365</v>
      </c>
      <c r="D106" s="2"/>
      <c r="E106" s="141">
        <v>44501</v>
      </c>
      <c r="F106" s="2" t="s">
        <v>238</v>
      </c>
      <c r="G106" s="2"/>
      <c r="H106" s="2"/>
      <c r="I106" s="2" t="s">
        <v>201</v>
      </c>
      <c r="J106" s="2"/>
      <c r="K106" s="2"/>
      <c r="L106" s="2"/>
      <c r="M106" s="2"/>
      <c r="N106" s="4"/>
      <c r="O106" s="4"/>
      <c r="P106" s="2"/>
      <c r="Q106" s="163"/>
      <c r="R106" s="162"/>
    </row>
    <row r="107" spans="1:19" s="107" customFormat="1" ht="15.75" x14ac:dyDescent="0.25">
      <c r="A107" s="2"/>
      <c r="B107" s="152" t="s">
        <v>204</v>
      </c>
      <c r="C107" s="5"/>
      <c r="D107" s="5"/>
      <c r="E107" s="160"/>
      <c r="F107" s="5"/>
      <c r="G107" s="5"/>
      <c r="H107" s="5"/>
      <c r="I107" s="5"/>
      <c r="J107" s="5"/>
      <c r="K107" s="5"/>
      <c r="L107" s="5"/>
      <c r="M107" s="5"/>
      <c r="N107" s="161"/>
      <c r="O107" s="161"/>
      <c r="P107" s="5"/>
      <c r="Q107" s="169"/>
      <c r="R107" s="162"/>
      <c r="S107" s="107" t="s">
        <v>189</v>
      </c>
    </row>
    <row r="108" spans="1:19" s="107" customFormat="1" x14ac:dyDescent="0.25">
      <c r="A108" s="2"/>
      <c r="B108" s="2" t="s">
        <v>366</v>
      </c>
      <c r="C108" s="2" t="s">
        <v>367</v>
      </c>
      <c r="D108" s="2"/>
      <c r="E108" s="141">
        <v>44743</v>
      </c>
      <c r="F108" s="2" t="s">
        <v>368</v>
      </c>
      <c r="G108" s="2" t="s">
        <v>276</v>
      </c>
      <c r="H108" s="2"/>
      <c r="I108" s="2" t="s">
        <v>201</v>
      </c>
      <c r="J108" s="2" t="s">
        <v>368</v>
      </c>
      <c r="K108" s="2" t="s">
        <v>369</v>
      </c>
      <c r="L108" s="2" t="s">
        <v>370</v>
      </c>
      <c r="M108" s="2" t="s">
        <v>370</v>
      </c>
      <c r="N108" s="4"/>
      <c r="O108" s="4"/>
      <c r="P108" s="2"/>
      <c r="Q108" s="163"/>
      <c r="R108" s="162"/>
    </row>
    <row r="109" spans="1:19" s="107" customFormat="1" x14ac:dyDescent="0.25">
      <c r="A109" s="2"/>
      <c r="B109" s="2" t="s">
        <v>371</v>
      </c>
      <c r="C109" s="2" t="s">
        <v>372</v>
      </c>
      <c r="D109" s="2"/>
      <c r="E109" s="141">
        <v>44564</v>
      </c>
      <c r="F109" s="2" t="s">
        <v>368</v>
      </c>
      <c r="G109" s="2" t="s">
        <v>276</v>
      </c>
      <c r="H109" s="2"/>
      <c r="I109" s="2" t="s">
        <v>201</v>
      </c>
      <c r="J109" s="2" t="s">
        <v>368</v>
      </c>
      <c r="K109" s="2" t="s">
        <v>369</v>
      </c>
      <c r="L109" s="2" t="s">
        <v>370</v>
      </c>
      <c r="M109" s="2" t="s">
        <v>370</v>
      </c>
      <c r="N109" s="4"/>
      <c r="O109" s="4"/>
      <c r="P109" s="2"/>
      <c r="Q109" s="163"/>
      <c r="R109" s="162"/>
    </row>
    <row r="110" spans="1:19" s="88" customFormat="1" ht="16.149999999999999" customHeight="1" x14ac:dyDescent="0.25">
      <c r="A110" s="2" t="str">
        <f t="shared" ca="1" si="3"/>
        <v/>
      </c>
      <c r="B110" s="105" t="s">
        <v>172</v>
      </c>
      <c r="C110" s="106"/>
      <c r="D110" s="45"/>
      <c r="E110" s="140"/>
      <c r="F110" s="45"/>
      <c r="G110" s="45"/>
      <c r="H110" s="45"/>
      <c r="I110" s="45"/>
      <c r="J110" s="45"/>
      <c r="K110" s="45"/>
      <c r="L110" s="45"/>
      <c r="M110" s="45"/>
      <c r="N110" s="106"/>
      <c r="O110" s="105"/>
      <c r="P110" s="44"/>
      <c r="Q110" s="164"/>
      <c r="R110" s="172"/>
      <c r="S110" s="88" t="s">
        <v>189</v>
      </c>
    </row>
    <row r="111" spans="1:19" x14ac:dyDescent="0.25">
      <c r="A111" s="2" t="str">
        <f t="shared" ca="1" si="3"/>
        <v/>
      </c>
      <c r="B111" s="1"/>
      <c r="C111" s="1"/>
      <c r="D111" s="1"/>
      <c r="E111" s="141"/>
      <c r="F111" s="101"/>
      <c r="G111" s="101"/>
      <c r="H111" s="101"/>
      <c r="I111" s="101"/>
      <c r="J111" s="1"/>
      <c r="K111" s="1"/>
      <c r="L111" s="1"/>
      <c r="M111" s="1"/>
      <c r="N111" s="1"/>
      <c r="O111" s="1"/>
      <c r="P111" s="1"/>
      <c r="Q111" s="165"/>
      <c r="R111" s="172"/>
    </row>
    <row r="112" spans="1:19" x14ac:dyDescent="0.25">
      <c r="A112" s="2" t="str">
        <f t="shared" ca="1" si="3"/>
        <v/>
      </c>
      <c r="B112" s="96"/>
      <c r="C112" s="96"/>
      <c r="D112" s="96"/>
      <c r="E112" s="143"/>
      <c r="F112" s="127"/>
      <c r="G112" s="101"/>
      <c r="H112" s="127"/>
      <c r="I112" s="127"/>
      <c r="J112" s="96"/>
      <c r="K112" s="96"/>
      <c r="L112" s="96"/>
      <c r="M112" s="96"/>
      <c r="N112" s="96"/>
      <c r="O112" s="96"/>
      <c r="P112" s="96"/>
      <c r="Q112" s="166"/>
      <c r="R112" s="172"/>
    </row>
    <row r="113" spans="1:19" s="88" customFormat="1" ht="15.75" x14ac:dyDescent="0.25">
      <c r="A113" s="2" t="str">
        <f t="shared" ca="1" si="3"/>
        <v/>
      </c>
      <c r="B113" s="89" t="s">
        <v>173</v>
      </c>
      <c r="C113" s="89"/>
      <c r="D113" s="91"/>
      <c r="E113" s="144"/>
      <c r="F113" s="91"/>
      <c r="G113" s="45"/>
      <c r="H113" s="91"/>
      <c r="I113" s="91"/>
      <c r="J113" s="91"/>
      <c r="K113" s="91"/>
      <c r="L113" s="91"/>
      <c r="M113" s="91"/>
      <c r="N113" s="89"/>
      <c r="O113" s="89"/>
      <c r="P113" s="90"/>
      <c r="Q113" s="170"/>
      <c r="R113" s="172"/>
      <c r="S113" s="88" t="s">
        <v>189</v>
      </c>
    </row>
    <row r="114" spans="1:19" x14ac:dyDescent="0.25">
      <c r="A114" s="2" t="str">
        <f t="shared" ca="1" si="3"/>
        <v/>
      </c>
      <c r="B114" s="1" t="s">
        <v>373</v>
      </c>
      <c r="C114" s="1" t="s">
        <v>374</v>
      </c>
      <c r="D114" s="1"/>
      <c r="E114" s="145"/>
      <c r="F114" s="1" t="s">
        <v>375</v>
      </c>
      <c r="G114" s="103"/>
      <c r="H114" s="22"/>
      <c r="I114" s="22" t="s">
        <v>201</v>
      </c>
      <c r="J114" s="1"/>
      <c r="K114" s="1"/>
      <c r="L114" s="1"/>
      <c r="M114" s="1"/>
      <c r="N114" s="1"/>
      <c r="O114" s="1"/>
      <c r="P114" s="1"/>
      <c r="Q114" s="165"/>
      <c r="R114" s="172"/>
      <c r="S114" s="88"/>
    </row>
    <row r="115" spans="1:19" x14ac:dyDescent="0.25">
      <c r="A115" s="2" t="str">
        <f t="shared" ca="1" si="3"/>
        <v/>
      </c>
      <c r="B115" s="1" t="s">
        <v>376</v>
      </c>
      <c r="C115" s="1" t="s">
        <v>377</v>
      </c>
      <c r="D115" s="1"/>
      <c r="E115" s="145"/>
      <c r="F115" s="1" t="s">
        <v>375</v>
      </c>
      <c r="G115" s="103"/>
      <c r="H115" s="22"/>
      <c r="I115" s="22" t="s">
        <v>201</v>
      </c>
      <c r="J115" s="1"/>
      <c r="K115" s="1"/>
      <c r="L115" s="1"/>
      <c r="M115" s="1"/>
      <c r="N115" s="1"/>
      <c r="O115" s="1"/>
      <c r="P115" s="1"/>
      <c r="Q115" s="165"/>
      <c r="R115" s="172"/>
      <c r="S115" s="88"/>
    </row>
    <row r="116" spans="1:19" x14ac:dyDescent="0.25">
      <c r="A116" s="2" t="str">
        <f t="shared" ca="1" si="3"/>
        <v/>
      </c>
      <c r="B116" s="1" t="s">
        <v>373</v>
      </c>
      <c r="C116" s="1" t="s">
        <v>378</v>
      </c>
      <c r="D116" s="1"/>
      <c r="E116" s="145"/>
      <c r="F116" s="1" t="s">
        <v>375</v>
      </c>
      <c r="G116" s="103"/>
      <c r="H116" s="22"/>
      <c r="I116" s="22" t="s">
        <v>201</v>
      </c>
      <c r="J116" s="1"/>
      <c r="K116" s="1"/>
      <c r="L116" s="1"/>
      <c r="M116" s="1"/>
      <c r="N116" s="1"/>
      <c r="O116" s="1"/>
      <c r="P116" s="1"/>
      <c r="Q116" s="165"/>
      <c r="R116" s="172"/>
      <c r="S116" s="88"/>
    </row>
    <row r="117" spans="1:19" s="107" customFormat="1" x14ac:dyDescent="0.25">
      <c r="A117" s="2" t="str">
        <f t="shared" ca="1" si="3"/>
        <v/>
      </c>
      <c r="B117" s="2" t="s">
        <v>373</v>
      </c>
      <c r="C117" s="2" t="s">
        <v>379</v>
      </c>
      <c r="D117" s="2"/>
      <c r="E117" s="141"/>
      <c r="F117" s="2" t="s">
        <v>375</v>
      </c>
      <c r="G117" s="2"/>
      <c r="H117" s="2"/>
      <c r="I117" s="2" t="s">
        <v>201</v>
      </c>
      <c r="J117" s="2"/>
      <c r="K117" s="2"/>
      <c r="L117" s="2"/>
      <c r="M117" s="2"/>
      <c r="N117" s="2"/>
      <c r="O117" s="4"/>
      <c r="P117" s="2"/>
      <c r="Q117" s="163"/>
      <c r="R117" s="162"/>
    </row>
    <row r="118" spans="1:19" s="107" customFormat="1" x14ac:dyDescent="0.25">
      <c r="A118" s="2" t="str">
        <f t="shared" ca="1" si="3"/>
        <v/>
      </c>
      <c r="B118" s="2"/>
      <c r="C118" s="2"/>
      <c r="D118" s="2"/>
      <c r="E118" s="141"/>
      <c r="F118" s="2"/>
      <c r="G118" s="2"/>
      <c r="H118" s="2"/>
      <c r="I118" s="2"/>
      <c r="J118" s="2"/>
      <c r="K118" s="95"/>
      <c r="L118" s="95"/>
      <c r="M118" s="95"/>
      <c r="O118" s="4"/>
      <c r="P118" s="2"/>
      <c r="Q118" s="171"/>
      <c r="R118" s="162"/>
    </row>
    <row r="119" spans="1:19" s="107" customFormat="1" x14ac:dyDescent="0.25">
      <c r="A119" s="2" t="str">
        <f t="shared" ca="1" si="3"/>
        <v/>
      </c>
      <c r="B119" s="2"/>
      <c r="C119" s="2"/>
      <c r="D119" s="2"/>
      <c r="E119" s="14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71"/>
      <c r="R119" s="162"/>
    </row>
    <row r="120" spans="1:19" s="107" customFormat="1" x14ac:dyDescent="0.25">
      <c r="A120" s="2" t="str">
        <f t="shared" ca="1" si="3"/>
        <v/>
      </c>
      <c r="B120" s="2"/>
      <c r="C120" s="2"/>
      <c r="D120" s="2"/>
      <c r="E120" s="14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71"/>
      <c r="R120" s="162"/>
    </row>
    <row r="121" spans="1:19" s="107" customFormat="1" x14ac:dyDescent="0.25">
      <c r="A121" s="2" t="str">
        <f t="shared" ca="1" si="3"/>
        <v/>
      </c>
      <c r="B121" s="2"/>
      <c r="C121" s="2"/>
      <c r="D121" s="2"/>
      <c r="E121" s="141"/>
      <c r="F121" s="2"/>
      <c r="G121" s="2"/>
      <c r="H121" s="2"/>
      <c r="I121" s="2"/>
      <c r="J121" s="2"/>
      <c r="K121" s="2"/>
      <c r="L121" s="2"/>
      <c r="M121" s="2"/>
      <c r="N121" s="2"/>
      <c r="O121" s="97"/>
      <c r="P121" s="2"/>
      <c r="Q121" s="171"/>
      <c r="R121" s="162"/>
    </row>
    <row r="122" spans="1:19" ht="15.75" x14ac:dyDescent="0.25">
      <c r="A122" s="2" t="str">
        <f t="shared" ca="1" si="3"/>
        <v/>
      </c>
      <c r="B122" s="104" t="s">
        <v>117</v>
      </c>
      <c r="C122" s="39"/>
      <c r="D122" s="86"/>
      <c r="E122" s="139"/>
      <c r="F122" s="86"/>
      <c r="G122" s="86"/>
      <c r="H122" s="86"/>
      <c r="I122" s="86"/>
      <c r="J122" s="86"/>
      <c r="K122" s="86"/>
      <c r="L122" s="86"/>
      <c r="M122" s="86"/>
      <c r="N122" s="39"/>
      <c r="O122" s="128"/>
      <c r="P122" s="85"/>
      <c r="Q122" s="167"/>
      <c r="R122" s="172"/>
      <c r="S122" t="s">
        <v>190</v>
      </c>
    </row>
    <row r="123" spans="1:19" ht="14.25" customHeight="1" x14ac:dyDescent="0.25">
      <c r="A123" s="2" t="str">
        <f t="shared" ca="1" si="3"/>
        <v>CP</v>
      </c>
      <c r="B123" s="2" t="s">
        <v>380</v>
      </c>
      <c r="C123" s="2" t="s">
        <v>381</v>
      </c>
      <c r="D123" s="1" t="s">
        <v>120</v>
      </c>
      <c r="E123" s="145"/>
      <c r="F123" s="1"/>
      <c r="G123" s="1"/>
      <c r="H123" s="1"/>
      <c r="I123" s="1"/>
      <c r="J123" s="1"/>
      <c r="K123" s="1"/>
      <c r="L123" s="1"/>
      <c r="M123" s="1"/>
      <c r="N123" s="1"/>
      <c r="O123" s="129"/>
      <c r="P123" s="1"/>
      <c r="Q123" s="165"/>
      <c r="R123" s="172" t="s">
        <v>191</v>
      </c>
    </row>
    <row r="124" spans="1:19" ht="14.25" customHeight="1" x14ac:dyDescent="0.25">
      <c r="A124" s="2" t="str">
        <f t="shared" ca="1" si="3"/>
        <v>CP</v>
      </c>
      <c r="B124" s="2" t="s">
        <v>382</v>
      </c>
      <c r="C124" s="2" t="s">
        <v>383</v>
      </c>
      <c r="D124" s="1" t="s">
        <v>384</v>
      </c>
      <c r="E124" s="145"/>
      <c r="F124" s="1"/>
      <c r="G124" s="1"/>
      <c r="H124" s="1"/>
      <c r="I124" s="1"/>
      <c r="J124" s="1"/>
      <c r="K124" s="1"/>
      <c r="L124" s="1"/>
      <c r="M124" s="1"/>
      <c r="N124" s="1"/>
      <c r="O124" s="129"/>
      <c r="P124" s="1"/>
      <c r="Q124" s="165"/>
      <c r="R124" s="172" t="s">
        <v>191</v>
      </c>
    </row>
    <row r="125" spans="1:19" ht="14.25" customHeight="1" x14ac:dyDescent="0.25">
      <c r="A125" s="2" t="str">
        <f t="shared" ca="1" si="3"/>
        <v>CP</v>
      </c>
      <c r="B125" s="2" t="s">
        <v>125</v>
      </c>
      <c r="C125" s="2" t="s">
        <v>385</v>
      </c>
      <c r="D125" s="1" t="s">
        <v>24</v>
      </c>
      <c r="E125" s="146"/>
      <c r="F125" s="1"/>
      <c r="G125" s="1"/>
      <c r="H125" s="1"/>
      <c r="I125" s="1"/>
      <c r="J125" s="1"/>
      <c r="K125" s="1"/>
      <c r="L125" s="1"/>
      <c r="M125" s="1"/>
      <c r="N125" s="1"/>
      <c r="O125" s="129"/>
      <c r="P125" s="1"/>
      <c r="Q125" s="165"/>
      <c r="R125" s="172" t="s">
        <v>191</v>
      </c>
    </row>
    <row r="126" spans="1:19" x14ac:dyDescent="0.25">
      <c r="A126" s="88"/>
      <c r="B126" s="95"/>
      <c r="C126" s="95"/>
      <c r="D126" s="88"/>
      <c r="E126" s="147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</row>
    <row r="127" spans="1:19" ht="15.75" thickBot="1" x14ac:dyDescent="0.3">
      <c r="A127" s="88"/>
      <c r="B127" s="95"/>
      <c r="C127" s="95"/>
      <c r="D127" s="88"/>
      <c r="E127" s="14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</row>
    <row r="128" spans="1:19" s="88" customFormat="1" x14ac:dyDescent="0.25">
      <c r="A128" s="177" t="s">
        <v>162</v>
      </c>
      <c r="B128" s="178"/>
      <c r="C128" s="133" t="s">
        <v>164</v>
      </c>
      <c r="D128" s="178" t="s">
        <v>165</v>
      </c>
      <c r="E128" s="179"/>
      <c r="N128" s="130"/>
    </row>
    <row r="129" spans="1:14" s="88" customFormat="1" x14ac:dyDescent="0.25">
      <c r="A129" s="153" t="s">
        <v>191</v>
      </c>
      <c r="B129" s="2" t="s">
        <v>196</v>
      </c>
      <c r="C129" s="13">
        <f ca="1">COUNTIF($A$4:$A$125,$A129)+COUNTIF($A$4:$A$125,$A130)</f>
        <v>11</v>
      </c>
      <c r="D129" s="173">
        <f ca="1">$C129/$C$136</f>
        <v>0.15277777777777779</v>
      </c>
      <c r="E129" s="174"/>
      <c r="N129" s="131"/>
    </row>
    <row r="130" spans="1:14" s="88" customFormat="1" x14ac:dyDescent="0.25">
      <c r="A130" s="154" t="s">
        <v>192</v>
      </c>
      <c r="B130" s="2" t="s">
        <v>197</v>
      </c>
      <c r="C130" s="13">
        <f ca="1">COUNTIF($A$4:$A$125,$A130)</f>
        <v>0</v>
      </c>
      <c r="D130" s="173">
        <f t="shared" ref="D130:D135" ca="1" si="4">$C130/$C$136</f>
        <v>0</v>
      </c>
      <c r="E130" s="174"/>
      <c r="N130" s="131"/>
    </row>
    <row r="131" spans="1:14" s="88" customFormat="1" x14ac:dyDescent="0.25">
      <c r="A131" s="155" t="s">
        <v>193</v>
      </c>
      <c r="B131" s="2" t="s">
        <v>198</v>
      </c>
      <c r="C131" s="13">
        <f ca="1">COUNTIF($A$4:$A$125,$A131)</f>
        <v>0</v>
      </c>
      <c r="D131" s="173">
        <f t="shared" ca="1" si="4"/>
        <v>0</v>
      </c>
      <c r="E131" s="174"/>
      <c r="N131" s="131"/>
    </row>
    <row r="132" spans="1:14" s="88" customFormat="1" x14ac:dyDescent="0.25">
      <c r="A132" s="156">
        <v>30</v>
      </c>
      <c r="B132" s="2" t="s">
        <v>186</v>
      </c>
      <c r="C132" s="13">
        <f ca="1">COUNTIF($A$4:$A$125,$A132)</f>
        <v>5</v>
      </c>
      <c r="D132" s="173">
        <f t="shared" ca="1" si="4"/>
        <v>6.9444444444444448E-2</v>
      </c>
      <c r="E132" s="174"/>
      <c r="F132" s="150"/>
      <c r="N132" s="131"/>
    </row>
    <row r="133" spans="1:14" s="88" customFormat="1" x14ac:dyDescent="0.25">
      <c r="A133" s="157">
        <v>15</v>
      </c>
      <c r="B133" s="1" t="s">
        <v>185</v>
      </c>
      <c r="C133" s="13">
        <f ca="1">COUNTIF($A$4:$A$125,$A133)</f>
        <v>4</v>
      </c>
      <c r="D133" s="173">
        <f t="shared" ca="1" si="4"/>
        <v>5.5555555555555552E-2</v>
      </c>
      <c r="E133" s="174"/>
      <c r="F133" s="150"/>
      <c r="N133" s="131"/>
    </row>
    <row r="134" spans="1:14" s="88" customFormat="1" x14ac:dyDescent="0.25">
      <c r="A134" s="158" t="s">
        <v>194</v>
      </c>
      <c r="B134" s="1" t="s">
        <v>187</v>
      </c>
      <c r="C134" s="13">
        <f ca="1">COUNTIF($A$4:$A$125,$A134)</f>
        <v>0</v>
      </c>
      <c r="D134" s="173">
        <f t="shared" ca="1" si="4"/>
        <v>0</v>
      </c>
      <c r="E134" s="174"/>
      <c r="F134" s="151"/>
      <c r="N134" s="131"/>
    </row>
    <row r="135" spans="1:14" s="88" customFormat="1" x14ac:dyDescent="0.25">
      <c r="A135" s="136"/>
      <c r="B135" s="1" t="s">
        <v>195</v>
      </c>
      <c r="C135" s="13">
        <f ca="1">C136-(SUM(C129,C131:C134))</f>
        <v>52</v>
      </c>
      <c r="D135" s="173">
        <f t="shared" ca="1" si="4"/>
        <v>0.72222222222222221</v>
      </c>
      <c r="E135" s="174"/>
      <c r="N135" s="131"/>
    </row>
    <row r="136" spans="1:14" s="88" customFormat="1" ht="19.5" thickBot="1" x14ac:dyDescent="0.35">
      <c r="A136" s="98"/>
      <c r="B136" s="99" t="s">
        <v>163</v>
      </c>
      <c r="C136" s="134">
        <f>COUNTA($C$4:$C$125)</f>
        <v>72</v>
      </c>
      <c r="D136" s="175"/>
      <c r="E136" s="176"/>
      <c r="N136" s="132"/>
    </row>
  </sheetData>
  <mergeCells count="10">
    <mergeCell ref="D131:E131"/>
    <mergeCell ref="D133:E133"/>
    <mergeCell ref="D135:E135"/>
    <mergeCell ref="D136:E136"/>
    <mergeCell ref="A128:B128"/>
    <mergeCell ref="D128:E128"/>
    <mergeCell ref="D129:E129"/>
    <mergeCell ref="D130:E130"/>
    <mergeCell ref="D132:E132"/>
    <mergeCell ref="D134:E134"/>
  </mergeCells>
  <conditionalFormatting sqref="E40:E67 E72:E125 A72:A125 A4:A67 E4:E35">
    <cfRule type="expression" dxfId="35" priority="42" stopIfTrue="1">
      <formula>IF($E4="",TRUE,FALSE)</formula>
    </cfRule>
  </conditionalFormatting>
  <conditionalFormatting sqref="A4:A14 A72:A125 A16:A67">
    <cfRule type="expression" dxfId="34" priority="39" stopIfTrue="1">
      <formula>IF($R4="CP",TRUE,FALSE)</formula>
    </cfRule>
    <cfRule type="expression" dxfId="33" priority="40" stopIfTrue="1">
      <formula>IF($R4="NR",TRUE,FALSE)</formula>
    </cfRule>
    <cfRule type="expression" dxfId="32" priority="41" stopIfTrue="1">
      <formula>IF($R4="OA",TRUE,FALSE)</formula>
    </cfRule>
  </conditionalFormatting>
  <conditionalFormatting sqref="E4:E35 E40:E67 E72:E125">
    <cfRule type="expression" dxfId="31" priority="36" stopIfTrue="1">
      <formula>IF($R4="CP",TRUE,FALSE)</formula>
    </cfRule>
    <cfRule type="expression" dxfId="30" priority="37" stopIfTrue="1">
      <formula>IF($R4="NR",TRUE,FALSE)</formula>
    </cfRule>
    <cfRule type="expression" dxfId="29" priority="38" stopIfTrue="1">
      <formula>IF($R$4="CP",TRUE,FALSE)</formula>
    </cfRule>
    <cfRule type="expression" dxfId="28" priority="43" stopIfTrue="1">
      <formula>IF($E4-NOW()&lt;0,TRUE,FALSE)</formula>
    </cfRule>
    <cfRule type="expression" dxfId="27" priority="46">
      <formula>IF($E4-NOW()&lt;15,TRUE,FALSE)</formula>
    </cfRule>
    <cfRule type="expression" dxfId="26" priority="48">
      <formula>IF($E4-NOW()&lt;30,TRUE,FALSE)</formula>
    </cfRule>
  </conditionalFormatting>
  <conditionalFormatting sqref="E40:E67 E72:E125 A72:A125 E2:E35 A2:A67">
    <cfRule type="expression" dxfId="25" priority="21" stopIfTrue="1">
      <formula>IF($S2="SH",TRUE,FALSE)</formula>
    </cfRule>
    <cfRule type="expression" dxfId="24" priority="22" stopIfTrue="1">
      <formula>IF($S2="SS",TRUE,FALSE)</formula>
    </cfRule>
  </conditionalFormatting>
  <conditionalFormatting sqref="A72:A125 A4:A67">
    <cfRule type="expression" dxfId="23" priority="45" stopIfTrue="1">
      <formula>IF($E4-NOW()&lt;0,TRUE,FALSE)</formula>
    </cfRule>
    <cfRule type="expression" dxfId="22" priority="47">
      <formula>IF($E4-NOW()&lt;15,TRUE,FALSE)</formula>
    </cfRule>
    <cfRule type="expression" dxfId="21" priority="49">
      <formula>IF($E4-NOW()&lt;30,TRUE,FALSE)</formula>
    </cfRule>
  </conditionalFormatting>
  <conditionalFormatting sqref="E36:E39">
    <cfRule type="expression" dxfId="20" priority="16" stopIfTrue="1">
      <formula>IF($R36="CP",TRUE,FALSE)</formula>
    </cfRule>
    <cfRule type="expression" dxfId="19" priority="18" stopIfTrue="1">
      <formula>IF($E36-NOW()&lt;0,TRUE,FALSE)</formula>
    </cfRule>
    <cfRule type="expression" dxfId="18" priority="19">
      <formula>IF($E36-NOW()&lt;15,TRUE,FALSE)</formula>
    </cfRule>
    <cfRule type="expression" dxfId="17" priority="20">
      <formula>IF($E36-NOW()&lt;30,TRUE,FALSE)</formula>
    </cfRule>
  </conditionalFormatting>
  <conditionalFormatting sqref="E36:E39">
    <cfRule type="expression" dxfId="16" priority="14" stopIfTrue="1">
      <formula>IF($S36="SH",TRUE,FALSE)</formula>
    </cfRule>
    <cfRule type="expression" dxfId="15" priority="15" stopIfTrue="1">
      <formula>IF($S36="SS",TRUE,FALSE)</formula>
    </cfRule>
    <cfRule type="expression" dxfId="14" priority="17" stopIfTrue="1">
      <formula>IF($E36="",TRUE,FALSE)</formula>
    </cfRule>
  </conditionalFormatting>
  <conditionalFormatting sqref="E68:E71">
    <cfRule type="expression" dxfId="13" priority="3" stopIfTrue="1">
      <formula>IF($R68="CP",TRUE,FALSE)</formula>
    </cfRule>
    <cfRule type="expression" dxfId="12" priority="8" stopIfTrue="1">
      <formula>IF($E68-NOW()&lt;0,TRUE,FALSE)</formula>
    </cfRule>
    <cfRule type="expression" dxfId="11" priority="10">
      <formula>IF($E68-NOW()&lt;15,TRUE,FALSE)</formula>
    </cfRule>
    <cfRule type="expression" dxfId="10" priority="12">
      <formula>IF($E68-NOW()&lt;30,TRUE,FALSE)</formula>
    </cfRule>
  </conditionalFormatting>
  <conditionalFormatting sqref="A68:A71 E68:E71">
    <cfRule type="expression" dxfId="9" priority="1" stopIfTrue="1">
      <formula>IF($S68="SH",TRUE,FALSE)</formula>
    </cfRule>
    <cfRule type="expression" dxfId="8" priority="2" stopIfTrue="1">
      <formula>IF($S68="SS",TRUE,FALSE)</formula>
    </cfRule>
    <cfRule type="expression" dxfId="7" priority="7" stopIfTrue="1">
      <formula>IF($E68="",TRUE,FALSE)</formula>
    </cfRule>
  </conditionalFormatting>
  <conditionalFormatting sqref="A68:A71">
    <cfRule type="expression" dxfId="6" priority="4" stopIfTrue="1">
      <formula>IF($R68="CP",TRUE,FALSE)</formula>
    </cfRule>
    <cfRule type="expression" dxfId="5" priority="5" stopIfTrue="1">
      <formula>IF($R68="NR",TRUE,FALSE)</formula>
    </cfRule>
    <cfRule type="expression" dxfId="4" priority="6" stopIfTrue="1">
      <formula>IF($R68="OA",TRUE,FALSE)</formula>
    </cfRule>
    <cfRule type="expression" dxfId="3" priority="9" stopIfTrue="1">
      <formula>IF($E68-NOW()&lt;0,TRUE,FALSE)</formula>
    </cfRule>
    <cfRule type="expression" dxfId="2" priority="11">
      <formula>IF($E68-NOW()&lt;15,TRUE,FALSE)</formula>
    </cfRule>
    <cfRule type="expression" dxfId="1" priority="13">
      <formula>IF($E68-NOW()&lt;30,TRUE,FALSE)</formula>
    </cfRule>
  </conditionalFormatting>
  <pageMargins left="0.25" right="0.25" top="0.75" bottom="0.75" header="0.3" footer="0.3"/>
  <pageSetup paperSize="17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5" x14ac:dyDescent="0.2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 x14ac:dyDescent="0.25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75" x14ac:dyDescent="0.25">
      <c r="A2" s="11"/>
      <c r="B2" s="83"/>
      <c r="C2" s="84"/>
      <c r="D2" s="84"/>
      <c r="E2" s="84"/>
      <c r="F2" s="86"/>
      <c r="G2" s="86"/>
      <c r="H2" s="86"/>
      <c r="I2" s="86"/>
      <c r="J2" s="86"/>
      <c r="K2" s="86"/>
      <c r="L2" s="87"/>
      <c r="M2" s="86"/>
      <c r="N2" s="84"/>
    </row>
    <row r="3" spans="1:14" x14ac:dyDescent="0.25">
      <c r="A3" s="2"/>
      <c r="B3" s="2"/>
      <c r="C3" s="2"/>
      <c r="D3" s="2"/>
      <c r="E3" s="2"/>
      <c r="F3" s="67"/>
      <c r="G3" s="67"/>
      <c r="H3" s="67"/>
      <c r="I3" s="67"/>
      <c r="J3" s="111"/>
      <c r="K3" s="2"/>
      <c r="L3" s="2"/>
      <c r="M3" s="2"/>
      <c r="N3" s="2"/>
    </row>
    <row r="4" spans="1:14" x14ac:dyDescent="0.25">
      <c r="A4" s="2"/>
      <c r="B4" s="110"/>
      <c r="C4" s="2"/>
      <c r="D4" s="2"/>
      <c r="E4" s="2"/>
      <c r="F4" s="67"/>
      <c r="G4" s="67"/>
      <c r="H4" s="67"/>
      <c r="I4" s="3"/>
      <c r="J4" s="108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67"/>
      <c r="G5" s="67"/>
      <c r="H5" s="67"/>
      <c r="I5" s="3"/>
      <c r="J5" s="108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67"/>
      <c r="G6" s="67"/>
      <c r="H6" s="67"/>
      <c r="I6" s="3"/>
      <c r="J6" s="108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67"/>
      <c r="G7" s="67"/>
      <c r="H7" s="67"/>
      <c r="I7" s="3"/>
      <c r="J7" s="108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67"/>
      <c r="G8" s="67"/>
      <c r="H8" s="67"/>
      <c r="I8" s="3"/>
      <c r="J8" s="94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67"/>
      <c r="G9" s="67"/>
      <c r="H9" s="67"/>
      <c r="I9" s="3"/>
      <c r="J9" s="94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67"/>
      <c r="G15" s="67"/>
      <c r="H15" s="67"/>
      <c r="I15" s="3"/>
      <c r="J15" s="94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67"/>
      <c r="G17" s="67"/>
      <c r="H17" s="67"/>
      <c r="I17" s="3"/>
      <c r="J17" s="94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67"/>
      <c r="G18" s="67"/>
      <c r="H18" s="67"/>
      <c r="I18" s="3"/>
      <c r="J18" s="94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67"/>
      <c r="G19" s="67"/>
      <c r="H19" s="67"/>
      <c r="I19" s="3"/>
      <c r="J19" s="94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67"/>
      <c r="G20" s="67"/>
      <c r="H20" s="67"/>
      <c r="I20" s="3"/>
      <c r="J20" s="94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67"/>
      <c r="G23" s="67"/>
      <c r="H23" s="67"/>
      <c r="I23" s="3"/>
      <c r="J23" s="94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67"/>
      <c r="G25" s="67"/>
      <c r="H25" s="67"/>
      <c r="I25" s="3"/>
      <c r="J25" s="94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67"/>
      <c r="G26" s="67"/>
      <c r="H26" s="67"/>
      <c r="I26" s="3"/>
      <c r="J26" s="94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67"/>
      <c r="G27" s="67"/>
      <c r="H27" s="67"/>
      <c r="I27" s="3"/>
      <c r="J27" s="94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67"/>
      <c r="G28" s="67"/>
      <c r="H28" s="67"/>
      <c r="I28" s="67"/>
      <c r="J28" s="111"/>
      <c r="K28" s="93"/>
      <c r="L28" s="92"/>
      <c r="M28" s="2"/>
      <c r="N28" s="2"/>
    </row>
    <row r="29" spans="1:14" x14ac:dyDescent="0.25">
      <c r="A29" s="2"/>
      <c r="B29" s="2"/>
      <c r="C29" s="2"/>
      <c r="D29" s="2"/>
      <c r="E29" s="2"/>
      <c r="F29" s="67"/>
      <c r="G29" s="67"/>
      <c r="H29" s="67"/>
      <c r="I29" s="3"/>
      <c r="J29" s="94"/>
      <c r="K29" s="93"/>
      <c r="L29" s="92"/>
      <c r="M29" s="2"/>
      <c r="N29" s="2"/>
    </row>
    <row r="30" spans="1:14" x14ac:dyDescent="0.25">
      <c r="A30" s="2"/>
      <c r="B30" s="2"/>
      <c r="C30" s="2"/>
      <c r="D30" s="2"/>
      <c r="E30" s="2"/>
      <c r="F30" s="67"/>
      <c r="G30" s="67"/>
      <c r="H30" s="67"/>
      <c r="I30" s="3"/>
      <c r="J30" s="94"/>
      <c r="K30" s="93"/>
      <c r="L30" s="92"/>
      <c r="M30" s="2"/>
      <c r="N30" s="2"/>
    </row>
    <row r="31" spans="1:14" x14ac:dyDescent="0.25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67"/>
      <c r="G32" s="67"/>
      <c r="H32" s="67"/>
      <c r="I32" s="3"/>
      <c r="J32" s="94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67"/>
      <c r="G33" s="67"/>
      <c r="H33" s="67"/>
      <c r="I33" s="3"/>
      <c r="J33" s="94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67"/>
      <c r="G34" s="67"/>
      <c r="H34" s="67"/>
      <c r="I34" s="3"/>
      <c r="J34" s="94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67"/>
      <c r="G35" s="67"/>
      <c r="H35" s="67"/>
      <c r="I35" s="3"/>
      <c r="J35" s="94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67"/>
      <c r="G36" s="67"/>
      <c r="H36" s="67"/>
      <c r="I36" s="3"/>
      <c r="J36" s="94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67"/>
      <c r="G37" s="67"/>
      <c r="H37" s="67"/>
      <c r="I37" s="3"/>
      <c r="J37" s="94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67"/>
      <c r="G38" s="67"/>
      <c r="H38" s="67"/>
      <c r="I38" s="3"/>
      <c r="J38" s="94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67"/>
      <c r="G39" s="67"/>
      <c r="H39" s="67"/>
      <c r="I39" s="3"/>
      <c r="J39" s="94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67"/>
      <c r="G40" s="67"/>
      <c r="H40" s="67"/>
      <c r="I40" s="3"/>
      <c r="J40" s="94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67"/>
      <c r="G41" s="67"/>
      <c r="H41" s="67"/>
      <c r="I41" s="3"/>
      <c r="J41" s="94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67"/>
      <c r="G42" s="67"/>
      <c r="H42" s="67"/>
      <c r="I42" s="3"/>
      <c r="J42" s="94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67"/>
      <c r="G43" s="67"/>
      <c r="H43" s="67"/>
      <c r="I43" s="3"/>
      <c r="J43" s="94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67"/>
      <c r="G44" s="67"/>
      <c r="H44" s="67"/>
      <c r="I44" s="3"/>
      <c r="J44" s="94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67"/>
      <c r="G45" s="67"/>
      <c r="H45" s="67"/>
      <c r="I45" s="3"/>
      <c r="J45" s="94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67"/>
      <c r="G46" s="67"/>
      <c r="H46" s="67"/>
      <c r="I46" s="3"/>
      <c r="J46" s="94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3"/>
      <c r="G49" s="3"/>
      <c r="H49" s="3"/>
      <c r="I49" s="11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100"/>
      <c r="N53" s="1"/>
    </row>
    <row r="54" spans="1:14" x14ac:dyDescent="0.25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100"/>
      <c r="N54" s="1"/>
    </row>
    <row r="55" spans="1:14" x14ac:dyDescent="0.25">
      <c r="A55" s="1"/>
      <c r="B55" s="1"/>
      <c r="C55" s="1"/>
      <c r="D55" s="1"/>
      <c r="E55" s="1"/>
      <c r="F55" s="9"/>
      <c r="G55" s="9"/>
      <c r="H55" s="9"/>
      <c r="I55" s="9"/>
      <c r="J55" s="1"/>
      <c r="K55" s="180"/>
      <c r="L55" s="181"/>
      <c r="M55" s="184"/>
      <c r="N55" s="1"/>
    </row>
    <row r="56" spans="1:14" x14ac:dyDescent="0.25">
      <c r="A56" s="1"/>
      <c r="B56" s="1"/>
      <c r="C56" s="1"/>
      <c r="D56" s="1"/>
      <c r="E56" s="1"/>
      <c r="F56" s="9"/>
      <c r="G56" s="9"/>
      <c r="H56" s="9"/>
      <c r="I56" s="9"/>
      <c r="J56" s="1"/>
      <c r="K56" s="182"/>
      <c r="L56" s="183"/>
      <c r="M56" s="185"/>
      <c r="N56" s="1"/>
    </row>
  </sheetData>
  <autoFilter ref="A1:N1" xr:uid="{00000000-0009-0000-0000-000001000000}">
    <filterColumn colId="0">
      <colorFilter dxfId="0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51"/>
  <sheetViews>
    <sheetView workbookViewId="0">
      <selection activeCell="A52" sqref="A52:I1048576"/>
    </sheetView>
  </sheetViews>
  <sheetFormatPr defaultColWidth="9.140625" defaultRowHeight="15" x14ac:dyDescent="0.25"/>
  <cols>
    <col min="1" max="1" width="50.28515625" style="120" customWidth="1"/>
    <col min="2" max="2" width="30.7109375" style="120" bestFit="1" customWidth="1"/>
    <col min="3" max="3" width="12.140625" style="126" bestFit="1" customWidth="1"/>
    <col min="4" max="4" width="9.85546875" style="126" bestFit="1" customWidth="1"/>
    <col min="5" max="5" width="12.140625" style="126" bestFit="1" customWidth="1"/>
    <col min="6" max="6" width="11.7109375" style="126" bestFit="1" customWidth="1"/>
    <col min="7" max="7" width="10.140625" style="126" bestFit="1" customWidth="1"/>
    <col min="8" max="8" width="12.5703125" style="126" bestFit="1" customWidth="1"/>
    <col min="9" max="9" width="79.140625" style="120" customWidth="1"/>
    <col min="10" max="16384" width="9.140625" style="120"/>
  </cols>
  <sheetData>
    <row r="1" spans="1:9" s="119" customFormat="1" ht="15.75" x14ac:dyDescent="0.25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113" t="s">
        <v>20</v>
      </c>
    </row>
    <row r="2" spans="1:9" s="119" customFormat="1" ht="15.75" x14ac:dyDescent="0.25">
      <c r="A2" s="20" t="s">
        <v>21</v>
      </c>
      <c r="B2" s="20"/>
      <c r="C2" s="27"/>
      <c r="D2" s="28"/>
      <c r="E2" s="28"/>
      <c r="F2" s="28"/>
      <c r="G2" s="29"/>
      <c r="H2" s="30"/>
      <c r="I2" s="114"/>
    </row>
    <row r="3" spans="1:9" s="119" customFormat="1" ht="15.75" x14ac:dyDescent="0.25">
      <c r="A3" s="23"/>
      <c r="B3" s="23"/>
      <c r="C3" s="23"/>
      <c r="D3" s="23"/>
      <c r="E3" s="23"/>
      <c r="F3" s="25"/>
      <c r="G3" s="26"/>
      <c r="H3" s="26"/>
      <c r="I3" s="115"/>
    </row>
    <row r="4" spans="1:9" x14ac:dyDescent="0.25">
      <c r="A4" s="20" t="s">
        <v>22</v>
      </c>
      <c r="B4" s="20"/>
      <c r="C4" s="27"/>
      <c r="D4" s="28"/>
      <c r="E4" s="28"/>
      <c r="F4" s="28"/>
      <c r="G4" s="29"/>
      <c r="H4" s="30"/>
      <c r="I4" s="116"/>
    </row>
    <row r="5" spans="1:9" x14ac:dyDescent="0.25">
      <c r="A5" s="22"/>
      <c r="B5" s="22"/>
      <c r="C5" s="31"/>
      <c r="D5" s="24"/>
      <c r="E5" s="24"/>
      <c r="F5" s="24"/>
      <c r="G5" s="24"/>
      <c r="H5" s="24"/>
      <c r="I5" s="117"/>
    </row>
    <row r="6" spans="1:9" x14ac:dyDescent="0.25">
      <c r="A6" s="22"/>
      <c r="B6" s="22"/>
      <c r="C6" s="24"/>
      <c r="D6" s="24"/>
      <c r="E6" s="24"/>
      <c r="F6" s="24"/>
      <c r="G6" s="24"/>
      <c r="H6" s="24"/>
      <c r="I6" s="117"/>
    </row>
    <row r="7" spans="1:9" x14ac:dyDescent="0.25">
      <c r="A7" s="22"/>
      <c r="B7" s="22"/>
      <c r="C7" s="24"/>
      <c r="D7" s="24"/>
      <c r="E7" s="24"/>
      <c r="F7" s="24"/>
      <c r="G7" s="24"/>
      <c r="H7" s="24"/>
      <c r="I7" s="117"/>
    </row>
    <row r="8" spans="1:9" x14ac:dyDescent="0.25">
      <c r="A8" s="22"/>
      <c r="B8" s="22"/>
      <c r="C8" s="24"/>
      <c r="D8" s="24"/>
      <c r="E8" s="24"/>
      <c r="F8" s="24"/>
      <c r="G8" s="24"/>
      <c r="H8" s="24"/>
      <c r="I8" s="117"/>
    </row>
    <row r="9" spans="1:9" x14ac:dyDescent="0.25">
      <c r="A9" s="22"/>
      <c r="B9" s="22"/>
      <c r="C9" s="24"/>
      <c r="D9" s="24"/>
      <c r="E9" s="24"/>
      <c r="F9" s="24"/>
      <c r="G9" s="24"/>
      <c r="H9" s="24"/>
      <c r="I9" s="117"/>
    </row>
    <row r="10" spans="1:9" x14ac:dyDescent="0.25">
      <c r="A10" s="20" t="s">
        <v>23</v>
      </c>
      <c r="B10" s="20"/>
      <c r="C10" s="27"/>
      <c r="D10" s="28"/>
      <c r="E10" s="28"/>
      <c r="F10" s="28"/>
      <c r="G10" s="29"/>
      <c r="H10" s="30"/>
      <c r="I10" s="116"/>
    </row>
    <row r="11" spans="1:9" s="121" customFormat="1" x14ac:dyDescent="0.25">
      <c r="A11" s="77"/>
      <c r="B11" s="78"/>
      <c r="C11" s="79"/>
      <c r="D11" s="79"/>
      <c r="E11" s="79"/>
      <c r="F11" s="79"/>
      <c r="G11" s="80"/>
      <c r="H11" s="81"/>
      <c r="I11" s="118"/>
    </row>
    <row r="12" spans="1:9" s="121" customFormat="1" x14ac:dyDescent="0.25">
      <c r="A12" s="77"/>
      <c r="B12" s="78"/>
      <c r="C12" s="79"/>
      <c r="D12" s="79"/>
      <c r="E12" s="79"/>
      <c r="F12" s="79"/>
      <c r="G12" s="80"/>
      <c r="H12" s="81"/>
      <c r="I12" s="118"/>
    </row>
    <row r="13" spans="1:9" s="121" customFormat="1" x14ac:dyDescent="0.25">
      <c r="A13" s="77"/>
      <c r="B13" s="78"/>
      <c r="C13" s="79"/>
      <c r="D13" s="79"/>
      <c r="E13" s="79"/>
      <c r="F13" s="79"/>
      <c r="G13" s="80"/>
      <c r="H13" s="79"/>
      <c r="I13" s="118"/>
    </row>
    <row r="14" spans="1:9" s="121" customFormat="1" x14ac:dyDescent="0.25">
      <c r="A14" s="77"/>
      <c r="B14" s="78"/>
      <c r="C14" s="79"/>
      <c r="D14" s="79"/>
      <c r="E14" s="79"/>
      <c r="F14" s="79"/>
      <c r="G14" s="80"/>
      <c r="H14" s="79"/>
      <c r="I14" s="118"/>
    </row>
    <row r="15" spans="1:9" s="121" customFormat="1" x14ac:dyDescent="0.25">
      <c r="A15" s="77"/>
      <c r="B15" s="78"/>
      <c r="C15" s="79"/>
      <c r="D15" s="79"/>
      <c r="E15" s="79"/>
      <c r="F15" s="79"/>
      <c r="G15" s="80"/>
      <c r="H15" s="79"/>
      <c r="I15" s="118"/>
    </row>
    <row r="16" spans="1:9" s="121" customFormat="1" x14ac:dyDescent="0.25">
      <c r="A16" s="77"/>
      <c r="B16" s="78"/>
      <c r="C16" s="79"/>
      <c r="D16" s="79"/>
      <c r="E16" s="79"/>
      <c r="F16" s="79"/>
      <c r="G16" s="80"/>
      <c r="H16" s="79"/>
      <c r="I16" s="118"/>
    </row>
    <row r="17" spans="1:9" s="121" customFormat="1" x14ac:dyDescent="0.25">
      <c r="A17" s="77"/>
      <c r="B17" s="78"/>
      <c r="C17" s="79"/>
      <c r="D17" s="79"/>
      <c r="E17" s="79"/>
      <c r="F17" s="79"/>
      <c r="G17" s="80"/>
      <c r="H17" s="79"/>
      <c r="I17" s="118"/>
    </row>
    <row r="18" spans="1:9" s="121" customFormat="1" x14ac:dyDescent="0.25">
      <c r="A18" s="77"/>
      <c r="B18" s="78"/>
      <c r="C18" s="79"/>
      <c r="D18" s="79"/>
      <c r="E18" s="79"/>
      <c r="F18" s="79"/>
      <c r="G18" s="80"/>
      <c r="H18" s="79"/>
      <c r="I18" s="118"/>
    </row>
    <row r="19" spans="1:9" s="121" customFormat="1" x14ac:dyDescent="0.25">
      <c r="A19" s="77"/>
      <c r="B19" s="78"/>
      <c r="C19" s="79"/>
      <c r="D19" s="79"/>
      <c r="E19" s="79"/>
      <c r="F19" s="79"/>
      <c r="G19" s="80"/>
      <c r="H19" s="79"/>
      <c r="I19" s="118"/>
    </row>
    <row r="20" spans="1:9" x14ac:dyDescent="0.25">
      <c r="A20" s="21"/>
      <c r="B20" s="35"/>
      <c r="C20" s="36"/>
      <c r="D20" s="24"/>
      <c r="E20" s="36"/>
      <c r="F20" s="36"/>
      <c r="G20" s="37"/>
      <c r="H20" s="36"/>
      <c r="I20" s="117"/>
    </row>
    <row r="21" spans="1:9" x14ac:dyDescent="0.25">
      <c r="A21" s="35"/>
      <c r="B21" s="35"/>
      <c r="C21" s="36"/>
      <c r="D21" s="36"/>
      <c r="E21" s="36"/>
      <c r="F21" s="36"/>
      <c r="G21" s="36"/>
      <c r="H21" s="36"/>
      <c r="I21" s="117"/>
    </row>
    <row r="22" spans="1:9" x14ac:dyDescent="0.25">
      <c r="A22" s="20" t="s">
        <v>25</v>
      </c>
      <c r="B22" s="20"/>
      <c r="C22" s="27"/>
      <c r="D22" s="28"/>
      <c r="E22" s="28"/>
      <c r="F22" s="28"/>
      <c r="G22" s="29"/>
      <c r="H22" s="30"/>
      <c r="I22" s="116"/>
    </row>
    <row r="23" spans="1:9" s="122" customFormat="1" x14ac:dyDescent="0.25">
      <c r="A23" s="78"/>
      <c r="B23" s="78"/>
      <c r="C23" s="79"/>
      <c r="D23" s="79"/>
      <c r="E23" s="79"/>
      <c r="F23" s="79"/>
      <c r="G23" s="80"/>
      <c r="H23" s="79"/>
      <c r="I23" s="118"/>
    </row>
    <row r="24" spans="1:9" s="122" customFormat="1" x14ac:dyDescent="0.25">
      <c r="A24" s="78"/>
      <c r="B24" s="78"/>
      <c r="C24" s="79"/>
      <c r="D24" s="79"/>
      <c r="E24" s="79"/>
      <c r="F24" s="79"/>
      <c r="G24" s="80"/>
      <c r="H24" s="79"/>
      <c r="I24" s="118"/>
    </row>
    <row r="25" spans="1:9" x14ac:dyDescent="0.25">
      <c r="A25" s="35"/>
      <c r="B25" s="35"/>
      <c r="C25" s="36"/>
      <c r="D25" s="36"/>
      <c r="E25" s="36"/>
      <c r="F25" s="36"/>
      <c r="G25" s="36"/>
      <c r="H25" s="36"/>
      <c r="I25" s="117"/>
    </row>
    <row r="26" spans="1:9" x14ac:dyDescent="0.25">
      <c r="A26" s="35"/>
      <c r="B26" s="35"/>
      <c r="C26" s="36"/>
      <c r="D26" s="36"/>
      <c r="E26" s="36"/>
      <c r="F26" s="36"/>
      <c r="G26" s="36"/>
      <c r="H26" s="36"/>
      <c r="I26" s="117"/>
    </row>
    <row r="27" spans="1:9" x14ac:dyDescent="0.25">
      <c r="A27" s="20" t="s">
        <v>26</v>
      </c>
      <c r="B27" s="20"/>
      <c r="C27" s="27"/>
      <c r="D27" s="28"/>
      <c r="E27" s="28"/>
      <c r="F27" s="28"/>
      <c r="G27" s="29"/>
      <c r="H27" s="30"/>
      <c r="I27" s="116"/>
    </row>
    <row r="28" spans="1:9" x14ac:dyDescent="0.25">
      <c r="A28" s="22"/>
      <c r="B28" s="22"/>
      <c r="C28" s="24"/>
      <c r="D28" s="24"/>
      <c r="E28" s="24"/>
      <c r="F28" s="24"/>
      <c r="G28" s="24"/>
      <c r="H28" s="24"/>
      <c r="I28" s="117"/>
    </row>
    <row r="29" spans="1:9" x14ac:dyDescent="0.25">
      <c r="A29" s="22"/>
      <c r="B29" s="22"/>
      <c r="C29" s="24"/>
      <c r="D29" s="24"/>
      <c r="E29" s="24"/>
      <c r="F29" s="24"/>
      <c r="G29" s="24"/>
      <c r="H29" s="24"/>
      <c r="I29" s="117"/>
    </row>
    <row r="30" spans="1:9" x14ac:dyDescent="0.25">
      <c r="A30" s="22"/>
      <c r="B30" s="22"/>
      <c r="C30" s="24"/>
      <c r="D30" s="24"/>
      <c r="E30" s="24"/>
      <c r="F30" s="24"/>
      <c r="G30" s="24"/>
      <c r="H30" s="24"/>
      <c r="I30" s="117"/>
    </row>
    <row r="31" spans="1:9" x14ac:dyDescent="0.25">
      <c r="A31" s="22"/>
      <c r="B31" s="22"/>
      <c r="C31" s="24"/>
      <c r="D31" s="24"/>
      <c r="E31" s="24"/>
      <c r="F31" s="24"/>
      <c r="G31" s="24"/>
      <c r="H31" s="24"/>
      <c r="I31" s="117"/>
    </row>
    <row r="32" spans="1:9" x14ac:dyDescent="0.25">
      <c r="A32" s="22"/>
      <c r="B32" s="22"/>
      <c r="C32" s="24"/>
      <c r="D32" s="24"/>
      <c r="E32" s="24"/>
      <c r="F32" s="24"/>
      <c r="G32" s="24"/>
      <c r="H32" s="24"/>
      <c r="I32" s="117"/>
    </row>
    <row r="33" spans="1:9" x14ac:dyDescent="0.25">
      <c r="A33" s="20" t="s">
        <v>27</v>
      </c>
      <c r="B33" s="20"/>
      <c r="C33" s="27"/>
      <c r="D33" s="28"/>
      <c r="E33" s="28"/>
      <c r="F33" s="28"/>
      <c r="G33" s="29"/>
      <c r="H33" s="30"/>
      <c r="I33" s="116"/>
    </row>
    <row r="34" spans="1:9" x14ac:dyDescent="0.25">
      <c r="A34" s="22"/>
      <c r="B34" s="22"/>
      <c r="C34" s="24"/>
      <c r="D34" s="24"/>
      <c r="E34" s="24"/>
      <c r="F34" s="24"/>
      <c r="G34" s="24"/>
      <c r="H34" s="24"/>
      <c r="I34" s="117"/>
    </row>
    <row r="35" spans="1:9" x14ac:dyDescent="0.25">
      <c r="A35" s="22"/>
      <c r="B35" s="22"/>
      <c r="C35" s="24"/>
      <c r="D35" s="24"/>
      <c r="E35" s="24"/>
      <c r="F35" s="24"/>
      <c r="G35" s="24"/>
      <c r="H35" s="24"/>
      <c r="I35" s="117"/>
    </row>
    <row r="36" spans="1:9" x14ac:dyDescent="0.25">
      <c r="A36" s="22"/>
      <c r="B36" s="22"/>
      <c r="C36" s="24"/>
      <c r="D36" s="24"/>
      <c r="E36" s="24"/>
      <c r="F36" s="24"/>
      <c r="G36" s="24"/>
      <c r="H36" s="24"/>
      <c r="I36" s="117"/>
    </row>
    <row r="37" spans="1:9" x14ac:dyDescent="0.25">
      <c r="A37" s="22"/>
      <c r="B37" s="22"/>
      <c r="C37" s="24"/>
      <c r="D37" s="24"/>
      <c r="E37" s="24"/>
      <c r="F37" s="24"/>
      <c r="G37" s="24"/>
      <c r="H37" s="24"/>
      <c r="I37" s="117"/>
    </row>
    <row r="38" spans="1:9" x14ac:dyDescent="0.25">
      <c r="A38" s="22"/>
      <c r="B38" s="22"/>
      <c r="C38" s="24"/>
      <c r="D38" s="24"/>
      <c r="E38" s="24"/>
      <c r="F38" s="24"/>
      <c r="G38" s="24"/>
      <c r="H38" s="24"/>
      <c r="I38" s="117"/>
    </row>
    <row r="39" spans="1:9" x14ac:dyDescent="0.25">
      <c r="A39" s="20" t="s">
        <v>28</v>
      </c>
      <c r="B39" s="20"/>
      <c r="C39" s="27"/>
      <c r="D39" s="28"/>
      <c r="E39" s="28"/>
      <c r="F39" s="28"/>
      <c r="G39" s="29"/>
      <c r="H39" s="30"/>
      <c r="I39" s="116"/>
    </row>
    <row r="40" spans="1:9" x14ac:dyDescent="0.25">
      <c r="A40" s="22"/>
      <c r="B40" s="22"/>
      <c r="C40" s="24"/>
      <c r="D40" s="24"/>
      <c r="E40" s="24"/>
      <c r="F40" s="24"/>
      <c r="G40" s="24"/>
      <c r="H40" s="24"/>
      <c r="I40" s="117"/>
    </row>
    <row r="41" spans="1:9" x14ac:dyDescent="0.25">
      <c r="A41" s="22"/>
      <c r="B41" s="22"/>
      <c r="C41" s="24"/>
      <c r="D41" s="24"/>
      <c r="E41" s="24"/>
      <c r="F41" s="24"/>
      <c r="G41" s="24"/>
      <c r="H41" s="24"/>
      <c r="I41" s="117"/>
    </row>
    <row r="42" spans="1:9" x14ac:dyDescent="0.25">
      <c r="A42" s="22"/>
      <c r="B42" s="22"/>
      <c r="C42" s="24"/>
      <c r="D42" s="24"/>
      <c r="E42" s="24"/>
      <c r="F42" s="24"/>
      <c r="G42" s="24"/>
      <c r="H42" s="24"/>
      <c r="I42" s="117"/>
    </row>
    <row r="43" spans="1:9" x14ac:dyDescent="0.25">
      <c r="A43" s="22"/>
      <c r="B43" s="22"/>
      <c r="C43" s="24"/>
      <c r="D43" s="24"/>
      <c r="E43" s="24"/>
      <c r="F43" s="24"/>
      <c r="G43" s="24"/>
      <c r="H43" s="24"/>
      <c r="I43" s="117"/>
    </row>
    <row r="44" spans="1:9" x14ac:dyDescent="0.25">
      <c r="A44" s="20" t="s">
        <v>29</v>
      </c>
      <c r="B44" s="20"/>
      <c r="C44" s="27"/>
      <c r="D44" s="28"/>
      <c r="E44" s="28"/>
      <c r="F44" s="28"/>
      <c r="G44" s="29"/>
      <c r="H44" s="30"/>
      <c r="I44" s="116"/>
    </row>
    <row r="45" spans="1:9" x14ac:dyDescent="0.25">
      <c r="A45" s="22"/>
      <c r="B45" s="22"/>
      <c r="C45" s="24"/>
      <c r="D45" s="24"/>
      <c r="E45" s="24"/>
      <c r="F45" s="24"/>
      <c r="G45" s="24"/>
      <c r="H45" s="24"/>
      <c r="I45" s="117"/>
    </row>
    <row r="46" spans="1:9" x14ac:dyDescent="0.25">
      <c r="A46" s="22"/>
      <c r="B46" s="22"/>
      <c r="C46" s="24"/>
      <c r="D46" s="24"/>
      <c r="E46" s="24"/>
      <c r="F46" s="24"/>
      <c r="G46" s="24"/>
      <c r="H46" s="24"/>
      <c r="I46" s="117"/>
    </row>
    <row r="47" spans="1:9" x14ac:dyDescent="0.25">
      <c r="A47" s="22"/>
      <c r="B47" s="22"/>
      <c r="C47" s="24"/>
      <c r="D47" s="24"/>
      <c r="E47" s="24"/>
      <c r="F47" s="24"/>
      <c r="G47" s="24"/>
      <c r="H47" s="24"/>
      <c r="I47" s="117"/>
    </row>
    <row r="48" spans="1:9" x14ac:dyDescent="0.25">
      <c r="A48" s="22"/>
      <c r="B48" s="22"/>
      <c r="C48" s="24"/>
      <c r="D48" s="24"/>
      <c r="E48" s="24"/>
      <c r="F48" s="24"/>
      <c r="G48" s="24"/>
      <c r="H48" s="24"/>
      <c r="I48" s="117"/>
    </row>
    <row r="49" spans="1:9" x14ac:dyDescent="0.25">
      <c r="A49" s="22"/>
      <c r="B49" s="22"/>
      <c r="C49" s="24"/>
      <c r="D49" s="24"/>
      <c r="E49" s="24"/>
      <c r="F49" s="24"/>
      <c r="G49" s="24"/>
      <c r="H49" s="24"/>
      <c r="I49" s="117"/>
    </row>
    <row r="50" spans="1:9" x14ac:dyDescent="0.25">
      <c r="A50" s="22"/>
      <c r="B50" s="22"/>
      <c r="C50" s="24"/>
      <c r="D50" s="24"/>
      <c r="E50" s="24"/>
      <c r="F50" s="24"/>
      <c r="G50" s="24"/>
      <c r="H50" s="24"/>
      <c r="I50" s="117"/>
    </row>
    <row r="51" spans="1:9" x14ac:dyDescent="0.25">
      <c r="A51" s="123"/>
      <c r="B51" s="123"/>
      <c r="C51" s="124"/>
      <c r="D51" s="124"/>
      <c r="E51" s="124"/>
      <c r="F51" s="124"/>
      <c r="G51" s="124"/>
      <c r="H51" s="124"/>
      <c r="I51" s="12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75" x14ac:dyDescent="0.25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 x14ac:dyDescent="0.25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25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25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75" x14ac:dyDescent="0.25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25">
      <c r="B7" s="1" t="s">
        <v>135</v>
      </c>
      <c r="C7" s="1" t="s">
        <v>132</v>
      </c>
      <c r="G7" s="9" t="s">
        <v>24</v>
      </c>
      <c r="R7" s="2"/>
    </row>
    <row r="8" spans="1:18" x14ac:dyDescent="0.25">
      <c r="B8" s="1" t="s">
        <v>133</v>
      </c>
      <c r="C8" s="1" t="s">
        <v>134</v>
      </c>
      <c r="G8" s="9" t="s">
        <v>24</v>
      </c>
      <c r="R8" s="2"/>
    </row>
    <row r="9" spans="1:18" x14ac:dyDescent="0.25">
      <c r="B9" s="1" t="s">
        <v>136</v>
      </c>
      <c r="C9" s="1" t="s">
        <v>137</v>
      </c>
      <c r="G9" s="9" t="s">
        <v>24</v>
      </c>
      <c r="R9" s="2"/>
    </row>
    <row r="10" spans="1:18" x14ac:dyDescent="0.25">
      <c r="R10" s="2"/>
    </row>
    <row r="11" spans="1:18" ht="15.75" x14ac:dyDescent="0.25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30" x14ac:dyDescent="0.25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25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75" x14ac:dyDescent="0.25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 x14ac:dyDescent="0.25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25">
      <c r="R22" s="2"/>
    </row>
    <row r="23" spans="1:18" ht="15.75" x14ac:dyDescent="0.25">
      <c r="A23" s="6"/>
      <c r="B23" s="186" t="s">
        <v>48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</row>
    <row r="24" spans="1:18" ht="15.75" x14ac:dyDescent="0.25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25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25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143</v>
      </c>
      <c r="C33" s="1" t="s">
        <v>144</v>
      </c>
      <c r="G33" s="9" t="s">
        <v>24</v>
      </c>
    </row>
    <row r="34" spans="1:17" x14ac:dyDescent="0.25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86" t="s">
        <v>49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</row>
    <row r="43" spans="1:17" ht="15.75" x14ac:dyDescent="0.25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25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25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25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25">
      <c r="A47" s="2"/>
      <c r="B47" s="1" t="s">
        <v>57</v>
      </c>
      <c r="D47" s="1" t="s">
        <v>58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25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25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25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25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25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25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25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25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5" x14ac:dyDescent="0.25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86" t="s">
        <v>77</v>
      </c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</row>
    <row r="66" spans="1:17" ht="15.75" x14ac:dyDescent="0.25">
      <c r="A66" s="5"/>
      <c r="B66" s="187" t="s">
        <v>44</v>
      </c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</row>
    <row r="67" spans="1:17" x14ac:dyDescent="0.25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25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25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25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25">
      <c r="B74" s="2" t="s">
        <v>85</v>
      </c>
      <c r="C74" s="2"/>
      <c r="D74" s="2"/>
      <c r="E74" s="2"/>
      <c r="F74" s="4"/>
    </row>
    <row r="75" spans="1:17" s="61" customFormat="1" x14ac:dyDescent="0.25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25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25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75" x14ac:dyDescent="0.25">
      <c r="A78" s="6"/>
      <c r="B78" s="186" t="s">
        <v>92</v>
      </c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</row>
    <row r="79" spans="1:17" ht="15.75" x14ac:dyDescent="0.25">
      <c r="A79" s="5"/>
      <c r="B79" s="187" t="s">
        <v>44</v>
      </c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</row>
    <row r="80" spans="1:17" x14ac:dyDescent="0.25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25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87" t="s">
        <v>45</v>
      </c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</row>
    <row r="90" spans="1:17" ht="15.75" x14ac:dyDescent="0.25">
      <c r="A90" s="5"/>
      <c r="B90" s="187" t="s">
        <v>46</v>
      </c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</row>
    <row r="91" spans="1:17" x14ac:dyDescent="0.25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86" t="s">
        <v>97</v>
      </c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</row>
    <row r="96" spans="1:17" ht="15.75" x14ac:dyDescent="0.25">
      <c r="A96" s="5"/>
      <c r="B96" s="187" t="s">
        <v>44</v>
      </c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</row>
    <row r="97" spans="1:17" x14ac:dyDescent="0.25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25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25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88" t="s">
        <v>45</v>
      </c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x14ac:dyDescent="0.25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87" t="s">
        <v>46</v>
      </c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</row>
    <row r="110" spans="1:17" x14ac:dyDescent="0.25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25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 x14ac:dyDescent="0.25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25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155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86" t="s">
        <v>109</v>
      </c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</row>
    <row r="121" spans="1:17" x14ac:dyDescent="0.25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25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86" t="s">
        <v>114</v>
      </c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</row>
    <row r="130" spans="1:17" x14ac:dyDescent="0.25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86" t="s">
        <v>117</v>
      </c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</row>
    <row r="134" spans="1:17" x14ac:dyDescent="0.25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25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25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23:Q23"/>
    <mergeCell ref="B65:Q65"/>
    <mergeCell ref="B66:Q66"/>
    <mergeCell ref="B42:Q42"/>
    <mergeCell ref="B90:Q90"/>
    <mergeCell ref="B78:Q78"/>
    <mergeCell ref="B79:Q79"/>
    <mergeCell ref="B85:Q85"/>
    <mergeCell ref="B133:Q133"/>
    <mergeCell ref="B95:Q95"/>
    <mergeCell ref="B96:Q96"/>
    <mergeCell ref="B103:Q103"/>
    <mergeCell ref="B109:Q109"/>
    <mergeCell ref="B120:Q120"/>
    <mergeCell ref="B129:Q129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TRAVELERS</vt:lpstr>
      <vt:lpstr>INVENTORY TRAVELERS</vt:lpstr>
      <vt:lpstr>PROCEDURES</vt:lpstr>
      <vt:lpstr>TRAVELERSold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Seetha Lakshmi Lalitha</cp:lastModifiedBy>
  <cp:revision/>
  <cp:lastPrinted>2020-02-04T19:06:38Z</cp:lastPrinted>
  <dcterms:created xsi:type="dcterms:W3CDTF">2019-01-09T17:16:40Z</dcterms:created>
  <dcterms:modified xsi:type="dcterms:W3CDTF">2021-02-25T00:06:45Z</dcterms:modified>
  <cp:category/>
  <cp:contentStatus/>
</cp:coreProperties>
</file>