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1\Projects\C100R\"/>
    </mc:Choice>
  </mc:AlternateContent>
  <bookViews>
    <workbookView xWindow="1176" yWindow="0" windowWidth="4140" windowHeight="1152"/>
  </bookViews>
  <sheets>
    <sheet name="TRAVELERS (2)" sheetId="13" r:id="rId1"/>
    <sheet name="TRAVELERS" sheetId="10" r:id="rId2"/>
    <sheet name="INVENTORY TRAVELERS" sheetId="11" r:id="rId3"/>
    <sheet name="PROCEDURES" sheetId="7" r:id="rId4"/>
    <sheet name="TRAVELERSold" sheetId="3" state="hidden" r:id="rId5"/>
  </sheets>
  <definedNames>
    <definedName name="_xlnm._FilterDatabase" localSheetId="2" hidden="1">'INVENTORY TRAVELERS'!$A$1:$N$1</definedName>
    <definedName name="_xlnm._FilterDatabase" localSheetId="0" hidden="1">'TRAVELERS (2)'!$A$1:$V$1</definedName>
    <definedName name="_xlnm.Print_Area" localSheetId="2">'INVENTORY TRAVELERS'!$A$1:$M$47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3" l="1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2" i="13"/>
  <c r="B27" i="10" l="1"/>
  <c r="B21" i="10" l="1"/>
  <c r="B22" i="10"/>
  <c r="B20" i="10"/>
  <c r="B80" i="10" l="1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0" i="10"/>
  <c r="B34" i="10"/>
  <c r="B39" i="10"/>
  <c r="B5" i="10" l="1"/>
  <c r="B6" i="10"/>
  <c r="B7" i="10"/>
  <c r="B8" i="10"/>
  <c r="B9" i="10"/>
  <c r="B11" i="10"/>
  <c r="B12" i="10"/>
  <c r="B13" i="10"/>
  <c r="B14" i="10"/>
  <c r="B15" i="10"/>
  <c r="B16" i="10"/>
  <c r="B17" i="10"/>
  <c r="B18" i="10"/>
  <c r="B19" i="10"/>
  <c r="B23" i="10"/>
  <c r="B24" i="10"/>
  <c r="B25" i="10"/>
  <c r="B26" i="10"/>
  <c r="B28" i="10"/>
  <c r="B29" i="10"/>
  <c r="B30" i="10"/>
  <c r="B31" i="10"/>
  <c r="B32" i="10"/>
  <c r="B33" i="10"/>
  <c r="B35" i="10"/>
  <c r="B36" i="10"/>
  <c r="B37" i="10"/>
  <c r="B38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4" i="10"/>
  <c r="D122" i="10" l="1"/>
  <c r="D127" i="10"/>
  <c r="D126" i="10"/>
  <c r="D125" i="10"/>
  <c r="D124" i="10"/>
  <c r="D123" i="10"/>
  <c r="D129" i="10" l="1"/>
  <c r="E124" i="10" l="1"/>
  <c r="E125" i="10"/>
  <c r="E126" i="10"/>
  <c r="E127" i="10"/>
  <c r="E123" i="10"/>
  <c r="D128" i="10"/>
  <c r="E128" i="10" s="1"/>
  <c r="E122" i="10"/>
</calcChain>
</file>

<file path=xl/comments1.xml><?xml version="1.0" encoding="utf-8"?>
<comments xmlns="http://schemas.openxmlformats.org/spreadsheetml/2006/main">
  <authors>
    <author>Tiffany Ganey</author>
  </authors>
  <commentList>
    <comment ref="E5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Missing due date; R2 is in Pansophy
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being used; need revision to tell user to only use this traveler for new cavities, all refurbishment inspections are captured in C100R-CAV-LAP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This traveler has not been used yet;
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Should this be C100R-CAV-CHEM-COMP (C100R-CST-CLN-COMP is not in Pansophy)</t>
        </r>
      </text>
    </comment>
    <comment ref="E19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F22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</t>
        </r>
      </text>
    </comment>
    <comment ref="E24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 but not master list
</t>
        </r>
      </text>
    </comment>
    <comment ref="E25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E26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E27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E28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list;
No data in this traveler</t>
        </r>
      </text>
    </comment>
    <comment ref="F29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E30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This traveler has not been used yet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</t>
        </r>
      </text>
    </comment>
    <comment ref="E34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E36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</t>
        </r>
      </text>
    </comment>
    <comment ref="E38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</t>
        </r>
      </text>
    </comment>
    <comment ref="F43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F49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F50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F51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R1 currently in Pansophy
</t>
        </r>
      </text>
    </comment>
    <comment ref="E53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F54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</commentList>
</comments>
</file>

<file path=xl/comments2.xml><?xml version="1.0" encoding="utf-8"?>
<comments xmlns="http://schemas.openxmlformats.org/spreadsheetml/2006/main">
  <authors>
    <author>Tiffany Ganey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Missing due date; R2 is in Pansophy
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being used; need revision to tell user to only use this traveler for new cavities, all refurbishment inspections are captured in C100R-CAV-LAP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C21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This traveler has not been used yet;
</t>
        </r>
      </text>
    </comment>
    <comment ref="D27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Should this be C100R-CAV-CHEM-COMP (C100R-CST-CLN-COMP is not in Pansophy)</t>
        </r>
      </text>
    </comment>
    <comment ref="C29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D29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D37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</t>
        </r>
      </text>
    </comment>
    <comment ref="C43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 but not master list
</t>
        </r>
      </text>
    </comment>
    <comment ref="C44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C45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C46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C47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list;
No data in this traveler</t>
        </r>
      </text>
    </comment>
    <comment ref="D49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C53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This traveler has not been used yet</t>
        </r>
      </text>
    </comment>
    <comment ref="D76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</t>
        </r>
      </text>
    </comment>
    <comment ref="C77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C79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</t>
        </r>
      </text>
    </comment>
    <comment ref="D82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</t>
        </r>
      </text>
    </comment>
    <comment ref="C84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</t>
        </r>
      </text>
    </comment>
    <comment ref="D93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D101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D102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D103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  <comment ref="D104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R1 currently in Pansophy
</t>
        </r>
      </text>
    </comment>
    <comment ref="C105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In Pansophy, but not in master list
</t>
        </r>
      </text>
    </comment>
    <comment ref="D107" authorId="0" shapeId="0">
      <text>
        <r>
          <rPr>
            <b/>
            <sz val="9"/>
            <color indexed="81"/>
            <rFont val="Tahoma"/>
            <charset val="1"/>
          </rPr>
          <t>Tiffany Ganey:</t>
        </r>
        <r>
          <rPr>
            <sz val="9"/>
            <color indexed="81"/>
            <rFont val="Tahoma"/>
            <charset val="1"/>
          </rPr>
          <t xml:space="preserve">
Not in Pansophy
</t>
        </r>
      </text>
    </comment>
  </commentList>
</comments>
</file>

<file path=xl/sharedStrings.xml><?xml version="1.0" encoding="utf-8"?>
<sst xmlns="http://schemas.openxmlformats.org/spreadsheetml/2006/main" count="1193" uniqueCount="366">
  <si>
    <t>Issue(s) / Question(s)</t>
  </si>
  <si>
    <t>Header 1</t>
  </si>
  <si>
    <t>Header 2</t>
  </si>
  <si>
    <t>Traveler Name</t>
  </si>
  <si>
    <t>Traveler ID
PROJ-WCA-COMP-JOB/TASK</t>
  </si>
  <si>
    <t>Revision</t>
  </si>
  <si>
    <t>Due - 1 month prior to part arriving</t>
  </si>
  <si>
    <t>Author</t>
  </si>
  <si>
    <t>Reviewer</t>
  </si>
  <si>
    <t>Project Manager</t>
  </si>
  <si>
    <t>SOTR</t>
  </si>
  <si>
    <t>NCR Informative</t>
  </si>
  <si>
    <t>NCR Dispositioners</t>
  </si>
  <si>
    <t>D3 Emails</t>
  </si>
  <si>
    <t>Procedure(s), Name (if known)</t>
  </si>
  <si>
    <t>Drawing(s), Name (if known)</t>
  </si>
  <si>
    <t>Acronym from INV</t>
  </si>
  <si>
    <t>Notes</t>
  </si>
  <si>
    <t>Status</t>
  </si>
  <si>
    <t>Section</t>
  </si>
  <si>
    <t>Need NCR and D3 names</t>
  </si>
  <si>
    <t>Disassembly Travelers</t>
  </si>
  <si>
    <t>Cavity</t>
  </si>
  <si>
    <t>Cavity Disassembly</t>
  </si>
  <si>
    <t>C100R-CAV-DISA</t>
  </si>
  <si>
    <t>R3</t>
  </si>
  <si>
    <t>Dreyfuss</t>
  </si>
  <si>
    <t>Forehand</t>
  </si>
  <si>
    <t>Davis</t>
  </si>
  <si>
    <t>forehand,areilly,kdavis,marhause</t>
  </si>
  <si>
    <t>CP</t>
  </si>
  <si>
    <t>Cavity String</t>
  </si>
  <si>
    <t>Cavity String Disassembly</t>
  </si>
  <si>
    <t>Can be removed from list since R2 is issued</t>
  </si>
  <si>
    <t>Cryomodule</t>
  </si>
  <si>
    <t>C100R Disassembly Traveler</t>
  </si>
  <si>
    <t>C100R-CM-DISA</t>
  </si>
  <si>
    <t>R1</t>
  </si>
  <si>
    <t>Fischer</t>
  </si>
  <si>
    <t>Reilly</t>
  </si>
  <si>
    <t>Legg</t>
  </si>
  <si>
    <t>Hamlette</t>
  </si>
  <si>
    <t>areilly,rlegg,fischer</t>
  </si>
  <si>
    <t>R2 is in Pansophy; Need NCR and D3 names</t>
  </si>
  <si>
    <t>R2</t>
  </si>
  <si>
    <t>Fisher</t>
  </si>
  <si>
    <t>Worland</t>
  </si>
  <si>
    <t>Needs revision; Needs NCR and D3 names</t>
  </si>
  <si>
    <t>Cavity Preparation</t>
  </si>
  <si>
    <t>Inspection</t>
  </si>
  <si>
    <t>Cavity CMM Receiving Inspectopn</t>
  </si>
  <si>
    <t>C100R-CAV-INSP</t>
  </si>
  <si>
    <t>DeKerlegand</t>
  </si>
  <si>
    <t>Marhauser</t>
  </si>
  <si>
    <t>ari,fischer,kdavis</t>
  </si>
  <si>
    <t>Needs NCR and D3 names; Is this a duplicate of C100R-VTA-HMFT-CSHK?</t>
  </si>
  <si>
    <t>Cavity HOM Feedthru Receiving Inspection</t>
  </si>
  <si>
    <t>C100R-CAV-INSP-HMFT</t>
  </si>
  <si>
    <t>Park</t>
  </si>
  <si>
    <t>hkpark</t>
  </si>
  <si>
    <t>Needs NCR and D3 names</t>
  </si>
  <si>
    <t>Cavity RF Inspection Receiving Inspection</t>
  </si>
  <si>
    <t>C100R-CAV-RFIN</t>
  </si>
  <si>
    <t>Overton</t>
  </si>
  <si>
    <t>forehand,areilly</t>
  </si>
  <si>
    <t>Not in Pansophy; Is this traveler needed?</t>
  </si>
  <si>
    <t>Window Leak Check</t>
  </si>
  <si>
    <t>C100R-CAV-LEAK-WIN</t>
  </si>
  <si>
    <t>Not in Pansophy</t>
  </si>
  <si>
    <t>Secondary Waveguide Inspection (knife edge and sealing surface)</t>
  </si>
  <si>
    <t>C100R-CAV-INSP-GVWG</t>
  </si>
  <si>
    <t>kdavis,fischer,geroged</t>
  </si>
  <si>
    <t xml:space="preserve">Primary waveguide Inspection </t>
  </si>
  <si>
    <t>C100R-CAV-INSP-WGD</t>
  </si>
  <si>
    <t>Williams</t>
  </si>
  <si>
    <t>kdavis,ari</t>
  </si>
  <si>
    <t>Recycled Waveguide Inspection - 12 GeV Upgrade Waveguides</t>
  </si>
  <si>
    <t>C100R-CAV-INSP-WGD-RCYC</t>
  </si>
  <si>
    <t>Needs NCR and D3 names; Is this a duplicate of C100R-CAV-INSP-HMFT?</t>
  </si>
  <si>
    <t>C100R HOM Feedthru Receiving Inspection</t>
  </si>
  <si>
    <t>C100R-VTA-HMFT-CSHK</t>
  </si>
  <si>
    <t>HyeKyoung Park</t>
  </si>
  <si>
    <t>Danny Forehand</t>
  </si>
  <si>
    <t>Justin Kent</t>
  </si>
  <si>
    <t>Tony Reilly</t>
  </si>
  <si>
    <t>lzhao</t>
  </si>
  <si>
    <t>Hkpark,lzhao,areilly</t>
  </si>
  <si>
    <t>Needs NCR and D3 names; Traveler not yet used</t>
  </si>
  <si>
    <t>C100R leak check inspection traveler</t>
  </si>
  <si>
    <t>C100R-CMA-HMFT-LEAK-R1</t>
  </si>
  <si>
    <t>Chris Wilcox</t>
  </si>
  <si>
    <t>Hkpark</t>
  </si>
  <si>
    <t>hpark,lzhao,areilly</t>
  </si>
  <si>
    <t>Chemistry</t>
  </si>
  <si>
    <t>C100R Cavity Degreasing</t>
  </si>
  <si>
    <t>C100R-CAV-CHEM-USC</t>
  </si>
  <si>
    <t>Fiedler</t>
  </si>
  <si>
    <t>Mitchell</t>
  </si>
  <si>
    <t>ashleya,kdavis,ari</t>
  </si>
  <si>
    <t>C100R Cavity HPR</t>
  </si>
  <si>
    <t>C100R-CAV-CHEM-HPR</t>
  </si>
  <si>
    <t>C100R Cavity Flange Lapping</t>
  </si>
  <si>
    <t>C100R-CAV-LAP</t>
  </si>
  <si>
    <t>Wildeson</t>
  </si>
  <si>
    <t>ashleya,areilly</t>
  </si>
  <si>
    <t>Needs NCR and D3 names; wrong name?</t>
  </si>
  <si>
    <t>C100R Cavity Component Cleaning</t>
  </si>
  <si>
    <t>C100R-CST-CLN-COMP</t>
  </si>
  <si>
    <t>In Pansophy but not master list; Needs NCR and D3 names</t>
  </si>
  <si>
    <t>C100-CAV-CHEM-COMP</t>
  </si>
  <si>
    <t>Assembly</t>
  </si>
  <si>
    <t>C100R Cavity Assembly</t>
  </si>
  <si>
    <t>C100R-CAV-ASSY</t>
  </si>
  <si>
    <t xml:space="preserve">C100R Cavity Tuning </t>
  </si>
  <si>
    <t>C100R-CAV-TUNE</t>
  </si>
  <si>
    <t>Is this traveler needed?</t>
  </si>
  <si>
    <t>Testing</t>
  </si>
  <si>
    <t>VTA HOM</t>
  </si>
  <si>
    <t>C100R-CAV-VTA-HOM</t>
  </si>
  <si>
    <t>C100R Cavity VTA Test</t>
  </si>
  <si>
    <t>C100R-CAV-VTRF</t>
  </si>
  <si>
    <t>Stirbet</t>
  </si>
  <si>
    <t>C.Willson</t>
  </si>
  <si>
    <t>stirbet,kdavis,areilly</t>
  </si>
  <si>
    <t>Component Preparation</t>
  </si>
  <si>
    <t>C100R Double Sided Rectangular Flang Receiving Inspection Traveler</t>
  </si>
  <si>
    <t>C100R-CAV-INSP-DSRF</t>
  </si>
  <si>
    <t>C100R Window Recycled Visual Inspection</t>
  </si>
  <si>
    <t>C100R-CAV-INSP-WIN-RCYC</t>
  </si>
  <si>
    <t>Rework - 12GeV Upgrade Waveguides</t>
  </si>
  <si>
    <t>C100R-CAV-RWRK-WGD</t>
  </si>
  <si>
    <t>C100R Brazement Adapter Assembly Receiving Inspection</t>
  </si>
  <si>
    <t>C100R-INSP-ADPT</t>
  </si>
  <si>
    <t>In Pansophy but not master list; needs NCR and D3 names; no data in traveler</t>
  </si>
  <si>
    <t>Window Flange Inspection</t>
  </si>
  <si>
    <t>C100R-INSP-WIN</t>
  </si>
  <si>
    <t>Secondary waveguide cleaning</t>
  </si>
  <si>
    <t>C100R-CAV-GVWG-CLN</t>
  </si>
  <si>
    <t>Traveler not yet used</t>
  </si>
  <si>
    <t>Weld Inspection</t>
  </si>
  <si>
    <t>Waveguide and window Weldement Modification</t>
  </si>
  <si>
    <t>C100R-WELD-WIN-ASSY</t>
  </si>
  <si>
    <t>Macha</t>
  </si>
  <si>
    <t>georged,lzhao</t>
  </si>
  <si>
    <t>scott,edaly,forehand,areilly</t>
  </si>
  <si>
    <t>scott,macha,areilly</t>
  </si>
  <si>
    <t>C100R Helium Vessel Installation</t>
  </si>
  <si>
    <t>C100R-CAV-ASSY-HELV</t>
  </si>
  <si>
    <t>fischer,marhause,areilly</t>
  </si>
  <si>
    <t>Valve INSP</t>
  </si>
  <si>
    <t>Hold 2020</t>
  </si>
  <si>
    <t>Not in Pansophy; replaced by CST-ASSY and CST-ASSY-LEAK?</t>
  </si>
  <si>
    <t>C100R Cavity Assembly &amp; Leak Test</t>
  </si>
  <si>
    <t>C100R-CST-ASSY-AS01</t>
  </si>
  <si>
    <t>In Pansophy but not in master list; Needs NCR and D3 names</t>
  </si>
  <si>
    <t>C100R Cavity String Assembly Traveler</t>
  </si>
  <si>
    <t>C100R-CST-ASSY</t>
  </si>
  <si>
    <t>C100R Waveguide Sub-Assembly &amp; Leak Test</t>
  </si>
  <si>
    <t>C100R-CST-ASSY-WGD</t>
  </si>
  <si>
    <t>C100R Cavity string leak test</t>
  </si>
  <si>
    <t>C100R-CST-ASSY-LEAK</t>
  </si>
  <si>
    <t>C100R Cold Electrical Feedthru Receiving Inspection</t>
  </si>
  <si>
    <t>C100R-CM-INSP-ELFT</t>
  </si>
  <si>
    <t>King</t>
  </si>
  <si>
    <t>fischer,king,areilly</t>
  </si>
  <si>
    <t>C100R GeV Guard Vacuum Waveguide</t>
  </si>
  <si>
    <t>C100R-CM-INSP-GVWG</t>
  </si>
  <si>
    <t>Cryomodule Assembly</t>
  </si>
  <si>
    <t>C100R Cryomodule Final Assembly</t>
  </si>
  <si>
    <t>C100R-CM-ASSY</t>
  </si>
  <si>
    <t>C100R Cold Mass Assembly</t>
  </si>
  <si>
    <t>C100R-CM-ASSY-COLD</t>
  </si>
  <si>
    <t>C100R Thermal Shield and Space Frame Assembly</t>
  </si>
  <si>
    <t>C100R-CM-ASSY-SFR</t>
  </si>
  <si>
    <t>C100R Vacuum Vessel and End Can Assembly</t>
  </si>
  <si>
    <t>C100R-CM-ASSY-VV</t>
  </si>
  <si>
    <t>C100R Cryomodule Beampipe Assembly</t>
  </si>
  <si>
    <t>C100R-CM-ASSY-BPIP</t>
  </si>
  <si>
    <t>Cryomodule Testing</t>
  </si>
  <si>
    <t>C100R Cryomodule Acceptance Test</t>
  </si>
  <si>
    <t>C100R-CM-ACTS-CRYO</t>
  </si>
  <si>
    <t>Drury</t>
  </si>
  <si>
    <t>C100R-CM-ACTS-LPRF</t>
  </si>
  <si>
    <t>C100R-CM-ACTS-HPRF</t>
  </si>
  <si>
    <t>C100R Cryomodule Commissioning</t>
  </si>
  <si>
    <t>C100R-CM-COMM</t>
  </si>
  <si>
    <t>C100R-CM-ACTS</t>
  </si>
  <si>
    <t>Cryomodule Installation &amp; Commisioning</t>
  </si>
  <si>
    <t>C100R Cryomodule Tunnel Installation</t>
  </si>
  <si>
    <t>C100R-CM-INST</t>
  </si>
  <si>
    <t>Standard Project Travelers</t>
  </si>
  <si>
    <t>C100R Non-Conformance Report</t>
  </si>
  <si>
    <t>C100R-NCR</t>
  </si>
  <si>
    <t>R11</t>
  </si>
  <si>
    <t>V. Bookwalter</t>
  </si>
  <si>
    <t>A. McEwen</t>
  </si>
  <si>
    <t>A. Reilly</t>
  </si>
  <si>
    <t>C100R Detours, Deviations and Discrepencies</t>
  </si>
  <si>
    <t>C100R-D3</t>
  </si>
  <si>
    <t>C100R Inspection Summary Report</t>
  </si>
  <si>
    <t>C100R-INSR</t>
  </si>
  <si>
    <t>A. DeKerlegand</t>
  </si>
  <si>
    <t>SS</t>
  </si>
  <si>
    <t>SH</t>
  </si>
  <si>
    <t>Leak Checks</t>
  </si>
  <si>
    <t>Color Legend</t>
  </si>
  <si>
    <t>Count</t>
  </si>
  <si>
    <t>Percent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</si>
  <si>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</si>
  <si>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t>NR</t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</si>
  <si>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</si>
  <si>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t>OA</t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</si>
  <si>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</si>
  <si>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Due in 30 Days</t>
  </si>
  <si>
    <t>Due in 15 Days</t>
  </si>
  <si>
    <t>OD</t>
  </si>
  <si>
    <t>Overdue</t>
  </si>
  <si>
    <t>Remaining</t>
  </si>
  <si>
    <t>Total Traveler IDs</t>
  </si>
  <si>
    <t>Traveler ID
(SEPARATE BY WORKCENTERS)</t>
  </si>
  <si>
    <t>Questions / Comments</t>
  </si>
  <si>
    <t>Necessary Documentation</t>
  </si>
  <si>
    <t>Date</t>
  </si>
  <si>
    <t>D3 ??
(USERNAME)</t>
  </si>
  <si>
    <t>NCR Dispositioners
(USERNAME)</t>
  </si>
  <si>
    <t>NCR Informative
(USERNAME)</t>
  </si>
  <si>
    <t>PROCEDURE TITLE</t>
  </si>
  <si>
    <t>PROCEDURE ID</t>
  </si>
  <si>
    <t>REVISION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</si>
  <si>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</si>
  <si>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</si>
  <si>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</si>
  <si>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</si>
  <si>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</si>
  <si>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</si>
  <si>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</si>
  <si>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</si>
  <si>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</si>
  <si>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</si>
  <si>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</si>
  <si>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</si>
  <si>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Procedure(s), Name (if known) OR Yes/No</t>
  </si>
  <si>
    <t>Drawing(s), Name (if known) OR Yes/No</t>
  </si>
  <si>
    <t>SOP/TOSP/OSP/THA</t>
  </si>
  <si>
    <t>Traveler (Holdpoint) Closer
(USERNAME)</t>
  </si>
  <si>
    <t>Receiving Travelers</t>
  </si>
  <si>
    <t>Helium Vessel Receiving Traveler</t>
  </si>
  <si>
    <t>SNSPPU-CAV-RECV-HELV</t>
  </si>
  <si>
    <t>Bellows Receiving Traveler</t>
  </si>
  <si>
    <t>SNSPPU-CST-RECV-(bellows)</t>
  </si>
  <si>
    <t>Gate Valves Receiving Traveler</t>
  </si>
  <si>
    <t>SNSPPU-CST-RECV-(gate valve)</t>
  </si>
  <si>
    <t>FPC Receiving Traveler</t>
  </si>
  <si>
    <t>SNSPPU-CST-RECV-FPC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</si>
  <si>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</si>
  <si>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</si>
  <si>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</si>
  <si>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</si>
  <si>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</si>
  <si>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</si>
  <si>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</si>
  <si>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Leak Check Travelers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</si>
  <si>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</si>
  <si>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</si>
  <si>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</si>
  <si>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</si>
  <si>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</si>
  <si>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</si>
  <si>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Inspection Travelers</t>
  </si>
  <si>
    <t>Visual and CMM Inspection of Cavity</t>
  </si>
  <si>
    <t>SNSPPU-CAV-INSP-CAV</t>
  </si>
  <si>
    <t>104211800-M8U-8200-A00X</t>
  </si>
  <si>
    <t>K. Wilson</t>
  </si>
  <si>
    <t>Visual/CMM Inspection of Helium Vessel</t>
  </si>
  <si>
    <t>SNSPPU-CAV-INSP-HELV</t>
  </si>
  <si>
    <t>TI CLEANING</t>
  </si>
  <si>
    <t>104211700-M8U-8200-A026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</si>
  <si>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</si>
  <si>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</si>
  <si>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</si>
  <si>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</si>
  <si>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</si>
  <si>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</si>
  <si>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SNS FPC Visual Inspection</t>
  </si>
  <si>
    <t>SNSPPU-CST-INSP-FPC</t>
  </si>
  <si>
    <t>104211600-M8U-8200-A00X</t>
  </si>
  <si>
    <t>Space Frame Visual and Dimensional Inspection</t>
  </si>
  <si>
    <t>SNSPPU-CM-INSP-SFR</t>
  </si>
  <si>
    <t>104210900-M8U-8200-A001</t>
  </si>
  <si>
    <t>M. Marchlik</t>
  </si>
  <si>
    <t>Vacuum Vessel Visual Inspection</t>
  </si>
  <si>
    <t>SNSPPU-CM-INSP-VV</t>
  </si>
  <si>
    <t>LEAK CHECK; SS CLEANING</t>
  </si>
  <si>
    <t>104210800-M8U-8200-A001</t>
  </si>
  <si>
    <t>SNS Return End Can Visual/CMM Inspection</t>
  </si>
  <si>
    <t>SNSPPU-CM-INSP-RENC</t>
  </si>
  <si>
    <t>104210700-M8U-8200-A00X</t>
  </si>
  <si>
    <t>G. Cheng</t>
  </si>
  <si>
    <t>SNS Supply End Can Visual/CMM Inspection</t>
  </si>
  <si>
    <t>SNSPPU-CM-INSP-SENC</t>
  </si>
  <si>
    <t>104210600-M8U-8200-A00X</t>
  </si>
  <si>
    <t>SNS Outer Magnetic Shield Visual Inspection</t>
  </si>
  <si>
    <t>SNSPPU-CM-INSP-OMAG</t>
  </si>
  <si>
    <t>104211000-M8U-8200-A00X</t>
  </si>
  <si>
    <t>SNS Inner Magnetic Shield Visual Inspection</t>
  </si>
  <si>
    <t>SNSPPU-CM-INSP-IMAG</t>
  </si>
  <si>
    <t>104211200-M8U-8200-A00X</t>
  </si>
  <si>
    <t>SNS Thermal Shield Visual/CMM Inspection</t>
  </si>
  <si>
    <t>SNSPPU-CM-INSP-THRM</t>
  </si>
  <si>
    <t>HIGH SENSITIVITY LEAK CHECK</t>
  </si>
  <si>
    <t>104211100-M8U-8200-A002
104211100-M8U-8200-A014
104211100-M8U-8200-A025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</si>
  <si>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</si>
  <si>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</si>
  <si>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</si>
  <si>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</si>
  <si>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</si>
  <si>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</si>
  <si>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</si>
  <si>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</si>
  <si>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</si>
  <si>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</si>
  <si>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</si>
  <si>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</si>
  <si>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</si>
  <si>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</si>
  <si>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</si>
  <si>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</si>
  <si>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</si>
  <si>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</si>
  <si>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</si>
  <si>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</si>
  <si>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</si>
  <si>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</si>
  <si>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</si>
  <si>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</si>
  <si>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SNSPPU-CAV-ASSY (look at old SNS)</t>
  </si>
  <si>
    <t>transfer to test stand</t>
  </si>
  <si>
    <t>SNS High Beta Cavity String Traveler</t>
  </si>
  <si>
    <t>SNSPPU-CST-ASSY</t>
  </si>
  <si>
    <t>SNSPPU-CM-ASSY</t>
  </si>
  <si>
    <t>Cold Mass Assembly</t>
  </si>
  <si>
    <t>SNSPPU-CM-ASSY-CMAS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</si>
  <si>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</si>
  <si>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</si>
  <si>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</si>
  <si>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</si>
  <si>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cm assy ship (rf, instrumentation)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</si>
  <si>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</si>
  <si>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</si>
  <si>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</si>
  <si>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</si>
  <si>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</si>
  <si>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</si>
  <si>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</si>
  <si>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</si>
  <si>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Detours, Deviations and Discrepancies (D3)</t>
  </si>
  <si>
    <t>SNSPPU-D3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</si>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</sst>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31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0" xfId="0" applyFill="1" applyBorder="1"/>
    <xf numFmtId="0" fontId="0" fillId="0" borderId="2" xfId="0" applyBorder="1"/>
    <xf numFmtId="0" fontId="19" fillId="0" borderId="7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ill="1"/>
    <xf numFmtId="15" fontId="0" fillId="0" borderId="1" xfId="0" applyNumberFormat="1" applyFill="1" applyBorder="1" applyAlignment="1">
      <alignment horizontal="right"/>
    </xf>
    <xf numFmtId="0" fontId="18" fillId="0" borderId="1" xfId="0" applyFont="1" applyFill="1" applyBorder="1"/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10" fillId="6" borderId="12" xfId="0" applyFont="1" applyFill="1" applyBorder="1"/>
    <xf numFmtId="0" fontId="10" fillId="0" borderId="12" xfId="0" applyFont="1" applyBorder="1"/>
    <xf numFmtId="0" fontId="0" fillId="6" borderId="12" xfId="0" applyFont="1" applyFill="1" applyBorder="1"/>
    <xf numFmtId="0" fontId="0" fillId="0" borderId="12" xfId="0" applyFont="1" applyBorder="1"/>
    <xf numFmtId="0" fontId="16" fillId="0" borderId="12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8" xfId="0" applyFont="1" applyBorder="1"/>
    <xf numFmtId="0" fontId="0" fillId="0" borderId="0" xfId="0" applyFont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0" fillId="0" borderId="5" xfId="0" applyBorder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1" fillId="16" borderId="16" xfId="0" applyFont="1" applyFill="1" applyBorder="1"/>
    <xf numFmtId="14" fontId="0" fillId="0" borderId="0" xfId="0" applyNumberFormat="1"/>
    <xf numFmtId="165" fontId="3" fillId="15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1" xfId="0" applyNumberFormat="1" applyBorder="1"/>
    <xf numFmtId="165" fontId="0" fillId="0" borderId="3" xfId="0" applyNumberFormat="1" applyBorder="1"/>
    <xf numFmtId="165" fontId="0" fillId="0" borderId="6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3" fillId="8" borderId="16" xfId="0" applyFont="1" applyFill="1" applyBorder="1" applyAlignment="1">
      <alignment horizontal="left"/>
    </xf>
    <xf numFmtId="0" fontId="25" fillId="10" borderId="16" xfId="0" applyFont="1" applyFill="1" applyBorder="1" applyAlignment="1">
      <alignment horizontal="left"/>
    </xf>
    <xf numFmtId="0" fontId="26" fillId="14" borderId="16" xfId="0" applyFont="1" applyFill="1" applyBorder="1" applyAlignment="1">
      <alignment horizontal="left"/>
    </xf>
    <xf numFmtId="0" fontId="24" fillId="15" borderId="16" xfId="0" applyFont="1" applyFill="1" applyBorder="1" applyAlignment="1">
      <alignment horizontal="left"/>
    </xf>
    <xf numFmtId="0" fontId="27" fillId="12" borderId="16" xfId="0" applyFont="1" applyFill="1" applyBorder="1" applyAlignment="1">
      <alignment horizontal="left"/>
    </xf>
    <xf numFmtId="0" fontId="22" fillId="17" borderId="1" xfId="0" applyFont="1" applyFill="1" applyBorder="1" applyAlignment="1">
      <alignment horizontal="left"/>
    </xf>
    <xf numFmtId="165" fontId="0" fillId="4" borderId="1" xfId="0" applyNumberFormat="1" applyFill="1" applyBorder="1"/>
    <xf numFmtId="0" fontId="0" fillId="4" borderId="1" xfId="0" applyFont="1" applyFill="1" applyBorder="1"/>
    <xf numFmtId="0" fontId="5" fillId="4" borderId="1" xfId="0" applyFont="1" applyFill="1" applyBorder="1"/>
    <xf numFmtId="0" fontId="7" fillId="0" borderId="0" xfId="0" applyFont="1" applyFill="1" applyBorder="1"/>
    <xf numFmtId="0" fontId="7" fillId="0" borderId="4" xfId="0" applyFont="1" applyFill="1" applyBorder="1"/>
    <xf numFmtId="0" fontId="7" fillId="0" borderId="0" xfId="0" applyFont="1" applyFill="1"/>
    <xf numFmtId="165" fontId="7" fillId="0" borderId="1" xfId="0" applyNumberFormat="1" applyFont="1" applyFill="1" applyBorder="1"/>
    <xf numFmtId="0" fontId="7" fillId="0" borderId="3" xfId="0" applyFont="1" applyFill="1" applyBorder="1"/>
    <xf numFmtId="165" fontId="7" fillId="0" borderId="3" xfId="0" applyNumberFormat="1" applyFont="1" applyFill="1" applyBorder="1"/>
    <xf numFmtId="0" fontId="28" fillId="0" borderId="1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165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165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wrapText="1"/>
    </xf>
    <xf numFmtId="0" fontId="7" fillId="4" borderId="4" xfId="0" applyFont="1" applyFill="1" applyBorder="1"/>
    <xf numFmtId="165" fontId="7" fillId="4" borderId="4" xfId="0" applyNumberFormat="1" applyFont="1" applyFill="1" applyBorder="1"/>
    <xf numFmtId="165" fontId="7" fillId="4" borderId="1" xfId="0" applyNumberFormat="1" applyFont="1" applyFill="1" applyBorder="1"/>
    <xf numFmtId="0" fontId="8" fillId="4" borderId="4" xfId="0" applyFont="1" applyFill="1" applyBorder="1"/>
    <xf numFmtId="0" fontId="8" fillId="4" borderId="1" xfId="0" applyFont="1" applyFill="1" applyBorder="1"/>
    <xf numFmtId="0" fontId="0" fillId="7" borderId="1" xfId="0" applyFont="1" applyFill="1" applyBorder="1"/>
    <xf numFmtId="0" fontId="0" fillId="7" borderId="3" xfId="0" applyFont="1" applyFill="1" applyBorder="1"/>
    <xf numFmtId="0" fontId="18" fillId="7" borderId="1" xfId="0" applyFont="1" applyFill="1" applyBorder="1"/>
    <xf numFmtId="0" fontId="0" fillId="7" borderId="4" xfId="0" applyFont="1" applyFill="1" applyBorder="1"/>
    <xf numFmtId="165" fontId="0" fillId="7" borderId="1" xfId="0" applyNumberFormat="1" applyFont="1" applyFill="1" applyBorder="1"/>
    <xf numFmtId="0" fontId="0" fillId="7" borderId="0" xfId="0" applyFont="1" applyFill="1"/>
    <xf numFmtId="0" fontId="0" fillId="7" borderId="1" xfId="0" applyFont="1" applyFill="1" applyBorder="1" applyAlignment="1">
      <alignment wrapText="1"/>
    </xf>
    <xf numFmtId="165" fontId="0" fillId="7" borderId="3" xfId="0" applyNumberFormat="1" applyFont="1" applyFill="1" applyBorder="1"/>
    <xf numFmtId="165" fontId="0" fillId="7" borderId="4" xfId="0" applyNumberFormat="1" applyFont="1" applyFill="1" applyBorder="1"/>
    <xf numFmtId="0" fontId="0" fillId="7" borderId="5" xfId="0" applyFont="1" applyFill="1" applyBorder="1"/>
    <xf numFmtId="0" fontId="0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center"/>
    </xf>
    <xf numFmtId="165" fontId="0" fillId="7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left" wrapText="1"/>
    </xf>
    <xf numFmtId="0" fontId="4" fillId="7" borderId="3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center"/>
    </xf>
    <xf numFmtId="165" fontId="4" fillId="7" borderId="3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left" wrapText="1"/>
    </xf>
    <xf numFmtId="0" fontId="0" fillId="7" borderId="3" xfId="0" applyFont="1" applyFill="1" applyBorder="1" applyAlignment="1">
      <alignment horizontal="left"/>
    </xf>
    <xf numFmtId="0" fontId="0" fillId="7" borderId="3" xfId="0" applyFont="1" applyFill="1" applyBorder="1" applyAlignment="1">
      <alignment horizontal="center"/>
    </xf>
    <xf numFmtId="165" fontId="0" fillId="7" borderId="3" xfId="0" applyNumberFormat="1" applyFont="1" applyFill="1" applyBorder="1" applyAlignment="1">
      <alignment horizontal="center"/>
    </xf>
    <xf numFmtId="0" fontId="0" fillId="7" borderId="3" xfId="0" applyFont="1" applyFill="1" applyBorder="1" applyAlignment="1">
      <alignment horizontal="left" wrapText="1"/>
    </xf>
    <xf numFmtId="0" fontId="6" fillId="3" borderId="4" xfId="0" applyFont="1" applyFill="1" applyBorder="1"/>
    <xf numFmtId="165" fontId="6" fillId="3" borderId="4" xfId="0" applyNumberFormat="1" applyFont="1" applyFill="1" applyBorder="1"/>
    <xf numFmtId="0" fontId="6" fillId="3" borderId="1" xfId="0" applyFont="1" applyFill="1" applyBorder="1"/>
    <xf numFmtId="165" fontId="5" fillId="4" borderId="1" xfId="0" applyNumberFormat="1" applyFont="1" applyFill="1" applyBorder="1"/>
    <xf numFmtId="0" fontId="29" fillId="4" borderId="1" xfId="0" applyFont="1" applyFill="1" applyBorder="1"/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0" fontId="0" fillId="3" borderId="4" xfId="0" applyFont="1" applyFill="1" applyBorder="1"/>
    <xf numFmtId="165" fontId="0" fillId="3" borderId="4" xfId="0" applyNumberFormat="1" applyFont="1" applyFill="1" applyBorder="1"/>
    <xf numFmtId="0" fontId="0" fillId="3" borderId="1" xfId="0" applyFont="1" applyFill="1" applyBorder="1"/>
    <xf numFmtId="0" fontId="5" fillId="4" borderId="4" xfId="0" applyFont="1" applyFill="1" applyBorder="1"/>
    <xf numFmtId="165" fontId="5" fillId="4" borderId="4" xfId="0" applyNumberFormat="1" applyFont="1" applyFill="1" applyBorder="1"/>
    <xf numFmtId="165" fontId="6" fillId="3" borderId="1" xfId="0" applyNumberFormat="1" applyFont="1" applyFill="1" applyBorder="1"/>
    <xf numFmtId="0" fontId="5" fillId="4" borderId="5" xfId="0" applyFont="1" applyFill="1" applyBorder="1"/>
    <xf numFmtId="0" fontId="0" fillId="18" borderId="1" xfId="0" applyFont="1" applyFill="1" applyBorder="1"/>
    <xf numFmtId="165" fontId="0" fillId="18" borderId="1" xfId="0" applyNumberFormat="1" applyFill="1" applyBorder="1"/>
    <xf numFmtId="0" fontId="7" fillId="18" borderId="1" xfId="0" applyFont="1" applyFill="1" applyBorder="1"/>
    <xf numFmtId="0" fontId="18" fillId="18" borderId="1" xfId="0" applyFont="1" applyFill="1" applyBorder="1"/>
    <xf numFmtId="0" fontId="7" fillId="18" borderId="1" xfId="0" applyFont="1" applyFill="1" applyBorder="1" applyAlignment="1">
      <alignment horizontal="center"/>
    </xf>
    <xf numFmtId="0" fontId="7" fillId="18" borderId="3" xfId="0" applyFont="1" applyFill="1" applyBorder="1"/>
    <xf numFmtId="0" fontId="7" fillId="18" borderId="3" xfId="0" applyFont="1" applyFill="1" applyBorder="1" applyAlignment="1">
      <alignment horizontal="center"/>
    </xf>
    <xf numFmtId="0" fontId="28" fillId="18" borderId="1" xfId="0" applyFont="1" applyFill="1" applyBorder="1"/>
    <xf numFmtId="0" fontId="7" fillId="18" borderId="1" xfId="0" applyFont="1" applyFill="1" applyBorder="1" applyAlignment="1">
      <alignment horizontal="left"/>
    </xf>
    <xf numFmtId="0" fontId="0" fillId="18" borderId="1" xfId="0" applyFont="1" applyFill="1" applyBorder="1" applyAlignment="1">
      <alignment horizontal="center"/>
    </xf>
    <xf numFmtId="0" fontId="0" fillId="18" borderId="0" xfId="0" applyFont="1" applyFill="1" applyBorder="1"/>
    <xf numFmtId="0" fontId="7" fillId="13" borderId="1" xfId="0" applyFont="1" applyFill="1" applyBorder="1"/>
    <xf numFmtId="0" fontId="0" fillId="13" borderId="1" xfId="0" applyFont="1" applyFill="1" applyBorder="1"/>
    <xf numFmtId="0" fontId="7" fillId="18" borderId="3" xfId="0" applyFont="1" applyFill="1" applyBorder="1" applyAlignment="1">
      <alignment horizontal="left"/>
    </xf>
    <xf numFmtId="0" fontId="7" fillId="13" borderId="3" xfId="0" applyFont="1" applyFill="1" applyBorder="1" applyAlignment="1">
      <alignment horizontal="left"/>
    </xf>
    <xf numFmtId="0" fontId="7" fillId="13" borderId="3" xfId="0" applyFont="1" applyFill="1" applyBorder="1"/>
    <xf numFmtId="0" fontId="0" fillId="13" borderId="1" xfId="0" applyFill="1" applyBorder="1"/>
    <xf numFmtId="0" fontId="0" fillId="18" borderId="1" xfId="0" applyFont="1" applyFill="1" applyBorder="1" applyAlignment="1">
      <alignment horizontal="left"/>
    </xf>
    <xf numFmtId="0" fontId="7" fillId="13" borderId="1" xfId="0" applyFont="1" applyFill="1" applyBorder="1" applyAlignment="1">
      <alignment horizontal="left"/>
    </xf>
    <xf numFmtId="0" fontId="7" fillId="13" borderId="4" xfId="0" applyFont="1" applyFill="1" applyBorder="1"/>
    <xf numFmtId="0" fontId="0" fillId="18" borderId="3" xfId="0" applyFont="1" applyFill="1" applyBorder="1"/>
    <xf numFmtId="0" fontId="0" fillId="13" borderId="4" xfId="0" applyFont="1" applyFill="1" applyBorder="1"/>
    <xf numFmtId="0" fontId="0" fillId="13" borderId="3" xfId="0" applyFont="1" applyFill="1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8" fillId="4" borderId="4" xfId="0" applyFont="1" applyFill="1" applyBorder="1" applyAlignment="1">
      <alignment wrapText="1"/>
    </xf>
    <xf numFmtId="0" fontId="29" fillId="4" borderId="1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6" fillId="3" borderId="3" xfId="0" applyFont="1" applyFill="1" applyBorder="1" applyAlignment="1">
      <alignment horizontal="left" wrapText="1"/>
    </xf>
    <xf numFmtId="0" fontId="0" fillId="13" borderId="1" xfId="0" applyFill="1" applyBorder="1" applyAlignment="1">
      <alignment wrapText="1"/>
    </xf>
    <xf numFmtId="165" fontId="0" fillId="0" borderId="1" xfId="0" applyNumberForma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18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8" fillId="18" borderId="1" xfId="0" applyFont="1" applyFill="1" applyBorder="1" applyAlignment="1">
      <alignment wrapText="1"/>
    </xf>
    <xf numFmtId="165" fontId="0" fillId="18" borderId="1" xfId="0" applyNumberForma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7" fillId="18" borderId="1" xfId="0" applyFont="1" applyFill="1" applyBorder="1" applyAlignment="1">
      <alignment wrapText="1"/>
    </xf>
    <xf numFmtId="0" fontId="7" fillId="13" borderId="1" xfId="0" applyFont="1" applyFill="1" applyBorder="1" applyAlignment="1">
      <alignment wrapText="1"/>
    </xf>
    <xf numFmtId="165" fontId="7" fillId="0" borderId="1" xfId="0" applyNumberFormat="1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4" xfId="0" applyFont="1" applyFill="1" applyBorder="1" applyAlignment="1">
      <alignment wrapText="1"/>
    </xf>
    <xf numFmtId="0" fontId="7" fillId="13" borderId="4" xfId="0" applyFont="1" applyFill="1" applyBorder="1" applyAlignment="1">
      <alignment wrapText="1"/>
    </xf>
    <xf numFmtId="0" fontId="7" fillId="13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wrapText="1"/>
    </xf>
    <xf numFmtId="0" fontId="7" fillId="18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18" borderId="1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wrapText="1"/>
    </xf>
    <xf numFmtId="0" fontId="7" fillId="13" borderId="3" xfId="0" applyFont="1" applyFill="1" applyBorder="1" applyAlignment="1">
      <alignment wrapText="1"/>
    </xf>
    <xf numFmtId="165" fontId="7" fillId="0" borderId="3" xfId="0" applyNumberFormat="1" applyFont="1" applyFill="1" applyBorder="1" applyAlignment="1">
      <alignment wrapText="1"/>
    </xf>
    <xf numFmtId="0" fontId="7" fillId="18" borderId="3" xfId="0" applyFont="1" applyFill="1" applyBorder="1" applyAlignment="1">
      <alignment wrapText="1"/>
    </xf>
    <xf numFmtId="0" fontId="7" fillId="13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center" wrapText="1"/>
    </xf>
    <xf numFmtId="165" fontId="7" fillId="0" borderId="3" xfId="0" applyNumberFormat="1" applyFont="1" applyFill="1" applyBorder="1" applyAlignment="1">
      <alignment horizontal="center" wrapText="1"/>
    </xf>
    <xf numFmtId="0" fontId="7" fillId="18" borderId="3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wrapText="1"/>
    </xf>
    <xf numFmtId="165" fontId="0" fillId="7" borderId="1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7" fillId="18" borderId="3" xfId="0" applyFont="1" applyFill="1" applyBorder="1" applyAlignment="1">
      <alignment horizontal="left" wrapText="1"/>
    </xf>
    <xf numFmtId="0" fontId="28" fillId="18" borderId="1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0" fillId="18" borderId="1" xfId="0" applyFont="1" applyFill="1" applyBorder="1" applyAlignment="1">
      <alignment horizontal="left" wrapText="1"/>
    </xf>
    <xf numFmtId="0" fontId="0" fillId="7" borderId="1" xfId="0" applyFont="1" applyFill="1" applyBorder="1" applyAlignment="1">
      <alignment horizontal="center" wrapText="1"/>
    </xf>
    <xf numFmtId="165" fontId="0" fillId="7" borderId="1" xfId="0" applyNumberFormat="1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18" borderId="3" xfId="0" applyFont="1" applyFill="1" applyBorder="1" applyAlignment="1">
      <alignment wrapText="1"/>
    </xf>
    <xf numFmtId="0" fontId="0" fillId="13" borderId="3" xfId="0" applyFont="1" applyFill="1" applyBorder="1" applyAlignment="1">
      <alignment wrapText="1"/>
    </xf>
    <xf numFmtId="0" fontId="0" fillId="7" borderId="3" xfId="0" applyFont="1" applyFill="1" applyBorder="1" applyAlignment="1">
      <alignment wrapText="1"/>
    </xf>
    <xf numFmtId="165" fontId="0" fillId="7" borderId="3" xfId="0" applyNumberFormat="1" applyFont="1" applyFill="1" applyBorder="1" applyAlignment="1">
      <alignment wrapText="1"/>
    </xf>
    <xf numFmtId="0" fontId="0" fillId="13" borderId="1" xfId="0" applyFont="1" applyFill="1" applyBorder="1" applyAlignment="1">
      <alignment wrapText="1"/>
    </xf>
    <xf numFmtId="0" fontId="0" fillId="7" borderId="4" xfId="0" applyFont="1" applyFill="1" applyBorder="1" applyAlignment="1">
      <alignment wrapText="1"/>
    </xf>
    <xf numFmtId="0" fontId="0" fillId="13" borderId="4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0" fillId="18" borderId="1" xfId="0" applyFont="1" applyFill="1" applyBorder="1" applyAlignment="1">
      <alignment horizontal="center" wrapText="1"/>
    </xf>
    <xf numFmtId="0" fontId="0" fillId="18" borderId="0" xfId="0" applyFont="1" applyFill="1" applyBorder="1" applyAlignment="1">
      <alignment wrapText="1"/>
    </xf>
    <xf numFmtId="0" fontId="0" fillId="7" borderId="0" xfId="0" applyFont="1" applyFill="1" applyAlignment="1">
      <alignment wrapText="1"/>
    </xf>
    <xf numFmtId="0" fontId="0" fillId="7" borderId="5" xfId="0" applyFont="1" applyFill="1" applyBorder="1" applyAlignment="1">
      <alignment wrapText="1"/>
    </xf>
    <xf numFmtId="165" fontId="0" fillId="0" borderId="1" xfId="0" applyNumberFormat="1" applyBorder="1" applyAlignment="1">
      <alignment wrapText="1"/>
    </xf>
    <xf numFmtId="0" fontId="0" fillId="0" borderId="5" xfId="0" applyBorder="1" applyAlignment="1">
      <alignment wrapText="1"/>
    </xf>
    <xf numFmtId="165" fontId="0" fillId="0" borderId="3" xfId="0" applyNumberFormat="1" applyBorder="1" applyAlignment="1">
      <alignment wrapText="1"/>
    </xf>
    <xf numFmtId="165" fontId="0" fillId="0" borderId="6" xfId="0" applyNumberFormat="1" applyFill="1" applyBorder="1" applyAlignment="1">
      <alignment wrapText="1"/>
    </xf>
    <xf numFmtId="165" fontId="0" fillId="0" borderId="0" xfId="0" applyNumberForma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9" fillId="0" borderId="7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10" fontId="3" fillId="0" borderId="1" xfId="0" applyNumberFormat="1" applyFont="1" applyBorder="1" applyAlignment="1">
      <alignment horizontal="center"/>
    </xf>
    <xf numFmtId="10" fontId="3" fillId="0" borderId="17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center" vertical="center"/>
    </xf>
    <xf numFmtId="0" fontId="19" fillId="13" borderId="11" xfId="0" applyFont="1" applyFill="1" applyBorder="1" applyAlignment="1">
      <alignment horizontal="center" vertical="center"/>
    </xf>
    <xf numFmtId="10" fontId="20" fillId="13" borderId="3" xfId="0" applyNumberFormat="1" applyFont="1" applyFill="1" applyBorder="1" applyAlignment="1">
      <alignment horizontal="center" vertical="center"/>
    </xf>
    <xf numFmtId="10" fontId="20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/>
  </cellStyles>
  <dxfs count="57">
    <dxf>
      <fill>
        <patternFill patternType="none">
          <fgColor indexed="64"/>
          <bgColor indexed="65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6600"/>
      <color rgb="FF9933FF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8"/>
  <sheetViews>
    <sheetView tabSelected="1" zoomScaleNormal="100" workbookViewId="0">
      <pane ySplit="1" topLeftCell="A2" activePane="bottomLeft" state="frozen"/>
      <selection activeCell="C1" sqref="C1"/>
      <selection pane="bottomLeft" activeCell="A3" sqref="A3"/>
    </sheetView>
  </sheetViews>
  <sheetFormatPr defaultColWidth="9.109375" defaultRowHeight="14.4" x14ac:dyDescent="0.3"/>
  <cols>
    <col min="1" max="1" width="23.44140625" style="230" customWidth="1"/>
    <col min="2" max="2" width="20.6640625" style="230" customWidth="1"/>
    <col min="3" max="3" width="15.44140625" style="230" customWidth="1"/>
    <col min="4" max="4" width="4.5546875" style="226" customWidth="1"/>
    <col min="5" max="5" width="33.88671875" style="226" customWidth="1"/>
    <col min="6" max="6" width="28.6640625" style="226" customWidth="1"/>
    <col min="7" max="7" width="8.5546875" style="226" bestFit="1" customWidth="1"/>
    <col min="8" max="8" width="13" style="292" customWidth="1"/>
    <col min="9" max="9" width="12.44140625" style="226" customWidth="1"/>
    <col min="10" max="10" width="17.5546875" style="226" bestFit="1" customWidth="1"/>
    <col min="11" max="11" width="16.44140625" style="226" customWidth="1"/>
    <col min="12" max="12" width="15.6640625" style="226" customWidth="1"/>
    <col min="13" max="13" width="6.44140625" style="226" customWidth="1"/>
    <col min="14" max="14" width="11.33203125" style="226" customWidth="1"/>
    <col min="15" max="15" width="13.88671875" style="226" bestFit="1" customWidth="1"/>
    <col min="16" max="16" width="11.33203125" style="226" customWidth="1"/>
    <col min="17" max="18" width="28.6640625" style="226" customWidth="1"/>
    <col min="19" max="19" width="19.33203125" style="226" customWidth="1"/>
    <col min="20" max="20" width="23.109375" style="226" customWidth="1"/>
    <col min="21" max="21" width="9.109375" style="226"/>
    <col min="22" max="22" width="9.6640625" style="226" bestFit="1" customWidth="1"/>
    <col min="23" max="16384" width="9.109375" style="226"/>
  </cols>
  <sheetData>
    <row r="1" spans="1:22" s="294" customFormat="1" ht="43.2" x14ac:dyDescent="0.3">
      <c r="A1" s="293" t="s">
        <v>0</v>
      </c>
      <c r="B1" s="293" t="s">
        <v>1</v>
      </c>
      <c r="C1" s="293" t="s">
        <v>2</v>
      </c>
      <c r="D1" s="8"/>
      <c r="E1" s="8" t="s">
        <v>3</v>
      </c>
      <c r="F1" s="8" t="s">
        <v>4</v>
      </c>
      <c r="G1" s="8" t="s">
        <v>5</v>
      </c>
      <c r="H1" s="121" t="s">
        <v>6</v>
      </c>
      <c r="I1" s="8" t="s">
        <v>7</v>
      </c>
      <c r="J1" s="8" t="s">
        <v>8</v>
      </c>
      <c r="K1" s="8" t="s">
        <v>8</v>
      </c>
      <c r="L1" s="8" t="s">
        <v>9</v>
      </c>
      <c r="M1" s="8" t="s">
        <v>10</v>
      </c>
      <c r="N1" s="118" t="s">
        <v>11</v>
      </c>
      <c r="O1" s="118" t="s">
        <v>12</v>
      </c>
      <c r="P1" s="118" t="s">
        <v>13</v>
      </c>
      <c r="Q1" s="8" t="s">
        <v>14</v>
      </c>
      <c r="R1" s="118" t="s">
        <v>15</v>
      </c>
      <c r="S1" s="8" t="s">
        <v>16</v>
      </c>
      <c r="T1" s="8" t="s">
        <v>17</v>
      </c>
      <c r="U1" s="294" t="s">
        <v>18</v>
      </c>
      <c r="V1" s="294" t="s">
        <v>19</v>
      </c>
    </row>
    <row r="2" spans="1:22" s="228" customFormat="1" ht="43.2" x14ac:dyDescent="0.3">
      <c r="A2" s="232" t="s">
        <v>20</v>
      </c>
      <c r="B2" s="237" t="s">
        <v>21</v>
      </c>
      <c r="C2" s="44" t="s">
        <v>22</v>
      </c>
      <c r="D2" s="4" t="str">
        <f ca="1">IF($U2="CP","CP",IF($U2="NR","NR",IF($U2="OA","OA",IF($H2="","",IF($H2-NOW()&lt;0,"OD",IF($H2-NOW()&lt;15,"15",IF($H2-NOW()&lt;30,"30"," ")))))))</f>
        <v>CP</v>
      </c>
      <c r="E2" s="4" t="s">
        <v>23</v>
      </c>
      <c r="F2" s="238" t="s">
        <v>24</v>
      </c>
      <c r="G2" s="4" t="s">
        <v>25</v>
      </c>
      <c r="H2" s="239">
        <v>43432</v>
      </c>
      <c r="I2" s="240" t="s">
        <v>26</v>
      </c>
      <c r="J2" s="240" t="s">
        <v>27</v>
      </c>
      <c r="K2" s="240"/>
      <c r="L2" s="240" t="s">
        <v>28</v>
      </c>
      <c r="M2" s="240"/>
      <c r="N2" s="241" t="s">
        <v>29</v>
      </c>
      <c r="O2" s="241"/>
      <c r="P2" s="241"/>
      <c r="Q2" s="4"/>
      <c r="R2" s="4"/>
      <c r="S2" s="4"/>
      <c r="T2" s="4"/>
      <c r="U2" s="228" t="s">
        <v>30</v>
      </c>
    </row>
    <row r="3" spans="1:22" s="228" customFormat="1" ht="31.2" x14ac:dyDescent="0.3">
      <c r="A3" s="232" t="s">
        <v>20</v>
      </c>
      <c r="B3" s="237" t="s">
        <v>21</v>
      </c>
      <c r="C3" s="53" t="s">
        <v>31</v>
      </c>
      <c r="D3" s="4" t="str">
        <f t="shared" ref="D3:D32" ca="1" si="0">IF($U3="CP","CP",IF($U3="NR","NR",IF($U3="OA","OA",IF($H3="","",IF($H3-NOW()&lt;0,"OD",IF($H3-NOW()&lt;15,"15",IF($H3-NOW()&lt;30,"30"," ")))))))</f>
        <v>CP</v>
      </c>
      <c r="E3" s="4" t="s">
        <v>32</v>
      </c>
      <c r="F3" s="4"/>
      <c r="G3" s="4"/>
      <c r="H3" s="239">
        <v>44044</v>
      </c>
      <c r="I3" s="240" t="s">
        <v>27</v>
      </c>
      <c r="J3" s="240" t="s">
        <v>26</v>
      </c>
      <c r="K3" s="240"/>
      <c r="L3" s="240" t="s">
        <v>28</v>
      </c>
      <c r="M3" s="240"/>
      <c r="N3" s="241"/>
      <c r="O3" s="241"/>
      <c r="P3" s="241"/>
      <c r="Q3" s="4"/>
      <c r="R3" s="4"/>
      <c r="S3" s="4"/>
      <c r="T3" s="4"/>
      <c r="U3" s="228" t="s">
        <v>30</v>
      </c>
    </row>
    <row r="4" spans="1:22" s="228" customFormat="1" ht="31.2" x14ac:dyDescent="0.3">
      <c r="A4" s="232" t="s">
        <v>33</v>
      </c>
      <c r="B4" s="237" t="s">
        <v>21</v>
      </c>
      <c r="C4" s="53" t="s">
        <v>34</v>
      </c>
      <c r="D4" s="4" t="str">
        <f t="shared" ca="1" si="0"/>
        <v>CP</v>
      </c>
      <c r="E4" s="242" t="s">
        <v>35</v>
      </c>
      <c r="F4" s="4" t="s">
        <v>36</v>
      </c>
      <c r="G4" s="4" t="s">
        <v>37</v>
      </c>
      <c r="H4" s="239">
        <v>43367</v>
      </c>
      <c r="I4" s="240" t="s">
        <v>38</v>
      </c>
      <c r="J4" s="240" t="s">
        <v>39</v>
      </c>
      <c r="K4" s="240" t="s">
        <v>40</v>
      </c>
      <c r="L4" s="240" t="s">
        <v>41</v>
      </c>
      <c r="M4" s="240"/>
      <c r="N4" s="240" t="s">
        <v>42</v>
      </c>
      <c r="O4" s="240"/>
      <c r="P4" s="240"/>
      <c r="Q4" s="4"/>
      <c r="R4" s="4"/>
      <c r="S4" s="4"/>
      <c r="T4" s="4"/>
      <c r="U4" s="228" t="s">
        <v>30</v>
      </c>
    </row>
    <row r="5" spans="1:22" s="228" customFormat="1" ht="31.2" x14ac:dyDescent="0.3">
      <c r="A5" s="232" t="s">
        <v>43</v>
      </c>
      <c r="B5" s="237" t="s">
        <v>21</v>
      </c>
      <c r="C5" s="53" t="s">
        <v>34</v>
      </c>
      <c r="D5" s="4" t="str">
        <f t="shared" ca="1" si="0"/>
        <v/>
      </c>
      <c r="E5" s="243" t="s">
        <v>35</v>
      </c>
      <c r="F5" s="238" t="s">
        <v>36</v>
      </c>
      <c r="G5" s="4" t="s">
        <v>44</v>
      </c>
      <c r="H5" s="244"/>
      <c r="I5" s="240" t="s">
        <v>45</v>
      </c>
      <c r="J5" s="240" t="s">
        <v>46</v>
      </c>
      <c r="K5" s="240" t="s">
        <v>41</v>
      </c>
      <c r="L5" s="240" t="s">
        <v>39</v>
      </c>
      <c r="M5" s="240"/>
      <c r="N5" s="241"/>
      <c r="O5" s="241"/>
      <c r="P5" s="241"/>
      <c r="Q5" s="4"/>
      <c r="R5" s="4"/>
      <c r="S5" s="4"/>
      <c r="T5" s="4"/>
    </row>
    <row r="6" spans="1:22" s="229" customFormat="1" ht="28.8" x14ac:dyDescent="0.3">
      <c r="A6" s="233" t="s">
        <v>47</v>
      </c>
      <c r="B6" s="245" t="s">
        <v>48</v>
      </c>
      <c r="C6" s="234" t="s">
        <v>49</v>
      </c>
      <c r="D6" s="4" t="str">
        <f t="shared" ca="1" si="0"/>
        <v>CP</v>
      </c>
      <c r="E6" s="246" t="s">
        <v>50</v>
      </c>
      <c r="F6" s="247" t="s">
        <v>51</v>
      </c>
      <c r="G6" s="63" t="s">
        <v>37</v>
      </c>
      <c r="H6" s="248">
        <v>43434</v>
      </c>
      <c r="I6" s="63" t="s">
        <v>52</v>
      </c>
      <c r="J6" s="63" t="s">
        <v>53</v>
      </c>
      <c r="K6" s="63"/>
      <c r="L6" s="63" t="s">
        <v>39</v>
      </c>
      <c r="M6" s="63"/>
      <c r="N6" s="246" t="s">
        <v>54</v>
      </c>
      <c r="O6" s="246"/>
      <c r="P6" s="246"/>
      <c r="Q6" s="63"/>
      <c r="R6" s="63"/>
      <c r="S6" s="63"/>
      <c r="T6" s="63"/>
      <c r="U6" s="249" t="s">
        <v>30</v>
      </c>
      <c r="V6" s="249"/>
    </row>
    <row r="7" spans="1:22" s="229" customFormat="1" ht="43.2" x14ac:dyDescent="0.3">
      <c r="A7" s="233" t="s">
        <v>55</v>
      </c>
      <c r="B7" s="245" t="s">
        <v>48</v>
      </c>
      <c r="C7" s="234" t="s">
        <v>49</v>
      </c>
      <c r="D7" s="4" t="str">
        <f t="shared" ca="1" si="0"/>
        <v>CP</v>
      </c>
      <c r="E7" s="63" t="s">
        <v>56</v>
      </c>
      <c r="F7" s="247" t="s">
        <v>57</v>
      </c>
      <c r="G7" s="63" t="s">
        <v>25</v>
      </c>
      <c r="H7" s="248">
        <v>43410</v>
      </c>
      <c r="I7" s="63" t="s">
        <v>58</v>
      </c>
      <c r="J7" s="63" t="s">
        <v>28</v>
      </c>
      <c r="K7" s="63"/>
      <c r="L7" s="63" t="s">
        <v>39</v>
      </c>
      <c r="M7" s="63"/>
      <c r="N7" s="246" t="s">
        <v>59</v>
      </c>
      <c r="O7" s="246"/>
      <c r="P7" s="246"/>
      <c r="Q7" s="63"/>
      <c r="R7" s="63"/>
      <c r="S7" s="63"/>
      <c r="T7" s="63"/>
      <c r="U7" s="249" t="s">
        <v>30</v>
      </c>
      <c r="V7" s="249"/>
    </row>
    <row r="8" spans="1:22" s="229" customFormat="1" ht="28.8" x14ac:dyDescent="0.3">
      <c r="A8" s="233" t="s">
        <v>60</v>
      </c>
      <c r="B8" s="245" t="s">
        <v>48</v>
      </c>
      <c r="C8" s="234" t="s">
        <v>49</v>
      </c>
      <c r="D8" s="4" t="str">
        <f t="shared" ca="1" si="0"/>
        <v>CP</v>
      </c>
      <c r="E8" s="250" t="s">
        <v>61</v>
      </c>
      <c r="F8" s="251" t="s">
        <v>62</v>
      </c>
      <c r="G8" s="63" t="s">
        <v>37</v>
      </c>
      <c r="H8" s="248">
        <v>43439</v>
      </c>
      <c r="I8" s="63" t="s">
        <v>63</v>
      </c>
      <c r="J8" s="63" t="s">
        <v>53</v>
      </c>
      <c r="K8" s="63"/>
      <c r="L8" s="63" t="s">
        <v>28</v>
      </c>
      <c r="M8" s="63"/>
      <c r="N8" s="246" t="s">
        <v>64</v>
      </c>
      <c r="O8" s="246"/>
      <c r="P8" s="246"/>
      <c r="Q8" s="63"/>
      <c r="R8" s="63"/>
      <c r="S8" s="63"/>
      <c r="T8" s="63"/>
      <c r="U8" s="249" t="s">
        <v>30</v>
      </c>
      <c r="V8" s="249"/>
    </row>
    <row r="9" spans="1:22" s="229" customFormat="1" ht="28.8" x14ac:dyDescent="0.3">
      <c r="A9" s="233" t="s">
        <v>65</v>
      </c>
      <c r="B9" s="245" t="s">
        <v>48</v>
      </c>
      <c r="C9" s="234" t="s">
        <v>49</v>
      </c>
      <c r="D9" s="4" t="str">
        <f t="shared" ca="1" si="0"/>
        <v/>
      </c>
      <c r="E9" s="63" t="s">
        <v>66</v>
      </c>
      <c r="F9" s="246" t="s">
        <v>67</v>
      </c>
      <c r="G9" s="63"/>
      <c r="H9" s="248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249"/>
      <c r="V9" s="249"/>
    </row>
    <row r="10" spans="1:22" s="229" customFormat="1" ht="28.8" x14ac:dyDescent="0.3">
      <c r="A10" s="233" t="s">
        <v>68</v>
      </c>
      <c r="B10" s="245" t="s">
        <v>48</v>
      </c>
      <c r="C10" s="234" t="s">
        <v>49</v>
      </c>
      <c r="D10" s="4" t="str">
        <f t="shared" ca="1" si="0"/>
        <v>CP</v>
      </c>
      <c r="E10" s="63" t="s">
        <v>69</v>
      </c>
      <c r="F10" s="246" t="s">
        <v>70</v>
      </c>
      <c r="G10" s="63" t="s">
        <v>44</v>
      </c>
      <c r="H10" s="248">
        <v>43480</v>
      </c>
      <c r="I10" s="63" t="s">
        <v>52</v>
      </c>
      <c r="J10" s="63" t="s">
        <v>28</v>
      </c>
      <c r="K10" s="63" t="s">
        <v>38</v>
      </c>
      <c r="L10" s="63"/>
      <c r="M10" s="63"/>
      <c r="N10" s="246" t="s">
        <v>71</v>
      </c>
      <c r="O10" s="246"/>
      <c r="P10" s="246"/>
      <c r="Q10" s="63"/>
      <c r="R10" s="63"/>
      <c r="S10" s="63"/>
      <c r="T10" s="63"/>
      <c r="U10" s="249" t="s">
        <v>30</v>
      </c>
      <c r="V10" s="249"/>
    </row>
    <row r="11" spans="1:22" s="229" customFormat="1" ht="15.6" x14ac:dyDescent="0.3">
      <c r="A11" s="233" t="s">
        <v>60</v>
      </c>
      <c r="B11" s="245" t="s">
        <v>48</v>
      </c>
      <c r="C11" s="234" t="s">
        <v>49</v>
      </c>
      <c r="D11" s="4" t="str">
        <f t="shared" ca="1" si="0"/>
        <v>CP</v>
      </c>
      <c r="E11" s="63" t="s">
        <v>72</v>
      </c>
      <c r="F11" s="247" t="s">
        <v>73</v>
      </c>
      <c r="G11" s="63" t="s">
        <v>37</v>
      </c>
      <c r="H11" s="248">
        <v>43481</v>
      </c>
      <c r="I11" s="63" t="s">
        <v>74</v>
      </c>
      <c r="J11" s="63" t="s">
        <v>52</v>
      </c>
      <c r="K11" s="63"/>
      <c r="L11" s="63" t="s">
        <v>28</v>
      </c>
      <c r="M11" s="63"/>
      <c r="N11" s="246" t="s">
        <v>75</v>
      </c>
      <c r="O11" s="246"/>
      <c r="P11" s="246"/>
      <c r="Q11" s="63"/>
      <c r="R11" s="63"/>
      <c r="S11" s="63"/>
      <c r="T11" s="63"/>
      <c r="U11" s="249" t="s">
        <v>30</v>
      </c>
      <c r="V11" s="249"/>
    </row>
    <row r="12" spans="1:22" s="227" customFormat="1" ht="28.8" x14ac:dyDescent="0.3">
      <c r="A12" s="233" t="s">
        <v>60</v>
      </c>
      <c r="B12" s="245" t="s">
        <v>48</v>
      </c>
      <c r="C12" s="234" t="s">
        <v>49</v>
      </c>
      <c r="D12" s="4" t="str">
        <f t="shared" ca="1" si="0"/>
        <v>CP</v>
      </c>
      <c r="E12" s="151" t="s">
        <v>76</v>
      </c>
      <c r="F12" s="252" t="s">
        <v>77</v>
      </c>
      <c r="G12" s="253" t="s">
        <v>37</v>
      </c>
      <c r="H12" s="254">
        <v>43490</v>
      </c>
      <c r="I12" s="253" t="s">
        <v>74</v>
      </c>
      <c r="J12" s="253" t="s">
        <v>52</v>
      </c>
      <c r="K12" s="253"/>
      <c r="L12" s="253" t="s">
        <v>28</v>
      </c>
      <c r="M12" s="253"/>
      <c r="N12" s="255" t="s">
        <v>75</v>
      </c>
      <c r="O12" s="255"/>
      <c r="P12" s="255"/>
      <c r="Q12" s="151"/>
      <c r="R12" s="151"/>
      <c r="S12" s="151"/>
      <c r="T12" s="151"/>
      <c r="U12" s="256" t="s">
        <v>30</v>
      </c>
      <c r="V12" s="256"/>
    </row>
    <row r="13" spans="1:22" s="227" customFormat="1" ht="43.2" x14ac:dyDescent="0.3">
      <c r="A13" s="233" t="s">
        <v>78</v>
      </c>
      <c r="B13" s="245" t="s">
        <v>48</v>
      </c>
      <c r="C13" s="234" t="s">
        <v>49</v>
      </c>
      <c r="D13" s="4" t="str">
        <f t="shared" ca="1" si="0"/>
        <v>CP</v>
      </c>
      <c r="E13" s="229" t="s">
        <v>79</v>
      </c>
      <c r="F13" s="252" t="s">
        <v>80</v>
      </c>
      <c r="G13" s="253" t="s">
        <v>37</v>
      </c>
      <c r="H13" s="254"/>
      <c r="I13" s="257" t="s">
        <v>81</v>
      </c>
      <c r="J13" s="151" t="s">
        <v>82</v>
      </c>
      <c r="K13" s="151" t="s">
        <v>83</v>
      </c>
      <c r="L13" s="151" t="s">
        <v>84</v>
      </c>
      <c r="M13" s="253"/>
      <c r="N13" s="253" t="s">
        <v>85</v>
      </c>
      <c r="O13" s="255" t="s">
        <v>59</v>
      </c>
      <c r="P13" s="255" t="s">
        <v>86</v>
      </c>
      <c r="Q13" s="151"/>
      <c r="R13" s="151"/>
      <c r="S13" s="151"/>
      <c r="T13" s="151"/>
      <c r="U13" s="256" t="s">
        <v>30</v>
      </c>
      <c r="V13" s="256"/>
    </row>
    <row r="14" spans="1:22" s="227" customFormat="1" ht="28.8" x14ac:dyDescent="0.3">
      <c r="A14" s="233" t="s">
        <v>87</v>
      </c>
      <c r="B14" s="245" t="s">
        <v>48</v>
      </c>
      <c r="C14" s="234" t="s">
        <v>49</v>
      </c>
      <c r="D14" s="4" t="str">
        <f t="shared" ca="1" si="0"/>
        <v>CP</v>
      </c>
      <c r="E14" s="257" t="s">
        <v>88</v>
      </c>
      <c r="F14" s="252" t="s">
        <v>89</v>
      </c>
      <c r="G14" s="253" t="s">
        <v>37</v>
      </c>
      <c r="H14" s="254"/>
      <c r="I14" s="257" t="s">
        <v>81</v>
      </c>
      <c r="J14" s="151" t="s">
        <v>90</v>
      </c>
      <c r="L14" s="151" t="s">
        <v>84</v>
      </c>
      <c r="M14" s="253"/>
      <c r="N14" s="253" t="s">
        <v>85</v>
      </c>
      <c r="O14" s="255" t="s">
        <v>91</v>
      </c>
      <c r="P14" s="255" t="s">
        <v>92</v>
      </c>
      <c r="Q14" s="151"/>
      <c r="R14" s="151"/>
      <c r="S14" s="151"/>
      <c r="T14" s="151"/>
      <c r="U14" s="256" t="s">
        <v>30</v>
      </c>
      <c r="V14" s="256"/>
    </row>
    <row r="15" spans="1:22" ht="28.8" x14ac:dyDescent="0.3">
      <c r="A15" s="233" t="s">
        <v>60</v>
      </c>
      <c r="B15" s="245" t="s">
        <v>48</v>
      </c>
      <c r="C15" s="55" t="s">
        <v>93</v>
      </c>
      <c r="D15" s="4" t="str">
        <f t="shared" ca="1" si="0"/>
        <v>CP</v>
      </c>
      <c r="E15" s="258" t="s">
        <v>94</v>
      </c>
      <c r="F15" s="259" t="s">
        <v>95</v>
      </c>
      <c r="G15" s="258" t="s">
        <v>37</v>
      </c>
      <c r="H15" s="260">
        <v>43473</v>
      </c>
      <c r="I15" s="258" t="s">
        <v>96</v>
      </c>
      <c r="J15" s="63" t="s">
        <v>97</v>
      </c>
      <c r="K15" s="258"/>
      <c r="L15" s="258" t="s">
        <v>28</v>
      </c>
      <c r="M15" s="258"/>
      <c r="N15" s="261" t="s">
        <v>98</v>
      </c>
      <c r="O15" s="261"/>
      <c r="P15" s="261"/>
      <c r="Q15" s="258"/>
      <c r="R15" s="258"/>
      <c r="S15" s="258"/>
      <c r="T15" s="258"/>
      <c r="U15" s="249" t="s">
        <v>30</v>
      </c>
      <c r="V15" s="249"/>
    </row>
    <row r="16" spans="1:22" s="227" customFormat="1" ht="28.8" x14ac:dyDescent="0.3">
      <c r="A16" s="233" t="s">
        <v>60</v>
      </c>
      <c r="B16" s="245" t="s">
        <v>48</v>
      </c>
      <c r="C16" s="55" t="s">
        <v>93</v>
      </c>
      <c r="D16" s="4" t="str">
        <f t="shared" ca="1" si="0"/>
        <v>CP</v>
      </c>
      <c r="E16" s="155" t="s">
        <v>99</v>
      </c>
      <c r="F16" s="262" t="s">
        <v>100</v>
      </c>
      <c r="G16" s="263" t="s">
        <v>37</v>
      </c>
      <c r="H16" s="264">
        <v>43473</v>
      </c>
      <c r="I16" s="263" t="s">
        <v>96</v>
      </c>
      <c r="J16" s="253" t="s">
        <v>97</v>
      </c>
      <c r="K16" s="263"/>
      <c r="L16" s="263" t="s">
        <v>28</v>
      </c>
      <c r="M16" s="263"/>
      <c r="N16" s="265" t="s">
        <v>98</v>
      </c>
      <c r="O16" s="265"/>
      <c r="P16" s="265"/>
      <c r="Q16" s="155"/>
      <c r="R16" s="155"/>
      <c r="S16" s="155"/>
      <c r="T16" s="155"/>
      <c r="U16" s="256" t="s">
        <v>30</v>
      </c>
      <c r="V16" s="256"/>
    </row>
    <row r="17" spans="1:23" ht="28.8" x14ac:dyDescent="0.3">
      <c r="A17" s="233" t="s">
        <v>60</v>
      </c>
      <c r="B17" s="245" t="s">
        <v>48</v>
      </c>
      <c r="C17" s="55" t="s">
        <v>93</v>
      </c>
      <c r="D17" s="4" t="str">
        <f t="shared" ca="1" si="0"/>
        <v>CP</v>
      </c>
      <c r="E17" s="63" t="s">
        <v>101</v>
      </c>
      <c r="F17" s="247" t="s">
        <v>102</v>
      </c>
      <c r="G17" s="63" t="s">
        <v>44</v>
      </c>
      <c r="H17" s="248">
        <v>43433</v>
      </c>
      <c r="I17" s="63" t="s">
        <v>103</v>
      </c>
      <c r="J17" s="250" t="s">
        <v>97</v>
      </c>
      <c r="K17" s="63"/>
      <c r="L17" s="63" t="s">
        <v>28</v>
      </c>
      <c r="M17" s="63"/>
      <c r="N17" s="246" t="s">
        <v>104</v>
      </c>
      <c r="O17" s="246"/>
      <c r="P17" s="246"/>
      <c r="Q17" s="63"/>
      <c r="R17" s="63"/>
      <c r="S17" s="63"/>
      <c r="T17" s="63"/>
      <c r="U17" s="256" t="s">
        <v>30</v>
      </c>
      <c r="V17" s="256"/>
    </row>
    <row r="18" spans="1:23" s="228" customFormat="1" ht="28.8" x14ac:dyDescent="0.3">
      <c r="A18" s="233" t="s">
        <v>105</v>
      </c>
      <c r="B18" s="245" t="s">
        <v>48</v>
      </c>
      <c r="C18" s="55" t="s">
        <v>93</v>
      </c>
      <c r="D18" s="4" t="str">
        <f t="shared" ca="1" si="0"/>
        <v>15</v>
      </c>
      <c r="E18" s="266" t="s">
        <v>106</v>
      </c>
      <c r="F18" s="241" t="s">
        <v>107</v>
      </c>
      <c r="G18" s="171"/>
      <c r="H18" s="267">
        <v>44331</v>
      </c>
      <c r="I18" s="171" t="s">
        <v>103</v>
      </c>
      <c r="J18" s="171" t="s">
        <v>97</v>
      </c>
      <c r="K18" s="171"/>
      <c r="L18" s="171" t="s">
        <v>28</v>
      </c>
      <c r="M18" s="171"/>
      <c r="N18" s="241"/>
      <c r="O18" s="241"/>
      <c r="P18" s="241"/>
      <c r="Q18" s="171"/>
      <c r="R18" s="171"/>
      <c r="S18" s="171"/>
      <c r="T18" s="171"/>
      <c r="U18" s="268"/>
      <c r="V18" s="268"/>
    </row>
    <row r="19" spans="1:23" ht="43.2" x14ac:dyDescent="0.3">
      <c r="A19" s="230" t="s">
        <v>108</v>
      </c>
      <c r="B19" s="245" t="s">
        <v>48</v>
      </c>
      <c r="C19" s="55" t="s">
        <v>93</v>
      </c>
      <c r="D19" s="4" t="str">
        <f t="shared" ca="1" si="0"/>
        <v/>
      </c>
      <c r="E19" s="243" t="s">
        <v>106</v>
      </c>
      <c r="F19" s="269" t="s">
        <v>109</v>
      </c>
      <c r="G19" s="263"/>
      <c r="H19" s="264"/>
      <c r="I19" s="263"/>
      <c r="J19" s="263"/>
      <c r="K19" s="263"/>
      <c r="L19" s="263"/>
      <c r="M19" s="263"/>
      <c r="N19" s="265"/>
      <c r="O19" s="265"/>
      <c r="P19" s="265"/>
      <c r="Q19" s="155"/>
      <c r="R19" s="155"/>
      <c r="S19" s="155"/>
      <c r="T19" s="155"/>
      <c r="U19" s="249"/>
      <c r="V19" s="249"/>
    </row>
    <row r="20" spans="1:23" s="228" customFormat="1" ht="15.6" x14ac:dyDescent="0.3">
      <c r="A20" s="233" t="s">
        <v>60</v>
      </c>
      <c r="B20" s="245" t="s">
        <v>48</v>
      </c>
      <c r="C20" s="55" t="s">
        <v>110</v>
      </c>
      <c r="D20" s="4" t="str">
        <f t="shared" ca="1" si="0"/>
        <v>CP</v>
      </c>
      <c r="E20" s="63" t="s">
        <v>111</v>
      </c>
      <c r="F20" s="247" t="s">
        <v>112</v>
      </c>
      <c r="G20" s="63" t="s">
        <v>44</v>
      </c>
      <c r="H20" s="248">
        <v>43410</v>
      </c>
      <c r="I20" s="63" t="s">
        <v>27</v>
      </c>
      <c r="J20" s="63" t="s">
        <v>26</v>
      </c>
      <c r="K20" s="63"/>
      <c r="L20" s="63" t="s">
        <v>28</v>
      </c>
      <c r="M20" s="63"/>
      <c r="N20" s="246"/>
      <c r="O20" s="246"/>
      <c r="P20" s="246"/>
      <c r="Q20" s="63"/>
      <c r="R20" s="63"/>
      <c r="S20" s="63"/>
      <c r="T20" s="63"/>
      <c r="U20" s="256" t="s">
        <v>30</v>
      </c>
      <c r="V20" s="256"/>
    </row>
    <row r="21" spans="1:23" s="228" customFormat="1" ht="28.8" x14ac:dyDescent="0.3">
      <c r="A21" s="233" t="s">
        <v>60</v>
      </c>
      <c r="B21" s="245" t="s">
        <v>48</v>
      </c>
      <c r="C21" s="55" t="s">
        <v>110</v>
      </c>
      <c r="D21" s="4" t="str">
        <f t="shared" ca="1" si="0"/>
        <v>CP</v>
      </c>
      <c r="E21" s="63" t="s">
        <v>113</v>
      </c>
      <c r="F21" s="247" t="s">
        <v>114</v>
      </c>
      <c r="G21" s="63" t="s">
        <v>37</v>
      </c>
      <c r="H21" s="248">
        <v>43410</v>
      </c>
      <c r="I21" s="63" t="s">
        <v>63</v>
      </c>
      <c r="J21" s="63" t="s">
        <v>27</v>
      </c>
      <c r="K21" s="63"/>
      <c r="L21" s="63" t="s">
        <v>28</v>
      </c>
      <c r="M21" s="63"/>
      <c r="N21" s="246" t="s">
        <v>64</v>
      </c>
      <c r="O21" s="246"/>
      <c r="P21" s="246"/>
      <c r="Q21" s="63"/>
      <c r="R21" s="63"/>
      <c r="S21" s="63"/>
      <c r="T21" s="63"/>
      <c r="U21" s="256" t="s">
        <v>30</v>
      </c>
      <c r="V21" s="256"/>
    </row>
    <row r="22" spans="1:23" s="228" customFormat="1" ht="15.6" x14ac:dyDescent="0.3">
      <c r="A22" s="232" t="s">
        <v>115</v>
      </c>
      <c r="B22" s="245" t="s">
        <v>48</v>
      </c>
      <c r="C22" s="55" t="s">
        <v>116</v>
      </c>
      <c r="D22" s="4" t="str">
        <f t="shared" ca="1" si="0"/>
        <v/>
      </c>
      <c r="E22" s="270" t="s">
        <v>117</v>
      </c>
      <c r="F22" s="246" t="s">
        <v>118</v>
      </c>
      <c r="G22" s="63"/>
      <c r="H22" s="248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256"/>
      <c r="V22" s="256"/>
    </row>
    <row r="23" spans="1:23" s="227" customFormat="1" ht="28.8" x14ac:dyDescent="0.3">
      <c r="A23" s="233" t="s">
        <v>60</v>
      </c>
      <c r="B23" s="245" t="s">
        <v>48</v>
      </c>
      <c r="C23" s="55" t="s">
        <v>116</v>
      </c>
      <c r="D23" s="4" t="str">
        <f t="shared" ca="1" si="0"/>
        <v>CP</v>
      </c>
      <c r="E23" s="151" t="s">
        <v>119</v>
      </c>
      <c r="F23" s="252" t="s">
        <v>120</v>
      </c>
      <c r="G23" s="253" t="s">
        <v>37</v>
      </c>
      <c r="H23" s="254">
        <v>43410</v>
      </c>
      <c r="I23" s="253" t="s">
        <v>121</v>
      </c>
      <c r="J23" s="253" t="s">
        <v>122</v>
      </c>
      <c r="K23" s="253"/>
      <c r="L23" s="253" t="s">
        <v>28</v>
      </c>
      <c r="M23" s="253"/>
      <c r="N23" s="255" t="s">
        <v>123</v>
      </c>
      <c r="O23" s="255"/>
      <c r="P23" s="255"/>
      <c r="Q23" s="151"/>
      <c r="R23" s="151"/>
      <c r="S23" s="151"/>
      <c r="T23" s="151"/>
      <c r="U23" s="256" t="s">
        <v>30</v>
      </c>
      <c r="V23" s="256"/>
    </row>
    <row r="24" spans="1:23" s="227" customFormat="1" ht="43.2" x14ac:dyDescent="0.3">
      <c r="A24" s="231" t="s">
        <v>108</v>
      </c>
      <c r="B24" s="271" t="s">
        <v>124</v>
      </c>
      <c r="C24" s="53" t="s">
        <v>49</v>
      </c>
      <c r="D24" s="4" t="str">
        <f t="shared" ca="1" si="0"/>
        <v/>
      </c>
      <c r="E24" s="272" t="s">
        <v>125</v>
      </c>
      <c r="F24" s="272" t="s">
        <v>126</v>
      </c>
      <c r="G24" s="273"/>
      <c r="H24" s="274"/>
      <c r="I24" s="273"/>
      <c r="J24" s="273"/>
      <c r="K24" s="273"/>
      <c r="L24" s="273"/>
      <c r="M24" s="273"/>
      <c r="N24" s="273"/>
      <c r="O24" s="273"/>
      <c r="P24" s="273"/>
      <c r="Q24" s="178"/>
      <c r="R24" s="178"/>
      <c r="S24" s="178"/>
      <c r="T24" s="178"/>
      <c r="U24" s="268"/>
      <c r="V24" s="268"/>
      <c r="W24" s="228"/>
    </row>
    <row r="25" spans="1:23" s="229" customFormat="1" ht="43.2" x14ac:dyDescent="0.3">
      <c r="A25" s="231" t="s">
        <v>108</v>
      </c>
      <c r="B25" s="271" t="s">
        <v>124</v>
      </c>
      <c r="C25" s="53" t="s">
        <v>49</v>
      </c>
      <c r="D25" s="4" t="str">
        <f t="shared" ca="1" si="0"/>
        <v/>
      </c>
      <c r="E25" s="241" t="s">
        <v>127</v>
      </c>
      <c r="F25" s="241" t="s">
        <v>128</v>
      </c>
      <c r="G25" s="171"/>
      <c r="H25" s="267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275"/>
      <c r="V25" s="275"/>
    </row>
    <row r="26" spans="1:23" s="229" customFormat="1" ht="43.2" x14ac:dyDescent="0.3">
      <c r="A26" s="231" t="s">
        <v>108</v>
      </c>
      <c r="B26" s="271" t="s">
        <v>124</v>
      </c>
      <c r="C26" s="53" t="s">
        <v>49</v>
      </c>
      <c r="D26" s="4" t="str">
        <f t="shared" ca="1" si="0"/>
        <v/>
      </c>
      <c r="E26" s="241" t="s">
        <v>129</v>
      </c>
      <c r="F26" s="241" t="s">
        <v>130</v>
      </c>
      <c r="G26" s="171"/>
      <c r="H26" s="267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275"/>
      <c r="V26" s="275"/>
    </row>
    <row r="27" spans="1:23" s="229" customFormat="1" ht="43.2" x14ac:dyDescent="0.3">
      <c r="A27" s="231" t="s">
        <v>108</v>
      </c>
      <c r="B27" s="271" t="s">
        <v>124</v>
      </c>
      <c r="C27" s="53" t="s">
        <v>49</v>
      </c>
      <c r="D27" s="4" t="str">
        <f t="shared" ca="1" si="0"/>
        <v/>
      </c>
      <c r="E27" s="241" t="s">
        <v>131</v>
      </c>
      <c r="F27" s="241" t="s">
        <v>132</v>
      </c>
      <c r="G27" s="171"/>
      <c r="H27" s="267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275"/>
      <c r="V27" s="275"/>
    </row>
    <row r="28" spans="1:23" s="227" customFormat="1" ht="57.6" x14ac:dyDescent="0.3">
      <c r="A28" s="232" t="s">
        <v>133</v>
      </c>
      <c r="B28" s="271" t="s">
        <v>124</v>
      </c>
      <c r="C28" s="53" t="s">
        <v>49</v>
      </c>
      <c r="D28" s="4" t="str">
        <f t="shared" ca="1" si="0"/>
        <v/>
      </c>
      <c r="E28" s="272" t="s">
        <v>134</v>
      </c>
      <c r="F28" s="272" t="s">
        <v>135</v>
      </c>
      <c r="G28" s="273"/>
      <c r="H28" s="274"/>
      <c r="I28" s="273"/>
      <c r="J28" s="273"/>
      <c r="K28" s="273"/>
      <c r="L28" s="273"/>
      <c r="M28" s="273"/>
      <c r="N28" s="273"/>
      <c r="O28" s="273"/>
      <c r="P28" s="273"/>
      <c r="Q28" s="178"/>
      <c r="R28" s="178"/>
      <c r="S28" s="178"/>
      <c r="T28" s="178"/>
      <c r="U28" s="268"/>
      <c r="V28" s="268"/>
      <c r="W28" s="228"/>
    </row>
    <row r="29" spans="1:23" s="229" customFormat="1" ht="31.2" x14ac:dyDescent="0.3">
      <c r="A29" s="233" t="s">
        <v>68</v>
      </c>
      <c r="B29" s="271" t="s">
        <v>124</v>
      </c>
      <c r="C29" s="53" t="s">
        <v>93</v>
      </c>
      <c r="D29" s="4" t="str">
        <f t="shared" ca="1" si="0"/>
        <v/>
      </c>
      <c r="E29" s="241" t="s">
        <v>136</v>
      </c>
      <c r="F29" s="241" t="s">
        <v>137</v>
      </c>
      <c r="G29" s="171"/>
      <c r="H29" s="267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275"/>
      <c r="V29" s="275"/>
    </row>
    <row r="30" spans="1:23" ht="31.2" x14ac:dyDescent="0.3">
      <c r="A30" s="230" t="s">
        <v>138</v>
      </c>
      <c r="B30" s="271" t="s">
        <v>124</v>
      </c>
      <c r="C30" s="53" t="s">
        <v>139</v>
      </c>
      <c r="D30" s="4" t="str">
        <f t="shared" ca="1" si="0"/>
        <v>CP</v>
      </c>
      <c r="E30" s="276" t="s">
        <v>140</v>
      </c>
      <c r="F30" s="277" t="s">
        <v>141</v>
      </c>
      <c r="G30" s="278" t="s">
        <v>37</v>
      </c>
      <c r="H30" s="279">
        <v>44232</v>
      </c>
      <c r="I30" s="278" t="s">
        <v>142</v>
      </c>
      <c r="J30" s="171" t="s">
        <v>74</v>
      </c>
      <c r="K30" s="278"/>
      <c r="L30" s="278" t="s">
        <v>39</v>
      </c>
      <c r="M30" s="278"/>
      <c r="N30" s="278" t="s">
        <v>143</v>
      </c>
      <c r="O30" s="278" t="s">
        <v>144</v>
      </c>
      <c r="P30" s="278" t="s">
        <v>145</v>
      </c>
      <c r="Q30" s="278"/>
      <c r="R30" s="278"/>
      <c r="S30" s="278"/>
      <c r="T30" s="278"/>
      <c r="U30" s="275" t="s">
        <v>30</v>
      </c>
      <c r="V30" s="275"/>
      <c r="W30" s="229"/>
    </row>
    <row r="31" spans="1:23" s="228" customFormat="1" ht="31.2" x14ac:dyDescent="0.3">
      <c r="A31" s="232" t="s">
        <v>60</v>
      </c>
      <c r="B31" s="271" t="s">
        <v>124</v>
      </c>
      <c r="C31" s="235" t="s">
        <v>110</v>
      </c>
      <c r="D31" s="4" t="str">
        <f t="shared" ca="1" si="0"/>
        <v>CP</v>
      </c>
      <c r="E31" s="266" t="s">
        <v>146</v>
      </c>
      <c r="F31" s="280" t="s">
        <v>147</v>
      </c>
      <c r="G31" s="171" t="s">
        <v>44</v>
      </c>
      <c r="H31" s="267">
        <v>43433</v>
      </c>
      <c r="I31" s="171" t="s">
        <v>38</v>
      </c>
      <c r="J31" s="171" t="s">
        <v>40</v>
      </c>
      <c r="K31" s="171" t="s">
        <v>46</v>
      </c>
      <c r="L31" s="171" t="s">
        <v>39</v>
      </c>
      <c r="M31" s="171"/>
      <c r="N31" s="241" t="s">
        <v>148</v>
      </c>
      <c r="O31" s="241"/>
      <c r="P31" s="241"/>
      <c r="Q31" s="171"/>
      <c r="R31" s="171"/>
      <c r="S31" s="171"/>
      <c r="T31" s="171"/>
      <c r="U31" s="268" t="s">
        <v>30</v>
      </c>
      <c r="V31" s="268"/>
    </row>
    <row r="32" spans="1:23" s="229" customFormat="1" ht="15.6" x14ac:dyDescent="0.3">
      <c r="A32" s="233" t="s">
        <v>115</v>
      </c>
      <c r="B32" s="271" t="s">
        <v>31</v>
      </c>
      <c r="C32" s="53" t="s">
        <v>49</v>
      </c>
      <c r="D32" s="4" t="e">
        <f t="shared" ca="1" si="0"/>
        <v>#VALUE!</v>
      </c>
      <c r="E32" s="241" t="s">
        <v>149</v>
      </c>
      <c r="F32" s="171"/>
      <c r="G32" s="171"/>
      <c r="H32" s="267" t="s">
        <v>150</v>
      </c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275"/>
      <c r="V32" s="275"/>
    </row>
    <row r="33" spans="1:23" s="229" customFormat="1" ht="43.2" x14ac:dyDescent="0.3">
      <c r="A33" s="233" t="s">
        <v>151</v>
      </c>
      <c r="B33" s="271" t="s">
        <v>31</v>
      </c>
      <c r="C33" s="236" t="s">
        <v>110</v>
      </c>
      <c r="D33" s="4" t="str">
        <f t="shared" ref="D33:D57" ca="1" si="1">IF($U33="CP","CP",IF($U33="NR","NR",IF($U33="OA","OA",IF($H33="","",IF($H33-NOW()&lt;0,"OD",IF($H33-NOW()&lt;15,"15",IF($H33-NOW()&lt;30,"30"," ")))))))</f>
        <v>CP</v>
      </c>
      <c r="E33" s="171" t="s">
        <v>152</v>
      </c>
      <c r="F33" s="241" t="s">
        <v>153</v>
      </c>
      <c r="G33" s="171" t="s">
        <v>37</v>
      </c>
      <c r="H33" s="267">
        <v>43486</v>
      </c>
      <c r="I33" s="171" t="s">
        <v>27</v>
      </c>
      <c r="J33" s="171"/>
      <c r="K33" s="171"/>
      <c r="L33" s="171"/>
      <c r="M33" s="171"/>
      <c r="N33" s="241"/>
      <c r="O33" s="241"/>
      <c r="P33" s="241"/>
      <c r="Q33" s="171"/>
      <c r="R33" s="171"/>
      <c r="S33" s="171"/>
      <c r="T33" s="171"/>
      <c r="U33" s="275" t="s">
        <v>30</v>
      </c>
      <c r="V33" s="275"/>
    </row>
    <row r="34" spans="1:23" s="229" customFormat="1" ht="43.2" x14ac:dyDescent="0.3">
      <c r="A34" s="233" t="s">
        <v>154</v>
      </c>
      <c r="B34" s="271" t="s">
        <v>31</v>
      </c>
      <c r="C34" s="236" t="s">
        <v>110</v>
      </c>
      <c r="D34" s="4" t="str">
        <f t="shared" ca="1" si="1"/>
        <v/>
      </c>
      <c r="E34" s="241" t="s">
        <v>155</v>
      </c>
      <c r="F34" s="241" t="s">
        <v>156</v>
      </c>
      <c r="G34" s="171"/>
      <c r="H34" s="267"/>
      <c r="I34" s="171"/>
      <c r="J34" s="171"/>
      <c r="K34" s="171"/>
      <c r="L34" s="171"/>
      <c r="M34" s="171"/>
      <c r="N34" s="241"/>
      <c r="O34" s="241"/>
      <c r="P34" s="241"/>
      <c r="Q34" s="171"/>
      <c r="R34" s="171"/>
      <c r="S34" s="171"/>
      <c r="T34" s="171"/>
      <c r="U34" s="275"/>
      <c r="V34" s="275"/>
    </row>
    <row r="35" spans="1:23" s="229" customFormat="1" ht="28.8" x14ac:dyDescent="0.3">
      <c r="A35" s="233" t="s">
        <v>60</v>
      </c>
      <c r="B35" s="271" t="s">
        <v>31</v>
      </c>
      <c r="C35" s="236" t="s">
        <v>110</v>
      </c>
      <c r="D35" s="4" t="str">
        <f t="shared" ca="1" si="1"/>
        <v>CP</v>
      </c>
      <c r="E35" s="281" t="s">
        <v>157</v>
      </c>
      <c r="F35" s="282" t="s">
        <v>158</v>
      </c>
      <c r="G35" s="171" t="s">
        <v>37</v>
      </c>
      <c r="H35" s="267">
        <v>43486</v>
      </c>
      <c r="I35" s="171" t="s">
        <v>27</v>
      </c>
      <c r="J35" s="171"/>
      <c r="K35" s="171"/>
      <c r="L35" s="171"/>
      <c r="M35" s="171"/>
      <c r="N35" s="241"/>
      <c r="O35" s="241"/>
      <c r="P35" s="241"/>
      <c r="Q35" s="171"/>
      <c r="R35" s="171"/>
      <c r="S35" s="171"/>
      <c r="T35" s="171"/>
      <c r="U35" s="275" t="s">
        <v>30</v>
      </c>
      <c r="V35" s="275"/>
    </row>
    <row r="36" spans="1:23" s="229" customFormat="1" ht="43.2" x14ac:dyDescent="0.3">
      <c r="A36" s="233" t="s">
        <v>154</v>
      </c>
      <c r="B36" s="271" t="s">
        <v>31</v>
      </c>
      <c r="C36" s="236" t="s">
        <v>110</v>
      </c>
      <c r="D36" s="4" t="str">
        <f t="shared" ca="1" si="1"/>
        <v/>
      </c>
      <c r="E36" s="241" t="s">
        <v>159</v>
      </c>
      <c r="F36" s="241" t="s">
        <v>160</v>
      </c>
      <c r="G36" s="171"/>
      <c r="H36" s="267"/>
      <c r="I36" s="171"/>
      <c r="J36" s="171"/>
      <c r="K36" s="171"/>
      <c r="L36" s="171"/>
      <c r="M36" s="171"/>
      <c r="N36" s="241"/>
      <c r="O36" s="241"/>
      <c r="P36" s="241"/>
      <c r="Q36" s="171"/>
      <c r="R36" s="171"/>
      <c r="S36" s="171"/>
      <c r="T36" s="171"/>
      <c r="U36" s="275"/>
      <c r="V36" s="275"/>
    </row>
    <row r="37" spans="1:23" s="227" customFormat="1" ht="28.8" x14ac:dyDescent="0.3">
      <c r="A37" s="231" t="s">
        <v>68</v>
      </c>
      <c r="B37" s="283" t="s">
        <v>34</v>
      </c>
      <c r="C37" s="53" t="s">
        <v>49</v>
      </c>
      <c r="D37" s="4" t="str">
        <f t="shared" ca="1" si="1"/>
        <v>CP</v>
      </c>
      <c r="E37" s="178" t="s">
        <v>161</v>
      </c>
      <c r="F37" s="272" t="s">
        <v>162</v>
      </c>
      <c r="G37" s="273" t="s">
        <v>37</v>
      </c>
      <c r="H37" s="274">
        <v>43410</v>
      </c>
      <c r="I37" s="273" t="s">
        <v>38</v>
      </c>
      <c r="J37" s="273" t="s">
        <v>163</v>
      </c>
      <c r="K37" s="273"/>
      <c r="L37" s="273" t="s">
        <v>39</v>
      </c>
      <c r="M37" s="273"/>
      <c r="N37" s="284" t="s">
        <v>164</v>
      </c>
      <c r="O37" s="284"/>
      <c r="P37" s="284"/>
      <c r="Q37" s="178"/>
      <c r="R37" s="178"/>
      <c r="S37" s="178"/>
      <c r="T37" s="178"/>
      <c r="U37" s="268" t="s">
        <v>30</v>
      </c>
      <c r="V37" s="268"/>
      <c r="W37" s="228"/>
    </row>
    <row r="38" spans="1:23" ht="43.2" x14ac:dyDescent="0.3">
      <c r="A38" s="230" t="s">
        <v>154</v>
      </c>
      <c r="B38" s="283" t="s">
        <v>34</v>
      </c>
      <c r="C38" s="53" t="s">
        <v>49</v>
      </c>
      <c r="D38" s="4" t="str">
        <f t="shared" ca="1" si="1"/>
        <v/>
      </c>
      <c r="E38" s="276" t="s">
        <v>165</v>
      </c>
      <c r="F38" s="276" t="s">
        <v>166</v>
      </c>
      <c r="G38" s="278"/>
      <c r="H38" s="279"/>
      <c r="I38" s="278"/>
      <c r="J38" s="171"/>
      <c r="K38" s="278"/>
      <c r="L38" s="278"/>
      <c r="M38" s="278"/>
      <c r="N38" s="276"/>
      <c r="O38" s="276"/>
      <c r="P38" s="276"/>
      <c r="Q38" s="278"/>
      <c r="R38" s="278"/>
      <c r="S38" s="278"/>
      <c r="T38" s="278"/>
      <c r="U38" s="275"/>
      <c r="V38" s="275"/>
      <c r="W38" s="229"/>
    </row>
    <row r="39" spans="1:23" s="229" customFormat="1" ht="31.2" x14ac:dyDescent="0.3">
      <c r="A39" s="233" t="s">
        <v>60</v>
      </c>
      <c r="B39" s="283" t="s">
        <v>34</v>
      </c>
      <c r="C39" s="53" t="s">
        <v>167</v>
      </c>
      <c r="D39" s="4" t="str">
        <f t="shared" ca="1" si="1"/>
        <v>CP</v>
      </c>
      <c r="E39" s="171" t="s">
        <v>168</v>
      </c>
      <c r="F39" s="280" t="s">
        <v>169</v>
      </c>
      <c r="G39" s="171" t="s">
        <v>37</v>
      </c>
      <c r="H39" s="267">
        <v>43507</v>
      </c>
      <c r="I39" s="171" t="s">
        <v>38</v>
      </c>
      <c r="J39" s="171"/>
      <c r="K39" s="171"/>
      <c r="L39" s="171"/>
      <c r="M39" s="171"/>
      <c r="N39" s="241"/>
      <c r="O39" s="241"/>
      <c r="P39" s="241"/>
      <c r="Q39" s="171"/>
      <c r="R39" s="171"/>
      <c r="S39" s="171"/>
      <c r="T39" s="171"/>
      <c r="U39" s="275" t="s">
        <v>30</v>
      </c>
      <c r="V39" s="275"/>
    </row>
    <row r="40" spans="1:23" s="229" customFormat="1" ht="31.2" x14ac:dyDescent="0.3">
      <c r="A40" s="233" t="s">
        <v>60</v>
      </c>
      <c r="B40" s="283" t="s">
        <v>34</v>
      </c>
      <c r="C40" s="53" t="s">
        <v>167</v>
      </c>
      <c r="D40" s="4" t="str">
        <f t="shared" ca="1" si="1"/>
        <v>CP</v>
      </c>
      <c r="E40" s="171" t="s">
        <v>170</v>
      </c>
      <c r="F40" s="280" t="s">
        <v>171</v>
      </c>
      <c r="G40" s="171" t="s">
        <v>37</v>
      </c>
      <c r="H40" s="267">
        <v>43507</v>
      </c>
      <c r="I40" s="171" t="s">
        <v>38</v>
      </c>
      <c r="J40" s="171"/>
      <c r="K40" s="171"/>
      <c r="L40" s="171"/>
      <c r="M40" s="171"/>
      <c r="N40" s="285"/>
      <c r="O40" s="285"/>
      <c r="P40" s="285"/>
      <c r="Q40" s="286"/>
      <c r="R40" s="171"/>
      <c r="S40" s="171"/>
      <c r="T40" s="171"/>
      <c r="U40" s="275" t="s">
        <v>30</v>
      </c>
      <c r="V40" s="275"/>
    </row>
    <row r="41" spans="1:23" s="229" customFormat="1" ht="31.2" x14ac:dyDescent="0.3">
      <c r="A41" s="233" t="s">
        <v>60</v>
      </c>
      <c r="B41" s="283" t="s">
        <v>34</v>
      </c>
      <c r="C41" s="53" t="s">
        <v>167</v>
      </c>
      <c r="D41" s="4" t="str">
        <f t="shared" ca="1" si="1"/>
        <v>CP</v>
      </c>
      <c r="E41" s="171" t="s">
        <v>172</v>
      </c>
      <c r="F41" s="280" t="s">
        <v>173</v>
      </c>
      <c r="G41" s="171" t="s">
        <v>37</v>
      </c>
      <c r="H41" s="267">
        <v>43507</v>
      </c>
      <c r="I41" s="171" t="s">
        <v>38</v>
      </c>
      <c r="J41" s="171"/>
      <c r="K41" s="171"/>
      <c r="L41" s="171"/>
      <c r="M41" s="171"/>
      <c r="N41" s="241"/>
      <c r="O41" s="241"/>
      <c r="P41" s="241"/>
      <c r="Q41" s="171"/>
      <c r="R41" s="171"/>
      <c r="S41" s="171"/>
      <c r="T41" s="171"/>
      <c r="U41" s="275" t="s">
        <v>30</v>
      </c>
      <c r="V41" s="275"/>
    </row>
    <row r="42" spans="1:23" s="229" customFormat="1" ht="31.2" x14ac:dyDescent="0.3">
      <c r="A42" s="233" t="s">
        <v>60</v>
      </c>
      <c r="B42" s="283" t="s">
        <v>34</v>
      </c>
      <c r="C42" s="53" t="s">
        <v>167</v>
      </c>
      <c r="D42" s="4" t="str">
        <f t="shared" ca="1" si="1"/>
        <v>CP</v>
      </c>
      <c r="E42" s="171" t="s">
        <v>174</v>
      </c>
      <c r="F42" s="280" t="s">
        <v>175</v>
      </c>
      <c r="G42" s="171" t="s">
        <v>37</v>
      </c>
      <c r="H42" s="267">
        <v>43507</v>
      </c>
      <c r="I42" s="171" t="s">
        <v>38</v>
      </c>
      <c r="J42" s="171"/>
      <c r="K42" s="171"/>
      <c r="L42" s="171"/>
      <c r="M42" s="171"/>
      <c r="N42" s="241"/>
      <c r="O42" s="241"/>
      <c r="P42" s="241"/>
      <c r="Q42" s="171"/>
      <c r="R42" s="171"/>
      <c r="S42" s="171"/>
      <c r="T42" s="171"/>
      <c r="U42" s="275" t="s">
        <v>30</v>
      </c>
      <c r="V42" s="275"/>
    </row>
    <row r="43" spans="1:23" s="229" customFormat="1" ht="31.2" x14ac:dyDescent="0.3">
      <c r="A43" s="233" t="s">
        <v>68</v>
      </c>
      <c r="B43" s="283" t="s">
        <v>34</v>
      </c>
      <c r="C43" s="53" t="s">
        <v>167</v>
      </c>
      <c r="D43" s="4" t="str">
        <f t="shared" ca="1" si="1"/>
        <v xml:space="preserve"> </v>
      </c>
      <c r="E43" s="171" t="s">
        <v>176</v>
      </c>
      <c r="F43" s="241" t="s">
        <v>177</v>
      </c>
      <c r="G43" s="171" t="s">
        <v>37</v>
      </c>
      <c r="H43" s="267">
        <v>44377</v>
      </c>
      <c r="I43" s="171" t="s">
        <v>38</v>
      </c>
      <c r="J43" s="171"/>
      <c r="K43" s="171"/>
      <c r="L43" s="171"/>
      <c r="M43" s="171"/>
      <c r="N43" s="241"/>
      <c r="O43" s="241"/>
      <c r="P43" s="241"/>
      <c r="Q43" s="171"/>
      <c r="R43" s="171"/>
      <c r="S43" s="171"/>
      <c r="T43" s="171"/>
      <c r="U43" s="275"/>
      <c r="V43" s="275"/>
    </row>
    <row r="44" spans="1:23" s="229" customFormat="1" ht="31.2" x14ac:dyDescent="0.3">
      <c r="A44" s="233"/>
      <c r="B44" s="283" t="s">
        <v>34</v>
      </c>
      <c r="C44" s="53" t="s">
        <v>167</v>
      </c>
      <c r="D44" s="4" t="str">
        <f t="shared" ca="1" si="1"/>
        <v>30</v>
      </c>
      <c r="E44" s="171" t="s">
        <v>168</v>
      </c>
      <c r="F44" s="171" t="s">
        <v>169</v>
      </c>
      <c r="G44" s="171" t="s">
        <v>44</v>
      </c>
      <c r="H44" s="267">
        <v>44348</v>
      </c>
      <c r="I44" s="171" t="s">
        <v>38</v>
      </c>
      <c r="J44" s="171" t="s">
        <v>46</v>
      </c>
      <c r="K44" s="171" t="s">
        <v>41</v>
      </c>
      <c r="L44" s="171" t="s">
        <v>39</v>
      </c>
      <c r="M44" s="171"/>
      <c r="N44" s="241"/>
      <c r="O44" s="241"/>
      <c r="P44" s="241"/>
      <c r="Q44" s="171"/>
      <c r="R44" s="171"/>
      <c r="S44" s="171"/>
      <c r="T44" s="171"/>
      <c r="U44" s="275"/>
      <c r="V44" s="275"/>
    </row>
    <row r="45" spans="1:23" s="229" customFormat="1" ht="31.2" x14ac:dyDescent="0.3">
      <c r="A45" s="233"/>
      <c r="B45" s="283" t="s">
        <v>34</v>
      </c>
      <c r="C45" s="53" t="s">
        <v>167</v>
      </c>
      <c r="D45" s="4" t="str">
        <f t="shared" ca="1" si="1"/>
        <v>30</v>
      </c>
      <c r="E45" s="171" t="s">
        <v>170</v>
      </c>
      <c r="F45" s="171" t="s">
        <v>171</v>
      </c>
      <c r="G45" s="171" t="s">
        <v>44</v>
      </c>
      <c r="H45" s="267">
        <v>44348</v>
      </c>
      <c r="I45" s="171" t="s">
        <v>38</v>
      </c>
      <c r="J45" s="171" t="s">
        <v>46</v>
      </c>
      <c r="K45" s="171" t="s">
        <v>41</v>
      </c>
      <c r="L45" s="171" t="s">
        <v>39</v>
      </c>
      <c r="M45" s="171"/>
      <c r="N45" s="241"/>
      <c r="O45" s="241"/>
      <c r="P45" s="241"/>
      <c r="Q45" s="171"/>
      <c r="R45" s="171"/>
      <c r="S45" s="171"/>
      <c r="T45" s="171"/>
      <c r="U45" s="275"/>
      <c r="V45" s="275"/>
    </row>
    <row r="46" spans="1:23" s="229" customFormat="1" ht="31.2" x14ac:dyDescent="0.3">
      <c r="A46" s="233"/>
      <c r="B46" s="283" t="s">
        <v>34</v>
      </c>
      <c r="C46" s="53" t="s">
        <v>167</v>
      </c>
      <c r="D46" s="4" t="str">
        <f t="shared" ca="1" si="1"/>
        <v>30</v>
      </c>
      <c r="E46" s="171" t="s">
        <v>172</v>
      </c>
      <c r="F46" s="171" t="s">
        <v>173</v>
      </c>
      <c r="G46" s="171" t="s">
        <v>44</v>
      </c>
      <c r="H46" s="267">
        <v>44348</v>
      </c>
      <c r="I46" s="171" t="s">
        <v>38</v>
      </c>
      <c r="J46" s="171" t="s">
        <v>46</v>
      </c>
      <c r="K46" s="171" t="s">
        <v>41</v>
      </c>
      <c r="L46" s="171" t="s">
        <v>39</v>
      </c>
      <c r="M46" s="171"/>
      <c r="N46" s="241"/>
      <c r="O46" s="241"/>
      <c r="P46" s="241"/>
      <c r="Q46" s="171"/>
      <c r="R46" s="171"/>
      <c r="S46" s="171"/>
      <c r="T46" s="171"/>
      <c r="U46" s="275"/>
      <c r="V46" s="275"/>
    </row>
    <row r="47" spans="1:23" s="229" customFormat="1" ht="31.2" x14ac:dyDescent="0.3">
      <c r="A47" s="233"/>
      <c r="B47" s="283" t="s">
        <v>34</v>
      </c>
      <c r="C47" s="53" t="s">
        <v>167</v>
      </c>
      <c r="D47" s="4" t="str">
        <f t="shared" ca="1" si="1"/>
        <v>30</v>
      </c>
      <c r="E47" s="171" t="s">
        <v>174</v>
      </c>
      <c r="F47" s="171" t="s">
        <v>175</v>
      </c>
      <c r="G47" s="171" t="s">
        <v>44</v>
      </c>
      <c r="H47" s="267">
        <v>44348</v>
      </c>
      <c r="I47" s="171" t="s">
        <v>38</v>
      </c>
      <c r="J47" s="171" t="s">
        <v>46</v>
      </c>
      <c r="K47" s="171" t="s">
        <v>41</v>
      </c>
      <c r="L47" s="171" t="s">
        <v>39</v>
      </c>
      <c r="M47" s="171"/>
      <c r="N47" s="241"/>
      <c r="O47" s="241"/>
      <c r="P47" s="241"/>
      <c r="Q47" s="171"/>
      <c r="R47" s="171"/>
      <c r="S47" s="171"/>
      <c r="T47" s="171"/>
      <c r="U47" s="275"/>
      <c r="V47" s="275"/>
    </row>
    <row r="48" spans="1:23" s="229" customFormat="1" ht="31.2" x14ac:dyDescent="0.3">
      <c r="A48" s="233"/>
      <c r="B48" s="283" t="s">
        <v>34</v>
      </c>
      <c r="C48" s="53" t="s">
        <v>167</v>
      </c>
      <c r="D48" s="4" t="str">
        <f t="shared" ca="1" si="1"/>
        <v>30</v>
      </c>
      <c r="E48" s="171" t="s">
        <v>176</v>
      </c>
      <c r="F48" s="171" t="s">
        <v>177</v>
      </c>
      <c r="G48" s="171" t="s">
        <v>44</v>
      </c>
      <c r="H48" s="267">
        <v>44348</v>
      </c>
      <c r="I48" s="171" t="s">
        <v>38</v>
      </c>
      <c r="J48" s="171" t="s">
        <v>46</v>
      </c>
      <c r="K48" s="171" t="s">
        <v>41</v>
      </c>
      <c r="L48" s="171" t="s">
        <v>39</v>
      </c>
      <c r="M48" s="171"/>
      <c r="N48" s="241"/>
      <c r="O48" s="241"/>
      <c r="P48" s="241"/>
      <c r="Q48" s="171"/>
      <c r="R48" s="171"/>
      <c r="S48" s="171"/>
      <c r="T48" s="171"/>
      <c r="U48" s="275"/>
      <c r="V48" s="275"/>
    </row>
    <row r="49" spans="1:23" s="229" customFormat="1" ht="31.2" x14ac:dyDescent="0.3">
      <c r="A49" s="233" t="s">
        <v>68</v>
      </c>
      <c r="B49" s="283" t="s">
        <v>34</v>
      </c>
      <c r="C49" s="53" t="s">
        <v>178</v>
      </c>
      <c r="D49" s="4" t="str">
        <f t="shared" ca="1" si="1"/>
        <v xml:space="preserve"> </v>
      </c>
      <c r="E49" s="171" t="s">
        <v>179</v>
      </c>
      <c r="F49" s="241" t="s">
        <v>180</v>
      </c>
      <c r="G49" s="171"/>
      <c r="H49" s="267">
        <v>44470</v>
      </c>
      <c r="I49" s="171" t="s">
        <v>181</v>
      </c>
      <c r="J49" s="171"/>
      <c r="K49" s="171"/>
      <c r="L49" s="171"/>
      <c r="M49" s="171"/>
      <c r="N49" s="241"/>
      <c r="O49" s="241"/>
      <c r="P49" s="241"/>
      <c r="Q49" s="171"/>
      <c r="R49" s="287"/>
      <c r="S49" s="171"/>
      <c r="T49" s="171"/>
      <c r="U49" s="275"/>
      <c r="V49" s="275"/>
    </row>
    <row r="50" spans="1:23" s="229" customFormat="1" ht="31.2" x14ac:dyDescent="0.3">
      <c r="A50" s="233" t="s">
        <v>68</v>
      </c>
      <c r="B50" s="283" t="s">
        <v>34</v>
      </c>
      <c r="C50" s="53" t="s">
        <v>178</v>
      </c>
      <c r="D50" s="4" t="str">
        <f t="shared" ca="1" si="1"/>
        <v xml:space="preserve"> </v>
      </c>
      <c r="E50" s="171" t="s">
        <v>179</v>
      </c>
      <c r="F50" s="241" t="s">
        <v>182</v>
      </c>
      <c r="G50" s="171"/>
      <c r="H50" s="267">
        <v>44470</v>
      </c>
      <c r="I50" s="171" t="s">
        <v>181</v>
      </c>
      <c r="J50" s="171"/>
      <c r="K50" s="171"/>
      <c r="L50" s="171"/>
      <c r="M50" s="171"/>
      <c r="N50" s="241"/>
      <c r="O50" s="241"/>
      <c r="P50" s="241"/>
      <c r="Q50" s="171"/>
      <c r="R50" s="287"/>
      <c r="S50" s="171"/>
      <c r="T50" s="171"/>
      <c r="U50" s="275"/>
      <c r="V50" s="275"/>
    </row>
    <row r="51" spans="1:23" s="229" customFormat="1" ht="31.2" x14ac:dyDescent="0.3">
      <c r="A51" s="233" t="s">
        <v>68</v>
      </c>
      <c r="B51" s="283" t="s">
        <v>34</v>
      </c>
      <c r="C51" s="53" t="s">
        <v>178</v>
      </c>
      <c r="D51" s="4" t="str">
        <f t="shared" ca="1" si="1"/>
        <v xml:space="preserve"> </v>
      </c>
      <c r="E51" s="171" t="s">
        <v>179</v>
      </c>
      <c r="F51" s="241" t="s">
        <v>183</v>
      </c>
      <c r="G51" s="171"/>
      <c r="H51" s="267">
        <v>44470</v>
      </c>
      <c r="I51" s="171" t="s">
        <v>181</v>
      </c>
      <c r="J51" s="171"/>
      <c r="K51" s="171"/>
      <c r="L51" s="171"/>
      <c r="M51" s="171"/>
      <c r="N51" s="241"/>
      <c r="O51" s="241"/>
      <c r="P51" s="241"/>
      <c r="Q51" s="171"/>
      <c r="R51" s="287"/>
      <c r="S51" s="171"/>
      <c r="T51" s="171"/>
      <c r="U51" s="275"/>
      <c r="V51" s="275"/>
    </row>
    <row r="52" spans="1:23" s="229" customFormat="1" ht="31.2" x14ac:dyDescent="0.3">
      <c r="A52" s="233" t="s">
        <v>60</v>
      </c>
      <c r="B52" s="283" t="s">
        <v>34</v>
      </c>
      <c r="C52" s="53" t="s">
        <v>178</v>
      </c>
      <c r="D52" s="4" t="str">
        <f t="shared" ca="1" si="1"/>
        <v xml:space="preserve"> </v>
      </c>
      <c r="E52" s="171" t="s">
        <v>184</v>
      </c>
      <c r="F52" s="280" t="s">
        <v>185</v>
      </c>
      <c r="G52" s="171"/>
      <c r="H52" s="267">
        <v>44470</v>
      </c>
      <c r="I52" s="171" t="s">
        <v>181</v>
      </c>
      <c r="J52" s="171"/>
      <c r="K52" s="171"/>
      <c r="L52" s="171"/>
      <c r="M52" s="171"/>
      <c r="N52" s="241"/>
      <c r="O52" s="241"/>
      <c r="P52" s="241"/>
      <c r="Q52" s="171"/>
      <c r="R52" s="287"/>
      <c r="S52" s="171"/>
      <c r="T52" s="171"/>
      <c r="U52" s="275"/>
      <c r="V52" s="275"/>
    </row>
    <row r="53" spans="1:23" s="229" customFormat="1" ht="43.2" x14ac:dyDescent="0.3">
      <c r="A53" s="233" t="s">
        <v>154</v>
      </c>
      <c r="B53" s="283" t="s">
        <v>34</v>
      </c>
      <c r="C53" s="53" t="s">
        <v>178</v>
      </c>
      <c r="D53" s="4" t="str">
        <f t="shared" ca="1" si="1"/>
        <v/>
      </c>
      <c r="E53" s="241" t="s">
        <v>179</v>
      </c>
      <c r="F53" s="241" t="s">
        <v>186</v>
      </c>
      <c r="G53" s="171"/>
      <c r="H53" s="267"/>
      <c r="I53" s="171"/>
      <c r="J53" s="171"/>
      <c r="K53" s="171"/>
      <c r="L53" s="171"/>
      <c r="M53" s="171"/>
      <c r="N53" s="241"/>
      <c r="O53" s="241"/>
      <c r="P53" s="241"/>
      <c r="Q53" s="171"/>
      <c r="R53" s="287"/>
      <c r="S53" s="171"/>
      <c r="T53" s="171"/>
      <c r="U53" s="275"/>
      <c r="V53" s="275"/>
    </row>
    <row r="54" spans="1:23" s="229" customFormat="1" ht="46.8" x14ac:dyDescent="0.3">
      <c r="A54" s="233" t="s">
        <v>68</v>
      </c>
      <c r="B54" s="283" t="s">
        <v>34</v>
      </c>
      <c r="C54" s="53" t="s">
        <v>187</v>
      </c>
      <c r="D54" s="4" t="str">
        <f t="shared" ca="1" si="1"/>
        <v xml:space="preserve"> </v>
      </c>
      <c r="E54" s="171" t="s">
        <v>188</v>
      </c>
      <c r="F54" s="241" t="s">
        <v>189</v>
      </c>
      <c r="G54" s="171"/>
      <c r="H54" s="267">
        <v>44470</v>
      </c>
      <c r="I54" s="171"/>
      <c r="J54" s="171"/>
      <c r="K54" s="171"/>
      <c r="L54" s="171"/>
      <c r="M54" s="171"/>
      <c r="N54" s="241"/>
      <c r="O54" s="241"/>
      <c r="P54" s="241"/>
      <c r="Q54" s="171"/>
      <c r="R54" s="287"/>
      <c r="S54" s="171"/>
      <c r="T54" s="171"/>
      <c r="U54" s="275"/>
      <c r="V54" s="275"/>
    </row>
    <row r="55" spans="1:23" ht="31.2" x14ac:dyDescent="0.3">
      <c r="B55" s="245" t="s">
        <v>190</v>
      </c>
      <c r="D55" s="4" t="str">
        <f t="shared" ca="1" si="1"/>
        <v>CP</v>
      </c>
      <c r="E55" s="4" t="s">
        <v>191</v>
      </c>
      <c r="F55" s="238" t="s">
        <v>192</v>
      </c>
      <c r="G55" s="14" t="s">
        <v>193</v>
      </c>
      <c r="H55" s="288"/>
      <c r="I55" s="14" t="s">
        <v>194</v>
      </c>
      <c r="J55" s="14" t="s">
        <v>195</v>
      </c>
      <c r="K55" s="14"/>
      <c r="L55" s="14" t="s">
        <v>196</v>
      </c>
      <c r="M55" s="14"/>
      <c r="N55" s="14"/>
      <c r="O55" s="14"/>
      <c r="P55" s="14"/>
      <c r="Q55" s="14"/>
      <c r="R55" s="289"/>
      <c r="S55" s="14"/>
      <c r="T55" s="14"/>
      <c r="U55" s="229" t="s">
        <v>30</v>
      </c>
      <c r="V55" s="229"/>
      <c r="W55" s="229"/>
    </row>
    <row r="56" spans="1:23" ht="31.2" x14ac:dyDescent="0.3">
      <c r="B56" s="245" t="s">
        <v>190</v>
      </c>
      <c r="D56" s="4" t="str">
        <f t="shared" ca="1" si="1"/>
        <v>CP</v>
      </c>
      <c r="E56" s="4" t="s">
        <v>197</v>
      </c>
      <c r="F56" s="238" t="s">
        <v>198</v>
      </c>
      <c r="G56" s="14" t="s">
        <v>44</v>
      </c>
      <c r="H56" s="288"/>
      <c r="I56" s="14" t="s">
        <v>194</v>
      </c>
      <c r="J56" s="14" t="s">
        <v>195</v>
      </c>
      <c r="K56" s="14"/>
      <c r="L56" s="14" t="s">
        <v>196</v>
      </c>
      <c r="M56" s="14"/>
      <c r="N56" s="14"/>
      <c r="O56" s="14"/>
      <c r="P56" s="14"/>
      <c r="Q56" s="14"/>
      <c r="R56" s="289"/>
      <c r="S56" s="14"/>
      <c r="T56" s="14"/>
      <c r="U56" s="226" t="s">
        <v>30</v>
      </c>
    </row>
    <row r="57" spans="1:23" ht="31.2" x14ac:dyDescent="0.3">
      <c r="B57" s="245" t="s">
        <v>190</v>
      </c>
      <c r="D57" s="4" t="str">
        <f t="shared" ca="1" si="1"/>
        <v>CP</v>
      </c>
      <c r="E57" s="4" t="s">
        <v>199</v>
      </c>
      <c r="F57" s="238" t="s">
        <v>200</v>
      </c>
      <c r="G57" s="14" t="s">
        <v>37</v>
      </c>
      <c r="H57" s="290"/>
      <c r="I57" s="14" t="s">
        <v>201</v>
      </c>
      <c r="J57" s="14" t="s">
        <v>195</v>
      </c>
      <c r="K57" s="14"/>
      <c r="L57" s="14" t="s">
        <v>196</v>
      </c>
      <c r="M57" s="14"/>
      <c r="N57" s="14"/>
      <c r="O57" s="14"/>
      <c r="P57" s="14"/>
      <c r="Q57" s="14"/>
      <c r="R57" s="289"/>
      <c r="S57" s="14"/>
      <c r="T57" s="14"/>
      <c r="U57" s="226" t="s">
        <v>30</v>
      </c>
    </row>
    <row r="58" spans="1:23" x14ac:dyDescent="0.3">
      <c r="D58" s="227"/>
      <c r="E58" s="228"/>
      <c r="F58" s="228"/>
      <c r="G58" s="227"/>
      <c r="H58" s="291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</row>
  </sheetData>
  <autoFilter ref="A1:V1"/>
  <conditionalFormatting sqref="H2:H17 H19:H57">
    <cfRule type="expression" dxfId="56" priority="17" stopIfTrue="1">
      <formula>IF($U2="CP",TRUE,FALSE)</formula>
    </cfRule>
    <cfRule type="expression" dxfId="55" priority="18" stopIfTrue="1">
      <formula>IF($U2="NR",TRUE,FALSE)</formula>
    </cfRule>
    <cfRule type="expression" dxfId="54" priority="23" stopIfTrue="1">
      <formula>IF($H2-NOW()&lt;0,TRUE,FALSE)</formula>
    </cfRule>
    <cfRule type="expression" dxfId="53" priority="25">
      <formula>IF($H2-NOW()&lt;15,TRUE,FALSE)</formula>
    </cfRule>
    <cfRule type="expression" dxfId="52" priority="27">
      <formula>IF($H2-NOW()&lt;30,TRUE,FALSE)</formula>
    </cfRule>
  </conditionalFormatting>
  <conditionalFormatting sqref="H2:H17 H19:H57 D2:D57">
    <cfRule type="expression" dxfId="51" priority="15" stopIfTrue="1">
      <formula>IF($V2="SH",TRUE,FALSE)</formula>
    </cfRule>
    <cfRule type="expression" dxfId="50" priority="16" stopIfTrue="1">
      <formula>IF($V2="SS",TRUE,FALSE)</formula>
    </cfRule>
    <cfRule type="expression" dxfId="49" priority="22" stopIfTrue="1">
      <formula>IF($H2="",TRUE,FALSE)</formula>
    </cfRule>
  </conditionalFormatting>
  <conditionalFormatting sqref="D2:D17 D19:D57">
    <cfRule type="expression" dxfId="48" priority="19" stopIfTrue="1">
      <formula>IF($U2="CP",TRUE,FALSE)</formula>
    </cfRule>
    <cfRule type="expression" dxfId="47" priority="20" stopIfTrue="1">
      <formula>IF($U2="NR",TRUE,FALSE)</formula>
    </cfRule>
    <cfRule type="expression" dxfId="46" priority="21" stopIfTrue="1">
      <formula>IF($U2="OA",TRUE,FALSE)</formula>
    </cfRule>
    <cfRule type="expression" dxfId="45" priority="24" stopIfTrue="1">
      <formula>IF($H2-NOW()&lt;0,TRUE,FALSE)</formula>
    </cfRule>
    <cfRule type="expression" dxfId="44" priority="26">
      <formula>IF($H2-NOW()&lt;15,TRUE,FALSE)</formula>
    </cfRule>
    <cfRule type="expression" dxfId="43" priority="28">
      <formula>IF($H2-NOW()&lt;30,TRUE,FALSE)</formula>
    </cfRule>
  </conditionalFormatting>
  <conditionalFormatting sqref="H18">
    <cfRule type="expression" dxfId="42" priority="3" stopIfTrue="1">
      <formula>IF($U18="CP",TRUE,FALSE)</formula>
    </cfRule>
    <cfRule type="expression" dxfId="41" priority="4" stopIfTrue="1">
      <formula>IF($U18="NR",TRUE,FALSE)</formula>
    </cfRule>
    <cfRule type="expression" dxfId="40" priority="9" stopIfTrue="1">
      <formula>IF($H18-NOW()&lt;0,TRUE,FALSE)</formula>
    </cfRule>
    <cfRule type="expression" dxfId="39" priority="11">
      <formula>IF($H18-NOW()&lt;15,TRUE,FALSE)</formula>
    </cfRule>
    <cfRule type="expression" dxfId="38" priority="13">
      <formula>IF($H18-NOW()&lt;30,TRUE,FALSE)</formula>
    </cfRule>
  </conditionalFormatting>
  <conditionalFormatting sqref="H18">
    <cfRule type="expression" dxfId="37" priority="1" stopIfTrue="1">
      <formula>IF($V18="SH",TRUE,FALSE)</formula>
    </cfRule>
    <cfRule type="expression" dxfId="36" priority="2" stopIfTrue="1">
      <formula>IF($V18="SS",TRUE,FALSE)</formula>
    </cfRule>
    <cfRule type="expression" dxfId="35" priority="8" stopIfTrue="1">
      <formula>IF($H18="",TRUE,FALSE)</formula>
    </cfRule>
  </conditionalFormatting>
  <conditionalFormatting sqref="D18">
    <cfRule type="expression" dxfId="34" priority="5" stopIfTrue="1">
      <formula>IF($U18="CP",TRUE,FALSE)</formula>
    </cfRule>
    <cfRule type="expression" dxfId="33" priority="6" stopIfTrue="1">
      <formula>IF($U18="NR",TRUE,FALSE)</formula>
    </cfRule>
    <cfRule type="expression" dxfId="32" priority="7" stopIfTrue="1">
      <formula>IF($U18="OA",TRUE,FALSE)</formula>
    </cfRule>
    <cfRule type="expression" dxfId="31" priority="10" stopIfTrue="1">
      <formula>IF($H18-NOW()&lt;0,TRUE,FALSE)</formula>
    </cfRule>
    <cfRule type="expression" dxfId="30" priority="12">
      <formula>IF($H18-NOW()&lt;15,TRUE,FALSE)</formula>
    </cfRule>
    <cfRule type="expression" dxfId="29" priority="14">
      <formula>IF($H18-NOW()&lt;30,TRUE,FALSE)</formula>
    </cfRule>
  </conditionalFormatting>
  <pageMargins left="0.25" right="0.25" top="0.75" bottom="0.75" header="0.3" footer="0.3"/>
  <pageSetup paperSize="17" scale="4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U129"/>
  <sheetViews>
    <sheetView topLeftCell="G1" zoomScaleNormal="100" workbookViewId="0">
      <pane ySplit="1" topLeftCell="A85" activePane="bottomLeft" state="frozen"/>
      <selection activeCell="C1" sqref="C1"/>
      <selection pane="bottomLeft" activeCell="T118" sqref="A1:T118"/>
    </sheetView>
  </sheetViews>
  <sheetFormatPr defaultRowHeight="14.4" x14ac:dyDescent="0.3"/>
  <cols>
    <col min="1" max="1" width="23.44140625" style="230" customWidth="1"/>
    <col min="2" max="2" width="4.5546875" customWidth="1"/>
    <col min="3" max="3" width="54" customWidth="1"/>
    <col min="4" max="4" width="28.6640625" customWidth="1"/>
    <col min="5" max="5" width="8.5546875" bestFit="1" customWidth="1"/>
    <col min="6" max="6" width="16.109375" style="129" customWidth="1"/>
    <col min="7" max="7" width="12.44140625" customWidth="1"/>
    <col min="8" max="8" width="17.5546875" bestFit="1" customWidth="1"/>
    <col min="9" max="9" width="16.44140625" customWidth="1"/>
    <col min="10" max="10" width="15.6640625" customWidth="1"/>
    <col min="11" max="11" width="11.33203125" bestFit="1" customWidth="1"/>
    <col min="12" max="12" width="11.33203125" customWidth="1"/>
    <col min="13" max="13" width="13.88671875" bestFit="1" customWidth="1"/>
    <col min="14" max="14" width="11.33203125" customWidth="1"/>
    <col min="15" max="16" width="28.6640625" customWidth="1"/>
    <col min="17" max="17" width="19.33203125" customWidth="1"/>
    <col min="18" max="18" width="23.109375" customWidth="1"/>
    <col min="20" max="20" width="9.6640625" bestFit="1" customWidth="1"/>
  </cols>
  <sheetData>
    <row r="1" spans="1:20" ht="43.2" x14ac:dyDescent="0.3">
      <c r="A1" s="230" t="s">
        <v>0</v>
      </c>
      <c r="B1" s="9"/>
      <c r="C1" s="13" t="s">
        <v>3</v>
      </c>
      <c r="D1" s="8" t="s">
        <v>4</v>
      </c>
      <c r="E1" s="13" t="s">
        <v>5</v>
      </c>
      <c r="F1" s="121" t="s">
        <v>6</v>
      </c>
      <c r="G1" s="13" t="s">
        <v>7</v>
      </c>
      <c r="H1" s="13" t="s">
        <v>8</v>
      </c>
      <c r="I1" s="13" t="s">
        <v>8</v>
      </c>
      <c r="J1" s="8" t="s">
        <v>9</v>
      </c>
      <c r="K1" s="13" t="s">
        <v>10</v>
      </c>
      <c r="L1" s="118" t="s">
        <v>11</v>
      </c>
      <c r="M1" s="118" t="s">
        <v>12</v>
      </c>
      <c r="N1" s="118" t="s">
        <v>13</v>
      </c>
      <c r="O1" s="8" t="s">
        <v>14</v>
      </c>
      <c r="P1" s="118" t="s">
        <v>15</v>
      </c>
      <c r="Q1" s="8" t="s">
        <v>16</v>
      </c>
      <c r="R1" s="13" t="s">
        <v>17</v>
      </c>
      <c r="S1" t="s">
        <v>18</v>
      </c>
      <c r="T1" t="s">
        <v>19</v>
      </c>
    </row>
    <row r="2" spans="1:20" ht="15.6" x14ac:dyDescent="0.3">
      <c r="B2" s="11"/>
      <c r="C2" s="79" t="s">
        <v>21</v>
      </c>
      <c r="D2" s="80"/>
      <c r="E2" s="82"/>
      <c r="F2" s="122"/>
      <c r="G2" s="82"/>
      <c r="H2" s="82"/>
      <c r="I2" s="82"/>
      <c r="J2" s="82"/>
      <c r="K2" s="82"/>
      <c r="L2" s="82"/>
      <c r="M2" s="82"/>
      <c r="N2" s="82"/>
      <c r="O2" s="80"/>
      <c r="P2" s="80"/>
      <c r="Q2" s="81"/>
      <c r="R2" s="80"/>
      <c r="T2" s="120"/>
    </row>
    <row r="3" spans="1:20" s="84" customFormat="1" ht="15.6" x14ac:dyDescent="0.3">
      <c r="A3" s="231"/>
      <c r="B3" s="5"/>
      <c r="C3" s="298" t="s">
        <v>22</v>
      </c>
      <c r="D3" s="298"/>
      <c r="E3" s="45"/>
      <c r="F3" s="123"/>
      <c r="G3" s="45"/>
      <c r="H3" s="45"/>
      <c r="I3" s="45"/>
      <c r="J3" s="45"/>
      <c r="K3" s="45"/>
      <c r="L3" s="45"/>
      <c r="M3" s="45"/>
      <c r="N3" s="45"/>
      <c r="O3" s="298"/>
      <c r="P3" s="298"/>
      <c r="Q3" s="44"/>
      <c r="R3" s="298"/>
    </row>
    <row r="4" spans="1:20" s="88" customFormat="1" x14ac:dyDescent="0.3">
      <c r="A4" s="232" t="s">
        <v>20</v>
      </c>
      <c r="B4" s="2" t="str">
        <f ca="1">IF($S4="CP","CP",IF($S4="NR","NR",IF($S4="OA","OA",IF($F4="","",IF($F4-NOW()&lt;0,"OD",IF($F4-NOW()&lt;15,"15",IF($F4-NOW()&lt;30,"30"," ")))))))</f>
        <v>CP</v>
      </c>
      <c r="C4" s="2" t="s">
        <v>23</v>
      </c>
      <c r="D4" s="219" t="s">
        <v>24</v>
      </c>
      <c r="E4" s="2" t="s">
        <v>25</v>
      </c>
      <c r="F4" s="124">
        <v>43432</v>
      </c>
      <c r="G4" s="92" t="s">
        <v>26</v>
      </c>
      <c r="H4" s="92" t="s">
        <v>27</v>
      </c>
      <c r="I4" s="92"/>
      <c r="J4" s="92" t="s">
        <v>28</v>
      </c>
      <c r="K4" s="92"/>
      <c r="L4" s="203" t="s">
        <v>29</v>
      </c>
      <c r="M4" s="203"/>
      <c r="N4" s="203"/>
      <c r="O4" s="2"/>
      <c r="P4" s="2"/>
      <c r="Q4" s="2"/>
      <c r="R4" s="2"/>
      <c r="S4" s="88" t="s">
        <v>30</v>
      </c>
    </row>
    <row r="5" spans="1:20" s="88" customFormat="1" ht="15.6" x14ac:dyDescent="0.3">
      <c r="A5" s="232"/>
      <c r="B5" s="5" t="str">
        <f t="shared" ref="B5:B73" ca="1" si="0">IF($S5="CP","CP",IF($S5="NR","NR",IF($S5="OA","OA",IF($F5="","",IF($F5-NOW()&lt;0,"OD",IF($F5-NOW()&lt;15,"15",IF($F5-NOW()&lt;30,"30"," ")))))))</f>
        <v/>
      </c>
      <c r="C5" s="140" t="s">
        <v>31</v>
      </c>
      <c r="D5" s="5"/>
      <c r="E5" s="5"/>
      <c r="F5" s="138"/>
      <c r="G5" s="139"/>
      <c r="H5" s="139"/>
      <c r="I5" s="139"/>
      <c r="J5" s="139"/>
      <c r="K5" s="139"/>
      <c r="L5" s="139"/>
      <c r="M5" s="139"/>
      <c r="N5" s="139"/>
      <c r="O5" s="5"/>
      <c r="P5" s="5"/>
      <c r="Q5" s="5"/>
      <c r="R5" s="5"/>
      <c r="T5" s="88" t="s">
        <v>202</v>
      </c>
    </row>
    <row r="6" spans="1:20" s="88" customFormat="1" x14ac:dyDescent="0.3">
      <c r="A6" s="232" t="s">
        <v>20</v>
      </c>
      <c r="B6" s="2" t="str">
        <f t="shared" ca="1" si="0"/>
        <v>CP</v>
      </c>
      <c r="C6" s="2" t="s">
        <v>32</v>
      </c>
      <c r="D6" s="2"/>
      <c r="E6" s="2"/>
      <c r="F6" s="124">
        <v>44044</v>
      </c>
      <c r="G6" s="92" t="s">
        <v>27</v>
      </c>
      <c r="H6" s="92" t="s">
        <v>26</v>
      </c>
      <c r="I6" s="92"/>
      <c r="J6" s="92" t="s">
        <v>28</v>
      </c>
      <c r="K6" s="92"/>
      <c r="L6" s="203"/>
      <c r="M6" s="203"/>
      <c r="N6" s="203"/>
      <c r="O6" s="2"/>
      <c r="P6" s="2"/>
      <c r="Q6" s="2"/>
      <c r="R6" s="2"/>
      <c r="S6" s="88" t="s">
        <v>30</v>
      </c>
    </row>
    <row r="7" spans="1:20" s="88" customFormat="1" ht="15.6" x14ac:dyDescent="0.3">
      <c r="A7" s="232"/>
      <c r="B7" s="2" t="str">
        <f t="shared" ca="1" si="0"/>
        <v/>
      </c>
      <c r="C7" s="140" t="s">
        <v>34</v>
      </c>
      <c r="D7" s="5"/>
      <c r="E7" s="5"/>
      <c r="F7" s="138"/>
      <c r="G7" s="139"/>
      <c r="H7" s="139"/>
      <c r="I7" s="139"/>
      <c r="J7" s="139"/>
      <c r="K7" s="139"/>
      <c r="L7" s="139"/>
      <c r="M7" s="139"/>
      <c r="N7" s="139"/>
      <c r="O7" s="5"/>
      <c r="P7" s="5"/>
      <c r="Q7" s="5"/>
      <c r="R7" s="5"/>
      <c r="T7" s="88" t="s">
        <v>202</v>
      </c>
    </row>
    <row r="8" spans="1:20" s="88" customFormat="1" ht="28.8" x14ac:dyDescent="0.3">
      <c r="A8" s="232" t="s">
        <v>33</v>
      </c>
      <c r="B8" s="2" t="str">
        <f t="shared" ca="1" si="0"/>
        <v>CP</v>
      </c>
      <c r="C8" s="95" t="s">
        <v>35</v>
      </c>
      <c r="D8" s="2" t="s">
        <v>36</v>
      </c>
      <c r="E8" s="2" t="s">
        <v>37</v>
      </c>
      <c r="F8" s="124">
        <v>43367</v>
      </c>
      <c r="G8" s="92" t="s">
        <v>38</v>
      </c>
      <c r="H8" s="92" t="s">
        <v>39</v>
      </c>
      <c r="I8" s="92" t="s">
        <v>40</v>
      </c>
      <c r="J8" s="92" t="s">
        <v>41</v>
      </c>
      <c r="K8" s="92"/>
      <c r="L8" s="92" t="s">
        <v>42</v>
      </c>
      <c r="M8" s="92"/>
      <c r="N8" s="92"/>
      <c r="O8" s="4"/>
      <c r="P8" s="2"/>
      <c r="Q8" s="2"/>
      <c r="R8" s="2"/>
      <c r="S8" s="88" t="s">
        <v>30</v>
      </c>
    </row>
    <row r="9" spans="1:20" s="88" customFormat="1" ht="28.8" x14ac:dyDescent="0.3">
      <c r="A9" s="232" t="s">
        <v>43</v>
      </c>
      <c r="B9" s="2" t="str">
        <f t="shared" ca="1" si="0"/>
        <v/>
      </c>
      <c r="C9" s="206" t="s">
        <v>35</v>
      </c>
      <c r="D9" s="219" t="s">
        <v>36</v>
      </c>
      <c r="E9" s="2" t="s">
        <v>44</v>
      </c>
      <c r="F9" s="204"/>
      <c r="G9" s="92" t="s">
        <v>45</v>
      </c>
      <c r="H9" s="92" t="s">
        <v>46</v>
      </c>
      <c r="I9" s="92" t="s">
        <v>41</v>
      </c>
      <c r="J9" s="92" t="s">
        <v>39</v>
      </c>
      <c r="K9" s="92"/>
      <c r="L9" s="203"/>
      <c r="M9" s="203"/>
      <c r="N9" s="203"/>
      <c r="O9" s="2"/>
      <c r="P9" s="2"/>
      <c r="Q9" s="2"/>
      <c r="R9" s="2"/>
    </row>
    <row r="10" spans="1:20" s="88" customFormat="1" x14ac:dyDescent="0.3">
      <c r="A10" s="232"/>
      <c r="B10" s="2" t="str">
        <f t="shared" ca="1" si="0"/>
        <v/>
      </c>
      <c r="C10" s="95"/>
      <c r="D10" s="2"/>
      <c r="E10" s="2"/>
      <c r="F10" s="124"/>
      <c r="G10" s="92"/>
      <c r="H10" s="92"/>
      <c r="I10" s="92"/>
      <c r="J10" s="92"/>
      <c r="K10" s="92"/>
      <c r="L10" s="92"/>
      <c r="M10" s="92"/>
      <c r="N10" s="92"/>
      <c r="O10" s="2"/>
      <c r="P10" s="2"/>
      <c r="Q10" s="2"/>
      <c r="R10" s="2"/>
    </row>
    <row r="11" spans="1:20" s="84" customFormat="1" ht="15.6" x14ac:dyDescent="0.3">
      <c r="A11" s="231"/>
      <c r="B11" s="2" t="str">
        <f t="shared" ca="1" si="0"/>
        <v/>
      </c>
      <c r="C11" s="297" t="s">
        <v>48</v>
      </c>
      <c r="D11" s="156"/>
      <c r="E11" s="157"/>
      <c r="F11" s="158"/>
      <c r="G11" s="157"/>
      <c r="H11" s="157"/>
      <c r="I11" s="157"/>
      <c r="J11" s="157"/>
      <c r="K11" s="157"/>
      <c r="L11" s="157"/>
      <c r="M11" s="157"/>
      <c r="N11" s="157"/>
      <c r="O11" s="156"/>
      <c r="P11" s="156"/>
      <c r="Q11" s="159"/>
      <c r="R11" s="156"/>
      <c r="S11" s="141"/>
      <c r="T11" s="141" t="s">
        <v>203</v>
      </c>
    </row>
    <row r="12" spans="1:20" s="93" customFormat="1" ht="15.6" x14ac:dyDescent="0.3">
      <c r="A12" s="233"/>
      <c r="B12" s="2" t="str">
        <f t="shared" ca="1" si="0"/>
        <v/>
      </c>
      <c r="C12" s="163" t="s">
        <v>49</v>
      </c>
      <c r="D12" s="160"/>
      <c r="E12" s="160"/>
      <c r="F12" s="161"/>
      <c r="G12" s="7"/>
      <c r="H12" s="7"/>
      <c r="I12" s="7"/>
      <c r="J12" s="7"/>
      <c r="K12" s="7"/>
      <c r="L12" s="160"/>
      <c r="M12" s="160"/>
      <c r="N12" s="160"/>
      <c r="O12" s="160"/>
      <c r="P12" s="160"/>
      <c r="Q12" s="160"/>
      <c r="R12" s="160"/>
      <c r="S12" s="143"/>
      <c r="T12" s="143" t="s">
        <v>202</v>
      </c>
    </row>
    <row r="13" spans="1:20" s="93" customFormat="1" ht="28.8" x14ac:dyDescent="0.3">
      <c r="A13" s="233" t="s">
        <v>47</v>
      </c>
      <c r="B13" s="2" t="str">
        <f t="shared" ca="1" si="0"/>
        <v>CP</v>
      </c>
      <c r="C13" s="205" t="s">
        <v>50</v>
      </c>
      <c r="D13" s="214" t="s">
        <v>51</v>
      </c>
      <c r="E13" s="62" t="s">
        <v>37</v>
      </c>
      <c r="F13" s="144">
        <v>43434</v>
      </c>
      <c r="G13" s="62" t="s">
        <v>52</v>
      </c>
      <c r="H13" s="62" t="s">
        <v>53</v>
      </c>
      <c r="I13" s="62"/>
      <c r="J13" s="62" t="s">
        <v>39</v>
      </c>
      <c r="K13" s="62"/>
      <c r="L13" s="205" t="s">
        <v>54</v>
      </c>
      <c r="M13" s="205"/>
      <c r="N13" s="205"/>
      <c r="O13" s="62"/>
      <c r="P13" s="62"/>
      <c r="Q13" s="62"/>
      <c r="R13" s="62"/>
      <c r="S13" s="143" t="s">
        <v>30</v>
      </c>
      <c r="T13" s="143"/>
    </row>
    <row r="14" spans="1:20" s="93" customFormat="1" ht="43.2" x14ac:dyDescent="0.3">
      <c r="A14" s="233" t="s">
        <v>55</v>
      </c>
      <c r="B14" s="2" t="str">
        <f t="shared" ca="1" si="0"/>
        <v>CP</v>
      </c>
      <c r="C14" s="62" t="s">
        <v>56</v>
      </c>
      <c r="D14" s="214" t="s">
        <v>57</v>
      </c>
      <c r="E14" s="62" t="s">
        <v>25</v>
      </c>
      <c r="F14" s="144">
        <v>43410</v>
      </c>
      <c r="G14" s="62" t="s">
        <v>58</v>
      </c>
      <c r="H14" s="62" t="s">
        <v>28</v>
      </c>
      <c r="I14" s="62"/>
      <c r="J14" s="62" t="s">
        <v>39</v>
      </c>
      <c r="K14" s="62"/>
      <c r="L14" s="205" t="s">
        <v>59</v>
      </c>
      <c r="M14" s="205"/>
      <c r="N14" s="205"/>
      <c r="O14" s="62"/>
      <c r="P14" s="62"/>
      <c r="Q14" s="62"/>
      <c r="R14" s="62"/>
      <c r="S14" s="143" t="s">
        <v>30</v>
      </c>
      <c r="T14" s="143"/>
    </row>
    <row r="15" spans="1:20" s="93" customFormat="1" x14ac:dyDescent="0.3">
      <c r="A15" s="233" t="s">
        <v>60</v>
      </c>
      <c r="B15" s="2" t="str">
        <f t="shared" ca="1" si="0"/>
        <v>CP</v>
      </c>
      <c r="C15" s="142" t="s">
        <v>61</v>
      </c>
      <c r="D15" s="222" t="s">
        <v>62</v>
      </c>
      <c r="E15" s="62" t="s">
        <v>37</v>
      </c>
      <c r="F15" s="144">
        <v>43439</v>
      </c>
      <c r="G15" s="62" t="s">
        <v>63</v>
      </c>
      <c r="H15" s="62" t="s">
        <v>53</v>
      </c>
      <c r="I15" s="62"/>
      <c r="J15" s="62" t="s">
        <v>28</v>
      </c>
      <c r="K15" s="62"/>
      <c r="L15" s="205" t="s">
        <v>64</v>
      </c>
      <c r="M15" s="205"/>
      <c r="N15" s="205"/>
      <c r="O15" s="62"/>
      <c r="P15" s="62"/>
      <c r="Q15" s="62"/>
      <c r="R15" s="62"/>
      <c r="S15" s="143" t="s">
        <v>30</v>
      </c>
      <c r="T15" s="143"/>
    </row>
    <row r="16" spans="1:20" s="93" customFormat="1" ht="28.8" x14ac:dyDescent="0.3">
      <c r="A16" s="233" t="s">
        <v>65</v>
      </c>
      <c r="B16" s="2" t="str">
        <f t="shared" ca="1" si="0"/>
        <v/>
      </c>
      <c r="C16" s="62" t="s">
        <v>66</v>
      </c>
      <c r="D16" s="205" t="s">
        <v>67</v>
      </c>
      <c r="E16" s="62"/>
      <c r="F16" s="144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143"/>
      <c r="T16" s="143"/>
    </row>
    <row r="17" spans="1:20" s="93" customFormat="1" x14ac:dyDescent="0.3">
      <c r="A17" s="233" t="s">
        <v>68</v>
      </c>
      <c r="B17" s="2" t="str">
        <f t="shared" ca="1" si="0"/>
        <v>CP</v>
      </c>
      <c r="C17" s="62" t="s">
        <v>69</v>
      </c>
      <c r="D17" s="205" t="s">
        <v>70</v>
      </c>
      <c r="E17" s="62" t="s">
        <v>44</v>
      </c>
      <c r="F17" s="144">
        <v>43480</v>
      </c>
      <c r="G17" s="62" t="s">
        <v>52</v>
      </c>
      <c r="H17" s="62" t="s">
        <v>28</v>
      </c>
      <c r="I17" s="62" t="s">
        <v>38</v>
      </c>
      <c r="J17" s="62"/>
      <c r="K17" s="62"/>
      <c r="L17" s="205" t="s">
        <v>71</v>
      </c>
      <c r="M17" s="205"/>
      <c r="N17" s="205"/>
      <c r="O17" s="62"/>
      <c r="P17" s="62"/>
      <c r="Q17" s="62"/>
      <c r="R17" s="62"/>
      <c r="S17" s="143" t="s">
        <v>30</v>
      </c>
      <c r="T17" s="143"/>
    </row>
    <row r="18" spans="1:20" s="93" customFormat="1" x14ac:dyDescent="0.3">
      <c r="A18" s="233" t="s">
        <v>60</v>
      </c>
      <c r="B18" s="2" t="str">
        <f t="shared" ca="1" si="0"/>
        <v>CP</v>
      </c>
      <c r="C18" s="62" t="s">
        <v>72</v>
      </c>
      <c r="D18" s="214" t="s">
        <v>73</v>
      </c>
      <c r="E18" s="62" t="s">
        <v>37</v>
      </c>
      <c r="F18" s="144">
        <v>43481</v>
      </c>
      <c r="G18" s="62" t="s">
        <v>74</v>
      </c>
      <c r="H18" s="62" t="s">
        <v>52</v>
      </c>
      <c r="I18" s="62"/>
      <c r="J18" s="62" t="s">
        <v>28</v>
      </c>
      <c r="K18" s="62"/>
      <c r="L18" s="205" t="s">
        <v>75</v>
      </c>
      <c r="M18" s="205"/>
      <c r="N18" s="205"/>
      <c r="O18" s="63"/>
      <c r="P18" s="63"/>
      <c r="Q18" s="62"/>
      <c r="R18" s="62"/>
      <c r="S18" s="143" t="s">
        <v>30</v>
      </c>
      <c r="T18" s="143"/>
    </row>
    <row r="19" spans="1:20" s="84" customFormat="1" x14ac:dyDescent="0.3">
      <c r="A19" s="233" t="s">
        <v>60</v>
      </c>
      <c r="B19" s="2" t="str">
        <f t="shared" ca="1" si="0"/>
        <v>CP</v>
      </c>
      <c r="C19" s="86" t="s">
        <v>76</v>
      </c>
      <c r="D19" s="221" t="s">
        <v>77</v>
      </c>
      <c r="E19" s="64" t="s">
        <v>37</v>
      </c>
      <c r="F19" s="150">
        <v>43490</v>
      </c>
      <c r="G19" s="64" t="s">
        <v>74</v>
      </c>
      <c r="H19" s="64" t="s">
        <v>52</v>
      </c>
      <c r="I19" s="64"/>
      <c r="J19" s="64" t="s">
        <v>28</v>
      </c>
      <c r="K19" s="64"/>
      <c r="L19" s="207" t="s">
        <v>75</v>
      </c>
      <c r="M19" s="207"/>
      <c r="N19" s="207"/>
      <c r="O19" s="86"/>
      <c r="P19" s="86"/>
      <c r="Q19" s="151"/>
      <c r="R19" s="86"/>
      <c r="S19" s="141" t="s">
        <v>30</v>
      </c>
      <c r="T19" s="141"/>
    </row>
    <row r="20" spans="1:20" s="84" customFormat="1" ht="43.2" x14ac:dyDescent="0.3">
      <c r="A20" s="233" t="s">
        <v>78</v>
      </c>
      <c r="B20" s="2" t="str">
        <f t="shared" ca="1" si="0"/>
        <v>CP</v>
      </c>
      <c r="C20" s="93" t="s">
        <v>79</v>
      </c>
      <c r="D20" s="221" t="s">
        <v>80</v>
      </c>
      <c r="E20" s="64" t="s">
        <v>37</v>
      </c>
      <c r="F20" s="150"/>
      <c r="G20" s="211" t="s">
        <v>81</v>
      </c>
      <c r="H20" s="86" t="s">
        <v>82</v>
      </c>
      <c r="I20" s="86" t="s">
        <v>83</v>
      </c>
      <c r="J20" s="86" t="s">
        <v>84</v>
      </c>
      <c r="K20" s="64"/>
      <c r="L20" s="64" t="s">
        <v>85</v>
      </c>
      <c r="M20" s="207" t="s">
        <v>59</v>
      </c>
      <c r="N20" s="207" t="s">
        <v>86</v>
      </c>
      <c r="O20" s="86"/>
      <c r="P20" s="86"/>
      <c r="Q20" s="151"/>
      <c r="R20" s="86"/>
      <c r="S20" s="141" t="s">
        <v>30</v>
      </c>
      <c r="T20" s="141"/>
    </row>
    <row r="21" spans="1:20" s="84" customFormat="1" ht="28.8" x14ac:dyDescent="0.3">
      <c r="A21" s="233" t="s">
        <v>87</v>
      </c>
      <c r="B21" s="2" t="str">
        <f t="shared" ca="1" si="0"/>
        <v>CP</v>
      </c>
      <c r="C21" s="211" t="s">
        <v>88</v>
      </c>
      <c r="D21" s="221" t="s">
        <v>89</v>
      </c>
      <c r="E21" s="64" t="s">
        <v>37</v>
      </c>
      <c r="F21" s="150"/>
      <c r="G21" s="211" t="s">
        <v>81</v>
      </c>
      <c r="H21" s="86" t="s">
        <v>90</v>
      </c>
      <c r="J21" s="86" t="s">
        <v>84</v>
      </c>
      <c r="K21" s="64"/>
      <c r="L21" s="64" t="s">
        <v>85</v>
      </c>
      <c r="M21" s="207" t="s">
        <v>91</v>
      </c>
      <c r="N21" s="207" t="s">
        <v>92</v>
      </c>
      <c r="O21" s="86"/>
      <c r="P21" s="86"/>
      <c r="Q21" s="151"/>
      <c r="R21" s="86"/>
      <c r="S21" s="141" t="s">
        <v>30</v>
      </c>
      <c r="T21" s="141"/>
    </row>
    <row r="22" spans="1:20" s="84" customFormat="1" x14ac:dyDescent="0.3">
      <c r="A22" s="231"/>
      <c r="B22" s="2" t="str">
        <f t="shared" ca="1" si="0"/>
        <v/>
      </c>
      <c r="C22" s="86"/>
      <c r="D22" s="86"/>
      <c r="E22" s="64"/>
      <c r="F22" s="150"/>
      <c r="G22" s="86"/>
      <c r="H22" s="86"/>
      <c r="I22" s="86"/>
      <c r="J22" s="86"/>
      <c r="K22" s="64"/>
      <c r="L22" s="64"/>
      <c r="M22" s="64"/>
      <c r="N22" s="64"/>
      <c r="O22" s="86"/>
      <c r="P22" s="86"/>
      <c r="Q22" s="151"/>
      <c r="R22" s="86"/>
      <c r="S22" s="141"/>
      <c r="T22" s="141"/>
    </row>
    <row r="23" spans="1:20" ht="15.6" x14ac:dyDescent="0.3">
      <c r="B23" s="2" t="str">
        <f t="shared" ca="1" si="0"/>
        <v/>
      </c>
      <c r="C23" s="164" t="s">
        <v>93</v>
      </c>
      <c r="D23" s="7"/>
      <c r="E23" s="7"/>
      <c r="F23" s="162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143"/>
      <c r="T23" s="143" t="s">
        <v>202</v>
      </c>
    </row>
    <row r="24" spans="1:20" x14ac:dyDescent="0.3">
      <c r="A24" s="233" t="s">
        <v>60</v>
      </c>
      <c r="B24" s="2" t="str">
        <f t="shared" ca="1" si="0"/>
        <v>CP</v>
      </c>
      <c r="C24" s="145" t="s">
        <v>94</v>
      </c>
      <c r="D24" s="218" t="s">
        <v>95</v>
      </c>
      <c r="E24" s="145" t="s">
        <v>37</v>
      </c>
      <c r="F24" s="146">
        <v>43473</v>
      </c>
      <c r="G24" s="145" t="s">
        <v>96</v>
      </c>
      <c r="H24" s="62" t="s">
        <v>97</v>
      </c>
      <c r="I24" s="145"/>
      <c r="J24" s="145" t="s">
        <v>28</v>
      </c>
      <c r="K24" s="145"/>
      <c r="L24" s="208" t="s">
        <v>98</v>
      </c>
      <c r="M24" s="208"/>
      <c r="N24" s="208"/>
      <c r="O24" s="145"/>
      <c r="P24" s="145"/>
      <c r="Q24" s="145"/>
      <c r="R24" s="145"/>
      <c r="S24" s="143" t="s">
        <v>30</v>
      </c>
      <c r="T24" s="143"/>
    </row>
    <row r="25" spans="1:20" s="84" customFormat="1" x14ac:dyDescent="0.3">
      <c r="A25" s="233" t="s">
        <v>60</v>
      </c>
      <c r="B25" s="2" t="str">
        <f t="shared" ca="1" si="0"/>
        <v>CP</v>
      </c>
      <c r="C25" s="152" t="s">
        <v>99</v>
      </c>
      <c r="D25" s="217" t="s">
        <v>100</v>
      </c>
      <c r="E25" s="153" t="s">
        <v>37</v>
      </c>
      <c r="F25" s="154">
        <v>43473</v>
      </c>
      <c r="G25" s="153" t="s">
        <v>96</v>
      </c>
      <c r="H25" s="64" t="s">
        <v>97</v>
      </c>
      <c r="I25" s="153"/>
      <c r="J25" s="153" t="s">
        <v>28</v>
      </c>
      <c r="K25" s="153"/>
      <c r="L25" s="209" t="s">
        <v>98</v>
      </c>
      <c r="M25" s="209"/>
      <c r="N25" s="209"/>
      <c r="O25" s="152"/>
      <c r="P25" s="152"/>
      <c r="Q25" s="155"/>
      <c r="R25" s="152"/>
      <c r="S25" s="141" t="s">
        <v>30</v>
      </c>
      <c r="T25" s="141"/>
    </row>
    <row r="26" spans="1:20" x14ac:dyDescent="0.3">
      <c r="A26" s="233" t="s">
        <v>60</v>
      </c>
      <c r="B26" s="2" t="str">
        <f t="shared" ca="1" si="0"/>
        <v>CP</v>
      </c>
      <c r="C26" s="62" t="s">
        <v>101</v>
      </c>
      <c r="D26" s="214" t="s">
        <v>102</v>
      </c>
      <c r="E26" s="62" t="s">
        <v>44</v>
      </c>
      <c r="F26" s="144">
        <v>43433</v>
      </c>
      <c r="G26" s="62" t="s">
        <v>103</v>
      </c>
      <c r="H26" s="142" t="s">
        <v>97</v>
      </c>
      <c r="I26" s="62"/>
      <c r="J26" s="62" t="s">
        <v>28</v>
      </c>
      <c r="K26" s="62"/>
      <c r="L26" s="205" t="s">
        <v>104</v>
      </c>
      <c r="M26" s="205"/>
      <c r="N26" s="205"/>
      <c r="O26" s="62"/>
      <c r="P26" s="62"/>
      <c r="Q26" s="62"/>
      <c r="R26" s="62"/>
      <c r="S26" s="141" t="s">
        <v>30</v>
      </c>
      <c r="T26" s="141"/>
    </row>
    <row r="27" spans="1:20" s="88" customFormat="1" ht="28.8" x14ac:dyDescent="0.3">
      <c r="A27" s="233" t="s">
        <v>105</v>
      </c>
      <c r="B27" s="2" t="str">
        <f t="shared" ca="1" si="0"/>
        <v>15</v>
      </c>
      <c r="C27" s="167" t="s">
        <v>106</v>
      </c>
      <c r="D27" s="203" t="s">
        <v>107</v>
      </c>
      <c r="E27" s="165"/>
      <c r="F27" s="169">
        <v>44331</v>
      </c>
      <c r="G27" s="165" t="s">
        <v>103</v>
      </c>
      <c r="H27" s="165" t="s">
        <v>97</v>
      </c>
      <c r="I27" s="165"/>
      <c r="J27" s="165" t="s">
        <v>28</v>
      </c>
      <c r="K27" s="165"/>
      <c r="L27" s="203"/>
      <c r="M27" s="203"/>
      <c r="N27" s="203"/>
      <c r="O27" s="171"/>
      <c r="P27" s="165"/>
      <c r="Q27" s="165"/>
      <c r="R27" s="165"/>
      <c r="S27" s="148"/>
      <c r="T27" s="148"/>
    </row>
    <row r="28" spans="1:20" x14ac:dyDescent="0.3">
      <c r="B28" s="2" t="str">
        <f t="shared" ca="1" si="0"/>
        <v/>
      </c>
      <c r="C28" s="62"/>
      <c r="D28" s="62"/>
      <c r="E28" s="62"/>
      <c r="F28" s="144"/>
      <c r="G28" s="62"/>
      <c r="H28" s="14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141"/>
      <c r="T28" s="141"/>
    </row>
    <row r="29" spans="1:20" ht="43.2" x14ac:dyDescent="0.3">
      <c r="A29" s="230" t="s">
        <v>108</v>
      </c>
      <c r="B29" s="2" t="str">
        <f t="shared" ca="1" si="0"/>
        <v/>
      </c>
      <c r="C29" s="206" t="s">
        <v>106</v>
      </c>
      <c r="D29" s="216" t="s">
        <v>109</v>
      </c>
      <c r="E29" s="153"/>
      <c r="F29" s="154"/>
      <c r="G29" s="153"/>
      <c r="H29" s="153"/>
      <c r="I29" s="153"/>
      <c r="J29" s="153"/>
      <c r="K29" s="153"/>
      <c r="L29" s="209"/>
      <c r="M29" s="209"/>
      <c r="N29" s="209"/>
      <c r="O29" s="152"/>
      <c r="P29" s="152"/>
      <c r="Q29" s="155"/>
      <c r="R29" s="152"/>
      <c r="S29" s="143"/>
      <c r="T29" s="143"/>
    </row>
    <row r="30" spans="1:20" s="84" customFormat="1" x14ac:dyDescent="0.3">
      <c r="A30" s="231"/>
      <c r="B30" s="2" t="str">
        <f t="shared" ca="1" si="0"/>
        <v/>
      </c>
      <c r="C30" s="86"/>
      <c r="D30" s="86"/>
      <c r="E30" s="64"/>
      <c r="F30" s="150"/>
      <c r="G30" s="64"/>
      <c r="H30" s="64"/>
      <c r="I30" s="64"/>
      <c r="J30" s="64"/>
      <c r="K30" s="64"/>
      <c r="L30" s="64"/>
      <c r="M30" s="64"/>
      <c r="N30" s="64"/>
      <c r="O30" s="86"/>
      <c r="P30" s="86"/>
      <c r="Q30" s="151"/>
      <c r="R30" s="86"/>
      <c r="S30" s="141"/>
      <c r="T30" s="141"/>
    </row>
    <row r="31" spans="1:20" s="88" customFormat="1" ht="15.6" x14ac:dyDescent="0.3">
      <c r="A31" s="232"/>
      <c r="B31" s="2" t="str">
        <f t="shared" ca="1" si="0"/>
        <v/>
      </c>
      <c r="C31" s="164" t="s">
        <v>110</v>
      </c>
      <c r="D31" s="7"/>
      <c r="E31" s="7"/>
      <c r="F31" s="162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41"/>
      <c r="T31" s="141" t="s">
        <v>202</v>
      </c>
    </row>
    <row r="32" spans="1:20" s="88" customFormat="1" x14ac:dyDescent="0.3">
      <c r="A32" s="233" t="s">
        <v>60</v>
      </c>
      <c r="B32" s="2" t="str">
        <f t="shared" ca="1" si="0"/>
        <v>CP</v>
      </c>
      <c r="C32" s="62" t="s">
        <v>111</v>
      </c>
      <c r="D32" s="214" t="s">
        <v>112</v>
      </c>
      <c r="E32" s="62" t="s">
        <v>44</v>
      </c>
      <c r="F32" s="144">
        <v>43410</v>
      </c>
      <c r="G32" s="62" t="s">
        <v>27</v>
      </c>
      <c r="H32" s="62" t="s">
        <v>26</v>
      </c>
      <c r="I32" s="62"/>
      <c r="J32" s="62" t="s">
        <v>28</v>
      </c>
      <c r="K32" s="62"/>
      <c r="L32" s="205"/>
      <c r="M32" s="205"/>
      <c r="N32" s="205"/>
      <c r="O32" s="62"/>
      <c r="P32" s="62"/>
      <c r="Q32" s="62"/>
      <c r="R32" s="62"/>
      <c r="S32" s="141" t="s">
        <v>30</v>
      </c>
      <c r="T32" s="141"/>
    </row>
    <row r="33" spans="1:21" s="88" customFormat="1" x14ac:dyDescent="0.3">
      <c r="A33" s="233" t="s">
        <v>60</v>
      </c>
      <c r="B33" s="2" t="str">
        <f t="shared" ca="1" si="0"/>
        <v>CP</v>
      </c>
      <c r="C33" s="62" t="s">
        <v>113</v>
      </c>
      <c r="D33" s="214" t="s">
        <v>114</v>
      </c>
      <c r="E33" s="62" t="s">
        <v>37</v>
      </c>
      <c r="F33" s="144">
        <v>43410</v>
      </c>
      <c r="G33" s="62" t="s">
        <v>63</v>
      </c>
      <c r="H33" s="62" t="s">
        <v>27</v>
      </c>
      <c r="I33" s="62"/>
      <c r="J33" s="62" t="s">
        <v>28</v>
      </c>
      <c r="K33" s="62"/>
      <c r="L33" s="205" t="s">
        <v>64</v>
      </c>
      <c r="M33" s="205"/>
      <c r="N33" s="205"/>
      <c r="O33" s="62"/>
      <c r="P33" s="62"/>
      <c r="Q33" s="62"/>
      <c r="R33" s="62"/>
      <c r="S33" s="141" t="s">
        <v>30</v>
      </c>
      <c r="T33" s="141"/>
    </row>
    <row r="34" spans="1:21" s="88" customFormat="1" x14ac:dyDescent="0.3">
      <c r="A34" s="232"/>
      <c r="B34" s="2" t="str">
        <f t="shared" ca="1" si="0"/>
        <v/>
      </c>
      <c r="C34" s="62"/>
      <c r="D34" s="62"/>
      <c r="E34" s="62"/>
      <c r="F34" s="144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141"/>
      <c r="T34" s="141"/>
    </row>
    <row r="35" spans="1:21" s="88" customFormat="1" ht="15.6" x14ac:dyDescent="0.3">
      <c r="A35" s="232"/>
      <c r="B35" s="2" t="str">
        <f t="shared" ca="1" si="0"/>
        <v/>
      </c>
      <c r="C35" s="164" t="s">
        <v>116</v>
      </c>
      <c r="D35" s="7"/>
      <c r="E35" s="7"/>
      <c r="F35" s="162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141"/>
      <c r="T35" s="141" t="s">
        <v>202</v>
      </c>
    </row>
    <row r="36" spans="1:21" s="88" customFormat="1" x14ac:dyDescent="0.3">
      <c r="A36" s="232"/>
      <c r="B36" s="2" t="str">
        <f t="shared" ca="1" si="0"/>
        <v/>
      </c>
      <c r="C36" s="147"/>
      <c r="D36" s="62"/>
      <c r="E36" s="62"/>
      <c r="F36" s="144"/>
      <c r="G36" s="62"/>
      <c r="H36" s="62"/>
      <c r="I36" s="62"/>
      <c r="J36" s="62"/>
      <c r="K36" s="62"/>
      <c r="L36" s="62"/>
      <c r="M36" s="62"/>
      <c r="N36" s="62"/>
      <c r="O36" s="63"/>
      <c r="P36" s="62"/>
      <c r="Q36" s="62"/>
      <c r="R36" s="62"/>
      <c r="S36" s="141"/>
      <c r="T36" s="141"/>
    </row>
    <row r="37" spans="1:21" s="88" customFormat="1" x14ac:dyDescent="0.3">
      <c r="A37" s="232" t="s">
        <v>115</v>
      </c>
      <c r="B37" s="2" t="str">
        <f t="shared" ca="1" si="0"/>
        <v/>
      </c>
      <c r="C37" s="210" t="s">
        <v>117</v>
      </c>
      <c r="D37" s="205" t="s">
        <v>118</v>
      </c>
      <c r="E37" s="62"/>
      <c r="F37" s="144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141"/>
      <c r="T37" s="141"/>
    </row>
    <row r="38" spans="1:21" s="84" customFormat="1" x14ac:dyDescent="0.3">
      <c r="A38" s="233" t="s">
        <v>60</v>
      </c>
      <c r="B38" s="2" t="str">
        <f t="shared" ca="1" si="0"/>
        <v>CP</v>
      </c>
      <c r="C38" s="86" t="s">
        <v>119</v>
      </c>
      <c r="D38" s="221" t="s">
        <v>120</v>
      </c>
      <c r="E38" s="64" t="s">
        <v>37</v>
      </c>
      <c r="F38" s="150">
        <v>43410</v>
      </c>
      <c r="G38" s="64" t="s">
        <v>121</v>
      </c>
      <c r="H38" s="64" t="s">
        <v>122</v>
      </c>
      <c r="I38" s="64"/>
      <c r="J38" s="64" t="s">
        <v>28</v>
      </c>
      <c r="K38" s="64"/>
      <c r="L38" s="207" t="s">
        <v>123</v>
      </c>
      <c r="M38" s="207"/>
      <c r="N38" s="207"/>
      <c r="O38" s="86"/>
      <c r="P38" s="86"/>
      <c r="Q38" s="151"/>
      <c r="R38" s="86"/>
      <c r="S38" s="141" t="s">
        <v>30</v>
      </c>
      <c r="T38" s="141"/>
    </row>
    <row r="39" spans="1:21" s="84" customFormat="1" x14ac:dyDescent="0.3">
      <c r="A39" s="231"/>
      <c r="B39" s="2" t="str">
        <f t="shared" ca="1" si="0"/>
        <v/>
      </c>
      <c r="C39" s="192"/>
      <c r="D39" s="192"/>
      <c r="E39" s="193"/>
      <c r="F39" s="194"/>
      <c r="G39" s="64"/>
      <c r="H39" s="64"/>
      <c r="I39" s="64"/>
      <c r="J39" s="64"/>
      <c r="K39" s="64"/>
      <c r="L39" s="193"/>
      <c r="M39" s="193"/>
      <c r="N39" s="193"/>
      <c r="O39" s="192"/>
      <c r="P39" s="192"/>
      <c r="Q39" s="195"/>
      <c r="R39" s="192"/>
      <c r="S39" s="141"/>
      <c r="T39" s="141"/>
    </row>
    <row r="40" spans="1:21" s="93" customFormat="1" ht="15.6" x14ac:dyDescent="0.3">
      <c r="A40" s="233"/>
      <c r="B40" s="2" t="str">
        <f t="shared" ca="1" si="0"/>
        <v/>
      </c>
      <c r="C40" s="187" t="s">
        <v>124</v>
      </c>
      <c r="D40" s="187"/>
      <c r="E40" s="187"/>
      <c r="F40" s="188"/>
      <c r="G40" s="189"/>
      <c r="H40" s="189"/>
      <c r="I40" s="189"/>
      <c r="J40" s="189"/>
      <c r="K40" s="189"/>
      <c r="L40" s="187"/>
      <c r="M40" s="187"/>
      <c r="N40" s="187"/>
      <c r="O40" s="187"/>
      <c r="P40" s="187"/>
      <c r="Q40" s="187"/>
      <c r="R40" s="187"/>
      <c r="S40" s="143"/>
      <c r="T40" s="143" t="s">
        <v>203</v>
      </c>
    </row>
    <row r="41" spans="1:21" s="93" customFormat="1" ht="15.6" x14ac:dyDescent="0.3">
      <c r="A41" s="233"/>
      <c r="B41" s="2" t="str">
        <f t="shared" ca="1" si="0"/>
        <v/>
      </c>
      <c r="C41" s="140" t="s">
        <v>49</v>
      </c>
      <c r="D41" s="140"/>
      <c r="E41" s="140"/>
      <c r="F41" s="19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T41" s="93" t="s">
        <v>202</v>
      </c>
    </row>
    <row r="42" spans="1:21" s="93" customFormat="1" x14ac:dyDescent="0.3">
      <c r="A42" s="233"/>
      <c r="B42" s="2" t="str">
        <f t="shared" ca="1" si="0"/>
        <v/>
      </c>
      <c r="C42" s="2"/>
      <c r="D42" s="2"/>
      <c r="E42" s="2"/>
      <c r="F42" s="12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1" s="84" customFormat="1" ht="43.2" x14ac:dyDescent="0.3">
      <c r="A43" s="231" t="s">
        <v>108</v>
      </c>
      <c r="B43" s="2" t="str">
        <f t="shared" ca="1" si="0"/>
        <v/>
      </c>
      <c r="C43" s="220" t="s">
        <v>125</v>
      </c>
      <c r="D43" s="220" t="s">
        <v>126</v>
      </c>
      <c r="E43" s="176"/>
      <c r="F43" s="177"/>
      <c r="G43" s="176"/>
      <c r="H43" s="176"/>
      <c r="I43" s="176"/>
      <c r="J43" s="176"/>
      <c r="K43" s="176"/>
      <c r="L43" s="176"/>
      <c r="M43" s="176"/>
      <c r="N43" s="176"/>
      <c r="O43" s="175"/>
      <c r="P43" s="175"/>
      <c r="Q43" s="178"/>
      <c r="R43" s="175"/>
      <c r="S43" s="148"/>
      <c r="T43" s="148"/>
      <c r="U43" s="88"/>
    </row>
    <row r="44" spans="1:21" s="93" customFormat="1" ht="43.2" x14ac:dyDescent="0.3">
      <c r="A44" s="231" t="s">
        <v>108</v>
      </c>
      <c r="B44" s="2" t="str">
        <f t="shared" ca="1" si="0"/>
        <v/>
      </c>
      <c r="C44" s="203" t="s">
        <v>127</v>
      </c>
      <c r="D44" s="203" t="s">
        <v>128</v>
      </c>
      <c r="E44" s="165"/>
      <c r="F44" s="169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49"/>
      <c r="T44" s="149"/>
    </row>
    <row r="45" spans="1:21" s="93" customFormat="1" ht="43.2" x14ac:dyDescent="0.3">
      <c r="A45" s="231" t="s">
        <v>108</v>
      </c>
      <c r="B45" s="2" t="str">
        <f t="shared" ca="1" si="0"/>
        <v/>
      </c>
      <c r="C45" s="203" t="s">
        <v>129</v>
      </c>
      <c r="D45" s="203" t="s">
        <v>130</v>
      </c>
      <c r="E45" s="165"/>
      <c r="F45" s="169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49"/>
      <c r="T45" s="149"/>
    </row>
    <row r="46" spans="1:21" s="93" customFormat="1" ht="43.2" x14ac:dyDescent="0.3">
      <c r="A46" s="231" t="s">
        <v>108</v>
      </c>
      <c r="B46" s="2" t="str">
        <f t="shared" ca="1" si="0"/>
        <v/>
      </c>
      <c r="C46" s="203" t="s">
        <v>131</v>
      </c>
      <c r="D46" s="203" t="s">
        <v>132</v>
      </c>
      <c r="E46" s="165"/>
      <c r="F46" s="169"/>
      <c r="G46" s="165"/>
      <c r="H46" s="165"/>
      <c r="I46" s="165"/>
      <c r="J46" s="165"/>
      <c r="K46" s="165"/>
      <c r="L46" s="165"/>
      <c r="M46" s="165"/>
      <c r="N46" s="165"/>
      <c r="O46" s="171"/>
      <c r="P46" s="171"/>
      <c r="Q46" s="165"/>
      <c r="R46" s="165"/>
      <c r="S46" s="149"/>
      <c r="T46" s="149"/>
    </row>
    <row r="47" spans="1:21" s="84" customFormat="1" ht="57.6" x14ac:dyDescent="0.3">
      <c r="A47" s="232" t="s">
        <v>133</v>
      </c>
      <c r="B47" s="2" t="str">
        <f t="shared" ca="1" si="0"/>
        <v/>
      </c>
      <c r="C47" s="220" t="s">
        <v>134</v>
      </c>
      <c r="D47" s="220" t="s">
        <v>135</v>
      </c>
      <c r="E47" s="176"/>
      <c r="F47" s="177"/>
      <c r="G47" s="176"/>
      <c r="H47" s="176"/>
      <c r="I47" s="176"/>
      <c r="J47" s="176"/>
      <c r="K47" s="176"/>
      <c r="L47" s="176"/>
      <c r="M47" s="176"/>
      <c r="N47" s="176"/>
      <c r="O47" s="175"/>
      <c r="P47" s="175"/>
      <c r="Q47" s="178"/>
      <c r="R47" s="175"/>
      <c r="S47" s="148"/>
      <c r="T47" s="148"/>
      <c r="U47" s="88"/>
    </row>
    <row r="48" spans="1:21" s="93" customFormat="1" ht="15.6" x14ac:dyDescent="0.3">
      <c r="A48" s="233"/>
      <c r="B48" s="2" t="str">
        <f t="shared" ca="1" si="0"/>
        <v/>
      </c>
      <c r="C48" s="140" t="s">
        <v>93</v>
      </c>
      <c r="D48" s="140"/>
      <c r="E48" s="140"/>
      <c r="F48" s="19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9"/>
      <c r="T48" s="149" t="s">
        <v>202</v>
      </c>
    </row>
    <row r="49" spans="1:21" s="93" customFormat="1" x14ac:dyDescent="0.3">
      <c r="A49" s="233" t="s">
        <v>68</v>
      </c>
      <c r="B49" s="2" t="str">
        <f t="shared" ca="1" si="0"/>
        <v/>
      </c>
      <c r="C49" s="203" t="s">
        <v>136</v>
      </c>
      <c r="D49" s="203" t="s">
        <v>137</v>
      </c>
      <c r="E49" s="165"/>
      <c r="F49" s="169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49"/>
      <c r="T49" s="149"/>
    </row>
    <row r="50" spans="1:21" s="93" customFormat="1" x14ac:dyDescent="0.3">
      <c r="A50" s="233"/>
      <c r="B50" s="2" t="str">
        <f t="shared" ca="1" si="0"/>
        <v/>
      </c>
      <c r="C50" s="165"/>
      <c r="D50" s="165"/>
      <c r="E50" s="165"/>
      <c r="F50" s="169"/>
      <c r="G50" s="165"/>
      <c r="H50" s="165"/>
      <c r="I50" s="165"/>
      <c r="J50" s="165"/>
      <c r="K50" s="165"/>
      <c r="L50" s="165"/>
      <c r="M50" s="165"/>
      <c r="N50" s="165"/>
      <c r="O50" s="171"/>
      <c r="P50" s="171"/>
      <c r="Q50" s="165"/>
      <c r="R50" s="165"/>
      <c r="S50" s="149"/>
      <c r="T50" s="149"/>
    </row>
    <row r="51" spans="1:21" s="84" customFormat="1" x14ac:dyDescent="0.3">
      <c r="A51" s="231"/>
      <c r="B51" s="2" t="str">
        <f t="shared" ca="1" si="0"/>
        <v/>
      </c>
      <c r="C51" s="175"/>
      <c r="D51" s="175"/>
      <c r="E51" s="176"/>
      <c r="F51" s="177"/>
      <c r="G51" s="176"/>
      <c r="H51" s="176"/>
      <c r="I51" s="176"/>
      <c r="J51" s="176"/>
      <c r="K51" s="176"/>
      <c r="L51" s="176"/>
      <c r="M51" s="176"/>
      <c r="N51" s="176"/>
      <c r="O51" s="175"/>
      <c r="P51" s="175"/>
      <c r="Q51" s="178"/>
      <c r="R51" s="175"/>
      <c r="S51" s="148"/>
      <c r="T51" s="148"/>
      <c r="U51" s="88"/>
    </row>
    <row r="52" spans="1:21" ht="15.6" x14ac:dyDescent="0.3">
      <c r="B52" s="2" t="str">
        <f t="shared" ca="1" si="0"/>
        <v/>
      </c>
      <c r="C52" s="140" t="s">
        <v>139</v>
      </c>
      <c r="D52" s="140"/>
      <c r="E52" s="140"/>
      <c r="F52" s="19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9"/>
      <c r="T52" s="149" t="s">
        <v>202</v>
      </c>
      <c r="U52" s="93"/>
    </row>
    <row r="53" spans="1:21" x14ac:dyDescent="0.3">
      <c r="A53" s="230" t="s">
        <v>138</v>
      </c>
      <c r="B53" s="2" t="str">
        <f t="shared" ca="1" si="0"/>
        <v>CP</v>
      </c>
      <c r="C53" s="223" t="s">
        <v>140</v>
      </c>
      <c r="D53" s="225" t="s">
        <v>141</v>
      </c>
      <c r="E53" s="166" t="s">
        <v>37</v>
      </c>
      <c r="F53" s="172">
        <v>44232</v>
      </c>
      <c r="G53" s="166" t="s">
        <v>142</v>
      </c>
      <c r="H53" s="165" t="s">
        <v>74</v>
      </c>
      <c r="I53" s="166"/>
      <c r="J53" s="166" t="s">
        <v>39</v>
      </c>
      <c r="K53" s="166"/>
      <c r="L53" s="166" t="s">
        <v>143</v>
      </c>
      <c r="M53" s="166" t="s">
        <v>144</v>
      </c>
      <c r="N53" s="166" t="s">
        <v>145</v>
      </c>
      <c r="O53" s="166"/>
      <c r="P53" s="166"/>
      <c r="Q53" s="166"/>
      <c r="R53" s="166"/>
      <c r="S53" s="149" t="s">
        <v>30</v>
      </c>
      <c r="T53" s="149"/>
      <c r="U53" s="93"/>
    </row>
    <row r="54" spans="1:21" x14ac:dyDescent="0.3">
      <c r="B54" s="2" t="str">
        <f t="shared" ca="1" si="0"/>
        <v/>
      </c>
      <c r="C54" s="179"/>
      <c r="D54" s="179"/>
      <c r="E54" s="180"/>
      <c r="F54" s="181"/>
      <c r="G54" s="180"/>
      <c r="H54" s="180"/>
      <c r="I54" s="180"/>
      <c r="J54" s="180"/>
      <c r="K54" s="180"/>
      <c r="L54" s="180"/>
      <c r="M54" s="180"/>
      <c r="N54" s="180"/>
      <c r="O54" s="179"/>
      <c r="P54" s="179"/>
      <c r="Q54" s="182"/>
      <c r="R54" s="179"/>
      <c r="S54" s="149"/>
      <c r="T54" s="149"/>
      <c r="U54" s="93"/>
    </row>
    <row r="55" spans="1:21" s="84" customFormat="1" x14ac:dyDescent="0.3">
      <c r="A55" s="231"/>
      <c r="B55" s="2" t="str">
        <f t="shared" ca="1" si="0"/>
        <v/>
      </c>
      <c r="C55" s="175"/>
      <c r="D55" s="175"/>
      <c r="E55" s="176"/>
      <c r="F55" s="177"/>
      <c r="G55" s="176"/>
      <c r="H55" s="176"/>
      <c r="I55" s="176"/>
      <c r="J55" s="176"/>
      <c r="K55" s="176"/>
      <c r="L55" s="176"/>
      <c r="M55" s="176"/>
      <c r="N55" s="176"/>
      <c r="O55" s="175"/>
      <c r="P55" s="175"/>
      <c r="Q55" s="178"/>
      <c r="R55" s="175"/>
      <c r="S55" s="148"/>
      <c r="T55" s="148"/>
      <c r="U55" s="88"/>
    </row>
    <row r="56" spans="1:21" s="88" customFormat="1" ht="15.6" x14ac:dyDescent="0.3">
      <c r="A56" s="232"/>
      <c r="B56" s="2" t="str">
        <f t="shared" ca="1" si="0"/>
        <v/>
      </c>
      <c r="C56" s="140" t="s">
        <v>204</v>
      </c>
      <c r="D56" s="140"/>
      <c r="E56" s="140"/>
      <c r="F56" s="19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8"/>
      <c r="T56" s="148" t="s">
        <v>202</v>
      </c>
    </row>
    <row r="57" spans="1:21" s="88" customFormat="1" x14ac:dyDescent="0.3">
      <c r="A57" s="232"/>
      <c r="B57" s="2" t="str">
        <f t="shared" ca="1" si="0"/>
        <v/>
      </c>
      <c r="C57" s="165"/>
      <c r="D57" s="165"/>
      <c r="E57" s="165"/>
      <c r="F57" s="169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48"/>
      <c r="T57" s="148"/>
    </row>
    <row r="58" spans="1:21" s="88" customFormat="1" x14ac:dyDescent="0.3">
      <c r="A58" s="232"/>
      <c r="B58" s="2" t="str">
        <f t="shared" ca="1" si="0"/>
        <v/>
      </c>
      <c r="C58" s="165"/>
      <c r="D58" s="165"/>
      <c r="E58" s="165"/>
      <c r="F58" s="169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48"/>
      <c r="T58" s="148"/>
    </row>
    <row r="59" spans="1:21" s="88" customFormat="1" x14ac:dyDescent="0.3">
      <c r="A59" s="232"/>
      <c r="B59" s="2" t="str">
        <f t="shared" ca="1" si="0"/>
        <v/>
      </c>
      <c r="C59" s="165"/>
      <c r="D59" s="165"/>
      <c r="E59" s="165"/>
      <c r="F59" s="169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48"/>
      <c r="T59" s="148"/>
    </row>
    <row r="60" spans="1:21" s="88" customFormat="1" ht="15.6" x14ac:dyDescent="0.3">
      <c r="A60" s="232"/>
      <c r="B60" s="2" t="str">
        <f t="shared" ca="1" si="0"/>
        <v/>
      </c>
      <c r="C60" s="191" t="s">
        <v>110</v>
      </c>
      <c r="D60" s="140"/>
      <c r="E60" s="140"/>
      <c r="F60" s="190"/>
      <c r="G60" s="140"/>
      <c r="H60" s="140"/>
      <c r="I60" s="140"/>
      <c r="J60" s="140"/>
      <c r="K60" s="140"/>
      <c r="L60" s="140"/>
      <c r="M60" s="140"/>
      <c r="N60" s="140"/>
      <c r="O60" s="53"/>
      <c r="P60" s="140"/>
      <c r="Q60" s="140"/>
      <c r="R60" s="140"/>
      <c r="S60" s="148"/>
      <c r="T60" s="148" t="s">
        <v>202</v>
      </c>
    </row>
    <row r="61" spans="1:21" s="88" customFormat="1" x14ac:dyDescent="0.3">
      <c r="A61" s="232" t="s">
        <v>60</v>
      </c>
      <c r="B61" s="2" t="str">
        <f t="shared" ca="1" si="0"/>
        <v>CP</v>
      </c>
      <c r="C61" s="167" t="s">
        <v>146</v>
      </c>
      <c r="D61" s="215" t="s">
        <v>147</v>
      </c>
      <c r="E61" s="165" t="s">
        <v>44</v>
      </c>
      <c r="F61" s="169">
        <v>43433</v>
      </c>
      <c r="G61" s="165" t="s">
        <v>38</v>
      </c>
      <c r="H61" s="165" t="s">
        <v>40</v>
      </c>
      <c r="I61" s="165" t="s">
        <v>46</v>
      </c>
      <c r="J61" s="165" t="s">
        <v>39</v>
      </c>
      <c r="K61" s="165"/>
      <c r="L61" s="203" t="s">
        <v>148</v>
      </c>
      <c r="M61" s="203"/>
      <c r="N61" s="203"/>
      <c r="O61" s="165"/>
      <c r="P61" s="165"/>
      <c r="Q61" s="165"/>
      <c r="R61" s="165"/>
      <c r="S61" s="148" t="s">
        <v>30</v>
      </c>
      <c r="T61" s="148"/>
    </row>
    <row r="62" spans="1:21" s="84" customFormat="1" x14ac:dyDescent="0.3">
      <c r="A62" s="231"/>
      <c r="B62" s="2" t="str">
        <f t="shared" ca="1" si="0"/>
        <v/>
      </c>
      <c r="C62" s="175"/>
      <c r="D62" s="175"/>
      <c r="E62" s="176"/>
      <c r="F62" s="177"/>
      <c r="G62" s="176"/>
      <c r="H62" s="176"/>
      <c r="I62" s="176"/>
      <c r="J62" s="176"/>
      <c r="K62" s="176"/>
      <c r="L62" s="176"/>
      <c r="M62" s="176"/>
      <c r="N62" s="176"/>
      <c r="O62" s="175"/>
      <c r="P62" s="175"/>
      <c r="Q62" s="178"/>
      <c r="R62" s="175"/>
      <c r="S62" s="148"/>
      <c r="T62" s="148"/>
      <c r="U62" s="88"/>
    </row>
    <row r="63" spans="1:21" s="93" customFormat="1" ht="15.6" x14ac:dyDescent="0.3">
      <c r="A63" s="233"/>
      <c r="B63" s="2" t="str">
        <f t="shared" ca="1" si="0"/>
        <v/>
      </c>
      <c r="C63" s="187" t="s">
        <v>31</v>
      </c>
      <c r="D63" s="196"/>
      <c r="E63" s="196"/>
      <c r="F63" s="197"/>
      <c r="G63" s="198"/>
      <c r="H63" s="198"/>
      <c r="I63" s="198"/>
      <c r="J63" s="198"/>
      <c r="K63" s="198"/>
      <c r="L63" s="196"/>
      <c r="M63" s="196"/>
      <c r="N63" s="196"/>
      <c r="O63" s="196"/>
      <c r="P63" s="196"/>
      <c r="Q63" s="196"/>
      <c r="R63" s="196"/>
      <c r="S63" s="149"/>
      <c r="T63" s="149" t="s">
        <v>203</v>
      </c>
    </row>
    <row r="64" spans="1:21" s="93" customFormat="1" ht="15.6" x14ac:dyDescent="0.3">
      <c r="A64" s="233"/>
      <c r="B64" s="2" t="str">
        <f t="shared" ca="1" si="0"/>
        <v/>
      </c>
      <c r="C64" s="140" t="s">
        <v>49</v>
      </c>
      <c r="D64" s="140"/>
      <c r="E64" s="140"/>
      <c r="F64" s="19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9"/>
      <c r="T64" s="149" t="s">
        <v>202</v>
      </c>
    </row>
    <row r="65" spans="1:21" s="93" customFormat="1" x14ac:dyDescent="0.3">
      <c r="A65" s="233" t="s">
        <v>115</v>
      </c>
      <c r="B65" s="2" t="e">
        <f t="shared" ca="1" si="0"/>
        <v>#VALUE!</v>
      </c>
      <c r="C65" s="203" t="s">
        <v>149</v>
      </c>
      <c r="D65" s="165"/>
      <c r="E65" s="165"/>
      <c r="F65" s="169" t="s">
        <v>150</v>
      </c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49"/>
      <c r="T65" s="149"/>
    </row>
    <row r="66" spans="1:21" s="93" customFormat="1" x14ac:dyDescent="0.3">
      <c r="A66" s="233"/>
      <c r="B66" s="2" t="str">
        <f t="shared" ca="1" si="0"/>
        <v/>
      </c>
      <c r="C66" s="168"/>
      <c r="D66" s="165"/>
      <c r="E66" s="168"/>
      <c r="F66" s="173"/>
      <c r="G66" s="165"/>
      <c r="H66" s="168"/>
      <c r="I66" s="165"/>
      <c r="J66" s="165"/>
      <c r="K66" s="168"/>
      <c r="L66" s="168"/>
      <c r="M66" s="168"/>
      <c r="N66" s="168"/>
      <c r="O66" s="168"/>
      <c r="P66" s="168"/>
      <c r="Q66" s="168"/>
      <c r="R66" s="165"/>
      <c r="S66" s="149"/>
      <c r="T66" s="149"/>
    </row>
    <row r="67" spans="1:21" x14ac:dyDescent="0.3">
      <c r="B67" s="2" t="str">
        <f t="shared" ca="1" si="0"/>
        <v/>
      </c>
      <c r="C67" s="179"/>
      <c r="D67" s="179"/>
      <c r="E67" s="180"/>
      <c r="F67" s="181"/>
      <c r="G67" s="180"/>
      <c r="H67" s="180"/>
      <c r="I67" s="180"/>
      <c r="J67" s="180"/>
      <c r="K67" s="180"/>
      <c r="L67" s="180"/>
      <c r="M67" s="180"/>
      <c r="N67" s="180"/>
      <c r="O67" s="179"/>
      <c r="P67" s="179"/>
      <c r="Q67" s="182"/>
      <c r="R67" s="179"/>
      <c r="S67" s="149"/>
      <c r="T67" s="149"/>
      <c r="U67" s="93"/>
    </row>
    <row r="68" spans="1:21" s="84" customFormat="1" x14ac:dyDescent="0.3">
      <c r="A68" s="231"/>
      <c r="B68" s="2" t="str">
        <f t="shared" ca="1" si="0"/>
        <v/>
      </c>
      <c r="C68" s="175"/>
      <c r="D68" s="175"/>
      <c r="E68" s="176"/>
      <c r="F68" s="177"/>
      <c r="G68" s="176"/>
      <c r="H68" s="176"/>
      <c r="I68" s="176"/>
      <c r="J68" s="176"/>
      <c r="K68" s="176"/>
      <c r="L68" s="176"/>
      <c r="M68" s="176"/>
      <c r="N68" s="176"/>
      <c r="O68" s="175"/>
      <c r="P68" s="175"/>
      <c r="Q68" s="178"/>
      <c r="R68" s="175"/>
      <c r="S68" s="148"/>
      <c r="T68" s="148"/>
      <c r="U68" s="88"/>
    </row>
    <row r="69" spans="1:21" s="88" customFormat="1" x14ac:dyDescent="0.3">
      <c r="A69" s="232"/>
      <c r="B69" s="2" t="str">
        <f t="shared" ca="1" si="0"/>
        <v/>
      </c>
      <c r="C69" s="165"/>
      <c r="D69" s="165"/>
      <c r="E69" s="165"/>
      <c r="F69" s="169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48"/>
      <c r="T69" s="148"/>
    </row>
    <row r="70" spans="1:21" s="88" customFormat="1" x14ac:dyDescent="0.3">
      <c r="A70" s="232"/>
      <c r="B70" s="2" t="str">
        <f t="shared" ca="1" si="0"/>
        <v/>
      </c>
      <c r="C70" s="165"/>
      <c r="D70" s="165"/>
      <c r="E70" s="165"/>
      <c r="F70" s="169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48"/>
      <c r="T70" s="148"/>
    </row>
    <row r="71" spans="1:21" s="88" customFormat="1" ht="15.6" x14ac:dyDescent="0.3">
      <c r="A71" s="232"/>
      <c r="B71" s="2" t="str">
        <f t="shared" ca="1" si="0"/>
        <v/>
      </c>
      <c r="C71" s="140" t="s">
        <v>93</v>
      </c>
      <c r="D71" s="140"/>
      <c r="E71" s="140"/>
      <c r="F71" s="19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8"/>
      <c r="T71" s="148" t="s">
        <v>202</v>
      </c>
    </row>
    <row r="72" spans="1:21" s="88" customFormat="1" x14ac:dyDescent="0.3">
      <c r="A72" s="232"/>
      <c r="B72" s="2" t="str">
        <f t="shared" ca="1" si="0"/>
        <v/>
      </c>
      <c r="C72" s="165"/>
      <c r="D72" s="165"/>
      <c r="E72" s="165"/>
      <c r="F72" s="169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48"/>
      <c r="T72" s="148"/>
    </row>
    <row r="73" spans="1:21" s="88" customFormat="1" x14ac:dyDescent="0.3">
      <c r="A73" s="232"/>
      <c r="B73" s="2" t="str">
        <f t="shared" ca="1" si="0"/>
        <v/>
      </c>
      <c r="C73" s="167"/>
      <c r="D73" s="165"/>
      <c r="E73" s="165"/>
      <c r="F73" s="169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48"/>
      <c r="T73" s="148"/>
    </row>
    <row r="74" spans="1:21" s="84" customFormat="1" x14ac:dyDescent="0.3">
      <c r="A74" s="231"/>
      <c r="B74" s="2" t="str">
        <f t="shared" ref="B74:B118" ca="1" si="1">IF($S74="CP","CP",IF($S74="NR","NR",IF($S74="OA","OA",IF($F74="","",IF($F74-NOW()&lt;0,"OD",IF($F74-NOW()&lt;15,"15",IF($F74-NOW()&lt;30,"30"," ")))))))</f>
        <v/>
      </c>
      <c r="C74" s="175"/>
      <c r="D74" s="175"/>
      <c r="E74" s="176"/>
      <c r="F74" s="177"/>
      <c r="G74" s="176"/>
      <c r="H74" s="176"/>
      <c r="I74" s="176"/>
      <c r="J74" s="176"/>
      <c r="K74" s="176"/>
      <c r="L74" s="176"/>
      <c r="M74" s="176"/>
      <c r="N74" s="176"/>
      <c r="O74" s="175"/>
      <c r="P74" s="175"/>
      <c r="Q74" s="178"/>
      <c r="R74" s="175"/>
      <c r="S74" s="148"/>
      <c r="T74" s="148"/>
      <c r="U74" s="88"/>
    </row>
    <row r="75" spans="1:21" s="93" customFormat="1" ht="15.6" x14ac:dyDescent="0.3">
      <c r="A75" s="233"/>
      <c r="B75" s="2" t="str">
        <f t="shared" ca="1" si="1"/>
        <v/>
      </c>
      <c r="C75" s="199" t="s">
        <v>110</v>
      </c>
      <c r="D75" s="199"/>
      <c r="E75" s="199"/>
      <c r="F75" s="200"/>
      <c r="G75" s="140"/>
      <c r="H75" s="140"/>
      <c r="I75" s="140"/>
      <c r="J75" s="140"/>
      <c r="K75" s="140"/>
      <c r="L75" s="199"/>
      <c r="M75" s="199"/>
      <c r="N75" s="199"/>
      <c r="O75" s="199"/>
      <c r="P75" s="199"/>
      <c r="Q75" s="199"/>
      <c r="R75" s="199"/>
      <c r="S75" s="149"/>
      <c r="T75" s="149" t="s">
        <v>202</v>
      </c>
    </row>
    <row r="76" spans="1:21" s="93" customFormat="1" ht="43.2" x14ac:dyDescent="0.3">
      <c r="A76" s="233" t="s">
        <v>151</v>
      </c>
      <c r="B76" s="2" t="str">
        <f t="shared" ca="1" si="1"/>
        <v>CP</v>
      </c>
      <c r="C76" s="165" t="s">
        <v>152</v>
      </c>
      <c r="D76" s="203" t="s">
        <v>153</v>
      </c>
      <c r="E76" s="165" t="s">
        <v>37</v>
      </c>
      <c r="F76" s="169">
        <v>43486</v>
      </c>
      <c r="G76" s="165" t="s">
        <v>27</v>
      </c>
      <c r="H76" s="165"/>
      <c r="I76" s="165"/>
      <c r="J76" s="165"/>
      <c r="K76" s="165"/>
      <c r="L76" s="203"/>
      <c r="M76" s="203"/>
      <c r="N76" s="203"/>
      <c r="O76" s="165"/>
      <c r="P76" s="165"/>
      <c r="Q76" s="165"/>
      <c r="R76" s="165"/>
      <c r="S76" s="149" t="s">
        <v>30</v>
      </c>
      <c r="T76" s="149"/>
    </row>
    <row r="77" spans="1:21" s="93" customFormat="1" ht="43.2" x14ac:dyDescent="0.3">
      <c r="A77" s="233" t="s">
        <v>154</v>
      </c>
      <c r="B77" s="2" t="str">
        <f t="shared" ca="1" si="1"/>
        <v/>
      </c>
      <c r="C77" s="203" t="s">
        <v>155</v>
      </c>
      <c r="D77" s="203" t="s">
        <v>156</v>
      </c>
      <c r="E77" s="165"/>
      <c r="F77" s="169"/>
      <c r="G77" s="165"/>
      <c r="H77" s="165"/>
      <c r="I77" s="165"/>
      <c r="J77" s="165"/>
      <c r="K77" s="165"/>
      <c r="L77" s="203"/>
      <c r="M77" s="203"/>
      <c r="N77" s="203"/>
      <c r="O77" s="165"/>
      <c r="P77" s="165"/>
      <c r="Q77" s="165"/>
      <c r="R77" s="165"/>
      <c r="S77" s="149"/>
      <c r="T77" s="149"/>
    </row>
    <row r="78" spans="1:21" s="93" customFormat="1" x14ac:dyDescent="0.3">
      <c r="A78" s="233" t="s">
        <v>60</v>
      </c>
      <c r="B78" s="2" t="str">
        <f t="shared" ca="1" si="1"/>
        <v>CP</v>
      </c>
      <c r="C78" s="168" t="s">
        <v>157</v>
      </c>
      <c r="D78" s="224" t="s">
        <v>158</v>
      </c>
      <c r="E78" s="165" t="s">
        <v>37</v>
      </c>
      <c r="F78" s="169">
        <v>43486</v>
      </c>
      <c r="G78" s="165" t="s">
        <v>27</v>
      </c>
      <c r="H78" s="165"/>
      <c r="I78" s="165"/>
      <c r="J78" s="165"/>
      <c r="K78" s="165"/>
      <c r="L78" s="203"/>
      <c r="M78" s="203"/>
      <c r="N78" s="203"/>
      <c r="O78" s="165"/>
      <c r="P78" s="165"/>
      <c r="Q78" s="165"/>
      <c r="R78" s="165"/>
      <c r="S78" s="149" t="s">
        <v>30</v>
      </c>
      <c r="T78" s="149"/>
    </row>
    <row r="79" spans="1:21" s="93" customFormat="1" ht="43.2" x14ac:dyDescent="0.3">
      <c r="A79" s="233" t="s">
        <v>154</v>
      </c>
      <c r="B79" s="2" t="str">
        <f t="shared" ca="1" si="1"/>
        <v/>
      </c>
      <c r="C79" s="203" t="s">
        <v>159</v>
      </c>
      <c r="D79" s="203" t="s">
        <v>160</v>
      </c>
      <c r="E79" s="165"/>
      <c r="F79" s="169"/>
      <c r="G79" s="165"/>
      <c r="H79" s="165"/>
      <c r="I79" s="165"/>
      <c r="J79" s="165"/>
      <c r="K79" s="165"/>
      <c r="L79" s="203"/>
      <c r="M79" s="203"/>
      <c r="N79" s="203"/>
      <c r="O79" s="165"/>
      <c r="P79" s="165"/>
      <c r="Q79" s="165"/>
      <c r="R79" s="165"/>
      <c r="S79" s="149"/>
      <c r="T79" s="149"/>
    </row>
    <row r="80" spans="1:21" s="93" customFormat="1" ht="15.6" x14ac:dyDescent="0.3">
      <c r="A80" s="233"/>
      <c r="B80" s="2" t="str">
        <f t="shared" ca="1" si="1"/>
        <v/>
      </c>
      <c r="C80" s="189" t="s">
        <v>34</v>
      </c>
      <c r="D80" s="189"/>
      <c r="E80" s="189"/>
      <c r="F80" s="201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49"/>
      <c r="T80" s="149" t="s">
        <v>203</v>
      </c>
    </row>
    <row r="81" spans="1:21" s="93" customFormat="1" ht="15.6" x14ac:dyDescent="0.3">
      <c r="A81" s="233"/>
      <c r="B81" s="2" t="str">
        <f t="shared" ca="1" si="1"/>
        <v/>
      </c>
      <c r="C81" s="140" t="s">
        <v>49</v>
      </c>
      <c r="D81" s="140"/>
      <c r="E81" s="140"/>
      <c r="F81" s="190"/>
      <c r="G81" s="140"/>
      <c r="H81" s="140"/>
      <c r="I81" s="140"/>
      <c r="J81" s="140"/>
      <c r="K81" s="140"/>
      <c r="L81" s="140"/>
      <c r="M81" s="140"/>
      <c r="N81" s="140"/>
      <c r="O81" s="53"/>
      <c r="P81" s="53"/>
      <c r="Q81" s="140"/>
      <c r="R81" s="140"/>
      <c r="S81" s="149"/>
      <c r="T81" s="149" t="s">
        <v>202</v>
      </c>
    </row>
    <row r="82" spans="1:21" s="84" customFormat="1" x14ac:dyDescent="0.3">
      <c r="A82" s="231" t="s">
        <v>68</v>
      </c>
      <c r="B82" s="2" t="str">
        <f t="shared" ca="1" si="1"/>
        <v>CP</v>
      </c>
      <c r="C82" s="175" t="s">
        <v>161</v>
      </c>
      <c r="D82" s="220" t="s">
        <v>162</v>
      </c>
      <c r="E82" s="176" t="s">
        <v>37</v>
      </c>
      <c r="F82" s="177">
        <v>43410</v>
      </c>
      <c r="G82" s="176" t="s">
        <v>38</v>
      </c>
      <c r="H82" s="176" t="s">
        <v>163</v>
      </c>
      <c r="I82" s="176"/>
      <c r="J82" s="176" t="s">
        <v>39</v>
      </c>
      <c r="K82" s="176"/>
      <c r="L82" s="212" t="s">
        <v>164</v>
      </c>
      <c r="M82" s="212"/>
      <c r="N82" s="212"/>
      <c r="O82" s="175"/>
      <c r="P82" s="175"/>
      <c r="Q82" s="178"/>
      <c r="R82" s="175"/>
      <c r="S82" s="148" t="s">
        <v>30</v>
      </c>
      <c r="T82" s="148"/>
      <c r="U82" s="88"/>
    </row>
    <row r="83" spans="1:21" x14ac:dyDescent="0.3">
      <c r="B83" s="2" t="str">
        <f t="shared" ca="1" si="1"/>
        <v/>
      </c>
      <c r="C83" s="165"/>
      <c r="D83" s="165"/>
      <c r="E83" s="165"/>
      <c r="F83" s="169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49"/>
      <c r="T83" s="149"/>
      <c r="U83" s="93"/>
    </row>
    <row r="84" spans="1:21" ht="43.2" x14ac:dyDescent="0.3">
      <c r="A84" s="230" t="s">
        <v>154</v>
      </c>
      <c r="B84" s="2" t="str">
        <f t="shared" ca="1" si="1"/>
        <v/>
      </c>
      <c r="C84" s="223" t="s">
        <v>165</v>
      </c>
      <c r="D84" s="223" t="s">
        <v>166</v>
      </c>
      <c r="E84" s="166"/>
      <c r="F84" s="172"/>
      <c r="G84" s="166"/>
      <c r="H84" s="165"/>
      <c r="I84" s="166"/>
      <c r="J84" s="166"/>
      <c r="K84" s="166"/>
      <c r="L84" s="223"/>
      <c r="M84" s="223"/>
      <c r="N84" s="223"/>
      <c r="O84" s="166"/>
      <c r="P84" s="166"/>
      <c r="Q84" s="166"/>
      <c r="R84" s="166"/>
      <c r="S84" s="149"/>
      <c r="T84" s="149"/>
      <c r="U84" s="93"/>
    </row>
    <row r="85" spans="1:21" s="84" customFormat="1" x14ac:dyDescent="0.3">
      <c r="A85" s="231"/>
      <c r="B85" s="2" t="str">
        <f t="shared" ca="1" si="1"/>
        <v/>
      </c>
      <c r="C85" s="183"/>
      <c r="D85" s="183"/>
      <c r="E85" s="184"/>
      <c r="F85" s="185"/>
      <c r="G85" s="184"/>
      <c r="H85" s="176"/>
      <c r="I85" s="184"/>
      <c r="J85" s="184"/>
      <c r="K85" s="184"/>
      <c r="L85" s="184"/>
      <c r="M85" s="184"/>
      <c r="N85" s="184"/>
      <c r="O85" s="183"/>
      <c r="P85" s="183"/>
      <c r="Q85" s="186"/>
      <c r="R85" s="183"/>
      <c r="S85" s="148"/>
      <c r="T85" s="148"/>
      <c r="U85" s="88"/>
    </row>
    <row r="86" spans="1:21" x14ac:dyDescent="0.3">
      <c r="B86" s="2" t="str">
        <f t="shared" ca="1" si="1"/>
        <v/>
      </c>
      <c r="C86" s="165"/>
      <c r="D86" s="165"/>
      <c r="E86" s="165"/>
      <c r="F86" s="169"/>
      <c r="G86" s="165"/>
      <c r="H86" s="168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48"/>
      <c r="T86" s="148"/>
      <c r="U86" s="93"/>
    </row>
    <row r="87" spans="1:21" x14ac:dyDescent="0.3">
      <c r="B87" s="2" t="str">
        <f t="shared" ca="1" si="1"/>
        <v/>
      </c>
      <c r="C87" s="165"/>
      <c r="D87" s="165"/>
      <c r="E87" s="165"/>
      <c r="F87" s="169"/>
      <c r="G87" s="165"/>
      <c r="H87" s="168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48"/>
      <c r="T87" s="148"/>
      <c r="U87" s="93"/>
    </row>
    <row r="88" spans="1:21" ht="15.6" x14ac:dyDescent="0.3">
      <c r="B88" s="2" t="str">
        <f t="shared" ca="1" si="1"/>
        <v/>
      </c>
      <c r="C88" s="140" t="s">
        <v>167</v>
      </c>
      <c r="D88" s="140"/>
      <c r="E88" s="140"/>
      <c r="F88" s="190"/>
      <c r="G88" s="140"/>
      <c r="H88" s="199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8"/>
      <c r="T88" s="148" t="s">
        <v>202</v>
      </c>
      <c r="U88" s="93"/>
    </row>
    <row r="89" spans="1:21" s="93" customFormat="1" x14ac:dyDescent="0.3">
      <c r="A89" s="233" t="s">
        <v>60</v>
      </c>
      <c r="B89" s="2" t="str">
        <f t="shared" ca="1" si="1"/>
        <v>CP</v>
      </c>
      <c r="C89" s="165" t="s">
        <v>168</v>
      </c>
      <c r="D89" s="215" t="s">
        <v>169</v>
      </c>
      <c r="E89" s="165" t="s">
        <v>37</v>
      </c>
      <c r="F89" s="169">
        <v>43507</v>
      </c>
      <c r="G89" s="165" t="s">
        <v>38</v>
      </c>
      <c r="H89" s="165"/>
      <c r="I89" s="165"/>
      <c r="J89" s="165"/>
      <c r="K89" s="165"/>
      <c r="L89" s="203"/>
      <c r="M89" s="203"/>
      <c r="N89" s="203"/>
      <c r="O89" s="165"/>
      <c r="P89" s="171"/>
      <c r="Q89" s="165"/>
      <c r="R89" s="165"/>
      <c r="S89" s="149" t="s">
        <v>30</v>
      </c>
      <c r="T89" s="149"/>
    </row>
    <row r="90" spans="1:21" s="93" customFormat="1" x14ac:dyDescent="0.3">
      <c r="A90" s="233" t="s">
        <v>60</v>
      </c>
      <c r="B90" s="2" t="str">
        <f t="shared" ca="1" si="1"/>
        <v>CP</v>
      </c>
      <c r="C90" s="165" t="s">
        <v>170</v>
      </c>
      <c r="D90" s="215" t="s">
        <v>171</v>
      </c>
      <c r="E90" s="165" t="s">
        <v>37</v>
      </c>
      <c r="F90" s="169">
        <v>43507</v>
      </c>
      <c r="G90" s="165" t="s">
        <v>38</v>
      </c>
      <c r="H90" s="165"/>
      <c r="I90" s="165"/>
      <c r="J90" s="165"/>
      <c r="K90" s="165"/>
      <c r="L90" s="213"/>
      <c r="M90" s="213"/>
      <c r="N90" s="213"/>
      <c r="O90" s="170"/>
      <c r="P90" s="171"/>
      <c r="Q90" s="165"/>
      <c r="R90" s="171"/>
      <c r="S90" s="149" t="s">
        <v>30</v>
      </c>
      <c r="T90" s="149"/>
    </row>
    <row r="91" spans="1:21" s="93" customFormat="1" x14ac:dyDescent="0.3">
      <c r="A91" s="233" t="s">
        <v>60</v>
      </c>
      <c r="B91" s="2" t="str">
        <f t="shared" ca="1" si="1"/>
        <v>CP</v>
      </c>
      <c r="C91" s="165" t="s">
        <v>172</v>
      </c>
      <c r="D91" s="215" t="s">
        <v>173</v>
      </c>
      <c r="E91" s="165" t="s">
        <v>37</v>
      </c>
      <c r="F91" s="169">
        <v>43507</v>
      </c>
      <c r="G91" s="165" t="s">
        <v>38</v>
      </c>
      <c r="H91" s="165"/>
      <c r="I91" s="165"/>
      <c r="J91" s="165"/>
      <c r="K91" s="165"/>
      <c r="L91" s="203"/>
      <c r="M91" s="203"/>
      <c r="N91" s="203"/>
      <c r="O91" s="165"/>
      <c r="P91" s="165"/>
      <c r="Q91" s="165"/>
      <c r="R91" s="171"/>
      <c r="S91" s="149" t="s">
        <v>30</v>
      </c>
      <c r="T91" s="149"/>
    </row>
    <row r="92" spans="1:21" s="93" customFormat="1" x14ac:dyDescent="0.3">
      <c r="A92" s="233" t="s">
        <v>60</v>
      </c>
      <c r="B92" s="2" t="str">
        <f t="shared" ca="1" si="1"/>
        <v>CP</v>
      </c>
      <c r="C92" s="165" t="s">
        <v>174</v>
      </c>
      <c r="D92" s="215" t="s">
        <v>175</v>
      </c>
      <c r="E92" s="165" t="s">
        <v>37</v>
      </c>
      <c r="F92" s="169">
        <v>43507</v>
      </c>
      <c r="G92" s="165" t="s">
        <v>38</v>
      </c>
      <c r="H92" s="165"/>
      <c r="I92" s="165"/>
      <c r="J92" s="165"/>
      <c r="K92" s="165"/>
      <c r="L92" s="203"/>
      <c r="M92" s="203"/>
      <c r="N92" s="203"/>
      <c r="O92" s="165"/>
      <c r="P92" s="165"/>
      <c r="Q92" s="165"/>
      <c r="R92" s="171"/>
      <c r="S92" s="149" t="s">
        <v>30</v>
      </c>
      <c r="T92" s="149"/>
    </row>
    <row r="93" spans="1:21" s="93" customFormat="1" x14ac:dyDescent="0.3">
      <c r="A93" s="233" t="s">
        <v>68</v>
      </c>
      <c r="B93" s="2" t="str">
        <f t="shared" ca="1" si="1"/>
        <v xml:space="preserve"> </v>
      </c>
      <c r="C93" s="165" t="s">
        <v>176</v>
      </c>
      <c r="D93" s="203" t="s">
        <v>177</v>
      </c>
      <c r="E93" s="165" t="s">
        <v>37</v>
      </c>
      <c r="F93" s="169">
        <v>44377</v>
      </c>
      <c r="G93" s="165" t="s">
        <v>38</v>
      </c>
      <c r="H93" s="165"/>
      <c r="I93" s="165"/>
      <c r="J93" s="165"/>
      <c r="K93" s="165"/>
      <c r="L93" s="203"/>
      <c r="M93" s="203"/>
      <c r="N93" s="203"/>
      <c r="O93" s="165"/>
      <c r="P93" s="165"/>
      <c r="Q93" s="165"/>
      <c r="R93" s="171"/>
      <c r="S93" s="149"/>
      <c r="T93" s="149"/>
    </row>
    <row r="94" spans="1:21" s="93" customFormat="1" x14ac:dyDescent="0.3">
      <c r="A94" s="233"/>
      <c r="B94" s="2" t="str">
        <f t="shared" ca="1" si="1"/>
        <v>30</v>
      </c>
      <c r="C94" s="165" t="s">
        <v>168</v>
      </c>
      <c r="D94" s="165" t="s">
        <v>169</v>
      </c>
      <c r="E94" s="165" t="s">
        <v>44</v>
      </c>
      <c r="F94" s="169">
        <v>44348</v>
      </c>
      <c r="G94" s="165" t="s">
        <v>38</v>
      </c>
      <c r="H94" s="165" t="s">
        <v>46</v>
      </c>
      <c r="I94" s="165" t="s">
        <v>41</v>
      </c>
      <c r="J94" s="165" t="s">
        <v>39</v>
      </c>
      <c r="K94" s="165"/>
      <c r="L94" s="203"/>
      <c r="M94" s="203"/>
      <c r="N94" s="203"/>
      <c r="O94" s="165"/>
      <c r="P94" s="165"/>
      <c r="Q94" s="165"/>
      <c r="R94" s="171"/>
      <c r="S94" s="149"/>
      <c r="T94" s="149"/>
    </row>
    <row r="95" spans="1:21" s="93" customFormat="1" x14ac:dyDescent="0.3">
      <c r="A95" s="233"/>
      <c r="B95" s="2" t="str">
        <f t="shared" ca="1" si="1"/>
        <v>30</v>
      </c>
      <c r="C95" s="165" t="s">
        <v>170</v>
      </c>
      <c r="D95" s="165" t="s">
        <v>171</v>
      </c>
      <c r="E95" s="165" t="s">
        <v>44</v>
      </c>
      <c r="F95" s="169">
        <v>44348</v>
      </c>
      <c r="G95" s="165" t="s">
        <v>38</v>
      </c>
      <c r="H95" s="165" t="s">
        <v>46</v>
      </c>
      <c r="I95" s="165" t="s">
        <v>41</v>
      </c>
      <c r="J95" s="165" t="s">
        <v>39</v>
      </c>
      <c r="K95" s="165"/>
      <c r="L95" s="203"/>
      <c r="M95" s="203"/>
      <c r="N95" s="203"/>
      <c r="O95" s="165"/>
      <c r="P95" s="165"/>
      <c r="Q95" s="165"/>
      <c r="R95" s="171"/>
      <c r="S95" s="149"/>
      <c r="T95" s="149"/>
    </row>
    <row r="96" spans="1:21" s="93" customFormat="1" x14ac:dyDescent="0.3">
      <c r="A96" s="233"/>
      <c r="B96" s="2" t="str">
        <f t="shared" ca="1" si="1"/>
        <v>30</v>
      </c>
      <c r="C96" s="165" t="s">
        <v>172</v>
      </c>
      <c r="D96" s="165" t="s">
        <v>173</v>
      </c>
      <c r="E96" s="165" t="s">
        <v>44</v>
      </c>
      <c r="F96" s="169">
        <v>44348</v>
      </c>
      <c r="G96" s="165" t="s">
        <v>38</v>
      </c>
      <c r="H96" s="165" t="s">
        <v>46</v>
      </c>
      <c r="I96" s="165" t="s">
        <v>41</v>
      </c>
      <c r="J96" s="165" t="s">
        <v>39</v>
      </c>
      <c r="K96" s="165"/>
      <c r="L96" s="203"/>
      <c r="M96" s="203"/>
      <c r="N96" s="203"/>
      <c r="O96" s="165"/>
      <c r="P96" s="165"/>
      <c r="Q96" s="165"/>
      <c r="R96" s="171"/>
      <c r="S96" s="149"/>
      <c r="T96" s="149"/>
    </row>
    <row r="97" spans="1:20" s="93" customFormat="1" x14ac:dyDescent="0.3">
      <c r="A97" s="233"/>
      <c r="B97" s="2" t="str">
        <f t="shared" ca="1" si="1"/>
        <v>30</v>
      </c>
      <c r="C97" s="165" t="s">
        <v>174</v>
      </c>
      <c r="D97" s="165" t="s">
        <v>175</v>
      </c>
      <c r="E97" s="165" t="s">
        <v>44</v>
      </c>
      <c r="F97" s="169">
        <v>44348</v>
      </c>
      <c r="G97" s="165" t="s">
        <v>38</v>
      </c>
      <c r="H97" s="165" t="s">
        <v>46</v>
      </c>
      <c r="I97" s="165" t="s">
        <v>41</v>
      </c>
      <c r="J97" s="165" t="s">
        <v>39</v>
      </c>
      <c r="K97" s="165"/>
      <c r="L97" s="203"/>
      <c r="M97" s="203"/>
      <c r="N97" s="203"/>
      <c r="O97" s="165"/>
      <c r="P97" s="165"/>
      <c r="Q97" s="165"/>
      <c r="R97" s="171"/>
      <c r="S97" s="149"/>
      <c r="T97" s="149"/>
    </row>
    <row r="98" spans="1:20" s="93" customFormat="1" x14ac:dyDescent="0.3">
      <c r="A98" s="233"/>
      <c r="B98" s="2" t="str">
        <f t="shared" ca="1" si="1"/>
        <v>30</v>
      </c>
      <c r="C98" s="165" t="s">
        <v>176</v>
      </c>
      <c r="D98" s="165" t="s">
        <v>177</v>
      </c>
      <c r="E98" s="165" t="s">
        <v>44</v>
      </c>
      <c r="F98" s="169">
        <v>44348</v>
      </c>
      <c r="G98" s="165" t="s">
        <v>38</v>
      </c>
      <c r="H98" s="165" t="s">
        <v>46</v>
      </c>
      <c r="I98" s="165" t="s">
        <v>41</v>
      </c>
      <c r="J98" s="165" t="s">
        <v>39</v>
      </c>
      <c r="K98" s="165"/>
      <c r="L98" s="203"/>
      <c r="M98" s="203"/>
      <c r="N98" s="203"/>
      <c r="O98" s="165"/>
      <c r="P98" s="165"/>
      <c r="Q98" s="165"/>
      <c r="R98" s="171"/>
      <c r="S98" s="149"/>
      <c r="T98" s="149"/>
    </row>
    <row r="99" spans="1:20" s="93" customFormat="1" x14ac:dyDescent="0.3">
      <c r="A99" s="233"/>
      <c r="B99" s="2" t="str">
        <f t="shared" ca="1" si="1"/>
        <v/>
      </c>
      <c r="C99" s="165"/>
      <c r="D99" s="165"/>
      <c r="E99" s="165"/>
      <c r="F99" s="169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71"/>
      <c r="S99" s="149"/>
      <c r="T99" s="149"/>
    </row>
    <row r="100" spans="1:20" s="93" customFormat="1" ht="15.6" x14ac:dyDescent="0.3">
      <c r="A100" s="233"/>
      <c r="B100" s="2" t="str">
        <f t="shared" ca="1" si="1"/>
        <v/>
      </c>
      <c r="C100" s="140" t="s">
        <v>178</v>
      </c>
      <c r="D100" s="140"/>
      <c r="E100" s="140"/>
      <c r="F100" s="19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53"/>
      <c r="S100" s="149"/>
      <c r="T100" s="149" t="s">
        <v>202</v>
      </c>
    </row>
    <row r="101" spans="1:20" s="93" customFormat="1" x14ac:dyDescent="0.3">
      <c r="A101" s="233" t="s">
        <v>68</v>
      </c>
      <c r="B101" s="2" t="str">
        <f t="shared" ca="1" si="1"/>
        <v xml:space="preserve"> </v>
      </c>
      <c r="C101" s="165" t="s">
        <v>179</v>
      </c>
      <c r="D101" s="203" t="s">
        <v>180</v>
      </c>
      <c r="E101" s="165"/>
      <c r="F101" s="169">
        <v>44470</v>
      </c>
      <c r="G101" s="165" t="s">
        <v>181</v>
      </c>
      <c r="H101" s="165"/>
      <c r="I101" s="165"/>
      <c r="J101" s="165"/>
      <c r="K101" s="165"/>
      <c r="L101" s="203"/>
      <c r="M101" s="203"/>
      <c r="N101" s="203"/>
      <c r="O101" s="165"/>
      <c r="P101" s="174"/>
      <c r="Q101" s="165"/>
      <c r="R101" s="171"/>
      <c r="S101" s="149"/>
      <c r="T101" s="149"/>
    </row>
    <row r="102" spans="1:20" s="93" customFormat="1" x14ac:dyDescent="0.3">
      <c r="A102" s="233" t="s">
        <v>68</v>
      </c>
      <c r="B102" s="2" t="str">
        <f t="shared" ca="1" si="1"/>
        <v xml:space="preserve"> </v>
      </c>
      <c r="C102" s="165" t="s">
        <v>179</v>
      </c>
      <c r="D102" s="203" t="s">
        <v>182</v>
      </c>
      <c r="E102" s="165"/>
      <c r="F102" s="169">
        <v>44470</v>
      </c>
      <c r="G102" s="165" t="s">
        <v>181</v>
      </c>
      <c r="H102" s="165"/>
      <c r="I102" s="165"/>
      <c r="J102" s="165"/>
      <c r="K102" s="165"/>
      <c r="L102" s="203"/>
      <c r="M102" s="203"/>
      <c r="N102" s="203"/>
      <c r="O102" s="165"/>
      <c r="P102" s="174"/>
      <c r="Q102" s="165"/>
      <c r="R102" s="171"/>
      <c r="S102" s="149"/>
      <c r="T102" s="149"/>
    </row>
    <row r="103" spans="1:20" s="93" customFormat="1" x14ac:dyDescent="0.3">
      <c r="A103" s="233" t="s">
        <v>68</v>
      </c>
      <c r="B103" s="2" t="str">
        <f t="shared" ca="1" si="1"/>
        <v xml:space="preserve"> </v>
      </c>
      <c r="C103" s="165" t="s">
        <v>179</v>
      </c>
      <c r="D103" s="203" t="s">
        <v>183</v>
      </c>
      <c r="E103" s="165"/>
      <c r="F103" s="169">
        <v>44470</v>
      </c>
      <c r="G103" s="165" t="s">
        <v>181</v>
      </c>
      <c r="H103" s="165"/>
      <c r="I103" s="165"/>
      <c r="J103" s="165"/>
      <c r="K103" s="165"/>
      <c r="L103" s="203"/>
      <c r="M103" s="203"/>
      <c r="N103" s="203"/>
      <c r="O103" s="165"/>
      <c r="P103" s="174"/>
      <c r="Q103" s="165"/>
      <c r="R103" s="171"/>
      <c r="S103" s="149"/>
      <c r="T103" s="149"/>
    </row>
    <row r="104" spans="1:20" s="93" customFormat="1" x14ac:dyDescent="0.3">
      <c r="A104" s="233" t="s">
        <v>60</v>
      </c>
      <c r="B104" s="2" t="str">
        <f t="shared" ca="1" si="1"/>
        <v xml:space="preserve"> </v>
      </c>
      <c r="C104" s="165" t="s">
        <v>184</v>
      </c>
      <c r="D104" s="215" t="s">
        <v>185</v>
      </c>
      <c r="E104" s="165"/>
      <c r="F104" s="169">
        <v>44470</v>
      </c>
      <c r="G104" s="165" t="s">
        <v>181</v>
      </c>
      <c r="H104" s="165"/>
      <c r="I104" s="165"/>
      <c r="J104" s="165"/>
      <c r="K104" s="165"/>
      <c r="L104" s="203"/>
      <c r="M104" s="203"/>
      <c r="N104" s="203"/>
      <c r="O104" s="165"/>
      <c r="P104" s="174"/>
      <c r="Q104" s="165"/>
      <c r="R104" s="171"/>
      <c r="S104" s="149"/>
      <c r="T104" s="149"/>
    </row>
    <row r="105" spans="1:20" s="93" customFormat="1" ht="43.2" x14ac:dyDescent="0.3">
      <c r="A105" s="233" t="s">
        <v>154</v>
      </c>
      <c r="B105" s="2" t="str">
        <f t="shared" ca="1" si="1"/>
        <v/>
      </c>
      <c r="C105" s="203" t="s">
        <v>179</v>
      </c>
      <c r="D105" s="203" t="s">
        <v>186</v>
      </c>
      <c r="E105" s="165"/>
      <c r="F105" s="169"/>
      <c r="G105" s="165"/>
      <c r="H105" s="165"/>
      <c r="I105" s="165"/>
      <c r="J105" s="165"/>
      <c r="K105" s="165"/>
      <c r="L105" s="203"/>
      <c r="M105" s="203"/>
      <c r="N105" s="203"/>
      <c r="O105" s="165"/>
      <c r="P105" s="174"/>
      <c r="Q105" s="165"/>
      <c r="R105" s="171"/>
      <c r="S105" s="149"/>
      <c r="T105" s="149"/>
    </row>
    <row r="106" spans="1:20" s="93" customFormat="1" ht="15.6" x14ac:dyDescent="0.3">
      <c r="A106" s="233"/>
      <c r="B106" s="2" t="str">
        <f t="shared" ca="1" si="1"/>
        <v/>
      </c>
      <c r="C106" s="140" t="s">
        <v>187</v>
      </c>
      <c r="D106" s="140"/>
      <c r="E106" s="140"/>
      <c r="F106" s="190"/>
      <c r="G106" s="140"/>
      <c r="H106" s="140"/>
      <c r="I106" s="140"/>
      <c r="J106" s="140"/>
      <c r="K106" s="140"/>
      <c r="L106" s="140"/>
      <c r="M106" s="140"/>
      <c r="N106" s="140"/>
      <c r="O106" s="140"/>
      <c r="P106" s="202"/>
      <c r="Q106" s="140"/>
      <c r="R106" s="53"/>
      <c r="S106" s="149"/>
      <c r="T106" s="149" t="s">
        <v>202</v>
      </c>
    </row>
    <row r="107" spans="1:20" s="93" customFormat="1" x14ac:dyDescent="0.3">
      <c r="A107" s="233" t="s">
        <v>68</v>
      </c>
      <c r="B107" s="2" t="str">
        <f t="shared" ca="1" si="1"/>
        <v xml:space="preserve"> </v>
      </c>
      <c r="C107" s="165" t="s">
        <v>188</v>
      </c>
      <c r="D107" s="203" t="s">
        <v>189</v>
      </c>
      <c r="E107" s="165"/>
      <c r="F107" s="169">
        <v>44470</v>
      </c>
      <c r="G107" s="165"/>
      <c r="H107" s="165"/>
      <c r="I107" s="165"/>
      <c r="J107" s="165"/>
      <c r="K107" s="165"/>
      <c r="L107" s="203"/>
      <c r="M107" s="203"/>
      <c r="N107" s="203"/>
      <c r="O107" s="165"/>
      <c r="P107" s="174"/>
      <c r="Q107" s="165"/>
      <c r="R107" s="171"/>
      <c r="S107" s="149"/>
      <c r="T107" s="149"/>
    </row>
    <row r="108" spans="1:20" s="93" customFormat="1" x14ac:dyDescent="0.3">
      <c r="A108" s="233"/>
      <c r="B108" s="2" t="str">
        <f t="shared" ca="1" si="1"/>
        <v/>
      </c>
      <c r="C108" s="165"/>
      <c r="D108" s="165"/>
      <c r="E108" s="165"/>
      <c r="F108" s="169"/>
      <c r="G108" s="165"/>
      <c r="H108" s="165"/>
      <c r="I108" s="165"/>
      <c r="J108" s="165"/>
      <c r="K108" s="165"/>
      <c r="L108" s="165"/>
      <c r="M108" s="165"/>
      <c r="N108" s="165"/>
      <c r="O108" s="165"/>
      <c r="P108" s="174"/>
      <c r="Q108" s="165"/>
      <c r="R108" s="171"/>
      <c r="S108" s="149"/>
      <c r="T108" s="149"/>
    </row>
    <row r="109" spans="1:20" s="93" customFormat="1" x14ac:dyDescent="0.3">
      <c r="A109" s="233"/>
      <c r="B109" s="2" t="str">
        <f t="shared" ca="1" si="1"/>
        <v/>
      </c>
      <c r="C109" s="165"/>
      <c r="D109" s="165"/>
      <c r="E109" s="165"/>
      <c r="F109" s="169"/>
      <c r="G109" s="165"/>
      <c r="H109" s="165"/>
      <c r="I109" s="165"/>
      <c r="J109" s="165"/>
      <c r="K109" s="165"/>
      <c r="L109" s="165"/>
      <c r="M109" s="165"/>
      <c r="N109" s="165"/>
      <c r="O109" s="165"/>
      <c r="P109" s="174"/>
      <c r="Q109" s="165"/>
      <c r="R109" s="171"/>
      <c r="S109" s="149"/>
      <c r="T109" s="149"/>
    </row>
    <row r="110" spans="1:20" s="93" customFormat="1" x14ac:dyDescent="0.3">
      <c r="A110" s="233"/>
      <c r="B110" s="2" t="str">
        <f t="shared" ca="1" si="1"/>
        <v/>
      </c>
      <c r="C110" s="165"/>
      <c r="D110" s="165"/>
      <c r="E110" s="165"/>
      <c r="F110" s="169"/>
      <c r="G110" s="165"/>
      <c r="H110" s="165"/>
      <c r="I110" s="165"/>
      <c r="J110" s="165"/>
      <c r="K110" s="165"/>
      <c r="L110" s="165"/>
      <c r="M110" s="165"/>
      <c r="N110" s="165"/>
      <c r="O110" s="165"/>
      <c r="P110" s="174"/>
      <c r="Q110" s="165"/>
      <c r="R110" s="171"/>
      <c r="S110" s="149"/>
      <c r="T110" s="149"/>
    </row>
    <row r="111" spans="1:20" s="93" customFormat="1" x14ac:dyDescent="0.3">
      <c r="A111" s="233"/>
      <c r="B111" s="2" t="str">
        <f t="shared" ca="1" si="1"/>
        <v/>
      </c>
      <c r="C111" s="165"/>
      <c r="D111" s="165"/>
      <c r="E111" s="165"/>
      <c r="F111" s="169"/>
      <c r="G111" s="165"/>
      <c r="H111" s="165"/>
      <c r="I111" s="165"/>
      <c r="J111" s="165"/>
      <c r="K111" s="165"/>
      <c r="L111" s="165"/>
      <c r="M111" s="165"/>
      <c r="N111" s="165"/>
      <c r="O111" s="165"/>
      <c r="P111" s="174"/>
      <c r="Q111" s="165"/>
      <c r="R111" s="171"/>
      <c r="S111" s="149"/>
      <c r="T111" s="149"/>
    </row>
    <row r="112" spans="1:20" s="93" customFormat="1" x14ac:dyDescent="0.3">
      <c r="A112" s="233"/>
      <c r="B112" s="2" t="str">
        <f t="shared" ca="1" si="1"/>
        <v/>
      </c>
      <c r="C112" s="165"/>
      <c r="D112" s="165"/>
      <c r="E112" s="165"/>
      <c r="F112" s="169"/>
      <c r="G112" s="165"/>
      <c r="H112" s="165"/>
      <c r="I112" s="165"/>
      <c r="J112" s="165"/>
      <c r="K112" s="165"/>
      <c r="L112" s="165"/>
      <c r="M112" s="165"/>
      <c r="N112" s="165"/>
      <c r="O112" s="165"/>
      <c r="P112" s="174"/>
      <c r="Q112" s="165"/>
      <c r="R112" s="171"/>
      <c r="S112" s="149"/>
      <c r="T112" s="149"/>
    </row>
    <row r="113" spans="1:21" s="93" customFormat="1" x14ac:dyDescent="0.3">
      <c r="A113" s="233"/>
      <c r="B113" s="2" t="str">
        <f t="shared" ca="1" si="1"/>
        <v/>
      </c>
      <c r="C113" s="165"/>
      <c r="D113" s="165"/>
      <c r="E113" s="165"/>
      <c r="F113" s="169"/>
      <c r="G113" s="165"/>
      <c r="H113" s="165"/>
      <c r="I113" s="165"/>
      <c r="J113" s="165"/>
      <c r="K113" s="165"/>
      <c r="L113" s="165"/>
      <c r="M113" s="165"/>
      <c r="N113" s="165"/>
      <c r="O113" s="165"/>
      <c r="P113" s="174"/>
      <c r="Q113" s="165"/>
      <c r="R113" s="171"/>
      <c r="S113" s="149"/>
      <c r="T113" s="149"/>
    </row>
    <row r="114" spans="1:21" s="93" customFormat="1" x14ac:dyDescent="0.3">
      <c r="A114" s="233"/>
      <c r="B114" s="2" t="str">
        <f t="shared" ca="1" si="1"/>
        <v/>
      </c>
      <c r="C114" s="165"/>
      <c r="D114" s="165"/>
      <c r="E114" s="165"/>
      <c r="F114" s="169"/>
      <c r="G114" s="165"/>
      <c r="H114" s="165"/>
      <c r="I114" s="165"/>
      <c r="J114" s="165"/>
      <c r="K114" s="165"/>
      <c r="L114" s="165"/>
      <c r="M114" s="165"/>
      <c r="N114" s="165"/>
      <c r="O114" s="165"/>
      <c r="P114" s="174"/>
      <c r="Q114" s="165"/>
      <c r="R114" s="171"/>
      <c r="S114" s="149"/>
      <c r="T114" s="149"/>
    </row>
    <row r="115" spans="1:21" ht="15.6" x14ac:dyDescent="0.3">
      <c r="B115" s="2" t="str">
        <f t="shared" ca="1" si="1"/>
        <v/>
      </c>
      <c r="C115" s="297" t="s">
        <v>190</v>
      </c>
      <c r="D115" s="39"/>
      <c r="E115" s="82"/>
      <c r="F115" s="122"/>
      <c r="G115" s="82"/>
      <c r="H115" s="82"/>
      <c r="I115" s="82"/>
      <c r="J115" s="82"/>
      <c r="K115" s="82"/>
      <c r="L115" s="82"/>
      <c r="M115" s="82"/>
      <c r="N115" s="82"/>
      <c r="O115" s="39"/>
      <c r="P115" s="113"/>
      <c r="Q115" s="81"/>
      <c r="R115" s="80"/>
      <c r="S115" s="93"/>
      <c r="T115" s="93" t="s">
        <v>203</v>
      </c>
      <c r="U115" s="93"/>
    </row>
    <row r="116" spans="1:21" x14ac:dyDescent="0.3">
      <c r="B116" s="2" t="str">
        <f t="shared" ca="1" si="1"/>
        <v>CP</v>
      </c>
      <c r="C116" s="2" t="s">
        <v>191</v>
      </c>
      <c r="D116" s="219" t="s">
        <v>192</v>
      </c>
      <c r="E116" s="1" t="s">
        <v>193</v>
      </c>
      <c r="F116" s="125"/>
      <c r="G116" s="1" t="s">
        <v>194</v>
      </c>
      <c r="H116" s="1" t="s">
        <v>195</v>
      </c>
      <c r="I116" s="1"/>
      <c r="J116" s="1" t="s">
        <v>196</v>
      </c>
      <c r="K116" s="1"/>
      <c r="L116" s="1"/>
      <c r="M116" s="1"/>
      <c r="N116" s="1"/>
      <c r="O116" s="1"/>
      <c r="P116" s="114"/>
      <c r="Q116" s="1"/>
      <c r="R116" s="1"/>
      <c r="S116" s="93" t="s">
        <v>30</v>
      </c>
      <c r="T116" s="93"/>
      <c r="U116" s="93"/>
    </row>
    <row r="117" spans="1:21" x14ac:dyDescent="0.3">
      <c r="B117" s="2" t="str">
        <f t="shared" ca="1" si="1"/>
        <v>CP</v>
      </c>
      <c r="C117" s="2" t="s">
        <v>197</v>
      </c>
      <c r="D117" s="219" t="s">
        <v>198</v>
      </c>
      <c r="E117" s="1" t="s">
        <v>44</v>
      </c>
      <c r="F117" s="125"/>
      <c r="G117" s="1" t="s">
        <v>194</v>
      </c>
      <c r="H117" s="1" t="s">
        <v>195</v>
      </c>
      <c r="I117" s="1"/>
      <c r="J117" s="1" t="s">
        <v>196</v>
      </c>
      <c r="K117" s="1"/>
      <c r="L117" s="1"/>
      <c r="M117" s="1"/>
      <c r="N117" s="1"/>
      <c r="O117" s="1"/>
      <c r="P117" s="114"/>
      <c r="Q117" s="1"/>
      <c r="R117" s="1"/>
      <c r="S117" t="s">
        <v>30</v>
      </c>
    </row>
    <row r="118" spans="1:21" x14ac:dyDescent="0.3">
      <c r="B118" s="2" t="str">
        <f t="shared" ca="1" si="1"/>
        <v>CP</v>
      </c>
      <c r="C118" s="2" t="s">
        <v>199</v>
      </c>
      <c r="D118" s="219" t="s">
        <v>200</v>
      </c>
      <c r="E118" s="1" t="s">
        <v>37</v>
      </c>
      <c r="F118" s="126"/>
      <c r="G118" s="1" t="s">
        <v>201</v>
      </c>
      <c r="H118" s="1" t="s">
        <v>195</v>
      </c>
      <c r="I118" s="1"/>
      <c r="J118" s="1" t="s">
        <v>196</v>
      </c>
      <c r="K118" s="1"/>
      <c r="L118" s="1"/>
      <c r="M118" s="1"/>
      <c r="N118" s="1"/>
      <c r="O118" s="1"/>
      <c r="P118" s="114"/>
      <c r="Q118" s="1"/>
      <c r="R118" s="1"/>
      <c r="S118" t="s">
        <v>30</v>
      </c>
    </row>
    <row r="119" spans="1:21" x14ac:dyDescent="0.3">
      <c r="B119" s="84"/>
      <c r="C119" s="88"/>
      <c r="D119" s="88"/>
      <c r="E119" s="84"/>
      <c r="F119" s="127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</row>
    <row r="120" spans="1:21" ht="15" thickBot="1" x14ac:dyDescent="0.35">
      <c r="B120" s="84"/>
      <c r="C120" s="88"/>
      <c r="D120" s="88"/>
      <c r="E120" s="84"/>
      <c r="F120" s="128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21" s="84" customFormat="1" x14ac:dyDescent="0.3">
      <c r="A121" s="231"/>
      <c r="B121" s="304" t="s">
        <v>205</v>
      </c>
      <c r="C121" s="305"/>
      <c r="D121" s="296" t="s">
        <v>206</v>
      </c>
      <c r="E121" s="305" t="s">
        <v>207</v>
      </c>
      <c r="F121" s="306"/>
      <c r="O121" s="115"/>
    </row>
    <row r="122" spans="1:21" s="84" customFormat="1" x14ac:dyDescent="0.3">
      <c r="A122" s="231"/>
      <c r="B122" s="132" t="s">
        <v>30</v>
      </c>
      <c r="C122" s="2" t="s">
        <v>208</v>
      </c>
      <c r="D122" s="13">
        <f ca="1">COUNTIF($B$4:$B$118,$B122)+COUNTIF($B$4:$B$118,$B123)</f>
        <v>29</v>
      </c>
      <c r="E122" s="300">
        <f ca="1">$D122/$D$129</f>
        <v>0.53703703703703709</v>
      </c>
      <c r="F122" s="301"/>
      <c r="O122" s="116"/>
    </row>
    <row r="123" spans="1:21" s="84" customFormat="1" x14ac:dyDescent="0.3">
      <c r="A123" s="231"/>
      <c r="B123" s="133" t="s">
        <v>209</v>
      </c>
      <c r="C123" s="2" t="s">
        <v>210</v>
      </c>
      <c r="D123" s="13">
        <f ca="1">COUNTIF($B$4:$B$118,$B123)</f>
        <v>0</v>
      </c>
      <c r="E123" s="300">
        <f t="shared" ref="E123:E128" ca="1" si="2">$D123/$D$129</f>
        <v>0</v>
      </c>
      <c r="F123" s="301"/>
      <c r="O123" s="116"/>
    </row>
    <row r="124" spans="1:21" s="84" customFormat="1" x14ac:dyDescent="0.3">
      <c r="A124" s="231"/>
      <c r="B124" s="134" t="s">
        <v>211</v>
      </c>
      <c r="C124" s="2" t="s">
        <v>212</v>
      </c>
      <c r="D124" s="13">
        <f ca="1">COUNTIF($B$4:$B$118,$B124)</f>
        <v>0</v>
      </c>
      <c r="E124" s="300">
        <f t="shared" ca="1" si="2"/>
        <v>0</v>
      </c>
      <c r="F124" s="301"/>
      <c r="O124" s="116"/>
    </row>
    <row r="125" spans="1:21" s="84" customFormat="1" x14ac:dyDescent="0.3">
      <c r="A125" s="231"/>
      <c r="B125" s="135">
        <v>30</v>
      </c>
      <c r="C125" s="2" t="s">
        <v>213</v>
      </c>
      <c r="D125" s="13">
        <f ca="1">COUNTIF($B$4:$B$118,$B125)</f>
        <v>5</v>
      </c>
      <c r="E125" s="300">
        <f t="shared" ca="1" si="2"/>
        <v>9.2592592592592587E-2</v>
      </c>
      <c r="F125" s="301"/>
      <c r="G125" s="130"/>
      <c r="O125" s="116"/>
    </row>
    <row r="126" spans="1:21" s="84" customFormat="1" x14ac:dyDescent="0.3">
      <c r="A126" s="231"/>
      <c r="B126" s="136">
        <v>15</v>
      </c>
      <c r="C126" s="1" t="s">
        <v>214</v>
      </c>
      <c r="D126" s="13">
        <f ca="1">COUNTIF($B$4:$B$118,$B126)</f>
        <v>1</v>
      </c>
      <c r="E126" s="300">
        <f t="shared" ca="1" si="2"/>
        <v>1.8518518518518517E-2</v>
      </c>
      <c r="F126" s="301"/>
      <c r="G126" s="130"/>
      <c r="O126" s="116"/>
    </row>
    <row r="127" spans="1:21" s="84" customFormat="1" x14ac:dyDescent="0.3">
      <c r="A127" s="231"/>
      <c r="B127" s="137" t="s">
        <v>215</v>
      </c>
      <c r="C127" s="1" t="s">
        <v>216</v>
      </c>
      <c r="D127" s="13">
        <f ca="1">COUNTIF($B$4:$B$118,$B127)</f>
        <v>0</v>
      </c>
      <c r="E127" s="300">
        <f t="shared" ca="1" si="2"/>
        <v>0</v>
      </c>
      <c r="F127" s="301"/>
      <c r="G127" s="131"/>
      <c r="O127" s="116"/>
    </row>
    <row r="128" spans="1:21" s="84" customFormat="1" x14ac:dyDescent="0.3">
      <c r="A128" s="231"/>
      <c r="B128" s="119"/>
      <c r="C128" s="1" t="s">
        <v>217</v>
      </c>
      <c r="D128" s="13">
        <f ca="1">D129-(SUM(D122,D124:D127))</f>
        <v>19</v>
      </c>
      <c r="E128" s="300">
        <f t="shared" ca="1" si="2"/>
        <v>0.35185185185185186</v>
      </c>
      <c r="F128" s="301"/>
      <c r="O128" s="116"/>
    </row>
    <row r="129" spans="1:15" s="84" customFormat="1" ht="18.600000000000001" thickBot="1" x14ac:dyDescent="0.4">
      <c r="A129" s="231"/>
      <c r="B129" s="89"/>
      <c r="C129" s="90" t="s">
        <v>218</v>
      </c>
      <c r="D129" s="295">
        <f>COUNTA($D$4:$D$118)</f>
        <v>54</v>
      </c>
      <c r="E129" s="302"/>
      <c r="F129" s="303"/>
      <c r="O129" s="117"/>
    </row>
  </sheetData>
  <mergeCells count="10">
    <mergeCell ref="E124:F124"/>
    <mergeCell ref="E126:F126"/>
    <mergeCell ref="E128:F128"/>
    <mergeCell ref="E129:F129"/>
    <mergeCell ref="B121:C121"/>
    <mergeCell ref="E121:F121"/>
    <mergeCell ref="E122:F122"/>
    <mergeCell ref="E123:F123"/>
    <mergeCell ref="E125:F125"/>
    <mergeCell ref="E127:F127"/>
  </mergeCells>
  <conditionalFormatting sqref="F4:F26 F28:F118">
    <cfRule type="expression" dxfId="28" priority="17" stopIfTrue="1">
      <formula>IF($S4="CP",TRUE,FALSE)</formula>
    </cfRule>
    <cfRule type="expression" dxfId="27" priority="18" stopIfTrue="1">
      <formula>IF($S4="NR",TRUE,FALSE)</formula>
    </cfRule>
    <cfRule type="expression" dxfId="26" priority="23" stopIfTrue="1">
      <formula>IF($F4-NOW()&lt;0,TRUE,FALSE)</formula>
    </cfRule>
    <cfRule type="expression" dxfId="25" priority="26">
      <formula>IF($F4-NOW()&lt;15,TRUE,FALSE)</formula>
    </cfRule>
    <cfRule type="expression" dxfId="24" priority="28">
      <formula>IF($F4-NOW()&lt;30,TRUE,FALSE)</formula>
    </cfRule>
  </conditionalFormatting>
  <conditionalFormatting sqref="F4:F26 F28:F118 B4:B118">
    <cfRule type="expression" dxfId="23" priority="15" stopIfTrue="1">
      <formula>IF($T4="SH",TRUE,FALSE)</formula>
    </cfRule>
    <cfRule type="expression" dxfId="22" priority="16" stopIfTrue="1">
      <formula>IF($T4="SS",TRUE,FALSE)</formula>
    </cfRule>
    <cfRule type="expression" dxfId="21" priority="22" stopIfTrue="1">
      <formula>IF($F4="",TRUE,FALSE)</formula>
    </cfRule>
  </conditionalFormatting>
  <conditionalFormatting sqref="B4:B26 B28:B118">
    <cfRule type="expression" dxfId="20" priority="19" stopIfTrue="1">
      <formula>IF($S4="CP",TRUE,FALSE)</formula>
    </cfRule>
    <cfRule type="expression" dxfId="19" priority="20" stopIfTrue="1">
      <formula>IF($S4="NR",TRUE,FALSE)</formula>
    </cfRule>
    <cfRule type="expression" dxfId="18" priority="21" stopIfTrue="1">
      <formula>IF($S4="OA",TRUE,FALSE)</formula>
    </cfRule>
    <cfRule type="expression" dxfId="17" priority="25" stopIfTrue="1">
      <formula>IF($F4-NOW()&lt;0,TRUE,FALSE)</formula>
    </cfRule>
    <cfRule type="expression" dxfId="16" priority="27">
      <formula>IF($F4-NOW()&lt;15,TRUE,FALSE)</formula>
    </cfRule>
    <cfRule type="expression" dxfId="15" priority="29">
      <formula>IF($F4-NOW()&lt;30,TRUE,FALSE)</formula>
    </cfRule>
  </conditionalFormatting>
  <conditionalFormatting sqref="F27">
    <cfRule type="expression" dxfId="14" priority="3" stopIfTrue="1">
      <formula>IF($S27="CP",TRUE,FALSE)</formula>
    </cfRule>
    <cfRule type="expression" dxfId="13" priority="4" stopIfTrue="1">
      <formula>IF($S27="NR",TRUE,FALSE)</formula>
    </cfRule>
    <cfRule type="expression" dxfId="12" priority="9" stopIfTrue="1">
      <formula>IF($F27-NOW()&lt;0,TRUE,FALSE)</formula>
    </cfRule>
    <cfRule type="expression" dxfId="11" priority="11">
      <formula>IF($F27-NOW()&lt;15,TRUE,FALSE)</formula>
    </cfRule>
    <cfRule type="expression" dxfId="10" priority="13">
      <formula>IF($F27-NOW()&lt;30,TRUE,FALSE)</formula>
    </cfRule>
  </conditionalFormatting>
  <conditionalFormatting sqref="F27">
    <cfRule type="expression" dxfId="9" priority="1" stopIfTrue="1">
      <formula>IF($T27="SH",TRUE,FALSE)</formula>
    </cfRule>
    <cfRule type="expression" dxfId="8" priority="2" stopIfTrue="1">
      <formula>IF($T27="SS",TRUE,FALSE)</formula>
    </cfRule>
    <cfRule type="expression" dxfId="7" priority="8" stopIfTrue="1">
      <formula>IF($F27="",TRUE,FALSE)</formula>
    </cfRule>
  </conditionalFormatting>
  <conditionalFormatting sqref="B27">
    <cfRule type="expression" dxfId="6" priority="5" stopIfTrue="1">
      <formula>IF($S27="CP",TRUE,FALSE)</formula>
    </cfRule>
    <cfRule type="expression" dxfId="5" priority="6" stopIfTrue="1">
      <formula>IF($S27="NR",TRUE,FALSE)</formula>
    </cfRule>
    <cfRule type="expression" dxfId="4" priority="7" stopIfTrue="1">
      <formula>IF($S27="OA",TRUE,FALSE)</formula>
    </cfRule>
    <cfRule type="expression" dxfId="3" priority="10" stopIfTrue="1">
      <formula>IF($F27-NOW()&lt;0,TRUE,FALSE)</formula>
    </cfRule>
    <cfRule type="expression" dxfId="2" priority="12">
      <formula>IF($F27-NOW()&lt;15,TRUE,FALSE)</formula>
    </cfRule>
    <cfRule type="expression" dxfId="1" priority="14">
      <formula>IF($F27-NOW()&lt;30,TRUE,FALSE)</formula>
    </cfRule>
  </conditionalFormatting>
  <pageMargins left="0.25" right="0.25" top="0.75" bottom="0.75" header="0.3" footer="0.3"/>
  <pageSetup paperSize="17" scale="42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N56"/>
  <sheetViews>
    <sheetView zoomScale="85" zoomScaleNormal="85" workbookViewId="0">
      <selection activeCell="G23" sqref="G23"/>
    </sheetView>
  </sheetViews>
  <sheetFormatPr defaultRowHeight="14.4" x14ac:dyDescent="0.3"/>
  <cols>
    <col min="1" max="1" width="3.6640625" customWidth="1"/>
    <col min="2" max="2" width="50.5546875" bestFit="1" customWidth="1"/>
    <col min="3" max="3" width="21" bestFit="1" customWidth="1"/>
    <col min="4" max="4" width="28.5546875" bestFit="1" customWidth="1"/>
    <col min="5" max="5" width="14.88671875" bestFit="1" customWidth="1"/>
    <col min="6" max="6" width="9.5546875" style="57" bestFit="1" customWidth="1"/>
    <col min="7" max="7" width="9.44140625" style="57" bestFit="1" customWidth="1"/>
    <col min="8" max="8" width="8.88671875" style="57" bestFit="1" customWidth="1"/>
    <col min="9" max="9" width="11.33203125" style="57" bestFit="1" customWidth="1"/>
    <col min="10" max="10" width="11.88671875" bestFit="1" customWidth="1"/>
    <col min="11" max="11" width="20.44140625" bestFit="1" customWidth="1"/>
    <col min="12" max="12" width="18.109375" bestFit="1" customWidth="1"/>
    <col min="13" max="13" width="20.33203125" bestFit="1" customWidth="1"/>
  </cols>
  <sheetData>
    <row r="1" spans="1:14" ht="43.2" x14ac:dyDescent="0.3">
      <c r="A1" s="9"/>
      <c r="B1" s="13" t="s">
        <v>3</v>
      </c>
      <c r="C1" s="8" t="s">
        <v>219</v>
      </c>
      <c r="D1" s="8" t="s">
        <v>220</v>
      </c>
      <c r="E1" s="8" t="s">
        <v>221</v>
      </c>
      <c r="F1" s="13" t="s">
        <v>7</v>
      </c>
      <c r="G1" s="13" t="s">
        <v>8</v>
      </c>
      <c r="H1" s="8" t="s">
        <v>9</v>
      </c>
      <c r="I1" s="13" t="s">
        <v>10</v>
      </c>
      <c r="J1" s="13" t="s">
        <v>222</v>
      </c>
      <c r="K1" s="56" t="s">
        <v>223</v>
      </c>
      <c r="L1" s="12" t="s">
        <v>224</v>
      </c>
      <c r="M1" s="12" t="s">
        <v>225</v>
      </c>
      <c r="N1" s="13" t="s">
        <v>17</v>
      </c>
    </row>
    <row r="2" spans="1:14" ht="15.6" x14ac:dyDescent="0.3">
      <c r="A2" s="11"/>
      <c r="B2" s="79"/>
      <c r="C2" s="80"/>
      <c r="D2" s="80"/>
      <c r="E2" s="80"/>
      <c r="F2" s="82"/>
      <c r="G2" s="82"/>
      <c r="H2" s="82"/>
      <c r="I2" s="82"/>
      <c r="J2" s="82"/>
      <c r="K2" s="82"/>
      <c r="L2" s="83"/>
      <c r="M2" s="82"/>
      <c r="N2" s="80"/>
    </row>
    <row r="3" spans="1:14" x14ac:dyDescent="0.3">
      <c r="A3" s="2"/>
      <c r="B3" s="2"/>
      <c r="C3" s="2"/>
      <c r="D3" s="2"/>
      <c r="E3" s="2"/>
      <c r="F3" s="64"/>
      <c r="G3" s="64"/>
      <c r="H3" s="64"/>
      <c r="I3" s="64"/>
      <c r="J3" s="97"/>
      <c r="K3" s="2"/>
      <c r="L3" s="2"/>
      <c r="M3" s="2"/>
      <c r="N3" s="2"/>
    </row>
    <row r="4" spans="1:14" x14ac:dyDescent="0.3">
      <c r="A4" s="2"/>
      <c r="B4" s="96"/>
      <c r="C4" s="2"/>
      <c r="D4" s="2"/>
      <c r="E4" s="2"/>
      <c r="F4" s="64"/>
      <c r="G4" s="64"/>
      <c r="H4" s="64"/>
      <c r="I4" s="3"/>
      <c r="J4" s="94"/>
      <c r="K4" s="2"/>
      <c r="L4" s="2"/>
      <c r="M4" s="2"/>
      <c r="N4" s="2"/>
    </row>
    <row r="5" spans="1:14" x14ac:dyDescent="0.3">
      <c r="A5" s="2"/>
      <c r="B5" s="2"/>
      <c r="C5" s="2"/>
      <c r="D5" s="2"/>
      <c r="E5" s="2"/>
      <c r="F5" s="64"/>
      <c r="G5" s="64"/>
      <c r="H5" s="64"/>
      <c r="I5" s="3"/>
      <c r="J5" s="94"/>
      <c r="K5" s="2"/>
      <c r="L5" s="2"/>
      <c r="M5" s="2"/>
      <c r="N5" s="2"/>
    </row>
    <row r="6" spans="1:14" x14ac:dyDescent="0.3">
      <c r="A6" s="2"/>
      <c r="B6" s="2"/>
      <c r="C6" s="2"/>
      <c r="D6" s="2"/>
      <c r="E6" s="2"/>
      <c r="F6" s="64"/>
      <c r="G6" s="64"/>
      <c r="H6" s="64"/>
      <c r="I6" s="3"/>
      <c r="J6" s="94"/>
      <c r="K6" s="2"/>
      <c r="L6" s="2"/>
      <c r="M6" s="2"/>
      <c r="N6" s="2"/>
    </row>
    <row r="7" spans="1:14" x14ac:dyDescent="0.3">
      <c r="A7" s="2"/>
      <c r="B7" s="2"/>
      <c r="C7" s="2"/>
      <c r="D7" s="2"/>
      <c r="E7" s="2"/>
      <c r="F7" s="64"/>
      <c r="G7" s="64"/>
      <c r="H7" s="64"/>
      <c r="I7" s="3"/>
      <c r="J7" s="94"/>
      <c r="K7" s="2"/>
      <c r="L7" s="2"/>
      <c r="M7" s="2"/>
      <c r="N7" s="2"/>
    </row>
    <row r="8" spans="1:14" x14ac:dyDescent="0.3">
      <c r="A8" s="2"/>
      <c r="B8" s="2"/>
      <c r="C8" s="2"/>
      <c r="D8" s="2"/>
      <c r="E8" s="2"/>
      <c r="F8" s="64"/>
      <c r="G8" s="64"/>
      <c r="H8" s="64"/>
      <c r="I8" s="3"/>
      <c r="J8" s="87"/>
      <c r="K8" s="2"/>
      <c r="L8" s="2"/>
      <c r="M8" s="2"/>
      <c r="N8" s="2"/>
    </row>
    <row r="9" spans="1:14" x14ac:dyDescent="0.3">
      <c r="A9" s="2"/>
      <c r="B9" s="2"/>
      <c r="C9" s="2"/>
      <c r="D9" s="2"/>
      <c r="E9" s="2"/>
      <c r="F9" s="64"/>
      <c r="G9" s="64"/>
      <c r="H9" s="64"/>
      <c r="I9" s="3"/>
      <c r="J9" s="87"/>
      <c r="K9" s="2"/>
      <c r="L9" s="2"/>
      <c r="M9" s="2"/>
      <c r="N9" s="2"/>
    </row>
    <row r="10" spans="1:14" x14ac:dyDescent="0.3">
      <c r="A10" s="2"/>
      <c r="B10" s="2"/>
      <c r="C10" s="2"/>
      <c r="D10" s="2"/>
      <c r="E10" s="2"/>
      <c r="F10" s="64"/>
      <c r="G10" s="64"/>
      <c r="H10" s="64"/>
      <c r="I10" s="3"/>
      <c r="J10" s="2"/>
      <c r="K10" s="2"/>
      <c r="L10" s="2"/>
      <c r="M10" s="2"/>
      <c r="N10" s="2"/>
    </row>
    <row r="11" spans="1:14" x14ac:dyDescent="0.3">
      <c r="A11" s="2"/>
      <c r="B11" s="2"/>
      <c r="C11" s="2"/>
      <c r="D11" s="2"/>
      <c r="E11" s="2"/>
      <c r="F11" s="64"/>
      <c r="G11" s="64"/>
      <c r="H11" s="64"/>
      <c r="I11" s="3"/>
      <c r="J11" s="2"/>
      <c r="K11" s="2"/>
      <c r="L11" s="2"/>
      <c r="M11" s="2"/>
      <c r="N11" s="2"/>
    </row>
    <row r="12" spans="1:14" x14ac:dyDescent="0.3">
      <c r="A12" s="2"/>
      <c r="B12" s="2"/>
      <c r="C12" s="2"/>
      <c r="D12" s="2"/>
      <c r="E12" s="2"/>
      <c r="F12" s="64"/>
      <c r="G12" s="64"/>
      <c r="H12" s="64"/>
      <c r="I12" s="3"/>
      <c r="J12" s="2"/>
      <c r="K12" s="2"/>
      <c r="L12" s="2"/>
      <c r="M12" s="2"/>
      <c r="N12" s="2"/>
    </row>
    <row r="13" spans="1:14" x14ac:dyDescent="0.3">
      <c r="A13" s="2"/>
      <c r="B13" s="2"/>
      <c r="C13" s="2"/>
      <c r="D13" s="2"/>
      <c r="E13" s="2"/>
      <c r="F13" s="64"/>
      <c r="G13" s="64"/>
      <c r="H13" s="64"/>
      <c r="I13" s="3"/>
      <c r="J13" s="2"/>
      <c r="K13" s="2"/>
      <c r="L13" s="2"/>
      <c r="M13" s="2"/>
      <c r="N13" s="2"/>
    </row>
    <row r="14" spans="1:14" x14ac:dyDescent="0.3">
      <c r="A14" s="2"/>
      <c r="B14" s="2"/>
      <c r="C14" s="2"/>
      <c r="D14" s="2"/>
      <c r="E14" s="2"/>
      <c r="F14" s="64"/>
      <c r="G14" s="64"/>
      <c r="H14" s="64"/>
      <c r="I14" s="3"/>
      <c r="J14" s="2"/>
      <c r="K14" s="2"/>
      <c r="L14" s="2"/>
      <c r="M14" s="2"/>
      <c r="N14" s="2"/>
    </row>
    <row r="15" spans="1:14" x14ac:dyDescent="0.3">
      <c r="A15" s="2"/>
      <c r="B15" s="2"/>
      <c r="C15" s="2"/>
      <c r="D15" s="2"/>
      <c r="E15" s="2"/>
      <c r="F15" s="64"/>
      <c r="G15" s="64"/>
      <c r="H15" s="64"/>
      <c r="I15" s="3"/>
      <c r="J15" s="87"/>
      <c r="K15" s="2"/>
      <c r="L15" s="2"/>
      <c r="M15" s="2"/>
      <c r="N15" s="2"/>
    </row>
    <row r="16" spans="1:14" x14ac:dyDescent="0.3">
      <c r="A16" s="2"/>
      <c r="B16" s="2"/>
      <c r="C16" s="2"/>
      <c r="D16" s="2"/>
      <c r="E16" s="2"/>
      <c r="F16" s="64"/>
      <c r="G16" s="64"/>
      <c r="H16" s="64"/>
      <c r="I16" s="3"/>
      <c r="J16" s="2"/>
      <c r="K16" s="2"/>
      <c r="L16" s="2"/>
      <c r="M16" s="2"/>
      <c r="N16" s="2"/>
    </row>
    <row r="17" spans="1:14" x14ac:dyDescent="0.3">
      <c r="A17" s="2"/>
      <c r="B17" s="2"/>
      <c r="C17" s="2"/>
      <c r="D17" s="2"/>
      <c r="E17" s="2"/>
      <c r="F17" s="64"/>
      <c r="G17" s="64"/>
      <c r="H17" s="64"/>
      <c r="I17" s="3"/>
      <c r="J17" s="87"/>
      <c r="K17" s="2"/>
      <c r="L17" s="2"/>
      <c r="M17" s="2"/>
      <c r="N17" s="2"/>
    </row>
    <row r="18" spans="1:14" x14ac:dyDescent="0.3">
      <c r="A18" s="2"/>
      <c r="B18" s="2"/>
      <c r="C18" s="2"/>
      <c r="D18" s="2"/>
      <c r="E18" s="2"/>
      <c r="F18" s="64"/>
      <c r="G18" s="64"/>
      <c r="H18" s="64"/>
      <c r="I18" s="3"/>
      <c r="J18" s="87"/>
      <c r="K18" s="2"/>
      <c r="L18" s="2"/>
      <c r="M18" s="2"/>
      <c r="N18" s="2"/>
    </row>
    <row r="19" spans="1:14" x14ac:dyDescent="0.3">
      <c r="A19" s="2"/>
      <c r="B19" s="2"/>
      <c r="C19" s="2"/>
      <c r="D19" s="2"/>
      <c r="E19" s="2"/>
      <c r="F19" s="64"/>
      <c r="G19" s="64"/>
      <c r="H19" s="64"/>
      <c r="I19" s="3"/>
      <c r="J19" s="87"/>
      <c r="K19" s="2"/>
      <c r="L19" s="2"/>
      <c r="M19" s="2"/>
      <c r="N19" s="2"/>
    </row>
    <row r="20" spans="1:14" x14ac:dyDescent="0.3">
      <c r="A20" s="2"/>
      <c r="B20" s="2"/>
      <c r="C20" s="2"/>
      <c r="D20" s="2"/>
      <c r="E20" s="2"/>
      <c r="F20" s="64"/>
      <c r="G20" s="64"/>
      <c r="H20" s="64"/>
      <c r="I20" s="3"/>
      <c r="J20" s="87"/>
      <c r="K20" s="2"/>
      <c r="L20" s="2"/>
      <c r="M20" s="2"/>
      <c r="N20" s="2"/>
    </row>
    <row r="21" spans="1:14" x14ac:dyDescent="0.3">
      <c r="A21" s="2"/>
      <c r="B21" s="2"/>
      <c r="C21" s="2"/>
      <c r="D21" s="2"/>
      <c r="E21" s="2"/>
      <c r="F21" s="64"/>
      <c r="G21" s="64"/>
      <c r="H21" s="64"/>
      <c r="I21" s="3"/>
      <c r="J21" s="2"/>
      <c r="K21" s="2"/>
      <c r="L21" s="2"/>
      <c r="M21" s="2"/>
      <c r="N21" s="2"/>
    </row>
    <row r="22" spans="1:14" x14ac:dyDescent="0.3">
      <c r="A22" s="2"/>
      <c r="B22" s="2"/>
      <c r="C22" s="2"/>
      <c r="D22" s="2"/>
      <c r="E22" s="2"/>
      <c r="F22" s="64"/>
      <c r="G22" s="64"/>
      <c r="H22" s="64"/>
      <c r="I22" s="3"/>
      <c r="J22" s="2"/>
      <c r="K22" s="2"/>
      <c r="L22" s="2"/>
      <c r="M22" s="2"/>
      <c r="N22" s="2"/>
    </row>
    <row r="23" spans="1:14" x14ac:dyDescent="0.3">
      <c r="A23" s="2"/>
      <c r="B23" s="2"/>
      <c r="C23" s="2"/>
      <c r="D23" s="2"/>
      <c r="E23" s="2"/>
      <c r="F23" s="64"/>
      <c r="G23" s="64"/>
      <c r="H23" s="64"/>
      <c r="I23" s="3"/>
      <c r="J23" s="87"/>
      <c r="K23" s="2"/>
      <c r="L23" s="2"/>
      <c r="M23" s="2"/>
      <c r="N23" s="2"/>
    </row>
    <row r="24" spans="1:14" x14ac:dyDescent="0.3">
      <c r="A24" s="2"/>
      <c r="B24" s="2"/>
      <c r="C24" s="2"/>
      <c r="D24" s="2"/>
      <c r="E24" s="2"/>
      <c r="F24" s="64"/>
      <c r="G24" s="64"/>
      <c r="H24" s="64"/>
      <c r="I24" s="3"/>
      <c r="J24" s="2"/>
      <c r="K24" s="2"/>
      <c r="L24" s="2"/>
      <c r="M24" s="2"/>
      <c r="N24" s="2"/>
    </row>
    <row r="25" spans="1:14" x14ac:dyDescent="0.3">
      <c r="A25" s="2"/>
      <c r="B25" s="2"/>
      <c r="C25" s="2"/>
      <c r="D25" s="2"/>
      <c r="E25" s="2"/>
      <c r="F25" s="64"/>
      <c r="G25" s="64"/>
      <c r="H25" s="64"/>
      <c r="I25" s="3"/>
      <c r="J25" s="87"/>
      <c r="K25" s="2"/>
      <c r="L25" s="2"/>
      <c r="M25" s="2"/>
      <c r="N25" s="2"/>
    </row>
    <row r="26" spans="1:14" x14ac:dyDescent="0.3">
      <c r="A26" s="2"/>
      <c r="B26" s="2"/>
      <c r="C26" s="2"/>
      <c r="D26" s="2"/>
      <c r="E26" s="2"/>
      <c r="F26" s="64"/>
      <c r="G26" s="64"/>
      <c r="H26" s="64"/>
      <c r="I26" s="3"/>
      <c r="J26" s="87"/>
      <c r="K26" s="2"/>
      <c r="L26" s="2"/>
      <c r="M26" s="2"/>
      <c r="N26" s="2"/>
    </row>
    <row r="27" spans="1:14" x14ac:dyDescent="0.3">
      <c r="A27" s="2"/>
      <c r="B27" s="2"/>
      <c r="C27" s="2"/>
      <c r="D27" s="2"/>
      <c r="E27" s="2"/>
      <c r="F27" s="64"/>
      <c r="G27" s="64"/>
      <c r="H27" s="64"/>
      <c r="I27" s="3"/>
      <c r="J27" s="87"/>
      <c r="K27" s="2"/>
      <c r="L27" s="2"/>
      <c r="M27" s="2"/>
      <c r="N27" s="2"/>
    </row>
    <row r="28" spans="1:14" x14ac:dyDescent="0.3">
      <c r="A28" s="2"/>
      <c r="B28" s="2"/>
      <c r="C28" s="2"/>
      <c r="D28" s="2"/>
      <c r="E28" s="2"/>
      <c r="F28" s="64"/>
      <c r="G28" s="64"/>
      <c r="H28" s="64"/>
      <c r="I28" s="64"/>
      <c r="J28" s="97"/>
      <c r="K28" s="86"/>
      <c r="L28" s="85"/>
      <c r="M28" s="2"/>
      <c r="N28" s="2"/>
    </row>
    <row r="29" spans="1:14" x14ac:dyDescent="0.3">
      <c r="A29" s="2"/>
      <c r="B29" s="2"/>
      <c r="C29" s="2"/>
      <c r="D29" s="2"/>
      <c r="E29" s="2"/>
      <c r="F29" s="64"/>
      <c r="G29" s="64"/>
      <c r="H29" s="64"/>
      <c r="I29" s="3"/>
      <c r="J29" s="87"/>
      <c r="K29" s="86"/>
      <c r="L29" s="85"/>
      <c r="M29" s="2"/>
      <c r="N29" s="2"/>
    </row>
    <row r="30" spans="1:14" x14ac:dyDescent="0.3">
      <c r="A30" s="2"/>
      <c r="B30" s="2"/>
      <c r="C30" s="2"/>
      <c r="D30" s="2"/>
      <c r="E30" s="2"/>
      <c r="F30" s="64"/>
      <c r="G30" s="64"/>
      <c r="H30" s="64"/>
      <c r="I30" s="3"/>
      <c r="J30" s="87"/>
      <c r="K30" s="86"/>
      <c r="L30" s="85"/>
      <c r="M30" s="2"/>
      <c r="N30" s="2"/>
    </row>
    <row r="31" spans="1:14" x14ac:dyDescent="0.3">
      <c r="A31" s="2"/>
      <c r="B31" s="2"/>
      <c r="C31" s="2"/>
      <c r="D31" s="2"/>
      <c r="E31" s="2"/>
      <c r="F31" s="64"/>
      <c r="G31" s="64"/>
      <c r="H31" s="64"/>
      <c r="I31" s="64"/>
      <c r="J31" s="2"/>
      <c r="K31" s="2"/>
      <c r="L31" s="2"/>
      <c r="M31" s="2"/>
      <c r="N31" s="2"/>
    </row>
    <row r="32" spans="1:14" x14ac:dyDescent="0.3">
      <c r="A32" s="2"/>
      <c r="B32" s="2"/>
      <c r="C32" s="2"/>
      <c r="D32" s="2"/>
      <c r="E32" s="2"/>
      <c r="F32" s="64"/>
      <c r="G32" s="64"/>
      <c r="H32" s="64"/>
      <c r="I32" s="3"/>
      <c r="J32" s="87"/>
      <c r="K32" s="2"/>
      <c r="L32" s="2"/>
      <c r="M32" s="2"/>
      <c r="N32" s="2"/>
    </row>
    <row r="33" spans="1:14" x14ac:dyDescent="0.3">
      <c r="A33" s="2"/>
      <c r="B33" s="2"/>
      <c r="C33" s="2"/>
      <c r="D33" s="2"/>
      <c r="E33" s="2"/>
      <c r="F33" s="64"/>
      <c r="G33" s="64"/>
      <c r="H33" s="64"/>
      <c r="I33" s="3"/>
      <c r="J33" s="87"/>
      <c r="K33" s="2"/>
      <c r="L33" s="2"/>
      <c r="M33" s="2"/>
      <c r="N33" s="2"/>
    </row>
    <row r="34" spans="1:14" x14ac:dyDescent="0.3">
      <c r="A34" s="2"/>
      <c r="B34" s="2"/>
      <c r="C34" s="2"/>
      <c r="D34" s="2"/>
      <c r="E34" s="2"/>
      <c r="F34" s="64"/>
      <c r="G34" s="64"/>
      <c r="H34" s="64"/>
      <c r="I34" s="3"/>
      <c r="J34" s="87"/>
      <c r="K34" s="2"/>
      <c r="L34" s="2"/>
      <c r="M34" s="2"/>
      <c r="N34" s="2"/>
    </row>
    <row r="35" spans="1:14" x14ac:dyDescent="0.3">
      <c r="A35" s="2"/>
      <c r="B35" s="2"/>
      <c r="C35" s="2"/>
      <c r="D35" s="2"/>
      <c r="E35" s="2"/>
      <c r="F35" s="64"/>
      <c r="G35" s="64"/>
      <c r="H35" s="64"/>
      <c r="I35" s="3"/>
      <c r="J35" s="87"/>
      <c r="K35" s="2"/>
      <c r="L35" s="2"/>
      <c r="M35" s="2"/>
      <c r="N35" s="2"/>
    </row>
    <row r="36" spans="1:14" x14ac:dyDescent="0.3">
      <c r="A36" s="2"/>
      <c r="B36" s="2"/>
      <c r="C36" s="2"/>
      <c r="D36" s="2"/>
      <c r="E36" s="2"/>
      <c r="F36" s="64"/>
      <c r="G36" s="64"/>
      <c r="H36" s="64"/>
      <c r="I36" s="3"/>
      <c r="J36" s="87"/>
      <c r="K36" s="2"/>
      <c r="L36" s="2"/>
      <c r="M36" s="2"/>
      <c r="N36" s="2"/>
    </row>
    <row r="37" spans="1:14" x14ac:dyDescent="0.3">
      <c r="A37" s="2"/>
      <c r="B37" s="2"/>
      <c r="C37" s="2"/>
      <c r="D37" s="2"/>
      <c r="E37" s="2"/>
      <c r="F37" s="64"/>
      <c r="G37" s="64"/>
      <c r="H37" s="64"/>
      <c r="I37" s="3"/>
      <c r="J37" s="87"/>
      <c r="K37" s="2"/>
      <c r="L37" s="2"/>
      <c r="M37" s="2"/>
      <c r="N37" s="2"/>
    </row>
    <row r="38" spans="1:14" x14ac:dyDescent="0.3">
      <c r="A38" s="2"/>
      <c r="B38" s="2"/>
      <c r="C38" s="2"/>
      <c r="D38" s="2"/>
      <c r="E38" s="2"/>
      <c r="F38" s="64"/>
      <c r="G38" s="64"/>
      <c r="H38" s="64"/>
      <c r="I38" s="3"/>
      <c r="J38" s="87"/>
      <c r="K38" s="2"/>
      <c r="L38" s="2"/>
      <c r="M38" s="2"/>
      <c r="N38" s="2"/>
    </row>
    <row r="39" spans="1:14" x14ac:dyDescent="0.3">
      <c r="A39" s="2"/>
      <c r="B39" s="2"/>
      <c r="C39" s="2"/>
      <c r="D39" s="2"/>
      <c r="E39" s="2"/>
      <c r="F39" s="64"/>
      <c r="G39" s="64"/>
      <c r="H39" s="64"/>
      <c r="I39" s="3"/>
      <c r="J39" s="87"/>
      <c r="K39" s="2"/>
      <c r="L39" s="2"/>
      <c r="M39" s="2"/>
      <c r="N39" s="2"/>
    </row>
    <row r="40" spans="1:14" x14ac:dyDescent="0.3">
      <c r="A40" s="2"/>
      <c r="B40" s="2"/>
      <c r="C40" s="2"/>
      <c r="D40" s="2"/>
      <c r="E40" s="2"/>
      <c r="F40" s="64"/>
      <c r="G40" s="64"/>
      <c r="H40" s="64"/>
      <c r="I40" s="3"/>
      <c r="J40" s="87"/>
      <c r="K40" s="2"/>
      <c r="L40" s="2"/>
      <c r="M40" s="2"/>
      <c r="N40" s="2"/>
    </row>
    <row r="41" spans="1:14" x14ac:dyDescent="0.3">
      <c r="A41" s="2"/>
      <c r="B41" s="2"/>
      <c r="C41" s="2"/>
      <c r="D41" s="2"/>
      <c r="E41" s="2"/>
      <c r="F41" s="64"/>
      <c r="G41" s="64"/>
      <c r="H41" s="64"/>
      <c r="I41" s="3"/>
      <c r="J41" s="87"/>
      <c r="K41" s="2"/>
      <c r="L41" s="2"/>
      <c r="M41" s="2"/>
      <c r="N41" s="2"/>
    </row>
    <row r="42" spans="1:14" x14ac:dyDescent="0.3">
      <c r="A42" s="2"/>
      <c r="B42" s="2"/>
      <c r="C42" s="2"/>
      <c r="D42" s="2"/>
      <c r="E42" s="2"/>
      <c r="F42" s="64"/>
      <c r="G42" s="64"/>
      <c r="H42" s="64"/>
      <c r="I42" s="3"/>
      <c r="J42" s="87"/>
      <c r="K42" s="2"/>
      <c r="L42" s="2"/>
      <c r="M42" s="2"/>
      <c r="N42" s="2"/>
    </row>
    <row r="43" spans="1:14" x14ac:dyDescent="0.3">
      <c r="A43" s="2"/>
      <c r="B43" s="2"/>
      <c r="C43" s="2"/>
      <c r="D43" s="2"/>
      <c r="E43" s="2"/>
      <c r="F43" s="64"/>
      <c r="G43" s="64"/>
      <c r="H43" s="64"/>
      <c r="I43" s="3"/>
      <c r="J43" s="87"/>
      <c r="K43" s="2"/>
      <c r="L43" s="2"/>
      <c r="M43" s="2"/>
      <c r="N43" s="2"/>
    </row>
    <row r="44" spans="1:14" x14ac:dyDescent="0.3">
      <c r="A44" s="2"/>
      <c r="B44" s="2"/>
      <c r="C44" s="2"/>
      <c r="D44" s="2"/>
      <c r="E44" s="2"/>
      <c r="F44" s="64"/>
      <c r="G44" s="64"/>
      <c r="H44" s="64"/>
      <c r="I44" s="3"/>
      <c r="J44" s="87"/>
      <c r="K44" s="2"/>
      <c r="L44" s="2"/>
      <c r="M44" s="2"/>
      <c r="N44" s="2"/>
    </row>
    <row r="45" spans="1:14" x14ac:dyDescent="0.3">
      <c r="A45" s="2"/>
      <c r="B45" s="2"/>
      <c r="C45" s="2"/>
      <c r="D45" s="2"/>
      <c r="E45" s="2"/>
      <c r="F45" s="64"/>
      <c r="G45" s="64"/>
      <c r="H45" s="64"/>
      <c r="I45" s="3"/>
      <c r="J45" s="87"/>
      <c r="K45" s="2"/>
      <c r="L45" s="2"/>
      <c r="M45" s="2"/>
      <c r="N45" s="2"/>
    </row>
    <row r="46" spans="1:14" x14ac:dyDescent="0.3">
      <c r="A46" s="2"/>
      <c r="B46" s="2"/>
      <c r="C46" s="2"/>
      <c r="D46" s="2"/>
      <c r="E46" s="2"/>
      <c r="F46" s="64"/>
      <c r="G46" s="64"/>
      <c r="H46" s="64"/>
      <c r="I46" s="3"/>
      <c r="J46" s="87"/>
      <c r="K46" s="2"/>
      <c r="L46" s="2"/>
      <c r="M46" s="2"/>
      <c r="N46" s="2"/>
    </row>
    <row r="47" spans="1:14" x14ac:dyDescent="0.3">
      <c r="A47" s="2"/>
      <c r="B47" s="2"/>
      <c r="C47" s="2"/>
      <c r="D47" s="2"/>
      <c r="E47" s="2"/>
      <c r="F47" s="64"/>
      <c r="G47" s="64"/>
      <c r="H47" s="64"/>
      <c r="I47" s="3"/>
      <c r="J47" s="2"/>
      <c r="K47" s="2"/>
      <c r="L47" s="2"/>
      <c r="M47" s="2"/>
      <c r="N47" s="2"/>
    </row>
    <row r="48" spans="1:14" x14ac:dyDescent="0.3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 x14ac:dyDescent="0.3">
      <c r="A49" s="2"/>
      <c r="B49" s="2"/>
      <c r="C49" s="2"/>
      <c r="D49" s="2"/>
      <c r="E49" s="2"/>
      <c r="F49" s="3"/>
      <c r="G49" s="3"/>
      <c r="H49" s="3"/>
      <c r="I49" s="98"/>
      <c r="J49" s="2"/>
      <c r="K49" s="2"/>
      <c r="L49" s="2"/>
      <c r="M49" s="2"/>
      <c r="N49" s="2"/>
    </row>
    <row r="50" spans="1:14" x14ac:dyDescent="0.3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3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 x14ac:dyDescent="0.3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 x14ac:dyDescent="0.3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91"/>
      <c r="N53" s="1"/>
    </row>
    <row r="54" spans="1:14" x14ac:dyDescent="0.3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91"/>
      <c r="N54" s="1"/>
    </row>
    <row r="55" spans="1:14" x14ac:dyDescent="0.3">
      <c r="A55" s="1"/>
      <c r="B55" s="1"/>
      <c r="C55" s="1"/>
      <c r="D55" s="1"/>
      <c r="E55" s="1"/>
      <c r="F55" s="9"/>
      <c r="G55" s="9"/>
      <c r="H55" s="9"/>
      <c r="I55" s="9"/>
      <c r="J55" s="1"/>
      <c r="K55" s="307"/>
      <c r="L55" s="308"/>
      <c r="M55" s="311"/>
      <c r="N55" s="1"/>
    </row>
    <row r="56" spans="1:14" x14ac:dyDescent="0.3">
      <c r="A56" s="1"/>
      <c r="B56" s="1"/>
      <c r="C56" s="1"/>
      <c r="D56" s="1"/>
      <c r="E56" s="1"/>
      <c r="F56" s="9"/>
      <c r="G56" s="9"/>
      <c r="H56" s="9"/>
      <c r="I56" s="9"/>
      <c r="J56" s="1"/>
      <c r="K56" s="309"/>
      <c r="L56" s="310"/>
      <c r="M56" s="312"/>
      <c r="N56" s="1"/>
    </row>
  </sheetData>
  <autoFilter ref="A1:N1">
    <filterColumn colId="0">
      <colorFilter dxfId="0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workbookViewId="0">
      <selection activeCell="A52" sqref="A52:I1048576"/>
    </sheetView>
  </sheetViews>
  <sheetFormatPr defaultColWidth="9.109375" defaultRowHeight="14.4" x14ac:dyDescent="0.3"/>
  <cols>
    <col min="1" max="1" width="50.33203125" style="106" customWidth="1"/>
    <col min="2" max="2" width="30.6640625" style="106" bestFit="1" customWidth="1"/>
    <col min="3" max="3" width="12.109375" style="112" bestFit="1" customWidth="1"/>
    <col min="4" max="4" width="9.88671875" style="112" bestFit="1" customWidth="1"/>
    <col min="5" max="5" width="12.109375" style="112" bestFit="1" customWidth="1"/>
    <col min="6" max="6" width="11.6640625" style="112" bestFit="1" customWidth="1"/>
    <col min="7" max="7" width="10.109375" style="112" bestFit="1" customWidth="1"/>
    <col min="8" max="8" width="12.5546875" style="112" bestFit="1" customWidth="1"/>
    <col min="9" max="9" width="79.109375" style="106" customWidth="1"/>
    <col min="10" max="16384" width="9.109375" style="106"/>
  </cols>
  <sheetData>
    <row r="1" spans="1:9" s="105" customFormat="1" ht="15.6" x14ac:dyDescent="0.3">
      <c r="A1" s="23" t="s">
        <v>226</v>
      </c>
      <c r="B1" s="23" t="s">
        <v>227</v>
      </c>
      <c r="C1" s="23" t="s">
        <v>228</v>
      </c>
      <c r="D1" s="23" t="s">
        <v>7</v>
      </c>
      <c r="E1" s="23" t="s">
        <v>8</v>
      </c>
      <c r="F1" s="25" t="s">
        <v>229</v>
      </c>
      <c r="G1" s="26" t="s">
        <v>230</v>
      </c>
      <c r="H1" s="26" t="s">
        <v>231</v>
      </c>
      <c r="I1" s="99" t="s">
        <v>232</v>
      </c>
    </row>
    <row r="2" spans="1:9" s="105" customFormat="1" ht="15.6" x14ac:dyDescent="0.3">
      <c r="A2" s="20" t="s">
        <v>233</v>
      </c>
      <c r="B2" s="20"/>
      <c r="C2" s="27"/>
      <c r="D2" s="28"/>
      <c r="E2" s="28"/>
      <c r="F2" s="28"/>
      <c r="G2" s="29"/>
      <c r="H2" s="30"/>
      <c r="I2" s="100"/>
    </row>
    <row r="3" spans="1:9" s="105" customFormat="1" ht="15.6" x14ac:dyDescent="0.3">
      <c r="A3" s="23"/>
      <c r="B3" s="23"/>
      <c r="C3" s="23"/>
      <c r="D3" s="23"/>
      <c r="E3" s="23"/>
      <c r="F3" s="25"/>
      <c r="G3" s="26"/>
      <c r="H3" s="26"/>
      <c r="I3" s="101"/>
    </row>
    <row r="4" spans="1:9" x14ac:dyDescent="0.3">
      <c r="A4" s="20" t="s">
        <v>234</v>
      </c>
      <c r="B4" s="20"/>
      <c r="C4" s="27"/>
      <c r="D4" s="28"/>
      <c r="E4" s="28"/>
      <c r="F4" s="28"/>
      <c r="G4" s="29"/>
      <c r="H4" s="30"/>
      <c r="I4" s="102"/>
    </row>
    <row r="5" spans="1:9" x14ac:dyDescent="0.3">
      <c r="A5" s="22"/>
      <c r="B5" s="22"/>
      <c r="C5" s="31"/>
      <c r="D5" s="24"/>
      <c r="E5" s="24"/>
      <c r="F5" s="24"/>
      <c r="G5" s="24"/>
      <c r="H5" s="24"/>
      <c r="I5" s="103"/>
    </row>
    <row r="6" spans="1:9" x14ac:dyDescent="0.3">
      <c r="A6" s="22"/>
      <c r="B6" s="22"/>
      <c r="C6" s="24"/>
      <c r="D6" s="24"/>
      <c r="E6" s="24"/>
      <c r="F6" s="24"/>
      <c r="G6" s="24"/>
      <c r="H6" s="24"/>
      <c r="I6" s="103"/>
    </row>
    <row r="7" spans="1:9" x14ac:dyDescent="0.3">
      <c r="A7" s="22"/>
      <c r="B7" s="22"/>
      <c r="C7" s="24"/>
      <c r="D7" s="24"/>
      <c r="E7" s="24"/>
      <c r="F7" s="24"/>
      <c r="G7" s="24"/>
      <c r="H7" s="24"/>
      <c r="I7" s="103"/>
    </row>
    <row r="8" spans="1:9" x14ac:dyDescent="0.3">
      <c r="A8" s="22"/>
      <c r="B8" s="22"/>
      <c r="C8" s="24"/>
      <c r="D8" s="24"/>
      <c r="E8" s="24"/>
      <c r="F8" s="24"/>
      <c r="G8" s="24"/>
      <c r="H8" s="24"/>
      <c r="I8" s="103"/>
    </row>
    <row r="9" spans="1:9" x14ac:dyDescent="0.3">
      <c r="A9" s="22"/>
      <c r="B9" s="22"/>
      <c r="C9" s="24"/>
      <c r="D9" s="24"/>
      <c r="E9" s="24"/>
      <c r="F9" s="24"/>
      <c r="G9" s="24"/>
      <c r="H9" s="24"/>
      <c r="I9" s="103"/>
    </row>
    <row r="10" spans="1:9" x14ac:dyDescent="0.3">
      <c r="A10" s="20" t="s">
        <v>235</v>
      </c>
      <c r="B10" s="20"/>
      <c r="C10" s="27"/>
      <c r="D10" s="28"/>
      <c r="E10" s="28"/>
      <c r="F10" s="28"/>
      <c r="G10" s="29"/>
      <c r="H10" s="30"/>
      <c r="I10" s="102"/>
    </row>
    <row r="11" spans="1:9" s="107" customFormat="1" x14ac:dyDescent="0.3">
      <c r="A11" s="74"/>
      <c r="B11" s="75"/>
      <c r="C11" s="76"/>
      <c r="D11" s="76"/>
      <c r="E11" s="76"/>
      <c r="F11" s="76"/>
      <c r="G11" s="77"/>
      <c r="H11" s="78"/>
      <c r="I11" s="104"/>
    </row>
    <row r="12" spans="1:9" s="107" customFormat="1" x14ac:dyDescent="0.3">
      <c r="A12" s="74"/>
      <c r="B12" s="75"/>
      <c r="C12" s="76"/>
      <c r="D12" s="76"/>
      <c r="E12" s="76"/>
      <c r="F12" s="76"/>
      <c r="G12" s="77"/>
      <c r="H12" s="78"/>
      <c r="I12" s="104"/>
    </row>
    <row r="13" spans="1:9" s="107" customFormat="1" x14ac:dyDescent="0.3">
      <c r="A13" s="74"/>
      <c r="B13" s="75"/>
      <c r="C13" s="76"/>
      <c r="D13" s="76"/>
      <c r="E13" s="76"/>
      <c r="F13" s="76"/>
      <c r="G13" s="77"/>
      <c r="H13" s="76"/>
      <c r="I13" s="104"/>
    </row>
    <row r="14" spans="1:9" s="107" customFormat="1" x14ac:dyDescent="0.3">
      <c r="A14" s="74"/>
      <c r="B14" s="75"/>
      <c r="C14" s="76"/>
      <c r="D14" s="76"/>
      <c r="E14" s="76"/>
      <c r="F14" s="76"/>
      <c r="G14" s="77"/>
      <c r="H14" s="76"/>
      <c r="I14" s="104"/>
    </row>
    <row r="15" spans="1:9" s="107" customFormat="1" x14ac:dyDescent="0.3">
      <c r="A15" s="74"/>
      <c r="B15" s="75"/>
      <c r="C15" s="76"/>
      <c r="D15" s="76"/>
      <c r="E15" s="76"/>
      <c r="F15" s="76"/>
      <c r="G15" s="77"/>
      <c r="H15" s="76"/>
      <c r="I15" s="104"/>
    </row>
    <row r="16" spans="1:9" s="107" customFormat="1" x14ac:dyDescent="0.3">
      <c r="A16" s="74"/>
      <c r="B16" s="75"/>
      <c r="C16" s="76"/>
      <c r="D16" s="76"/>
      <c r="E16" s="76"/>
      <c r="F16" s="76"/>
      <c r="G16" s="77"/>
      <c r="H16" s="76"/>
      <c r="I16" s="104"/>
    </row>
    <row r="17" spans="1:9" s="107" customFormat="1" x14ac:dyDescent="0.3">
      <c r="A17" s="74"/>
      <c r="B17" s="75"/>
      <c r="C17" s="76"/>
      <c r="D17" s="76"/>
      <c r="E17" s="76"/>
      <c r="F17" s="76"/>
      <c r="G17" s="77"/>
      <c r="H17" s="76"/>
      <c r="I17" s="104"/>
    </row>
    <row r="18" spans="1:9" s="107" customFormat="1" x14ac:dyDescent="0.3">
      <c r="A18" s="74"/>
      <c r="B18" s="75"/>
      <c r="C18" s="76"/>
      <c r="D18" s="76"/>
      <c r="E18" s="76"/>
      <c r="F18" s="76"/>
      <c r="G18" s="77"/>
      <c r="H18" s="76"/>
      <c r="I18" s="104"/>
    </row>
    <row r="19" spans="1:9" s="107" customFormat="1" x14ac:dyDescent="0.3">
      <c r="A19" s="74"/>
      <c r="B19" s="75"/>
      <c r="C19" s="76"/>
      <c r="D19" s="76"/>
      <c r="E19" s="76"/>
      <c r="F19" s="76"/>
      <c r="G19" s="77"/>
      <c r="H19" s="76"/>
      <c r="I19" s="104"/>
    </row>
    <row r="20" spans="1:9" x14ac:dyDescent="0.3">
      <c r="A20" s="21"/>
      <c r="B20" s="35"/>
      <c r="C20" s="36"/>
      <c r="D20" s="24"/>
      <c r="E20" s="36"/>
      <c r="F20" s="36"/>
      <c r="G20" s="37"/>
      <c r="H20" s="36"/>
      <c r="I20" s="103"/>
    </row>
    <row r="21" spans="1:9" x14ac:dyDescent="0.3">
      <c r="A21" s="35"/>
      <c r="B21" s="35"/>
      <c r="C21" s="36"/>
      <c r="D21" s="36"/>
      <c r="E21" s="36"/>
      <c r="F21" s="36"/>
      <c r="G21" s="36"/>
      <c r="H21" s="36"/>
      <c r="I21" s="103"/>
    </row>
    <row r="22" spans="1:9" x14ac:dyDescent="0.3">
      <c r="A22" s="20" t="s">
        <v>236</v>
      </c>
      <c r="B22" s="20"/>
      <c r="C22" s="27"/>
      <c r="D22" s="28"/>
      <c r="E22" s="28"/>
      <c r="F22" s="28"/>
      <c r="G22" s="29"/>
      <c r="H22" s="30"/>
      <c r="I22" s="102"/>
    </row>
    <row r="23" spans="1:9" s="108" customFormat="1" x14ac:dyDescent="0.3">
      <c r="A23" s="75"/>
      <c r="B23" s="75"/>
      <c r="C23" s="76"/>
      <c r="D23" s="76"/>
      <c r="E23" s="76"/>
      <c r="F23" s="76"/>
      <c r="G23" s="77"/>
      <c r="H23" s="76"/>
      <c r="I23" s="104"/>
    </row>
    <row r="24" spans="1:9" s="108" customFormat="1" x14ac:dyDescent="0.3">
      <c r="A24" s="75"/>
      <c r="B24" s="75"/>
      <c r="C24" s="76"/>
      <c r="D24" s="76"/>
      <c r="E24" s="76"/>
      <c r="F24" s="76"/>
      <c r="G24" s="77"/>
      <c r="H24" s="76"/>
      <c r="I24" s="104"/>
    </row>
    <row r="25" spans="1:9" x14ac:dyDescent="0.3">
      <c r="A25" s="35"/>
      <c r="B25" s="35"/>
      <c r="C25" s="36"/>
      <c r="D25" s="36"/>
      <c r="E25" s="36"/>
      <c r="F25" s="36"/>
      <c r="G25" s="36"/>
      <c r="H25" s="36"/>
      <c r="I25" s="103"/>
    </row>
    <row r="26" spans="1:9" x14ac:dyDescent="0.3">
      <c r="A26" s="35"/>
      <c r="B26" s="35"/>
      <c r="C26" s="36"/>
      <c r="D26" s="36"/>
      <c r="E26" s="36"/>
      <c r="F26" s="36"/>
      <c r="G26" s="36"/>
      <c r="H26" s="36"/>
      <c r="I26" s="103"/>
    </row>
    <row r="27" spans="1:9" x14ac:dyDescent="0.3">
      <c r="A27" s="20" t="s">
        <v>237</v>
      </c>
      <c r="B27" s="20"/>
      <c r="C27" s="27"/>
      <c r="D27" s="28"/>
      <c r="E27" s="28"/>
      <c r="F27" s="28"/>
      <c r="G27" s="29"/>
      <c r="H27" s="30"/>
      <c r="I27" s="102"/>
    </row>
    <row r="28" spans="1:9" x14ac:dyDescent="0.3">
      <c r="A28" s="22"/>
      <c r="B28" s="22"/>
      <c r="C28" s="24"/>
      <c r="D28" s="24"/>
      <c r="E28" s="24"/>
      <c r="F28" s="24"/>
      <c r="G28" s="24"/>
      <c r="H28" s="24"/>
      <c r="I28" s="103"/>
    </row>
    <row r="29" spans="1:9" x14ac:dyDescent="0.3">
      <c r="A29" s="22"/>
      <c r="B29" s="22"/>
      <c r="C29" s="24"/>
      <c r="D29" s="24"/>
      <c r="E29" s="24"/>
      <c r="F29" s="24"/>
      <c r="G29" s="24"/>
      <c r="H29" s="24"/>
      <c r="I29" s="103"/>
    </row>
    <row r="30" spans="1:9" x14ac:dyDescent="0.3">
      <c r="A30" s="22"/>
      <c r="B30" s="22"/>
      <c r="C30" s="24"/>
      <c r="D30" s="24"/>
      <c r="E30" s="24"/>
      <c r="F30" s="24"/>
      <c r="G30" s="24"/>
      <c r="H30" s="24"/>
      <c r="I30" s="103"/>
    </row>
    <row r="31" spans="1:9" x14ac:dyDescent="0.3">
      <c r="A31" s="22"/>
      <c r="B31" s="22"/>
      <c r="C31" s="24"/>
      <c r="D31" s="24"/>
      <c r="E31" s="24"/>
      <c r="F31" s="24"/>
      <c r="G31" s="24"/>
      <c r="H31" s="24"/>
      <c r="I31" s="103"/>
    </row>
    <row r="32" spans="1:9" x14ac:dyDescent="0.3">
      <c r="A32" s="22"/>
      <c r="B32" s="22"/>
      <c r="C32" s="24"/>
      <c r="D32" s="24"/>
      <c r="E32" s="24"/>
      <c r="F32" s="24"/>
      <c r="G32" s="24"/>
      <c r="H32" s="24"/>
      <c r="I32" s="103"/>
    </row>
    <row r="33" spans="1:9" x14ac:dyDescent="0.3">
      <c r="A33" s="20" t="s">
        <v>238</v>
      </c>
      <c r="B33" s="20"/>
      <c r="C33" s="27"/>
      <c r="D33" s="28"/>
      <c r="E33" s="28"/>
      <c r="F33" s="28"/>
      <c r="G33" s="29"/>
      <c r="H33" s="30"/>
      <c r="I33" s="102"/>
    </row>
    <row r="34" spans="1:9" x14ac:dyDescent="0.3">
      <c r="A34" s="22"/>
      <c r="B34" s="22"/>
      <c r="C34" s="24"/>
      <c r="D34" s="24"/>
      <c r="E34" s="24"/>
      <c r="F34" s="24"/>
      <c r="G34" s="24"/>
      <c r="H34" s="24"/>
      <c r="I34" s="103"/>
    </row>
    <row r="35" spans="1:9" x14ac:dyDescent="0.3">
      <c r="A35" s="22"/>
      <c r="B35" s="22"/>
      <c r="C35" s="24"/>
      <c r="D35" s="24"/>
      <c r="E35" s="24"/>
      <c r="F35" s="24"/>
      <c r="G35" s="24"/>
      <c r="H35" s="24"/>
      <c r="I35" s="103"/>
    </row>
    <row r="36" spans="1:9" x14ac:dyDescent="0.3">
      <c r="A36" s="22"/>
      <c r="B36" s="22"/>
      <c r="C36" s="24"/>
      <c r="D36" s="24"/>
      <c r="E36" s="24"/>
      <c r="F36" s="24"/>
      <c r="G36" s="24"/>
      <c r="H36" s="24"/>
      <c r="I36" s="103"/>
    </row>
    <row r="37" spans="1:9" x14ac:dyDescent="0.3">
      <c r="A37" s="22"/>
      <c r="B37" s="22"/>
      <c r="C37" s="24"/>
      <c r="D37" s="24"/>
      <c r="E37" s="24"/>
      <c r="F37" s="24"/>
      <c r="G37" s="24"/>
      <c r="H37" s="24"/>
      <c r="I37" s="103"/>
    </row>
    <row r="38" spans="1:9" x14ac:dyDescent="0.3">
      <c r="A38" s="22"/>
      <c r="B38" s="22"/>
      <c r="C38" s="24"/>
      <c r="D38" s="24"/>
      <c r="E38" s="24"/>
      <c r="F38" s="24"/>
      <c r="G38" s="24"/>
      <c r="H38" s="24"/>
      <c r="I38" s="103"/>
    </row>
    <row r="39" spans="1:9" x14ac:dyDescent="0.3">
      <c r="A39" s="20" t="s">
        <v>239</v>
      </c>
      <c r="B39" s="20"/>
      <c r="C39" s="27"/>
      <c r="D39" s="28"/>
      <c r="E39" s="28"/>
      <c r="F39" s="28"/>
      <c r="G39" s="29"/>
      <c r="H39" s="30"/>
      <c r="I39" s="102"/>
    </row>
    <row r="40" spans="1:9" x14ac:dyDescent="0.3">
      <c r="A40" s="22"/>
      <c r="B40" s="22"/>
      <c r="C40" s="24"/>
      <c r="D40" s="24"/>
      <c r="E40" s="24"/>
      <c r="F40" s="24"/>
      <c r="G40" s="24"/>
      <c r="H40" s="24"/>
      <c r="I40" s="103"/>
    </row>
    <row r="41" spans="1:9" x14ac:dyDescent="0.3">
      <c r="A41" s="22"/>
      <c r="B41" s="22"/>
      <c r="C41" s="24"/>
      <c r="D41" s="24"/>
      <c r="E41" s="24"/>
      <c r="F41" s="24"/>
      <c r="G41" s="24"/>
      <c r="H41" s="24"/>
      <c r="I41" s="103"/>
    </row>
    <row r="42" spans="1:9" x14ac:dyDescent="0.3">
      <c r="A42" s="22"/>
      <c r="B42" s="22"/>
      <c r="C42" s="24"/>
      <c r="D42" s="24"/>
      <c r="E42" s="24"/>
      <c r="F42" s="24"/>
      <c r="G42" s="24"/>
      <c r="H42" s="24"/>
      <c r="I42" s="103"/>
    </row>
    <row r="43" spans="1:9" x14ac:dyDescent="0.3">
      <c r="A43" s="22"/>
      <c r="B43" s="22"/>
      <c r="C43" s="24"/>
      <c r="D43" s="24"/>
      <c r="E43" s="24"/>
      <c r="F43" s="24"/>
      <c r="G43" s="24"/>
      <c r="H43" s="24"/>
      <c r="I43" s="103"/>
    </row>
    <row r="44" spans="1:9" x14ac:dyDescent="0.3">
      <c r="A44" s="20" t="s">
        <v>240</v>
      </c>
      <c r="B44" s="20"/>
      <c r="C44" s="27"/>
      <c r="D44" s="28"/>
      <c r="E44" s="28"/>
      <c r="F44" s="28"/>
      <c r="G44" s="29"/>
      <c r="H44" s="30"/>
      <c r="I44" s="102"/>
    </row>
    <row r="45" spans="1:9" x14ac:dyDescent="0.3">
      <c r="A45" s="22"/>
      <c r="B45" s="22"/>
      <c r="C45" s="24"/>
      <c r="D45" s="24"/>
      <c r="E45" s="24"/>
      <c r="F45" s="24"/>
      <c r="G45" s="24"/>
      <c r="H45" s="24"/>
      <c r="I45" s="103"/>
    </row>
    <row r="46" spans="1:9" x14ac:dyDescent="0.3">
      <c r="A46" s="22"/>
      <c r="B46" s="22"/>
      <c r="C46" s="24"/>
      <c r="D46" s="24"/>
      <c r="E46" s="24"/>
      <c r="F46" s="24"/>
      <c r="G46" s="24"/>
      <c r="H46" s="24"/>
      <c r="I46" s="103"/>
    </row>
    <row r="47" spans="1:9" x14ac:dyDescent="0.3">
      <c r="A47" s="22"/>
      <c r="B47" s="22"/>
      <c r="C47" s="24"/>
      <c r="D47" s="24"/>
      <c r="E47" s="24"/>
      <c r="F47" s="24"/>
      <c r="G47" s="24"/>
      <c r="H47" s="24"/>
      <c r="I47" s="103"/>
    </row>
    <row r="48" spans="1:9" x14ac:dyDescent="0.3">
      <c r="A48" s="22"/>
      <c r="B48" s="22"/>
      <c r="C48" s="24"/>
      <c r="D48" s="24"/>
      <c r="E48" s="24"/>
      <c r="F48" s="24"/>
      <c r="G48" s="24"/>
      <c r="H48" s="24"/>
      <c r="I48" s="103"/>
    </row>
    <row r="49" spans="1:9" x14ac:dyDescent="0.3">
      <c r="A49" s="22"/>
      <c r="B49" s="22"/>
      <c r="C49" s="24"/>
      <c r="D49" s="24"/>
      <c r="E49" s="24"/>
      <c r="F49" s="24"/>
      <c r="G49" s="24"/>
      <c r="H49" s="24"/>
      <c r="I49" s="103"/>
    </row>
    <row r="50" spans="1:9" x14ac:dyDescent="0.3">
      <c r="A50" s="22"/>
      <c r="B50" s="22"/>
      <c r="C50" s="24"/>
      <c r="D50" s="24"/>
      <c r="E50" s="24"/>
      <c r="F50" s="24"/>
      <c r="G50" s="24"/>
      <c r="H50" s="24"/>
      <c r="I50" s="103"/>
    </row>
    <row r="51" spans="1:9" x14ac:dyDescent="0.3">
      <c r="A51" s="109"/>
      <c r="B51" s="109"/>
      <c r="C51" s="110"/>
      <c r="D51" s="110"/>
      <c r="E51" s="110"/>
      <c r="F51" s="110"/>
      <c r="G51" s="110"/>
      <c r="H51" s="110"/>
      <c r="I51" s="1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09375" defaultRowHeight="14.4" x14ac:dyDescent="0.3"/>
  <cols>
    <col min="1" max="1" width="2.88671875" style="1" customWidth="1"/>
    <col min="2" max="2" width="64.6640625" style="1" bestFit="1" customWidth="1"/>
    <col min="3" max="3" width="30.8867187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88671875" style="9" bestFit="1" customWidth="1"/>
    <col min="9" max="9" width="10.6640625" style="9" bestFit="1" customWidth="1"/>
    <col min="10" max="10" width="8.88671875" style="9" bestFit="1" customWidth="1"/>
    <col min="11" max="11" width="19" style="9" bestFit="1" customWidth="1"/>
    <col min="12" max="12" width="11" style="9" bestFit="1" customWidth="1"/>
    <col min="13" max="13" width="18.109375" style="9" customWidth="1"/>
    <col min="14" max="14" width="22" style="17" bestFit="1" customWidth="1"/>
    <col min="15" max="15" width="16.109375" style="9" customWidth="1"/>
    <col min="16" max="16" width="25.5546875" style="9" bestFit="1" customWidth="1"/>
    <col min="17" max="17" width="34.88671875" style="1" customWidth="1"/>
    <col min="18" max="16384" width="9.109375" style="1"/>
  </cols>
  <sheetData>
    <row r="1" spans="1:18" s="9" customFormat="1" ht="28.8" x14ac:dyDescent="0.3">
      <c r="B1" s="13" t="s">
        <v>3</v>
      </c>
      <c r="C1" s="8" t="s">
        <v>219</v>
      </c>
      <c r="D1" s="8" t="s">
        <v>241</v>
      </c>
      <c r="E1" s="8" t="s">
        <v>242</v>
      </c>
      <c r="F1" s="8" t="s">
        <v>243</v>
      </c>
      <c r="G1" s="13" t="s">
        <v>5</v>
      </c>
      <c r="H1" s="13" t="s">
        <v>7</v>
      </c>
      <c r="I1" s="13" t="s">
        <v>8</v>
      </c>
      <c r="J1" s="8" t="s">
        <v>9</v>
      </c>
      <c r="K1" s="13" t="s">
        <v>10</v>
      </c>
      <c r="L1" s="13" t="s">
        <v>230</v>
      </c>
      <c r="M1" s="56" t="s">
        <v>223</v>
      </c>
      <c r="N1" s="12" t="s">
        <v>224</v>
      </c>
      <c r="O1" s="12" t="s">
        <v>225</v>
      </c>
      <c r="P1" s="12" t="s">
        <v>244</v>
      </c>
      <c r="Q1" s="13" t="s">
        <v>17</v>
      </c>
    </row>
    <row r="2" spans="1:18" ht="15.6" x14ac:dyDescent="0.3">
      <c r="A2" s="11"/>
      <c r="B2" s="297" t="s">
        <v>245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6" x14ac:dyDescent="0.3">
      <c r="A3" s="5"/>
      <c r="B3" s="298" t="s">
        <v>22</v>
      </c>
      <c r="C3" s="298"/>
      <c r="D3" s="298"/>
      <c r="E3" s="298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298"/>
      <c r="R3" s="47"/>
    </row>
    <row r="4" spans="1:18" s="62" customFormat="1" x14ac:dyDescent="0.3">
      <c r="B4" s="62" t="s">
        <v>246</v>
      </c>
      <c r="C4" s="62" t="s">
        <v>247</v>
      </c>
      <c r="F4" s="63"/>
      <c r="G4" s="64" t="s">
        <v>37</v>
      </c>
      <c r="H4" s="65"/>
      <c r="I4" s="65"/>
      <c r="J4" s="65"/>
      <c r="L4" s="66"/>
      <c r="M4" s="38"/>
      <c r="N4" s="67"/>
      <c r="O4" s="67"/>
      <c r="P4" s="67"/>
    </row>
    <row r="5" spans="1:18" s="35" customFormat="1" x14ac:dyDescent="0.3">
      <c r="F5" s="33"/>
      <c r="G5" s="36"/>
      <c r="H5" s="36"/>
      <c r="I5" s="36"/>
      <c r="J5" s="36"/>
      <c r="K5" s="36"/>
      <c r="L5" s="36"/>
      <c r="M5" s="36"/>
      <c r="N5" s="68"/>
      <c r="O5" s="36"/>
      <c r="P5" s="36"/>
      <c r="R5" s="62"/>
    </row>
    <row r="6" spans="1:18" ht="15.6" x14ac:dyDescent="0.3">
      <c r="A6" s="7"/>
      <c r="B6" s="299" t="s">
        <v>31</v>
      </c>
      <c r="C6" s="299"/>
      <c r="D6" s="299"/>
      <c r="E6" s="299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299"/>
      <c r="R6" s="51"/>
    </row>
    <row r="7" spans="1:18" x14ac:dyDescent="0.3">
      <c r="B7" s="1" t="s">
        <v>248</v>
      </c>
      <c r="C7" s="1" t="s">
        <v>249</v>
      </c>
      <c r="G7" s="9" t="s">
        <v>37</v>
      </c>
      <c r="R7" s="2"/>
    </row>
    <row r="8" spans="1:18" x14ac:dyDescent="0.3">
      <c r="B8" s="1" t="s">
        <v>250</v>
      </c>
      <c r="C8" s="1" t="s">
        <v>251</v>
      </c>
      <c r="G8" s="9" t="s">
        <v>37</v>
      </c>
      <c r="R8" s="2"/>
    </row>
    <row r="9" spans="1:18" x14ac:dyDescent="0.3">
      <c r="B9" s="1" t="s">
        <v>252</v>
      </c>
      <c r="C9" s="1" t="s">
        <v>253</v>
      </c>
      <c r="G9" s="9" t="s">
        <v>37</v>
      </c>
      <c r="R9" s="2"/>
    </row>
    <row r="10" spans="1:18" x14ac:dyDescent="0.3">
      <c r="R10" s="2"/>
    </row>
    <row r="11" spans="1:18" ht="15.6" x14ac:dyDescent="0.3">
      <c r="A11" s="5"/>
      <c r="B11" s="298" t="s">
        <v>34</v>
      </c>
      <c r="C11" s="298"/>
      <c r="D11" s="298"/>
      <c r="E11" s="298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298"/>
      <c r="R11" s="47"/>
    </row>
    <row r="12" spans="1:18" s="35" customFormat="1" ht="28.8" x14ac:dyDescent="0.3">
      <c r="A12" s="73"/>
      <c r="B12" s="35" t="s">
        <v>254</v>
      </c>
      <c r="C12" s="35" t="s">
        <v>255</v>
      </c>
      <c r="E12" s="33"/>
      <c r="F12" s="33"/>
      <c r="G12" s="36" t="s">
        <v>37</v>
      </c>
      <c r="H12" s="36" t="s">
        <v>256</v>
      </c>
      <c r="I12" s="36" t="s">
        <v>257</v>
      </c>
      <c r="J12" s="36" t="s">
        <v>258</v>
      </c>
      <c r="K12" s="36" t="s">
        <v>259</v>
      </c>
      <c r="L12" s="72">
        <v>43832</v>
      </c>
      <c r="M12" s="70"/>
      <c r="N12" s="71" t="s">
        <v>260</v>
      </c>
      <c r="O12" s="70"/>
      <c r="P12" s="36"/>
      <c r="R12" s="62"/>
    </row>
    <row r="13" spans="1:18" s="35" customFormat="1" x14ac:dyDescent="0.3">
      <c r="A13" s="69"/>
      <c r="E13" s="33"/>
      <c r="F13" s="33"/>
      <c r="G13" s="36"/>
      <c r="H13" s="36"/>
      <c r="I13" s="36"/>
      <c r="J13" s="36"/>
      <c r="K13" s="36"/>
      <c r="L13" s="70"/>
      <c r="M13" s="70"/>
      <c r="N13" s="71"/>
      <c r="O13" s="70"/>
      <c r="P13" s="36"/>
      <c r="R13" s="62"/>
    </row>
    <row r="14" spans="1:18" ht="15.6" x14ac:dyDescent="0.3">
      <c r="A14" s="11"/>
      <c r="B14" s="297" t="s">
        <v>21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6" x14ac:dyDescent="0.3">
      <c r="A15" s="5"/>
      <c r="B15" s="298" t="s">
        <v>22</v>
      </c>
      <c r="C15" s="298"/>
      <c r="D15" s="298"/>
      <c r="E15" s="298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298"/>
      <c r="R15" s="47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299" t="s">
        <v>31</v>
      </c>
      <c r="C18" s="299"/>
      <c r="D18" s="299"/>
      <c r="E18" s="299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299"/>
      <c r="R18" s="51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298" t="s">
        <v>34</v>
      </c>
      <c r="C21" s="298"/>
      <c r="D21" s="298"/>
      <c r="E21" s="298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298"/>
      <c r="R21" s="47"/>
    </row>
    <row r="22" spans="1:18" x14ac:dyDescent="0.3">
      <c r="R22" s="2"/>
    </row>
    <row r="23" spans="1:18" ht="15.6" x14ac:dyDescent="0.3">
      <c r="A23" s="6"/>
      <c r="B23" s="313" t="s">
        <v>261</v>
      </c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</row>
    <row r="24" spans="1:18" ht="15.6" x14ac:dyDescent="0.3">
      <c r="A24" s="5"/>
      <c r="B24" s="52" t="s">
        <v>22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 x14ac:dyDescent="0.3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54" t="s">
        <v>31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 x14ac:dyDescent="0.3">
      <c r="B32" s="2" t="s">
        <v>262</v>
      </c>
      <c r="C32" s="1" t="s">
        <v>263</v>
      </c>
      <c r="F32" s="1"/>
      <c r="G32" s="9" t="s">
        <v>37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264</v>
      </c>
      <c r="C33" s="1" t="s">
        <v>265</v>
      </c>
      <c r="G33" s="9" t="s">
        <v>37</v>
      </c>
    </row>
    <row r="34" spans="1:17" x14ac:dyDescent="0.3">
      <c r="B34" s="2" t="s">
        <v>266</v>
      </c>
      <c r="C34" s="2" t="s">
        <v>267</v>
      </c>
      <c r="D34" s="2"/>
      <c r="E34" s="2"/>
      <c r="F34" s="4"/>
      <c r="G34" s="9" t="s">
        <v>37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52" t="s">
        <v>34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313" t="s">
        <v>268</v>
      </c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</row>
    <row r="43" spans="1:17" ht="15.6" x14ac:dyDescent="0.3">
      <c r="A43" s="5"/>
      <c r="B43" s="52" t="s">
        <v>22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 x14ac:dyDescent="0.3">
      <c r="A44" s="2"/>
      <c r="B44" s="1" t="s">
        <v>269</v>
      </c>
      <c r="C44" s="1" t="s">
        <v>270</v>
      </c>
      <c r="E44" s="18" t="s">
        <v>271</v>
      </c>
      <c r="F44" s="1"/>
      <c r="G44" s="9" t="s">
        <v>37</v>
      </c>
      <c r="H44" s="1"/>
      <c r="I44" s="1"/>
      <c r="J44" s="1"/>
      <c r="K44" s="1" t="s">
        <v>272</v>
      </c>
      <c r="L44" s="32">
        <v>43862</v>
      </c>
      <c r="M44" s="1"/>
      <c r="N44" s="1"/>
      <c r="O44" s="1"/>
      <c r="P44" s="1"/>
    </row>
    <row r="45" spans="1:17" x14ac:dyDescent="0.3">
      <c r="A45" s="2"/>
      <c r="B45" s="1" t="s">
        <v>273</v>
      </c>
      <c r="C45" s="1" t="s">
        <v>274</v>
      </c>
      <c r="D45" s="1" t="s">
        <v>275</v>
      </c>
      <c r="E45" s="34" t="s">
        <v>276</v>
      </c>
      <c r="F45" s="1"/>
      <c r="G45" s="9" t="s">
        <v>37</v>
      </c>
      <c r="H45" s="1"/>
      <c r="I45" s="1"/>
      <c r="J45" s="1"/>
      <c r="K45" s="1" t="s">
        <v>272</v>
      </c>
      <c r="L45" s="32">
        <v>43862</v>
      </c>
      <c r="M45" s="1"/>
      <c r="N45" s="1"/>
      <c r="O45" s="1"/>
      <c r="P45" s="1"/>
    </row>
    <row r="46" spans="1:17" x14ac:dyDescent="0.3">
      <c r="A46" s="2"/>
      <c r="B46" s="2" t="s">
        <v>277</v>
      </c>
      <c r="C46" s="1" t="s">
        <v>278</v>
      </c>
      <c r="F46" s="1"/>
      <c r="G46" s="9" t="s">
        <v>37</v>
      </c>
      <c r="H46" s="1"/>
      <c r="I46" s="1"/>
      <c r="J46" s="1"/>
      <c r="K46" s="1" t="s">
        <v>272</v>
      </c>
      <c r="L46" s="32">
        <v>43862</v>
      </c>
      <c r="M46" s="1"/>
      <c r="N46" s="1"/>
      <c r="O46" s="1"/>
      <c r="P46" s="1"/>
    </row>
    <row r="47" spans="1:17" x14ac:dyDescent="0.3">
      <c r="A47" s="2"/>
      <c r="B47" s="1" t="s">
        <v>279</v>
      </c>
      <c r="D47" s="1" t="s">
        <v>280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54" t="s">
        <v>31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 x14ac:dyDescent="0.3">
      <c r="B50" s="2" t="s">
        <v>281</v>
      </c>
      <c r="C50" s="1" t="s">
        <v>282</v>
      </c>
      <c r="F50" s="1"/>
      <c r="G50" s="9" t="s">
        <v>37</v>
      </c>
      <c r="H50" s="1"/>
      <c r="I50" s="1"/>
      <c r="J50" s="1"/>
      <c r="K50" s="1" t="s">
        <v>272</v>
      </c>
      <c r="L50" s="32">
        <v>43952</v>
      </c>
      <c r="M50" s="1"/>
      <c r="N50" s="1"/>
      <c r="O50" s="1"/>
      <c r="P50" s="1"/>
    </row>
    <row r="51" spans="1:17" x14ac:dyDescent="0.3">
      <c r="B51" s="1" t="s">
        <v>283</v>
      </c>
      <c r="C51" s="1" t="s">
        <v>284</v>
      </c>
      <c r="E51" s="18" t="s">
        <v>285</v>
      </c>
      <c r="F51" s="1"/>
      <c r="G51" s="9" t="s">
        <v>37</v>
      </c>
      <c r="H51" s="1"/>
      <c r="I51" s="1"/>
      <c r="J51" s="1"/>
      <c r="K51" s="1" t="s">
        <v>272</v>
      </c>
      <c r="L51" s="32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52" t="s">
        <v>34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 x14ac:dyDescent="0.3">
      <c r="A55" s="2"/>
      <c r="B55" s="1" t="s">
        <v>286</v>
      </c>
      <c r="C55" s="1" t="s">
        <v>287</v>
      </c>
      <c r="D55" s="1" t="s">
        <v>280</v>
      </c>
      <c r="E55" s="19" t="s">
        <v>288</v>
      </c>
      <c r="F55" s="1"/>
      <c r="G55" s="9" t="s">
        <v>37</v>
      </c>
      <c r="H55" s="1"/>
      <c r="I55" s="1"/>
      <c r="J55" s="1"/>
      <c r="K55" s="1" t="s">
        <v>289</v>
      </c>
      <c r="L55" s="32">
        <v>44105</v>
      </c>
      <c r="M55" s="1"/>
      <c r="N55" s="1"/>
      <c r="O55" s="1"/>
      <c r="P55" s="1"/>
    </row>
    <row r="56" spans="1:17" x14ac:dyDescent="0.3">
      <c r="B56" s="1" t="s">
        <v>290</v>
      </c>
      <c r="C56" s="1" t="s">
        <v>291</v>
      </c>
      <c r="D56" s="1" t="s">
        <v>292</v>
      </c>
      <c r="E56" s="19" t="s">
        <v>293</v>
      </c>
      <c r="F56" s="1"/>
      <c r="G56" s="9" t="s">
        <v>37</v>
      </c>
      <c r="H56" s="1"/>
      <c r="I56" s="1"/>
      <c r="J56" s="1"/>
      <c r="K56" s="1" t="s">
        <v>289</v>
      </c>
      <c r="L56" s="32">
        <v>44013</v>
      </c>
      <c r="M56" s="1"/>
      <c r="N56" s="1"/>
      <c r="O56" s="1"/>
      <c r="P56" s="1"/>
    </row>
    <row r="57" spans="1:17" x14ac:dyDescent="0.3">
      <c r="B57" s="2" t="s">
        <v>294</v>
      </c>
      <c r="C57" s="2" t="s">
        <v>295</v>
      </c>
      <c r="E57" s="18" t="s">
        <v>296</v>
      </c>
      <c r="F57" s="2"/>
      <c r="G57" s="9" t="s">
        <v>37</v>
      </c>
      <c r="H57" s="1"/>
      <c r="I57" s="1"/>
      <c r="J57" s="1"/>
      <c r="K57" s="1" t="s">
        <v>297</v>
      </c>
      <c r="L57" s="32">
        <v>44136</v>
      </c>
      <c r="M57" s="1"/>
      <c r="N57" s="1"/>
      <c r="O57" s="1"/>
      <c r="P57" s="1"/>
    </row>
    <row r="58" spans="1:17" x14ac:dyDescent="0.3">
      <c r="B58" s="2" t="s">
        <v>298</v>
      </c>
      <c r="C58" s="2" t="s">
        <v>299</v>
      </c>
      <c r="E58" s="18" t="s">
        <v>300</v>
      </c>
      <c r="F58" s="2"/>
      <c r="G58" s="9" t="s">
        <v>37</v>
      </c>
      <c r="H58" s="1"/>
      <c r="I58" s="1"/>
      <c r="J58" s="1"/>
      <c r="K58" s="1" t="s">
        <v>297</v>
      </c>
      <c r="L58" s="32">
        <v>43983</v>
      </c>
      <c r="M58" s="1"/>
      <c r="N58" s="1"/>
      <c r="O58" s="1"/>
      <c r="P58" s="1"/>
    </row>
    <row r="59" spans="1:17" x14ac:dyDescent="0.3">
      <c r="B59" s="2" t="s">
        <v>301</v>
      </c>
      <c r="C59" s="2" t="s">
        <v>302</v>
      </c>
      <c r="E59" s="18" t="s">
        <v>303</v>
      </c>
      <c r="F59" s="2"/>
      <c r="G59" s="9" t="s">
        <v>37</v>
      </c>
      <c r="H59" s="1"/>
      <c r="I59" s="1"/>
      <c r="J59" s="1"/>
      <c r="K59" s="1" t="s">
        <v>297</v>
      </c>
      <c r="L59" s="32">
        <v>43952</v>
      </c>
      <c r="M59" s="1"/>
      <c r="N59" s="1"/>
      <c r="O59" s="1"/>
      <c r="P59" s="1"/>
    </row>
    <row r="60" spans="1:17" x14ac:dyDescent="0.3">
      <c r="B60" s="2" t="s">
        <v>304</v>
      </c>
      <c r="C60" s="2" t="s">
        <v>305</v>
      </c>
      <c r="E60" s="18" t="s">
        <v>306</v>
      </c>
      <c r="F60" s="2"/>
      <c r="G60" s="9" t="s">
        <v>37</v>
      </c>
      <c r="H60" s="1"/>
      <c r="I60" s="1"/>
      <c r="J60" s="1"/>
      <c r="K60" s="1" t="s">
        <v>297</v>
      </c>
      <c r="L60" s="32">
        <v>43952</v>
      </c>
      <c r="M60" s="1"/>
      <c r="N60" s="1"/>
      <c r="O60" s="1"/>
      <c r="P60" s="1"/>
    </row>
    <row r="61" spans="1:17" ht="43.2" x14ac:dyDescent="0.3">
      <c r="B61" s="2" t="s">
        <v>307</v>
      </c>
      <c r="C61" s="2" t="s">
        <v>308</v>
      </c>
      <c r="D61" s="1" t="s">
        <v>309</v>
      </c>
      <c r="E61" s="34" t="s">
        <v>310</v>
      </c>
      <c r="F61" s="2"/>
      <c r="G61" s="9" t="s">
        <v>37</v>
      </c>
      <c r="H61" s="1"/>
      <c r="I61" s="1"/>
      <c r="J61" s="1"/>
      <c r="K61" s="1" t="s">
        <v>289</v>
      </c>
      <c r="L61" s="32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313" t="s">
        <v>311</v>
      </c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</row>
    <row r="66" spans="1:17" ht="15.6" x14ac:dyDescent="0.3">
      <c r="A66" s="5"/>
      <c r="B66" s="314" t="s">
        <v>22</v>
      </c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</row>
    <row r="67" spans="1:17" x14ac:dyDescent="0.3">
      <c r="A67" s="2"/>
      <c r="B67" s="1" t="s">
        <v>312</v>
      </c>
      <c r="C67" s="1" t="s">
        <v>313</v>
      </c>
      <c r="F67" s="1"/>
      <c r="G67" s="9" t="s">
        <v>37</v>
      </c>
      <c r="H67" s="1"/>
      <c r="I67" s="1"/>
      <c r="J67" s="1"/>
      <c r="K67" s="1" t="s">
        <v>272</v>
      </c>
      <c r="L67" s="32">
        <v>43862</v>
      </c>
      <c r="M67" s="1"/>
      <c r="N67" s="1"/>
      <c r="O67" s="1"/>
      <c r="P67" s="1"/>
    </row>
    <row r="68" spans="1:17" x14ac:dyDescent="0.3">
      <c r="A68" s="2"/>
      <c r="B68" s="1" t="s">
        <v>314</v>
      </c>
      <c r="C68" s="1" t="s">
        <v>315</v>
      </c>
      <c r="F68" s="1"/>
      <c r="G68" s="9" t="s">
        <v>37</v>
      </c>
      <c r="H68" s="1"/>
      <c r="I68" s="1"/>
      <c r="J68" s="1"/>
      <c r="K68" s="1" t="s">
        <v>272</v>
      </c>
      <c r="L68" s="32">
        <v>43862</v>
      </c>
      <c r="M68" s="1"/>
      <c r="N68" s="1"/>
      <c r="O68" s="1"/>
      <c r="P68" s="1"/>
    </row>
    <row r="69" spans="1:17" x14ac:dyDescent="0.3">
      <c r="B69" s="2" t="s">
        <v>316</v>
      </c>
      <c r="C69" s="2" t="s">
        <v>317</v>
      </c>
      <c r="D69" s="2"/>
      <c r="E69" s="2"/>
      <c r="F69" s="1"/>
      <c r="G69" s="9" t="s">
        <v>37</v>
      </c>
      <c r="H69" s="1"/>
      <c r="I69" s="1"/>
      <c r="J69" s="1"/>
      <c r="K69" s="1" t="s">
        <v>272</v>
      </c>
      <c r="L69" s="32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58" customFormat="1" x14ac:dyDescent="0.3">
      <c r="B73" s="58" t="s">
        <v>318</v>
      </c>
      <c r="F73" s="59"/>
      <c r="G73" s="60"/>
      <c r="H73" s="60"/>
      <c r="I73" s="60"/>
      <c r="J73" s="60"/>
      <c r="K73" s="60"/>
      <c r="L73" s="60"/>
      <c r="M73" s="60"/>
      <c r="N73" s="61"/>
      <c r="O73" s="60"/>
      <c r="P73" s="60"/>
    </row>
    <row r="74" spans="1:17" x14ac:dyDescent="0.3">
      <c r="B74" s="2" t="s">
        <v>319</v>
      </c>
      <c r="C74" s="2"/>
      <c r="D74" s="2"/>
      <c r="E74" s="2"/>
      <c r="F74" s="4"/>
    </row>
    <row r="75" spans="1:17" s="58" customFormat="1" x14ac:dyDescent="0.3">
      <c r="B75" s="58" t="s">
        <v>320</v>
      </c>
      <c r="C75" s="58" t="s">
        <v>321</v>
      </c>
      <c r="F75" s="59"/>
      <c r="G75" s="60"/>
      <c r="H75" s="60"/>
      <c r="I75" s="60"/>
      <c r="J75" s="60"/>
      <c r="K75" s="60"/>
      <c r="L75" s="60"/>
      <c r="M75" s="60"/>
      <c r="N75" s="61"/>
      <c r="O75" s="60"/>
      <c r="P75" s="60"/>
    </row>
    <row r="76" spans="1:17" x14ac:dyDescent="0.3">
      <c r="B76" s="2" t="s">
        <v>322</v>
      </c>
      <c r="C76" s="2" t="s">
        <v>323</v>
      </c>
      <c r="D76" s="2"/>
      <c r="E76" s="2"/>
      <c r="F76" s="2"/>
      <c r="G76" s="9" t="s">
        <v>37</v>
      </c>
      <c r="H76" s="1"/>
      <c r="I76" s="1"/>
      <c r="J76" s="1"/>
      <c r="K76" s="1" t="s">
        <v>272</v>
      </c>
      <c r="L76" s="32">
        <v>43862</v>
      </c>
      <c r="M76" s="1"/>
      <c r="N76" s="1"/>
      <c r="O76" s="1"/>
      <c r="P76" s="1"/>
    </row>
    <row r="77" spans="1:17" x14ac:dyDescent="0.3">
      <c r="A77" s="2"/>
      <c r="B77" s="1" t="s">
        <v>324</v>
      </c>
      <c r="C77" s="1" t="s">
        <v>325</v>
      </c>
      <c r="F77" s="1"/>
      <c r="G77" s="9" t="s">
        <v>37</v>
      </c>
      <c r="H77" s="1"/>
      <c r="I77" s="1"/>
      <c r="J77" s="1"/>
      <c r="K77" s="1" t="s">
        <v>272</v>
      </c>
      <c r="L77" s="32">
        <v>43862</v>
      </c>
      <c r="M77" s="1"/>
      <c r="N77" s="1"/>
      <c r="O77" s="1"/>
      <c r="P77" s="1"/>
    </row>
    <row r="78" spans="1:17" ht="15.6" x14ac:dyDescent="0.3">
      <c r="A78" s="6"/>
      <c r="B78" s="313" t="s">
        <v>326</v>
      </c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</row>
    <row r="79" spans="1:17" ht="15.6" x14ac:dyDescent="0.3">
      <c r="A79" s="5"/>
      <c r="B79" s="314" t="s">
        <v>22</v>
      </c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</row>
    <row r="80" spans="1:17" x14ac:dyDescent="0.3">
      <c r="A80" s="2"/>
      <c r="B80" s="1" t="s">
        <v>327</v>
      </c>
      <c r="C80" s="1" t="s">
        <v>328</v>
      </c>
      <c r="F80" s="1"/>
      <c r="G80" s="9" t="s">
        <v>37</v>
      </c>
      <c r="H80" s="1"/>
      <c r="I80" s="1"/>
      <c r="J80" s="1"/>
      <c r="K80" s="1" t="s">
        <v>272</v>
      </c>
      <c r="L80" s="32">
        <v>43862</v>
      </c>
      <c r="M80" s="1"/>
      <c r="N80" s="1"/>
      <c r="O80" s="1"/>
      <c r="P80" s="1"/>
    </row>
    <row r="81" spans="1:17" x14ac:dyDescent="0.3">
      <c r="B81" s="2" t="s">
        <v>319</v>
      </c>
      <c r="C81" s="2"/>
      <c r="D81" s="2"/>
      <c r="E81" s="2"/>
      <c r="F81" s="2"/>
      <c r="G81" s="9" t="s">
        <v>37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314" t="s">
        <v>31</v>
      </c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</row>
    <row r="90" spans="1:17" ht="15.6" x14ac:dyDescent="0.3">
      <c r="A90" s="5"/>
      <c r="B90" s="314" t="s">
        <v>34</v>
      </c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</row>
    <row r="91" spans="1:17" x14ac:dyDescent="0.3">
      <c r="B91" s="2" t="s">
        <v>329</v>
      </c>
      <c r="C91" s="2" t="s">
        <v>330</v>
      </c>
      <c r="D91" s="2"/>
      <c r="E91" s="2"/>
      <c r="F91" s="2"/>
      <c r="G91" s="9" t="s">
        <v>37</v>
      </c>
      <c r="H91" s="1"/>
      <c r="I91" s="1"/>
      <c r="J91" s="1"/>
      <c r="K91" s="1" t="s">
        <v>272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313" t="s">
        <v>331</v>
      </c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</row>
    <row r="96" spans="1:17" ht="15.6" x14ac:dyDescent="0.3">
      <c r="A96" s="5"/>
      <c r="B96" s="314" t="s">
        <v>22</v>
      </c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</row>
    <row r="97" spans="1:17" x14ac:dyDescent="0.3">
      <c r="A97" s="2"/>
      <c r="B97" s="2" t="s">
        <v>332</v>
      </c>
      <c r="C97" s="2" t="s">
        <v>333</v>
      </c>
      <c r="E97" s="34" t="s">
        <v>276</v>
      </c>
      <c r="F97" s="2"/>
      <c r="G97" s="9" t="s">
        <v>37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 x14ac:dyDescent="0.3">
      <c r="B98" s="2" t="s">
        <v>334</v>
      </c>
      <c r="C98" s="2" t="s">
        <v>335</v>
      </c>
      <c r="E98" s="18" t="s">
        <v>271</v>
      </c>
      <c r="F98" s="2"/>
      <c r="G98" s="9" t="s">
        <v>37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 x14ac:dyDescent="0.3">
      <c r="A99" s="2"/>
      <c r="B99" s="2" t="s">
        <v>336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315" t="s">
        <v>31</v>
      </c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</row>
    <row r="104" spans="1:17" x14ac:dyDescent="0.3">
      <c r="B104" s="2" t="s">
        <v>337</v>
      </c>
      <c r="C104" s="1" t="s">
        <v>338</v>
      </c>
      <c r="F104" s="1"/>
      <c r="G104" s="9" t="s">
        <v>37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314" t="s">
        <v>34</v>
      </c>
      <c r="C109" s="314"/>
      <c r="D109" s="314"/>
      <c r="E109" s="314"/>
      <c r="F109" s="314"/>
      <c r="G109" s="314"/>
      <c r="H109" s="314"/>
      <c r="I109" s="314"/>
      <c r="J109" s="314"/>
      <c r="K109" s="314"/>
      <c r="L109" s="314"/>
      <c r="M109" s="314"/>
      <c r="N109" s="314"/>
      <c r="O109" s="314"/>
      <c r="P109" s="314"/>
      <c r="Q109" s="314"/>
    </row>
    <row r="110" spans="1:17" x14ac:dyDescent="0.3">
      <c r="B110" s="1" t="s">
        <v>167</v>
      </c>
      <c r="C110" s="1" t="s">
        <v>339</v>
      </c>
      <c r="F110" s="1"/>
      <c r="G110" s="9" t="s">
        <v>37</v>
      </c>
      <c r="H110" s="1"/>
      <c r="I110" s="1"/>
      <c r="J110" s="1"/>
      <c r="K110" s="1" t="s">
        <v>289</v>
      </c>
      <c r="L110" s="32">
        <v>44166</v>
      </c>
      <c r="M110" s="1"/>
      <c r="N110" s="1"/>
      <c r="O110" s="1"/>
      <c r="P110" s="1"/>
    </row>
    <row r="111" spans="1:17" x14ac:dyDescent="0.3">
      <c r="B111" s="1" t="s">
        <v>340</v>
      </c>
      <c r="C111" s="1" t="s">
        <v>341</v>
      </c>
      <c r="F111" s="1"/>
      <c r="G111" s="9" t="s">
        <v>37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3.2" x14ac:dyDescent="0.3">
      <c r="B112" s="2" t="s">
        <v>342</v>
      </c>
      <c r="C112" s="2" t="s">
        <v>343</v>
      </c>
      <c r="E112" s="34" t="s">
        <v>310</v>
      </c>
      <c r="F112" s="2"/>
      <c r="G112" s="9" t="s">
        <v>37</v>
      </c>
      <c r="H112" s="1"/>
      <c r="I112" s="1"/>
      <c r="J112" s="1"/>
      <c r="K112" s="1" t="s">
        <v>289</v>
      </c>
      <c r="L112" s="32"/>
      <c r="M112" s="1"/>
      <c r="N112" s="1"/>
      <c r="O112" s="1"/>
      <c r="P112" s="1"/>
    </row>
    <row r="113" spans="1:17" x14ac:dyDescent="0.3">
      <c r="B113" s="2" t="s">
        <v>344</v>
      </c>
      <c r="C113" s="2" t="s">
        <v>345</v>
      </c>
      <c r="E113" s="19" t="s">
        <v>293</v>
      </c>
      <c r="F113" s="2"/>
      <c r="G113" s="9" t="s">
        <v>37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346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313" t="s">
        <v>347</v>
      </c>
      <c r="C120" s="313"/>
      <c r="D120" s="313"/>
      <c r="E120" s="313"/>
      <c r="F120" s="313"/>
      <c r="G120" s="313"/>
      <c r="H120" s="313"/>
      <c r="I120" s="313"/>
      <c r="J120" s="313"/>
      <c r="K120" s="313"/>
      <c r="L120" s="313"/>
      <c r="M120" s="313"/>
      <c r="N120" s="313"/>
      <c r="O120" s="313"/>
      <c r="P120" s="313"/>
      <c r="Q120" s="313"/>
    </row>
    <row r="121" spans="1:17" x14ac:dyDescent="0.3">
      <c r="B121" s="1" t="s">
        <v>348</v>
      </c>
      <c r="C121" s="1" t="s">
        <v>349</v>
      </c>
      <c r="G121" s="9" t="s">
        <v>37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 x14ac:dyDescent="0.3">
      <c r="A122" s="2"/>
      <c r="B122" s="1" t="s">
        <v>350</v>
      </c>
      <c r="C122" s="1" t="s">
        <v>351</v>
      </c>
      <c r="G122" s="9" t="s">
        <v>37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313" t="s">
        <v>352</v>
      </c>
      <c r="C129" s="313"/>
      <c r="D129" s="313"/>
      <c r="E129" s="313"/>
      <c r="F129" s="313"/>
      <c r="G129" s="313"/>
      <c r="H129" s="313"/>
      <c r="I129" s="313"/>
      <c r="J129" s="313"/>
      <c r="K129" s="313"/>
      <c r="L129" s="313"/>
      <c r="M129" s="313"/>
      <c r="N129" s="313"/>
      <c r="O129" s="313"/>
      <c r="P129" s="313"/>
      <c r="Q129" s="313"/>
    </row>
    <row r="130" spans="1:17" x14ac:dyDescent="0.3">
      <c r="B130" s="2" t="s">
        <v>353</v>
      </c>
      <c r="C130" s="2" t="s">
        <v>354</v>
      </c>
      <c r="D130" s="2"/>
      <c r="E130" s="2"/>
      <c r="F130" s="2"/>
      <c r="G130" s="9" t="s">
        <v>37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313" t="s">
        <v>190</v>
      </c>
      <c r="C133" s="313"/>
      <c r="D133" s="313"/>
      <c r="E133" s="313"/>
      <c r="F133" s="313"/>
      <c r="G133" s="313"/>
      <c r="H133" s="313"/>
      <c r="I133" s="313"/>
      <c r="J133" s="313"/>
      <c r="K133" s="313"/>
      <c r="L133" s="313"/>
      <c r="M133" s="313"/>
      <c r="N133" s="313"/>
      <c r="O133" s="313"/>
      <c r="P133" s="313"/>
      <c r="Q133" s="313"/>
    </row>
    <row r="134" spans="1:17" x14ac:dyDescent="0.3">
      <c r="A134" s="2"/>
      <c r="B134" s="2" t="s">
        <v>355</v>
      </c>
      <c r="C134" s="2" t="s">
        <v>356</v>
      </c>
      <c r="D134" s="2"/>
      <c r="E134" s="2"/>
      <c r="F134" s="4"/>
      <c r="G134" s="9" t="s">
        <v>44</v>
      </c>
      <c r="H134" s="9" t="s">
        <v>357</v>
      </c>
      <c r="I134" s="9" t="s">
        <v>358</v>
      </c>
      <c r="J134" s="9" t="s">
        <v>359</v>
      </c>
      <c r="N134" s="17" t="s">
        <v>360</v>
      </c>
      <c r="O134" s="9" t="s">
        <v>360</v>
      </c>
      <c r="P134" s="9" t="s">
        <v>360</v>
      </c>
    </row>
    <row r="135" spans="1:17" x14ac:dyDescent="0.3">
      <c r="A135" s="2"/>
      <c r="B135" s="2" t="s">
        <v>361</v>
      </c>
      <c r="C135" s="2" t="s">
        <v>362</v>
      </c>
      <c r="D135" s="2"/>
      <c r="E135" s="2"/>
      <c r="F135" s="4"/>
      <c r="G135" s="9" t="s">
        <v>37</v>
      </c>
      <c r="H135" s="9" t="s">
        <v>357</v>
      </c>
      <c r="I135" s="9" t="s">
        <v>358</v>
      </c>
      <c r="J135" s="9" t="s">
        <v>359</v>
      </c>
      <c r="N135" s="17" t="s">
        <v>360</v>
      </c>
      <c r="O135" s="9" t="s">
        <v>360</v>
      </c>
      <c r="P135" s="9" t="s">
        <v>360</v>
      </c>
    </row>
    <row r="136" spans="1:17" x14ac:dyDescent="0.3">
      <c r="A136" s="2"/>
      <c r="B136" s="2" t="s">
        <v>363</v>
      </c>
      <c r="C136" s="2" t="s">
        <v>364</v>
      </c>
      <c r="D136" s="2"/>
      <c r="E136" s="2"/>
      <c r="F136" s="4"/>
      <c r="G136" s="9" t="s">
        <v>365</v>
      </c>
      <c r="H136" s="9" t="s">
        <v>357</v>
      </c>
      <c r="I136" s="9" t="s">
        <v>358</v>
      </c>
      <c r="J136" s="9" t="s">
        <v>359</v>
      </c>
      <c r="N136" s="17" t="s">
        <v>360</v>
      </c>
      <c r="O136" s="9" t="s">
        <v>360</v>
      </c>
      <c r="P136" s="9" t="s">
        <v>360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8E1438E733DA4EBCFD411CCFF0E8FA" ma:contentTypeVersion="10" ma:contentTypeDescription="Create a new document." ma:contentTypeScope="" ma:versionID="07eea6bbb6cff9b051ec4c4d038ede09">
  <xsd:schema xmlns:xsd="http://www.w3.org/2001/XMLSchema" xmlns:xs="http://www.w3.org/2001/XMLSchema" xmlns:p="http://schemas.microsoft.com/office/2006/metadata/properties" xmlns:ns3="f55642a9-7d51-4c44-863a-b2ab93081b5a" xmlns:ns4="38556316-6b1b-4501-9e5a-a6e77b78b104" targetNamespace="http://schemas.microsoft.com/office/2006/metadata/properties" ma:root="true" ma:fieldsID="39619469d7298badf8605bd4d29bc20d" ns3:_="" ns4:_="">
    <xsd:import namespace="f55642a9-7d51-4c44-863a-b2ab93081b5a"/>
    <xsd:import namespace="38556316-6b1b-4501-9e5a-a6e77b78b1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642a9-7d51-4c44-863a-b2ab93081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56316-6b1b-4501-9e5a-a6e77b78b1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1D8852-DD0D-4A26-9F0C-15E1CB1D2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5642a9-7d51-4c44-863a-b2ab93081b5a"/>
    <ds:schemaRef ds:uri="38556316-6b1b-4501-9e5a-a6e77b78b1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ABFA8A-64BF-44D3-8BEB-F32F6D60ACB8}">
  <ds:schemaRefs>
    <ds:schemaRef ds:uri="http://schemas.openxmlformats.org/package/2006/metadata/core-properties"/>
    <ds:schemaRef ds:uri="http://purl.org/dc/elements/1.1/"/>
    <ds:schemaRef ds:uri="f55642a9-7d51-4c44-863a-b2ab93081b5a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38556316-6b1b-4501-9e5a-a6e77b78b10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B75F57-9EE1-4F8B-A9AC-0F792165B0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TRAVELERS (2)</vt:lpstr>
      <vt:lpstr>TRAVELERS</vt:lpstr>
      <vt:lpstr>INVENTORY TRAVELERS</vt:lpstr>
      <vt:lpstr>PROCEDURES</vt:lpstr>
      <vt:lpstr>TRAVELERSold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Valerie Bookwalter</cp:lastModifiedBy>
  <cp:revision/>
  <dcterms:created xsi:type="dcterms:W3CDTF">2019-01-09T17:16:40Z</dcterms:created>
  <dcterms:modified xsi:type="dcterms:W3CDTF">2021-05-12T16:45:36Z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0x0101005D8E1438E733DA4EBCFD411CCFF0E8FA</vt:lpwstr>
  </property>
</Properties>
</file>