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codeName="ThisWorkbook"/>
  <mc:AlternateContent xmlns:mc="http://schemas.openxmlformats.org/markup-compatibility/2006">
    <mc:Choice Requires="x15">
      <x15ac:absPath xmlns:x15ac="http://schemas.microsoft.com/office/spreadsheetml/2010/11/ac" url="C:\Users\bookwalt\Documents\Work2021\Projects\L2HE\"/>
    </mc:Choice>
  </mc:AlternateContent>
  <xr:revisionPtr revIDLastSave="0" documentId="13_ncr:1_{A43B7849-F9DE-41DC-898E-31A93335CC0B}" xr6:coauthVersionLast="36" xr6:coauthVersionMax="36" xr10:uidLastSave="{00000000-0000-0000-0000-000000000000}"/>
  <bookViews>
    <workbookView xWindow="0" yWindow="0" windowWidth="4140" windowHeight="1152" tabRatio="824" xr2:uid="{00000000-000D-0000-FFFF-FFFF00000000}"/>
  </bookViews>
  <sheets>
    <sheet name="TRAVELERS" sheetId="32" r:id="rId1"/>
    <sheet name="L2HE REFS" sheetId="22" r:id="rId2"/>
    <sheet name="TRAV REFS" sheetId="21" r:id="rId3"/>
    <sheet name="TECH REPS" sheetId="12" r:id="rId4"/>
    <sheet name="ASSY CHART" sheetId="20" r:id="rId5"/>
    <sheet name="HE Cav Names" sheetId="28" r:id="rId6"/>
    <sheet name="CAVITY PROCESS FLOW" sheetId="29" r:id="rId7"/>
    <sheet name="DELIVERIES" sheetId="15" r:id="rId8"/>
    <sheet name="TIFFANY" sheetId="13" r:id="rId9"/>
    <sheet name="COMPARISON" sheetId="17" r:id="rId10"/>
    <sheet name="TRAVS OLD" sheetId="10" r:id="rId11"/>
    <sheet name="L2PRD TRAVS" sheetId="18" r:id="rId12"/>
    <sheet name="L2PRD NUMBERS" sheetId="19" r:id="rId13"/>
    <sheet name="TRAVELERSold" sheetId="3" state="hidden" r:id="rId14"/>
  </sheets>
  <externalReferences>
    <externalReference r:id="rId15"/>
  </externalReferences>
  <definedNames>
    <definedName name="GONE">[1]SRFOPS!$G$2:$G$7</definedName>
    <definedName name="MLP">[1]SRFOPS!$D$2:$D$3</definedName>
    <definedName name="MSMECH">[1]SRFOPS!$E$2:$E$7</definedName>
    <definedName name="PERFAS">[1]SRFOPS!$F$2</definedName>
    <definedName name="SRFRD">[1]SRFOPS!$C$2:$C$9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7" i="22" l="1"/>
  <c r="D146" i="22"/>
  <c r="D145" i="22"/>
  <c r="D144" i="22"/>
  <c r="D143" i="22"/>
  <c r="D142" i="22"/>
  <c r="D141" i="22"/>
  <c r="D140" i="22"/>
  <c r="D139" i="22"/>
  <c r="D138" i="22"/>
  <c r="D137" i="22"/>
  <c r="D136" i="22"/>
  <c r="D135" i="22"/>
  <c r="D134" i="22"/>
  <c r="D133" i="22"/>
  <c r="D132" i="22"/>
  <c r="D131" i="22"/>
  <c r="D130" i="22"/>
  <c r="D129" i="22"/>
  <c r="D128" i="22"/>
  <c r="D127" i="22"/>
  <c r="D126" i="22"/>
  <c r="D125" i="22"/>
  <c r="D124" i="22"/>
  <c r="D123" i="22"/>
  <c r="D122" i="22"/>
  <c r="D121" i="22"/>
  <c r="D120" i="22"/>
  <c r="D119" i="22"/>
  <c r="D118" i="22"/>
  <c r="D117" i="22"/>
  <c r="D116" i="22"/>
  <c r="D115" i="22"/>
  <c r="D114" i="22"/>
  <c r="D113" i="22"/>
  <c r="D112" i="22"/>
  <c r="D111" i="22"/>
  <c r="D110" i="22"/>
  <c r="D109" i="22"/>
  <c r="D108" i="22"/>
  <c r="D107" i="22"/>
  <c r="D106" i="22"/>
  <c r="D105" i="22"/>
  <c r="D104" i="22"/>
  <c r="D103" i="22"/>
  <c r="D102" i="22"/>
  <c r="D101" i="22"/>
  <c r="D100" i="22"/>
  <c r="D99" i="22"/>
  <c r="D98" i="22"/>
  <c r="D97" i="22"/>
  <c r="D96" i="22"/>
  <c r="D95" i="22"/>
  <c r="D94" i="22"/>
  <c r="D93" i="22"/>
  <c r="D92" i="22"/>
  <c r="D91" i="22"/>
  <c r="D90" i="22"/>
  <c r="D89" i="22"/>
  <c r="D88" i="22"/>
  <c r="D87" i="22"/>
  <c r="D86" i="22"/>
  <c r="D85" i="22"/>
  <c r="D84" i="22"/>
  <c r="D83" i="22"/>
  <c r="D82" i="22"/>
  <c r="D81" i="22"/>
  <c r="D80" i="22"/>
  <c r="D79" i="22"/>
  <c r="D78" i="22"/>
  <c r="D77" i="22"/>
  <c r="D76" i="22"/>
  <c r="D75" i="22"/>
  <c r="D74" i="22"/>
  <c r="D73" i="22"/>
  <c r="D72" i="22"/>
  <c r="D71" i="22"/>
  <c r="D70" i="22"/>
  <c r="D69" i="22"/>
  <c r="D68" i="22"/>
  <c r="D67" i="22"/>
  <c r="D66" i="22"/>
  <c r="D65" i="22"/>
  <c r="D64" i="22"/>
  <c r="D63" i="22"/>
  <c r="D62" i="22"/>
  <c r="D61" i="22"/>
  <c r="D60" i="22"/>
  <c r="D59" i="22"/>
  <c r="D58" i="22"/>
  <c r="D57" i="22"/>
  <c r="D56" i="22"/>
  <c r="D55" i="22"/>
  <c r="D54" i="22"/>
  <c r="D53" i="22"/>
  <c r="D52" i="22"/>
  <c r="D51" i="22"/>
  <c r="D50" i="22"/>
  <c r="D49" i="22"/>
  <c r="D48" i="22"/>
  <c r="D47" i="22"/>
  <c r="D46" i="22"/>
  <c r="D45" i="22"/>
  <c r="D44" i="22"/>
  <c r="D43" i="22"/>
  <c r="D42" i="22"/>
  <c r="D41" i="22"/>
  <c r="D40" i="22"/>
  <c r="D39" i="22"/>
  <c r="D38" i="22"/>
  <c r="D37" i="22"/>
  <c r="D36" i="22"/>
  <c r="D35" i="22"/>
  <c r="D34" i="22"/>
  <c r="D33" i="22"/>
  <c r="D32" i="22"/>
  <c r="D31" i="22"/>
  <c r="D30" i="22"/>
  <c r="D29" i="22"/>
  <c r="D28" i="22"/>
  <c r="D27" i="22"/>
  <c r="D26" i="22"/>
  <c r="D25" i="22"/>
  <c r="D24" i="22"/>
  <c r="D23" i="22"/>
  <c r="D22" i="22"/>
  <c r="D21" i="22"/>
  <c r="D20" i="22"/>
  <c r="D19" i="22"/>
  <c r="D18" i="22"/>
  <c r="D17" i="22"/>
  <c r="D16" i="22"/>
  <c r="D15" i="22"/>
  <c r="D14" i="22"/>
  <c r="D13" i="22"/>
  <c r="D12" i="22"/>
  <c r="D11" i="22"/>
  <c r="D10" i="22"/>
  <c r="D9" i="22"/>
  <c r="D8" i="22"/>
  <c r="D7" i="22"/>
  <c r="D6" i="22"/>
  <c r="D5" i="22"/>
  <c r="D4" i="22"/>
  <c r="D3" i="22"/>
  <c r="D2" i="22"/>
  <c r="C147" i="32" l="1"/>
  <c r="A136" i="32"/>
  <c r="A135" i="32"/>
  <c r="A134" i="32"/>
  <c r="A133" i="32"/>
  <c r="A132" i="32"/>
  <c r="A131" i="32"/>
  <c r="A130" i="32"/>
  <c r="A129" i="32"/>
  <c r="A128" i="32"/>
  <c r="A127" i="32"/>
  <c r="A126" i="32"/>
  <c r="A125" i="32"/>
  <c r="A124" i="32"/>
  <c r="A123" i="32"/>
  <c r="A122" i="32"/>
  <c r="A121" i="32"/>
  <c r="A120" i="32"/>
  <c r="A119" i="32"/>
  <c r="A118" i="32"/>
  <c r="A117" i="32"/>
  <c r="A116" i="32"/>
  <c r="A115" i="32"/>
  <c r="A114" i="32"/>
  <c r="A113" i="32"/>
  <c r="A112" i="32"/>
  <c r="A111" i="32"/>
  <c r="A110" i="32"/>
  <c r="A109" i="32"/>
  <c r="A108" i="32"/>
  <c r="A107" i="32"/>
  <c r="A106" i="32"/>
  <c r="A105" i="32"/>
  <c r="A104" i="32"/>
  <c r="A103" i="32"/>
  <c r="A102" i="32"/>
  <c r="A101" i="32"/>
  <c r="A100" i="32"/>
  <c r="A99" i="32"/>
  <c r="A98" i="32"/>
  <c r="A97" i="32"/>
  <c r="A96" i="32"/>
  <c r="A95" i="32"/>
  <c r="A94" i="32"/>
  <c r="A93" i="32"/>
  <c r="A92" i="32"/>
  <c r="A91" i="32"/>
  <c r="A90" i="32"/>
  <c r="A89" i="32"/>
  <c r="A88" i="32"/>
  <c r="A87" i="32"/>
  <c r="A86" i="32"/>
  <c r="A85" i="32"/>
  <c r="A84" i="32"/>
  <c r="A83" i="32"/>
  <c r="A82" i="32"/>
  <c r="A81" i="32"/>
  <c r="A80" i="32"/>
  <c r="A79" i="32"/>
  <c r="A78" i="32"/>
  <c r="A77" i="32"/>
  <c r="A76" i="32"/>
  <c r="A75" i="32"/>
  <c r="A74" i="32"/>
  <c r="A73" i="32"/>
  <c r="A72" i="32"/>
  <c r="A71" i="32"/>
  <c r="A70" i="32"/>
  <c r="A69" i="32"/>
  <c r="A68" i="32"/>
  <c r="A67" i="32"/>
  <c r="A66" i="32"/>
  <c r="A65" i="32"/>
  <c r="A64" i="32"/>
  <c r="A63" i="32"/>
  <c r="A62" i="32"/>
  <c r="A61" i="32"/>
  <c r="A60" i="32"/>
  <c r="A59" i="32"/>
  <c r="A58" i="32"/>
  <c r="A57" i="32"/>
  <c r="A56" i="32"/>
  <c r="A55" i="32"/>
  <c r="A54" i="32"/>
  <c r="A53" i="32"/>
  <c r="A52" i="32"/>
  <c r="A51" i="32"/>
  <c r="A50" i="32"/>
  <c r="A49" i="32"/>
  <c r="A48" i="32"/>
  <c r="A47" i="32"/>
  <c r="A46" i="32"/>
  <c r="A45" i="32"/>
  <c r="A44" i="32"/>
  <c r="A43" i="32"/>
  <c r="A42" i="32"/>
  <c r="A41" i="32"/>
  <c r="A40" i="32"/>
  <c r="A39" i="32"/>
  <c r="A38" i="32"/>
  <c r="A37" i="32"/>
  <c r="A36" i="32"/>
  <c r="A35" i="32"/>
  <c r="A34" i="32"/>
  <c r="A33" i="32"/>
  <c r="A32" i="32"/>
  <c r="A31" i="32"/>
  <c r="A30" i="32"/>
  <c r="A29" i="32"/>
  <c r="A27" i="32"/>
  <c r="A26" i="32"/>
  <c r="A25" i="32"/>
  <c r="A24" i="32"/>
  <c r="A23" i="32"/>
  <c r="A22" i="32"/>
  <c r="A21" i="32"/>
  <c r="A20" i="32"/>
  <c r="A19" i="32"/>
  <c r="A18" i="32"/>
  <c r="A17" i="32"/>
  <c r="A16" i="32"/>
  <c r="A15" i="32"/>
  <c r="A14" i="32"/>
  <c r="A13" i="32"/>
  <c r="A12" i="32"/>
  <c r="A11" i="32"/>
  <c r="A10" i="32"/>
  <c r="A9" i="32"/>
  <c r="A8" i="32"/>
  <c r="A7" i="32"/>
  <c r="A6" i="32"/>
  <c r="A5" i="32"/>
  <c r="A4" i="32"/>
  <c r="A3" i="32"/>
  <c r="C143" i="32" l="1"/>
  <c r="D143" i="32" s="1"/>
  <c r="C140" i="32"/>
  <c r="D140" i="32" s="1"/>
  <c r="C144" i="32"/>
  <c r="D144" i="32" s="1"/>
  <c r="C141" i="32"/>
  <c r="D141" i="32" s="1"/>
  <c r="C145" i="32"/>
  <c r="D145" i="32" s="1"/>
  <c r="C142" i="32"/>
  <c r="D142" i="32" s="1"/>
  <c r="C146" i="32" l="1"/>
  <c r="D146" i="32" s="1"/>
  <c r="A8" i="10" l="1"/>
  <c r="A9" i="10"/>
  <c r="A10" i="10"/>
  <c r="A6" i="10"/>
  <c r="A11" i="10"/>
  <c r="A12" i="10"/>
  <c r="A29" i="10" l="1"/>
  <c r="A4" i="10" l="1"/>
  <c r="A5" i="10"/>
  <c r="A13" i="10"/>
  <c r="A14" i="10"/>
  <c r="A15" i="10"/>
  <c r="A16" i="10"/>
  <c r="A17" i="10"/>
  <c r="A18" i="10"/>
  <c r="A19" i="10"/>
  <c r="A20" i="10"/>
  <c r="A21" i="10"/>
  <c r="A22" i="10"/>
  <c r="A23" i="10"/>
  <c r="A24" i="10"/>
  <c r="A25" i="10"/>
  <c r="A26" i="10"/>
  <c r="A27" i="10"/>
  <c r="A28"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7" i="10" l="1"/>
  <c r="E6" i="15" l="1"/>
  <c r="A3" i="10" l="1"/>
  <c r="C119" i="10" l="1"/>
  <c r="C117" i="10" l="1"/>
  <c r="C122" i="10"/>
  <c r="C121" i="10"/>
  <c r="C120" i="10"/>
  <c r="C118" i="10"/>
  <c r="C124" i="10" l="1"/>
  <c r="C123" i="10" s="1"/>
  <c r="D117" i="10" l="1"/>
  <c r="D118" i="10"/>
  <c r="D119" i="10"/>
  <c r="D120" i="10"/>
  <c r="D121" i="10"/>
  <c r="D123" i="10"/>
  <c r="D12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Valerie Bookwalter</author>
    <author>Homer Samuels</author>
  </authors>
  <commentList>
    <comment ref="C24" authorId="0" shapeId="0" xr:uid="{BED9608E-D698-43BC-8BE7-19E930551AF4}">
      <text>
        <r>
          <rPr>
            <b/>
            <sz val="9"/>
            <color indexed="81"/>
            <rFont val="Tahoma"/>
            <family val="2"/>
          </rPr>
          <t>Valerie Bookwalter:</t>
        </r>
        <r>
          <rPr>
            <sz val="9"/>
            <color indexed="81"/>
            <rFont val="Tahoma"/>
            <family val="2"/>
          </rPr>
          <t xml:space="preserve">
APPROVED - MOVE TO PRODUCTION
</t>
        </r>
      </text>
    </comment>
    <comment ref="G24" authorId="1" shapeId="0" xr:uid="{0BA42070-DF4D-4661-9B21-3C2B92ADFD91}">
      <text>
        <r>
          <rPr>
            <b/>
            <sz val="9"/>
            <color indexed="81"/>
            <rFont val="Tahoma"/>
            <family val="2"/>
          </rPr>
          <t>Homer Samuels:</t>
        </r>
        <r>
          <rPr>
            <sz val="9"/>
            <color indexed="81"/>
            <rFont val="Tahoma"/>
            <family val="2"/>
          </rPr>
          <t xml:space="preserve">
Validate Author Name. Ganey?</t>
        </r>
      </text>
    </comment>
    <comment ref="C27" authorId="0" shapeId="0" xr:uid="{9FB7D02C-1B8E-4843-A909-2FCB3CD051B9}">
      <text>
        <r>
          <rPr>
            <b/>
            <sz val="9"/>
            <color indexed="81"/>
            <rFont val="Tahoma"/>
            <family val="2"/>
          </rPr>
          <t>Valerie Bookwalter:</t>
        </r>
        <r>
          <rPr>
            <sz val="9"/>
            <color indexed="81"/>
            <rFont val="Tahoma"/>
            <family val="2"/>
          </rPr>
          <t xml:space="preserve">
APPROVED -&gt; MOVE TO PRODUCTION
</t>
        </r>
      </text>
    </comment>
    <comment ref="C28" authorId="0" shapeId="0" xr:uid="{89643FA7-1A13-468C-AB03-886B6D2CDA7F}">
      <text>
        <r>
          <rPr>
            <b/>
            <sz val="9"/>
            <color indexed="81"/>
            <rFont val="Tahoma"/>
            <family val="2"/>
          </rPr>
          <t>Valerie Bookwalter:</t>
        </r>
        <r>
          <rPr>
            <sz val="9"/>
            <color indexed="81"/>
            <rFont val="Tahoma"/>
            <family val="2"/>
          </rPr>
          <t xml:space="preserve">
APPROVED BY ALL EXCEPT CHRIS D. -&gt; MOVE TO PRODUCTION</t>
        </r>
      </text>
    </comment>
    <comment ref="C66" authorId="1" shapeId="0" xr:uid="{8991BFF4-2E98-4BD8-943B-3DE99E252A1D}">
      <text>
        <r>
          <rPr>
            <b/>
            <sz val="9"/>
            <color indexed="81"/>
            <rFont val="Tahoma"/>
            <family val="2"/>
          </rPr>
          <t>Homer Samuels:</t>
        </r>
        <r>
          <rPr>
            <sz val="9"/>
            <color indexed="81"/>
            <rFont val="Tahoma"/>
            <family val="2"/>
          </rPr>
          <t xml:space="preserve">
Hold Still?
10/4/21 APPROVED - MOVE TO PRODUCTION
</t>
        </r>
      </text>
    </comment>
    <comment ref="C96" authorId="1" shapeId="0" xr:uid="{56F40262-0C16-4547-BE55-0E59394CBE02}">
      <text>
        <r>
          <rPr>
            <b/>
            <sz val="9"/>
            <color indexed="81"/>
            <rFont val="Tahoma"/>
            <family val="2"/>
          </rPr>
          <t>Homer Samuels:</t>
        </r>
        <r>
          <rPr>
            <sz val="9"/>
            <color indexed="81"/>
            <rFont val="Tahoma"/>
            <family val="2"/>
          </rPr>
          <t xml:space="preserve">
pull the prd and freshen up</t>
        </r>
      </text>
    </comment>
    <comment ref="C128" authorId="1" shapeId="0" xr:uid="{F3532FB4-67A7-41FE-A4F3-9A074F714B2B}">
      <text>
        <r>
          <rPr>
            <b/>
            <sz val="9"/>
            <color indexed="81"/>
            <rFont val="Tahoma"/>
            <family val="2"/>
          </rPr>
          <t>Homer Samuels:</t>
        </r>
        <r>
          <rPr>
            <sz val="9"/>
            <color indexed="81"/>
            <rFont val="Tahoma"/>
            <family val="2"/>
          </rPr>
          <t xml:space="preserve">
pull from L2PRD</t>
        </r>
      </text>
    </comment>
  </commentList>
</comments>
</file>

<file path=xl/sharedStrings.xml><?xml version="1.0" encoding="utf-8"?>
<sst xmlns="http://schemas.openxmlformats.org/spreadsheetml/2006/main" count="5988" uniqueCount="1511">
  <si>
    <t>Traveler Name</t>
  </si>
  <si>
    <t>Traveler ID
PROJ-WCA-COMP-JOB/TASK</t>
  </si>
  <si>
    <t>Revision</t>
  </si>
  <si>
    <t>Due - 1 month prior to part arriving</t>
  </si>
  <si>
    <t>First Expected date</t>
  </si>
  <si>
    <t>Author</t>
  </si>
  <si>
    <t>Reviewer</t>
  </si>
  <si>
    <t>Project Manager</t>
  </si>
  <si>
    <t>Tech Rep (SOTR)</t>
  </si>
  <si>
    <t>NCR Informative</t>
  </si>
  <si>
    <t>NCR Dispositioners</t>
  </si>
  <si>
    <t>D3 Emails</t>
  </si>
  <si>
    <t>Procedure(s), Name (if known)</t>
  </si>
  <si>
    <t>Drawing(s), Name (if known)</t>
  </si>
  <si>
    <t>Acronym from INV</t>
  </si>
  <si>
    <t>Notes</t>
  </si>
  <si>
    <t>Status</t>
  </si>
  <si>
    <t>Section</t>
  </si>
  <si>
    <t>Cavity Preparation</t>
  </si>
  <si>
    <t>Processing</t>
  </si>
  <si>
    <t>SS</t>
  </si>
  <si>
    <t>Cavity HOM Measurements and Tuning</t>
  </si>
  <si>
    <t>L2HE-TUNE-HOM</t>
  </si>
  <si>
    <t>R1</t>
  </si>
  <si>
    <t>D. FOREHAND</t>
  </si>
  <si>
    <t>R. OVERTON</t>
  </si>
  <si>
    <t>K. WILSON</t>
  </si>
  <si>
    <t xml:space="preserve">Cavity RF Inspection </t>
  </si>
  <si>
    <t>L2HE-TUNE-CAV-RFIN</t>
  </si>
  <si>
    <t>Hogan</t>
  </si>
  <si>
    <t>CAV</t>
  </si>
  <si>
    <t xml:space="preserve">Cavities arrive in Aug2021 per KW </t>
  </si>
  <si>
    <t>CP</t>
  </si>
  <si>
    <t>Chemistry</t>
  </si>
  <si>
    <t>Cavity High Pressure Rinse</t>
  </si>
  <si>
    <t>L2HE-CHEM-CAV-HPR</t>
  </si>
  <si>
    <t>NR</t>
  </si>
  <si>
    <t>L2HE Cavity Ultrasonic Cleaning</t>
  </si>
  <si>
    <t>L2HE-CHEM-CAV-USC</t>
  </si>
  <si>
    <t>A. Wildeson</t>
  </si>
  <si>
    <t>A. Mitchell</t>
  </si>
  <si>
    <t>T. Ganey</t>
  </si>
  <si>
    <t>K. Wilson</t>
  </si>
  <si>
    <t>ashleya</t>
  </si>
  <si>
    <t>kwilson,ganey</t>
  </si>
  <si>
    <t>kwilson,ganey,ashleya,forehand</t>
  </si>
  <si>
    <t>L2HE Cavity Degrease</t>
  </si>
  <si>
    <t>L2HE-CHEM-CAV-DEGR</t>
  </si>
  <si>
    <t>forehand,kdavis</t>
  </si>
  <si>
    <t>ganey,kwilson,ashleya</t>
  </si>
  <si>
    <t>Ganey,kwilson,ashleya</t>
  </si>
  <si>
    <t>OA</t>
  </si>
  <si>
    <t>L2HE Cavity Horizontal Electropolish</t>
  </si>
  <si>
    <t>L2HE-CHEM-CAV-HEP</t>
  </si>
  <si>
    <t>Assembly</t>
  </si>
  <si>
    <t>Cavity 1st Assembly</t>
  </si>
  <si>
    <t>L2HE-CLNRM-CAV-ASSY1</t>
  </si>
  <si>
    <t>C. DREYFUSS</t>
  </si>
  <si>
    <t>Cavity 2nd Assembly</t>
  </si>
  <si>
    <t>L2HE-CLNRM-CAV-ASSY2</t>
  </si>
  <si>
    <t>Cavity Evacuation &amp; Leak Test</t>
  </si>
  <si>
    <t>L2HE-CLNRM-CAV-LEAK</t>
  </si>
  <si>
    <t>Transfer of L2PRD 9-cell cavities to Test Stands</t>
  </si>
  <si>
    <t>L2HE-CLNRM-CAV-TSTD</t>
  </si>
  <si>
    <t>Transfer of L2PRD 9-cell cavities to Test Stands for Dewar 5</t>
  </si>
  <si>
    <t>L2HE-CLNRM-CAV-TSTD5</t>
  </si>
  <si>
    <t>Testing</t>
  </si>
  <si>
    <t>Cavity Cooldown</t>
  </si>
  <si>
    <t>L2HE-VTA-CAV-COOL</t>
  </si>
  <si>
    <t>JT. KENT</t>
  </si>
  <si>
    <t>J. VENNEKATE</t>
  </si>
  <si>
    <t>hogan,kwilson</t>
  </si>
  <si>
    <t>hogan,kwilson,kdavis,jtkent</t>
  </si>
  <si>
    <r>
      <t>Cavity Production VTA HOM Survey (</t>
    </r>
    <r>
      <rPr>
        <b/>
        <sz val="11"/>
        <color rgb="FFFF0000"/>
        <rFont val="Calibri"/>
        <family val="2"/>
        <scheme val="minor"/>
      </rPr>
      <t>PROCEDURES NEEDED</t>
    </r>
    <r>
      <rPr>
        <sz val="11"/>
        <color theme="1"/>
        <rFont val="Calibri"/>
        <family val="2"/>
        <scheme val="minor"/>
      </rPr>
      <t>)</t>
    </r>
  </si>
  <si>
    <t>L2HE-VTA-CAV-HOM</t>
  </si>
  <si>
    <t>P. Owen</t>
  </si>
  <si>
    <t>Cavity VTA Test</t>
  </si>
  <si>
    <t>L2HE-VTA-CAV-VTRF</t>
  </si>
  <si>
    <t>Production Cavity Vertical Testing Procedure</t>
  </si>
  <si>
    <t>L2HE-PR-VTA-CAV-VTRF</t>
  </si>
  <si>
    <t>C. WILSON</t>
  </si>
  <si>
    <t>K. DAVIS</t>
  </si>
  <si>
    <t>Component Preparation</t>
  </si>
  <si>
    <t>SH</t>
  </si>
  <si>
    <t>Inspection</t>
  </si>
  <si>
    <t>Cavity Inspection</t>
  </si>
  <si>
    <t>L2HE-INSP-CAV</t>
  </si>
  <si>
    <t>Cavity Inventory</t>
  </si>
  <si>
    <t>L2HE-INV-CAV</t>
  </si>
  <si>
    <t>FPC WARM PART</t>
  </si>
  <si>
    <t>L2HE-CMA-FPCW-INSP</t>
  </si>
  <si>
    <t>N. HUQUE</t>
  </si>
  <si>
    <t>341081, P96394</t>
  </si>
  <si>
    <t>FPCW</t>
  </si>
  <si>
    <t>FPC WARM PART Inventory</t>
  </si>
  <si>
    <t>L2HE-INV-FPCW</t>
  </si>
  <si>
    <t>FPC COLD PART</t>
  </si>
  <si>
    <t>L2HE-CLNRM-FPCC-INSP</t>
  </si>
  <si>
    <t>341082, P96406</t>
  </si>
  <si>
    <t>FPCC</t>
  </si>
  <si>
    <t>Inspection Procedure for LCLS-II-HE Cold Fundamental Power Coupler</t>
  </si>
  <si>
    <t>L2HE-PR-INSP-FPCC</t>
  </si>
  <si>
    <t>FPC COLD PART Inventory</t>
  </si>
  <si>
    <t>L2HE-INV-FPCC</t>
  </si>
  <si>
    <t>M. Dickey</t>
  </si>
  <si>
    <t>C. Barnes</t>
  </si>
  <si>
    <t>J. Hogan</t>
  </si>
  <si>
    <t>N. Huque</t>
  </si>
  <si>
    <t>Dickey,Hogan,kwilson</t>
  </si>
  <si>
    <t>Huque</t>
  </si>
  <si>
    <t>Huque,Hogan,kwilson</t>
  </si>
  <si>
    <t>FPC Waveguide Incoming Inspection</t>
  </si>
  <si>
    <t>L2HE-INSP-FPCWG</t>
  </si>
  <si>
    <t>Stirbet</t>
  </si>
  <si>
    <t>FPCWG</t>
  </si>
  <si>
    <t>FPC Waveguide Inventory</t>
  </si>
  <si>
    <t>L2HE-INV-FPCWG</t>
  </si>
  <si>
    <t>Dickey</t>
  </si>
  <si>
    <t>Barnes</t>
  </si>
  <si>
    <t>Wilson</t>
  </si>
  <si>
    <t>Wislon</t>
  </si>
  <si>
    <t>Huque,Fischer</t>
  </si>
  <si>
    <t>Huque,Fisher</t>
  </si>
  <si>
    <t>Cavity Field Probe Feedthru Receiving Inspection</t>
  </si>
  <si>
    <t>L2HE-INSP-FPFT</t>
  </si>
  <si>
    <t>Liang</t>
  </si>
  <si>
    <t>DeKerlegand</t>
  </si>
  <si>
    <t>N/A</t>
  </si>
  <si>
    <t>hannesv, Reece</t>
  </si>
  <si>
    <t>lzhao, Wilson</t>
  </si>
  <si>
    <t>No</t>
  </si>
  <si>
    <t>GMM-9434A</t>
  </si>
  <si>
    <t>Cavity Field Probe Feedthru Receiving Inventory</t>
  </si>
  <si>
    <t>L2HE-INV-FPFT</t>
  </si>
  <si>
    <t>L.Zhao</t>
  </si>
  <si>
    <t>Cavity HOM Feedthru Receiving Inspection</t>
  </si>
  <si>
    <t>L2HE-INSP-HMFT</t>
  </si>
  <si>
    <t>GMM-9433A</t>
  </si>
  <si>
    <t>Cavity HOM Feedthru Receiving Inventory</t>
  </si>
  <si>
    <t>L2HE-INV-HMFT</t>
  </si>
  <si>
    <t>hannesv,reece</t>
  </si>
  <si>
    <t>Cavity Beam Line Bellows PRCM</t>
  </si>
  <si>
    <t>L2HE-INSP-BLBP</t>
  </si>
  <si>
    <t>Marchlik</t>
  </si>
  <si>
    <t>Zhao</t>
  </si>
  <si>
    <t>Reece</t>
  </si>
  <si>
    <t>Hannesv, Reece</t>
  </si>
  <si>
    <t>Lzhao, Wilson</t>
  </si>
  <si>
    <t>Cavity Beam Line Bellows PRCM Inventory</t>
  </si>
  <si>
    <t>L2HE-INV-BLBP</t>
  </si>
  <si>
    <t xml:space="preserve">Cavity Beam Line Bellows Short </t>
  </si>
  <si>
    <t>L2HE-INSP-BLBS</t>
  </si>
  <si>
    <t>Cavity Beam Line Bellows Short Inventory</t>
  </si>
  <si>
    <t>L2HE-INV-BLBS</t>
  </si>
  <si>
    <t>Cavity String Weldment Upstream Bellows</t>
  </si>
  <si>
    <t>L2HE-INSP-BLBU</t>
  </si>
  <si>
    <t>Cavity String Weldment Upstream Bellows Inventory</t>
  </si>
  <si>
    <t>L2HE-INV-BLBU</t>
  </si>
  <si>
    <t>String Beam Line Extension Downstream</t>
  </si>
  <si>
    <t>L2HE-INSP-BLXD</t>
  </si>
  <si>
    <t>String Beam Line Extension Downstream Inventory</t>
  </si>
  <si>
    <t>L2HE-INV-BLXD</t>
  </si>
  <si>
    <t>300K Current Leads CF Flange Inspection</t>
  </si>
  <si>
    <t>L2HE-INSP-CFL</t>
  </si>
  <si>
    <t>Lakshmi</t>
  </si>
  <si>
    <t>King</t>
  </si>
  <si>
    <t>Morrone</t>
  </si>
  <si>
    <t>lalitha,king</t>
  </si>
  <si>
    <t>lalitha,king,fisher,morrone</t>
  </si>
  <si>
    <t>End Lever Tuner Mechanical Frame Inspection</t>
  </si>
  <si>
    <t>L2HE-INSP-TUNC</t>
  </si>
  <si>
    <t>Powen</t>
  </si>
  <si>
    <t>kwilson</t>
  </si>
  <si>
    <t>Powen, Huque, georged</t>
  </si>
  <si>
    <t>Powen, Huque, Wilson</t>
  </si>
  <si>
    <t>F10132292-B, F10138922-A</t>
  </si>
  <si>
    <t>End Lever Tuner Mechanical Frame Inventory</t>
  </si>
  <si>
    <t>L2HE-INV-TUNC</t>
  </si>
  <si>
    <t>kwilson,hogan</t>
  </si>
  <si>
    <t>cheng,fischer,powen</t>
  </si>
  <si>
    <t>cheng,fischer</t>
  </si>
  <si>
    <t>L2HE Extended Cold Tuner Inventory Traveler</t>
  </si>
  <si>
    <t>L2HE-INV-TUNCX</t>
  </si>
  <si>
    <t>End Lever Tuner Motor</t>
  </si>
  <si>
    <t>L2HE-INSP-SM</t>
  </si>
  <si>
    <t>huque,kwilson</t>
  </si>
  <si>
    <t>Powen, King</t>
  </si>
  <si>
    <t>Will be a batch traveler</t>
  </si>
  <si>
    <t>Tuner Piezo Actuator Assembly Inspection</t>
  </si>
  <si>
    <t>L2HE-INSP-PIEZO</t>
  </si>
  <si>
    <t>Tuner Piezo Actuator Inventory</t>
  </si>
  <si>
    <t>L2HE-INV-PIEZO</t>
  </si>
  <si>
    <t>John Hogan</t>
  </si>
  <si>
    <t>Peter Owen</t>
  </si>
  <si>
    <t>mdickey,Hogan,areilly</t>
  </si>
  <si>
    <t>powen</t>
  </si>
  <si>
    <t>Hogan,powen,areilly</t>
  </si>
  <si>
    <t>Quadrapole Magnet Inspection</t>
  </si>
  <si>
    <t>L2HE-INSP-QUAD</t>
  </si>
  <si>
    <t>Lakshmi, Wilson</t>
  </si>
  <si>
    <t>Quadrapole Magnet Inventory</t>
  </si>
  <si>
    <t>L2HE-INV-QUAD</t>
  </si>
  <si>
    <t>Cryomodule Cool Down Cryogenic Valve (CDV)</t>
  </si>
  <si>
    <t>L2HE-INSP-CDV</t>
  </si>
  <si>
    <t>Kent</t>
  </si>
  <si>
    <t>Fischer</t>
  </si>
  <si>
    <t>McEwen</t>
  </si>
  <si>
    <t>Katherine, Hogan</t>
  </si>
  <si>
    <t>Kent, Wilson</t>
  </si>
  <si>
    <t>Kent, Fischer</t>
  </si>
  <si>
    <t>Receiving Inspection CM Magnetic Shield Assembly</t>
  </si>
  <si>
    <t>L2HE-INSP-IMAG</t>
  </si>
  <si>
    <t>Gary</t>
  </si>
  <si>
    <t>Gary, Fischer</t>
  </si>
  <si>
    <t>F10048652</t>
  </si>
  <si>
    <t>CM Magnetic Shield Assembly Inventory</t>
  </si>
  <si>
    <t>L2HE-INV-IMAG</t>
  </si>
  <si>
    <t>G. Cheng</t>
  </si>
  <si>
    <t xml:space="preserve">Receiving Inspection CM Rod Invar 2-Phase Long </t>
  </si>
  <si>
    <t>L2HE-INSP-IROD2L</t>
  </si>
  <si>
    <t>O'Brien</t>
  </si>
  <si>
    <t>Waiting on FERMI for response</t>
  </si>
  <si>
    <t>Receiving Inspection CM Rod Invar 2-Phase</t>
  </si>
  <si>
    <t>L2HE-INSP-IROD2P</t>
  </si>
  <si>
    <t>Receiving Inspection CM Assembly, JT Cryogenic Valve</t>
  </si>
  <si>
    <t>L2HE-INSP-JTV</t>
  </si>
  <si>
    <t>Receiving Inspection CM Assembly, JT Valve Tube Kit</t>
  </si>
  <si>
    <t>L2HE-INSP-JTVTK</t>
  </si>
  <si>
    <t>CM Assembly, JT Valve Tube Kit Inventory</t>
  </si>
  <si>
    <t>L2HE-INV-JTVTK</t>
  </si>
  <si>
    <t>Upper Cold Mass CMA Inspection</t>
  </si>
  <si>
    <t>L2HE-CMA-UCM-INSP</t>
  </si>
  <si>
    <t>F10009954</t>
  </si>
  <si>
    <t>Receiving CMA Inspection CM Vacuum Vessel</t>
  </si>
  <si>
    <t>L2HE-CMA-VV-INSP</t>
  </si>
  <si>
    <t>F10026609</t>
  </si>
  <si>
    <t>Upper Cold Mass CMA Inventory</t>
  </si>
  <si>
    <t>L2HE-INV-UCM</t>
  </si>
  <si>
    <t>CM Vacuum Vessel Inventory</t>
  </si>
  <si>
    <t>L2HE-INV-VV</t>
  </si>
  <si>
    <t>All Metal Gate Valve Inventory</t>
  </si>
  <si>
    <t>L2HE-INV-AMGV</t>
  </si>
  <si>
    <t>Savransky</t>
  </si>
  <si>
    <t>Mdicky,Hogan</t>
  </si>
  <si>
    <t>Kwilson,Dsavr</t>
  </si>
  <si>
    <t>High Pressure Rinse</t>
  </si>
  <si>
    <t>L2HE-CHEM-COMP-HPR</t>
  </si>
  <si>
    <t>Mitchell</t>
  </si>
  <si>
    <t>Wildeson</t>
  </si>
  <si>
    <t>hogan,ari</t>
  </si>
  <si>
    <t>ashleya,ari,hogan,kdavis,forehand</t>
  </si>
  <si>
    <t>Components Cleaning</t>
  </si>
  <si>
    <t>L2HE-CHEM-COMP-DEGR</t>
  </si>
  <si>
    <t>Laping</t>
  </si>
  <si>
    <t>L2HE-CHEM-COMP-LAP</t>
  </si>
  <si>
    <t>Weld Inspection</t>
  </si>
  <si>
    <t>Upper Cold Mass Weld Inspection?</t>
  </si>
  <si>
    <t>L2HE-CWI-UCM</t>
  </si>
  <si>
    <t>JENORD</t>
  </si>
  <si>
    <t>Leak Checks</t>
  </si>
  <si>
    <t>L2HE-CMA-FPFT-LEAK</t>
  </si>
  <si>
    <t>Park</t>
  </si>
  <si>
    <t>Wilcox</t>
  </si>
  <si>
    <t>LIANG</t>
  </si>
  <si>
    <t>Ari, Reece</t>
  </si>
  <si>
    <t>Park, Wilson</t>
  </si>
  <si>
    <t>Leak check spec 11141-S-0029</t>
  </si>
  <si>
    <t>L2HE-CMA-HMFT-LEAK</t>
  </si>
  <si>
    <t>Cavity Beam Line Bellows PRCM Leak Test</t>
  </si>
  <si>
    <t>L2HE-CMA-BLBP-LEAK</t>
  </si>
  <si>
    <t>WIlcox</t>
  </si>
  <si>
    <t>Marchlik, Wilson</t>
  </si>
  <si>
    <t>F10041075</t>
  </si>
  <si>
    <t>L2HE-CMA-BLBS-LEAK</t>
  </si>
  <si>
    <t>F10023437</t>
  </si>
  <si>
    <t>L2HE-CMA-BLBU-LEAK</t>
  </si>
  <si>
    <t>F10075494</t>
  </si>
  <si>
    <t>L2HE-CMA-BLXD-LEAK</t>
  </si>
  <si>
    <t>F10052775</t>
  </si>
  <si>
    <t>Cold Shock</t>
  </si>
  <si>
    <t>L2HE-VTA-FPFT-CSHK</t>
  </si>
  <si>
    <t>Forehand</t>
  </si>
  <si>
    <t>L2HE-VTA-HMFT-CSHK</t>
  </si>
  <si>
    <t>Cavity String</t>
  </si>
  <si>
    <t>Cavity String Assembly (MAJOR CHANGE)</t>
  </si>
  <si>
    <t>L2HE-CST-ASSY</t>
  </si>
  <si>
    <t>BPM Magnet sub-assembly</t>
  </si>
  <si>
    <t>L2HE-CST-ASSY-BPM</t>
  </si>
  <si>
    <t>String Pump down, leak test and transfer to phase 1</t>
  </si>
  <si>
    <t>L2HE-CST-ASSY-LEAK</t>
  </si>
  <si>
    <t>Cavity String Gate Valve Leak Test</t>
  </si>
  <si>
    <t>L2HE-CST-LEAK-AMGV</t>
  </si>
  <si>
    <t>Cryomodule</t>
  </si>
  <si>
    <t>Cryomodule Assembly</t>
  </si>
  <si>
    <t>CM Assembly First</t>
  </si>
  <si>
    <t>L2HE-CMA-FRST</t>
  </si>
  <si>
    <t>Worland</t>
  </si>
  <si>
    <t>CM Assembly Second</t>
  </si>
  <si>
    <t>L2HE-CMA-SCND</t>
  </si>
  <si>
    <t>CM Assembly Final</t>
  </si>
  <si>
    <t>L2HE-CMA-FNAL</t>
  </si>
  <si>
    <t>Cryomodule Vacuum Vessel Assembly</t>
  </si>
  <si>
    <t>L2HE-CMA-VV</t>
  </si>
  <si>
    <t>FPC Warm Installation</t>
  </si>
  <si>
    <t>L2HE-CMA-FPCW</t>
  </si>
  <si>
    <t>Cryomodule Rework Traveler</t>
  </si>
  <si>
    <t>L2HE-CMA-REW</t>
  </si>
  <si>
    <t>Cryomodule Prep and Shipping to SLAC</t>
  </si>
  <si>
    <t>L2HE-CMA-SHIP</t>
  </si>
  <si>
    <t>Martin</t>
  </si>
  <si>
    <t>Cryomodule Retrofit Traveler</t>
  </si>
  <si>
    <t>L2HE-CMA-RFIT</t>
  </si>
  <si>
    <t>FPCW AC Diassemble/Removal</t>
  </si>
  <si>
    <t>L2HE-CMA-FPCW-DISA</t>
  </si>
  <si>
    <t>Production Cryomodule Demagnetization</t>
  </si>
  <si>
    <t>L2HE-LERF-CM-DMAG</t>
  </si>
  <si>
    <t>Cheng</t>
  </si>
  <si>
    <t>Wilson, Hogan</t>
  </si>
  <si>
    <t>Fischer, Cheng</t>
  </si>
  <si>
    <t>Upper Cold Mass Magnetic Hygiene Control</t>
  </si>
  <si>
    <t>L2HE-CMA-UCM-DMAG</t>
  </si>
  <si>
    <t>Cryomodule Testing</t>
  </si>
  <si>
    <t>Cryomodule Acceptance Test LERF</t>
  </si>
  <si>
    <t>L2HE-LERF-CM-ACTS</t>
  </si>
  <si>
    <t>Drury</t>
  </si>
  <si>
    <t>Standard Project Travelers</t>
  </si>
  <si>
    <t>D3 Report</t>
  </si>
  <si>
    <t>L2HE-D3</t>
  </si>
  <si>
    <t>R2</t>
  </si>
  <si>
    <t>Cavity Non-conformance Report</t>
  </si>
  <si>
    <t>L2HE-NCR</t>
  </si>
  <si>
    <t>R11</t>
  </si>
  <si>
    <t>Inspection Summary Report</t>
  </si>
  <si>
    <t>L2HE-INSR</t>
  </si>
  <si>
    <t>Color Legend</t>
  </si>
  <si>
    <t>Count</t>
  </si>
  <si>
    <t>Percent</t>
  </si>
  <si>
    <t>Complete (CP)</t>
  </si>
  <si>
    <t>New Revision Out for Approval (NR)</t>
  </si>
  <si>
    <t>Out for Approval (OA)</t>
  </si>
  <si>
    <t>Due in 30 Days</t>
  </si>
  <si>
    <t>Due in 15 Days</t>
  </si>
  <si>
    <t>OD</t>
  </si>
  <si>
    <t>Overdue</t>
  </si>
  <si>
    <t>Remaining</t>
  </si>
  <si>
    <t>Total Traveler IDs</t>
  </si>
  <si>
    <t>This traveler is used to measure the cavity passband frequencies once it has arrived from the vendor.  The RFIN measurements are compared to the pre-shipment vendor measurement, accounting for enviromental condition differences.  If the RFIN measurments are in agreement with the vendor data, then it is assumed that the cavity was not damaged during shipment and can proceed toward VTRF.  Discussions were had on whether a general spec for passband frequencies could be used instead of the vendor measurement; however, it was determined that comparision to the vendor measurements would continue to be used.  No additional changes to the RFIN traveler or its calculation spreadsheet are required for the L2HE project.</t>
  </si>
  <si>
    <t>ashleya,kwilson</t>
  </si>
  <si>
    <t>hogan,vennekate,ganey</t>
  </si>
  <si>
    <t>ashleya,vennekate,ganey,hogan,kdavis,forehand,kwilson</t>
  </si>
  <si>
    <t>Cavities that require reprocessing after a VTRF will receive a HPR - as was done in the L2PRD project.  For L2PRD, this HPR was not captured in a traveler.  For L2HE, chemistry travelers were created to capture the re-work steps for cavity vertical testing.  The chemistry travelers follow standard chemistry processes and were only modified from other project travelers to reflect any 9-cell / L2HE specifics.  HPR traveler does not have any references to update.</t>
  </si>
  <si>
    <t>Cavities that require reprocessing after a VTRF with high radiation and/or very low FE onset may receive an USC prior to HPR - as was done in the L2PRD project.  For L2PRD, this USC was not captured in a traveler.  For L2HE, chemistry travelers were created to capture the re-work steps for cavity vertical testing. The chemistry travelers follow standard chemistry processes and were only modified from other project travelers to reflect any 9-cell / L2HE specifics.
Cavities recieved from vendor will only require external clean / wipedown prior to VTRF.  Therefore the traveler was revised to include directions for if the cavity is under vacuum and a YES/NO data field.</t>
  </si>
  <si>
    <t>HEP is not anticipated for the L2HE production run; however, is available if needed for any refurbishment cavities or other situations as may be required to support the project.  No changes to reference documents is required.</t>
  </si>
  <si>
    <t>L2HE-CHEM-CAV-LAP</t>
  </si>
  <si>
    <t>Cavities that require reprocessing after a VTRF will receive a HPR - as was done in the L2PRD project.  For L2PRD, this HPR was not captured in a traveler.  For L2HE, chemistry travelers were created to capture the re-work steps for cavity vertical testing.  The chemistry travelers follow standard chemistry processes and were only modified from other project travelers to reflect any 9-cell / L2HE specifics.</t>
  </si>
  <si>
    <t>L2HE Cavity Degreasing</t>
  </si>
  <si>
    <t>L2HE-PR-CHEM-CAV-DEGR</t>
  </si>
  <si>
    <t>Used with the USC traveler.  To include cavities under vacuum (from vendor or pre-string assy), and vented cavities requiring either USC (FE onset &lt;10MV/m) or external clean with bolt holes (FE onset &gt;10MV/m)</t>
  </si>
  <si>
    <t>This traveler will be used with refurbishment and re-processed / cleaned cavities.  It is not to be used with cavities arriving directly from the vendor.
Due to the different length field probe tips that were in circulation during the refurbishment work, a statement to replace the field probe with the proper length if required was added to the traveler.  A Yes/No data field was also added to capture if the FP was changed.  
Due to the use of purge-only string assembly and the removal of HPR prior to string assemlby, it was identified that the right angle valve must be positioned correctly (in accordance with the cavity drawing package) in order to fit up with the purge system during string assembly.  Instructions will be added to this traveler to ensure that the valve is installed in accordance with the drawing.</t>
  </si>
  <si>
    <t>Cavity 1st Assembly Procedure</t>
  </si>
  <si>
    <t>L2HE-PR-CLNRM-CAV-ASSY1</t>
  </si>
  <si>
    <t>CLNRM-CAV-ASSY1 traveler references this document but I have been unable to locate it to move it into the L2HE folder</t>
  </si>
  <si>
    <t>This traveler will be used with refurbishment and re-processed / cleaned cavities.  It is not to be used with cavities arriving directly from the vendor.
No changes from L2PRD traveler</t>
  </si>
  <si>
    <t>Cavity 2nd Assembly Procedure</t>
  </si>
  <si>
    <t>L2HE-PR-CLNRM-CAV-ASSY2</t>
  </si>
  <si>
    <t>CLNRM-CAV-ASSY2 traveler references this document but I have been unable to locate it to move it into the L2HE folder</t>
  </si>
  <si>
    <t>Since cavity tests will frequently occur on the dewar 5 test stand and occassionally cavities are prepared for a test stand before the test stand is available, a separate traveler will be used to capture the pump down (if applicable) and leak check.  Cavities from the vendor will not require the pump down as these cavities will arrive under vacuum.  Cavities that were reprocessed for an additional VTRF will need to be pumped down.  All cavities will recieve a leak check.  This traveler aims to simplify capturing of the evacuation and leak check data by consolidating all use cases into a single traveler.</t>
  </si>
  <si>
    <t>Several changes from the L2PRD traveler were identified and suggested.  The traveler was updated to allow single cells to be captured in addition to 9-cells.  The RGA scan range was updated to the current standard range used at JLab.  
The decision to seperate out the evacuation and leak check data into a standalone travler will require that this traveler be revised.  Also the acceptable leak rate will be updated to reflect the leak rate spec provided in the cavity assembly drawings.</t>
  </si>
  <si>
    <t>Several changes from the L2PRD traveler were identified and suggested.  The traveler was updated to allow single cells to be captured in addition to 9-cells.  
The decision to seperate out the evacuation and leak check data into a standalone travler will require that this traveler be revised.  Also the acceptable leak rate will be updated to reflect the leak rate spec provided in the cavity assembly drawings.</t>
  </si>
  <si>
    <t>Cavity String Assembly Tooling Preparation</t>
  </si>
  <si>
    <t>L2HE-PR-CLNRM-CST-PREP</t>
  </si>
  <si>
    <t>Needs to be revised for purge system and new rail tooling</t>
  </si>
  <si>
    <t>No changes from L2PRD traveler</t>
  </si>
  <si>
    <t>Traveler was updated to L2HE cavity vertical test specs and general VTA / RF testing instructions were updated to reflect current standard testing practices.  Additional revision will be made to ensure traveler is in alignment with procedure and updated VTRF common format</t>
  </si>
  <si>
    <t xml:space="preserve">Procedure was updated to L2HE cavity vertical test specs and general VTA / RF testing instructions were updated to reflect current standard testing practices.  </t>
  </si>
  <si>
    <t>Inspection / INVentory</t>
  </si>
  <si>
    <t>FPC WARM PART PROCEDURE</t>
  </si>
  <si>
    <t>L2HE-PR-CMA-FPCW-INSP</t>
  </si>
  <si>
    <t>R3</t>
  </si>
  <si>
    <t>Revision to add instructions to visually verify the right angle valve position.  Since the cavity may not be disassembled prior to string assembly and the valve position is critical for fit up with the purge system, the valve position needs to be verified during the initial inspection (and flagged with an NCR if valve position is not correct).</t>
  </si>
  <si>
    <t>L2HE-INV-IROD2L</t>
  </si>
  <si>
    <t>L2HE-INV-IROD2P</t>
  </si>
  <si>
    <t>End Lever Tuner Extended Mechanical Frame Inspection Traveler</t>
  </si>
  <si>
    <t>L2HE-INSP-TUNCX</t>
  </si>
  <si>
    <t>P Owen</t>
  </si>
  <si>
    <t>Wilson / Hogan</t>
  </si>
  <si>
    <t>LCLS-II HE 2K Clamp Assembly Kit Inspection</t>
  </si>
  <si>
    <t>L2HE-INSP-CLMP02K</t>
  </si>
  <si>
    <t>Seetha-Lakshmi Lalitha</t>
  </si>
  <si>
    <t>Larry King</t>
  </si>
  <si>
    <t>John Fischer</t>
  </si>
  <si>
    <t>Kwilson,hogan</t>
  </si>
  <si>
    <t>lalitha,king,fischer</t>
  </si>
  <si>
    <t>LCLS-II HE Split-Quad Clamp Kit Inspection Traveler</t>
  </si>
  <si>
    <t>L2HE-INSP-CLMPSQ</t>
  </si>
  <si>
    <t>LCLS-II HE 50 K Clamp Assembly Kit Inspection Traveler</t>
  </si>
  <si>
    <t>L2HE-INSP-CLMP50K</t>
  </si>
  <si>
    <t>LCLS-II HE 5K Clamp Assembly Kit Inspection Traveler</t>
  </si>
  <si>
    <t>L2HE-INSP-CLMP05K</t>
  </si>
  <si>
    <t>LCLS-II HE Cernox Inventory Traveler</t>
  </si>
  <si>
    <t>L2HE-INV-CERNOX</t>
  </si>
  <si>
    <t>L. King</t>
  </si>
  <si>
    <t xml:space="preserve">After discussion with the Instrumentation group, it was determined that there was not need to create travelers specific to instrumention assembly/installation since any required data was captured in the cryomodule assembly travelers.  The cryomodule assembly travelers reference the appropriate instrumentation procedures.  
The only instrumentation component that has a serial number is the cernox sensors.  These sensors should be tracked through inventory.  This cernox inventory traveler will be new for L2HE.  </t>
  </si>
  <si>
    <t>L2HE-INV-BP2PH</t>
  </si>
  <si>
    <t xml:space="preserve"> </t>
  </si>
  <si>
    <t>L2HE-INV-LLNUS</t>
  </si>
  <si>
    <t>L2HE-INV-LLDS</t>
  </si>
  <si>
    <t>L2HE-INV-LLUS</t>
  </si>
  <si>
    <t>L2HE-INV-LLNDS</t>
  </si>
  <si>
    <t>L2PRD-CM-INSP-BLA </t>
  </si>
  <si>
    <t>L2PRD-CAV-INSP-BLA </t>
  </si>
  <si>
    <t>L2PRD-CM-INSP-BLAV </t>
  </si>
  <si>
    <t>L2PRD-CM-INSP-BP2PH </t>
  </si>
  <si>
    <t>L2PRD-CM-INSP-LLDS </t>
  </si>
  <si>
    <t>L2PRD-CM-INSP-LLNDS </t>
  </si>
  <si>
    <t>L2PRD-CM-INSP-LLNUS </t>
  </si>
  <si>
    <t>L2PRD-CM-INSP-LLUS </t>
  </si>
  <si>
    <t>L2PRD-CM-INSP-MCCLA </t>
  </si>
  <si>
    <t>L2PRD-CM-INSP-PEC2P </t>
  </si>
  <si>
    <t>L2PRD-CAV-INSP-HELV </t>
  </si>
  <si>
    <t>L2PRD-CST-INSP-BLBL </t>
  </si>
  <si>
    <t>L2PRD-CST-INSP-BLXU </t>
  </si>
  <si>
    <t>L2PRD-CST-INSP-BPMFT </t>
  </si>
  <si>
    <t>L2PRD-CST-RINSP-BLBP </t>
  </si>
  <si>
    <t>L2PRD-CST-RINSP-BLBS </t>
  </si>
  <si>
    <t>Chemistry work was not captured in travelers for L2PRD.  Cavity components that require cleaning will be captured in this traveler.  The traveler will be based on current component cleaning travelers and standard practices.</t>
  </si>
  <si>
    <t>Vacuum Vessel Receiving Weld Inspection</t>
  </si>
  <si>
    <t>L2HE-CWI-VV</t>
  </si>
  <si>
    <t>hogan</t>
  </si>
  <si>
    <t>Kwilson, hogan</t>
  </si>
  <si>
    <t>Cheng, fischer</t>
  </si>
  <si>
    <t>L2HE-CMA-HOM-TUNE</t>
  </si>
  <si>
    <t>This traveler is for use after string assembly.  Traveler and procedure need to be updated to reflect new software that has been developed.</t>
  </si>
  <si>
    <t>Cavity HOM Measurements and Tuning Procedure</t>
  </si>
  <si>
    <t>L2HE-PR-CMA-HOM-TUNE</t>
  </si>
  <si>
    <t>Procedure to go with L2HE-TUNE-HOM.  Needs to be revised to reflect new software.</t>
  </si>
  <si>
    <t>L2HE-CLNRM-CST-ASSY</t>
  </si>
  <si>
    <t>Will require a major revision to include use of purge system without HPR</t>
  </si>
  <si>
    <t>Cavity String Assembly Procedure</t>
  </si>
  <si>
    <t>L2HE-PR-CLNRM-CST-ASSY</t>
  </si>
  <si>
    <t>Complete re-write of JLab L2PRD string assembly process to use purge system, without HPR, including new upstream and downstream manifolds</t>
  </si>
  <si>
    <t>L2HE-CLNRM-BPM-ASSY</t>
  </si>
  <si>
    <t>L2HE-CLNRM-CST-LEAK</t>
  </si>
  <si>
    <t>changes are required to support the purge system string assembly and use of Faraday Window Manifold (or alternate upstream manifold) and downstream NEG manifold</t>
  </si>
  <si>
    <t>L2HE-CLNRM-AMGV-LEAK</t>
  </si>
  <si>
    <t>Cavity String Gate Valve Leak Test Procedure</t>
  </si>
  <si>
    <t>L2HE-PR-CLNRM-AMGV-LEAK</t>
  </si>
  <si>
    <t>Ionized Nitrogen Parts Cleaning</t>
  </si>
  <si>
    <t>L2HE-PR-CLNRM-CST-IONCLN</t>
  </si>
  <si>
    <t>No significant changes from L2PRD procedure anticipated</t>
  </si>
  <si>
    <t>Upstream Gate Valve Sub-Assembly</t>
  </si>
  <si>
    <t>L2HE-PR-CLNRM-GV1SA-ASSY</t>
  </si>
  <si>
    <t>Changes are required to support the purge system string assembly and use of Faraday Window Manifold (or alternate upstream manifold)</t>
  </si>
  <si>
    <t>Downstream Gate Valve Sub-Assembly</t>
  </si>
  <si>
    <t>L2HE-PR-CLNRM-GV2SA-ASSY</t>
  </si>
  <si>
    <t>NEG Pump Manifold Assembly</t>
  </si>
  <si>
    <t>L2HE-PR-CLNRM-NEG-ASSY</t>
  </si>
  <si>
    <t>Copper Plated String Components Cleaning Procedure</t>
  </si>
  <si>
    <t>L2HE-PR-CHEM-CST-DEGR</t>
  </si>
  <si>
    <t>Ganey</t>
  </si>
  <si>
    <t>Fiedler</t>
  </si>
  <si>
    <t>Process developed for L2PRD will be used.  Combines bellow specific instructions with instructions for all copper plated string components.</t>
  </si>
  <si>
    <t>L2HE-CMA-CM-ASSY1</t>
  </si>
  <si>
    <t>L2HE-CMA-CM-ASSY2</t>
  </si>
  <si>
    <t>L2HE-CMA-CM-ASSYF</t>
  </si>
  <si>
    <t>L2HE-CMA-VV-ASSY</t>
  </si>
  <si>
    <t>L2HE-CMA-FPCW-ASSY</t>
  </si>
  <si>
    <t>L2HE-CMA-CM-REW</t>
  </si>
  <si>
    <t>L2HE-CMA-CM-SHIP</t>
  </si>
  <si>
    <t>L2HE-CMA-CM-RFIT</t>
  </si>
  <si>
    <t>L2HE</t>
  </si>
  <si>
    <t>L2PRD</t>
  </si>
  <si>
    <t>MASTER LIST L2PRD</t>
  </si>
  <si>
    <t>MASTER LIST L2HE</t>
  </si>
  <si>
    <t>CHEMISTRY</t>
  </si>
  <si>
    <t>L2PRD-CAV-ASSY-FRST </t>
  </si>
  <si>
    <t>L2PRD-CAV-ASSY-SCND </t>
  </si>
  <si>
    <t>L2PRD-CAV-HOM-TUNE </t>
  </si>
  <si>
    <t>L2PRD-CAV-INSP-CAV </t>
  </si>
  <si>
    <t>L2PRD-CAV-INSP-FPC </t>
  </si>
  <si>
    <t>L2PRD-CAV-INSP-FPCWG </t>
  </si>
  <si>
    <t>L2PRD-CAV-INSP-FPFT </t>
  </si>
  <si>
    <t>CLEAN ROOM</t>
  </si>
  <si>
    <t>L2PRD-CAV-INSP-HMFT </t>
  </si>
  <si>
    <t>L2PRD-CAV-RECV-CAV </t>
  </si>
  <si>
    <t>L2PRD-CAV-RECV-CAVEZ2-HLDPT1 </t>
  </si>
  <si>
    <t>L2PRD-CAV-RECV-CAVEZ2-HLDPT2 </t>
  </si>
  <si>
    <t>L2PRD-CAV-RFIN </t>
  </si>
  <si>
    <t>L2PRD-CAV-RECV-CAVEZ2-HLDPT3 </t>
  </si>
  <si>
    <t>L2PRD-CAV-RECV-CAVEZ3-HLDPT2 </t>
  </si>
  <si>
    <t>L2PRD-CAV-TRANS-TSTD </t>
  </si>
  <si>
    <t>L2PRD-CAV-RECV-CAVEZ4-HLDPT2 </t>
  </si>
  <si>
    <t>L2PRD-CAV-TRANS-TSTD-D5 </t>
  </si>
  <si>
    <t>L2PRD-CAV-RECV-CAVEZ-HLDPT1 </t>
  </si>
  <si>
    <t>L2PRD-CM-DISA-FPCW </t>
  </si>
  <si>
    <t>L2PRD-CAV-RECV-CAVEZ-HLDPT2 </t>
  </si>
  <si>
    <t>L2PRD-CST-ASSY </t>
  </si>
  <si>
    <t>L2PRD-CAV-RECV-CAVEZ-HLDPT3 </t>
  </si>
  <si>
    <t>L2PRD-CST-ASSY-BPM </t>
  </si>
  <si>
    <t>L2PRD-CAV-RECV-CAV-HLDPT1 </t>
  </si>
  <si>
    <t>L2PRD-CST-ASSY-LEAK </t>
  </si>
  <si>
    <t>L2PRD-CAV-RECV-CAV-HLDPT2 </t>
  </si>
  <si>
    <t>L2PRD-CST-LEAK-AMGV </t>
  </si>
  <si>
    <t>L2PRD-CAV-RECV-CAV-HLDPT3 </t>
  </si>
  <si>
    <t>moved to insp</t>
  </si>
  <si>
    <t>L2PRD-CST-MAG-QUAD </t>
  </si>
  <si>
    <t>L2PRD-CAV-RECV-DRT </t>
  </si>
  <si>
    <t>L2PRD-CAV-RECV-FPC </t>
  </si>
  <si>
    <t>TESTING</t>
  </si>
  <si>
    <t>L2PRD-CAV-RECV-FPCWG </t>
  </si>
  <si>
    <t>L2PRD-CAV-VTA-COOL </t>
  </si>
  <si>
    <t>L2PRD-CAV-RECV-FPFT </t>
  </si>
  <si>
    <t>L2PRD-CAV-VTA-HOM </t>
  </si>
  <si>
    <t>L2PRD-CAV-RECV-HELV </t>
  </si>
  <si>
    <t>L2PRD-CAV-VTRF </t>
  </si>
  <si>
    <t>L2PRD-CAV-RECV-HMFT </t>
  </si>
  <si>
    <t>L2PRD-CAV-RECV-NB55 </t>
  </si>
  <si>
    <t>L2PRD-CM-ACTS </t>
  </si>
  <si>
    <t>L2PRD-CM-ACTS-LERF </t>
  </si>
  <si>
    <t>L2PRD-CM-ACTS-PREP </t>
  </si>
  <si>
    <t>L2PRD-CM-DMAG-LERF </t>
  </si>
  <si>
    <t>CRYOMODULE</t>
  </si>
  <si>
    <t>L2PRD-CM-ASSY-FNAL </t>
  </si>
  <si>
    <t>L2PRD-CM-ASSY-FPCW </t>
  </si>
  <si>
    <t>L2PRD-CM-ASSY-FRST </t>
  </si>
  <si>
    <t>L2PRD-CM-ASSY-REW </t>
  </si>
  <si>
    <t>L2PRD-CM-ASSY-RFIT </t>
  </si>
  <si>
    <t>L2PRD-CM-ASSY-SCND </t>
  </si>
  <si>
    <t>L2PRD-CM-ASSY-SHIP </t>
  </si>
  <si>
    <t>L2PRD-CM-ASSY-VV </t>
  </si>
  <si>
    <t>L2PRD-CM-DMAG-CM </t>
  </si>
  <si>
    <t>L2PRD-CM-DMAG-UCM </t>
  </si>
  <si>
    <t>L2PRD-CM-DMAG-VV </t>
  </si>
  <si>
    <t>MOVED FROM INSP</t>
  </si>
  <si>
    <t>L2PRD-CM-INSP-CDV </t>
  </si>
  <si>
    <t>L2PRD-CM-INSP-DK12P </t>
  </si>
  <si>
    <t>L2PRD-CM-INSP-DK22P </t>
  </si>
  <si>
    <t>INSPECTIONS</t>
  </si>
  <si>
    <t>L2PRD-CM-INSP-EDCP </t>
  </si>
  <si>
    <t>L2PRD-CM-INSP-FDCP </t>
  </si>
  <si>
    <t>L2PRD-CM-INSP-FPCW </t>
  </si>
  <si>
    <t>L2PRD-CM-INSP-FPCWG </t>
  </si>
  <si>
    <t>L2PRD-CM-INSP-IMAG </t>
  </si>
  <si>
    <t>L2PRD-CM-INSP-IROD2L </t>
  </si>
  <si>
    <t>L2PRD-CM-INSP-IROD2P </t>
  </si>
  <si>
    <t>L2PRD-CM-INSP-JTV </t>
  </si>
  <si>
    <t>L2PRD-CM-INSP-JTVTK </t>
  </si>
  <si>
    <t>moved to CMA</t>
  </si>
  <si>
    <t>L2PRD-CM-INSP-UCM </t>
  </si>
  <si>
    <t>L2PRD-CM-INSP-VV </t>
  </si>
  <si>
    <t>L2PRD-CM-RECV </t>
  </si>
  <si>
    <t>L2PRD-CM-RECV-BP2PH </t>
  </si>
  <si>
    <t>L2PRD-CM-RECV-C12P </t>
  </si>
  <si>
    <t>L2PRD-CM-RECV-CDV </t>
  </si>
  <si>
    <t>L2PRD-CM-RECV-DCXCU </t>
  </si>
  <si>
    <t>L2PRD-CM-RECV-DCXSD </t>
  </si>
  <si>
    <t>L2PRD-CM-RECV-DDTCU </t>
  </si>
  <si>
    <t>MOVED TO CMA</t>
  </si>
  <si>
    <t>L2PRD-CM-RECV-DDTSD </t>
  </si>
  <si>
    <t>L2PRD-CM-RECV-DK12P </t>
  </si>
  <si>
    <t>L2PRD-CM-RECV-DK22P </t>
  </si>
  <si>
    <t>MOVED TO CLNRM</t>
  </si>
  <si>
    <t>L2PRD-CM-RECV-FT06P </t>
  </si>
  <si>
    <t>L2PRD-CM-RECV-HLS </t>
  </si>
  <si>
    <t>L2PRD-CM-RECV-IMAG </t>
  </si>
  <si>
    <t>L2PRD-CM-RECV-IP75SD </t>
  </si>
  <si>
    <t>L2PRD-CM-RECV-IROD2L </t>
  </si>
  <si>
    <t>L2PRD-CST-INSP-BLBP </t>
  </si>
  <si>
    <t>L2PRD-CM-RECV-IROD2P </t>
  </si>
  <si>
    <t>L2PRD-CST-INSP-BLBS </t>
  </si>
  <si>
    <t>L2PRD-CM-RECV-JTV </t>
  </si>
  <si>
    <t>L2PRD-CST-INSP-BLBU </t>
  </si>
  <si>
    <t>L2PRD-CM-RECV-JTVTK </t>
  </si>
  <si>
    <t>L2PRD-CST-INSP-BLXD </t>
  </si>
  <si>
    <t>L2PRD-CM-RECV-LLDS </t>
  </si>
  <si>
    <t>L2PRD-CM-RECV-LLNDS </t>
  </si>
  <si>
    <t>L2PRD-CM-RECV-LLNUS </t>
  </si>
  <si>
    <t>L2PRD-CST-INSP-CFL </t>
  </si>
  <si>
    <t>L2PRD-CM-RECV-LLUS </t>
  </si>
  <si>
    <t>L2PRD-CST-INSP-TUNMC </t>
  </si>
  <si>
    <t>L2PRD-CM-RECV-MCCLA </t>
  </si>
  <si>
    <t>L2PRD-CST-INSP-TUNMT </t>
  </si>
  <si>
    <t>L2PRD-CM-RECV-P2PH </t>
  </si>
  <si>
    <t>L2PRD-CST-INSP-TUNPZ </t>
  </si>
  <si>
    <t>L2PRD-CM-RECV-PEC2P </t>
  </si>
  <si>
    <t>L2PRD-CM-RECV-TSCPLR </t>
  </si>
  <si>
    <t>L2PRD-CM-RECV-TSHMSM </t>
  </si>
  <si>
    <t>L2PRD-CST-RINSP-BLXD </t>
  </si>
  <si>
    <t>L2PRD-CM-RECV-UCM </t>
  </si>
  <si>
    <t>L2PRD-CM-RECV-VV </t>
  </si>
  <si>
    <t>RECEIVING</t>
  </si>
  <si>
    <t>L2PRD-CST-RECV </t>
  </si>
  <si>
    <t>L2PRD-CST-RECV-AMGV </t>
  </si>
  <si>
    <t>L2PRD-CST-RECV-BLA </t>
  </si>
  <si>
    <t>L2PRD-CST-RECV-BLACRM </t>
  </si>
  <si>
    <t>L2PRD-CST-RECV-BLBP </t>
  </si>
  <si>
    <t>L2PRD-CST-RECV-BLBS </t>
  </si>
  <si>
    <t>L2PRD-CST-RECV-BLXD </t>
  </si>
  <si>
    <t>L2PRD-CST-RECV-BLXU </t>
  </si>
  <si>
    <t>L2PRD-CST-RECV-BPM </t>
  </si>
  <si>
    <t>L2PRD-CST-RECV-BPMFT </t>
  </si>
  <si>
    <t>L2PRD-CST-RECV-CFL </t>
  </si>
  <si>
    <t>L2PRD-CST-RECV-TUNMC </t>
  </si>
  <si>
    <t>L2PRD-CST-RECV-TUNMT </t>
  </si>
  <si>
    <t>L2PRD-CST-RECV-TUNPZ </t>
  </si>
  <si>
    <t>L2PRD-D3 </t>
  </si>
  <si>
    <t>L2PRD-INSR </t>
  </si>
  <si>
    <t>L2PRD-NCR </t>
  </si>
  <si>
    <t>Traveler Id</t>
  </si>
  <si>
    <t>Rev No</t>
  </si>
  <si>
    <t>Date</t>
  </si>
  <si>
    <t>R2 </t>
  </si>
  <si>
    <t>L2PRD Nine Cell Cavity First Assembly </t>
  </si>
  <si>
    <t>D. Forehand </t>
  </si>
  <si>
    <t>12-Jul-2018 </t>
  </si>
  <si>
    <t>R1 </t>
  </si>
  <si>
    <t>L2PRD Nine Cell Cavity Second Assembly </t>
  </si>
  <si>
    <t>09-Jul-2018 </t>
  </si>
  <si>
    <t>R5 </t>
  </si>
  <si>
    <t>LCLS-II cavity HOM measurements and tuning </t>
  </si>
  <si>
    <t>A. Solopova </t>
  </si>
  <si>
    <t>23-Apr-2018 </t>
  </si>
  <si>
    <t>R4 </t>
  </si>
  <si>
    <t>LCLSII HOM BLA incoming inspection, testing and storage </t>
  </si>
  <si>
    <t>HyeKyong Park </t>
  </si>
  <si>
    <t>07-Feb-2019 </t>
  </si>
  <si>
    <t>L2PRD LCLS-II Cavity Receiving Inspection </t>
  </si>
  <si>
    <t>K. Wilson </t>
  </si>
  <si>
    <t>25-Jul-2017 </t>
  </si>
  <si>
    <t>LCLSII FPC incoming inspection </t>
  </si>
  <si>
    <t>M. Stirbet </t>
  </si>
  <si>
    <t>16-Jul-2015 </t>
  </si>
  <si>
    <t>L2PRD FPC waveguide incoming inspection </t>
  </si>
  <si>
    <t>M.Stirbet </t>
  </si>
  <si>
    <t>08-Jun-2017 </t>
  </si>
  <si>
    <t>LCLS-II Field Probe Feedthru Receiving Inspection </t>
  </si>
  <si>
    <t>HK. Park </t>
  </si>
  <si>
    <t>21-Feb-2018 </t>
  </si>
  <si>
    <t>R3 </t>
  </si>
  <si>
    <t>06-Jul-2016 </t>
  </si>
  <si>
    <t>LCLS-II HOM Feedthru Receiving Inspection </t>
  </si>
  <si>
    <t>23-May-2016 </t>
  </si>
  <si>
    <t>L2PRD Dressed Cavity Inventory Traveler </t>
  </si>
  <si>
    <t>21-Jun-2016 </t>
  </si>
  <si>
    <t>Cavity Vendor Holdpoint 1 Documentation </t>
  </si>
  <si>
    <t>M. McDonald </t>
  </si>
  <si>
    <t>31-May-2016 </t>
  </si>
  <si>
    <t>Cavity Vendor Holdpoint 2 Documentation </t>
  </si>
  <si>
    <t>22-Jun-2016 </t>
  </si>
  <si>
    <t>Cavity Vendor Holdpoint 3 Documentation </t>
  </si>
  <si>
    <t>14-Jul-2016 </t>
  </si>
  <si>
    <t>Receiving Cavity Vendor Documentation from Zanon for Holdpoint 1 </t>
  </si>
  <si>
    <t>18-Oct-2016 </t>
  </si>
  <si>
    <t>Receiving Cavity Vendor Documentation from Zanon for Holdpoint 2 </t>
  </si>
  <si>
    <t>03-Nov-2016 </t>
  </si>
  <si>
    <t>Receiving Cavity Vendor Documentation from Zanon for Holdpoint 3 </t>
  </si>
  <si>
    <t>12-Dec-2017 </t>
  </si>
  <si>
    <t>29-Jan-2018 </t>
  </si>
  <si>
    <t>15-Nov-2016 </t>
  </si>
  <si>
    <t>18-Aug-2017 </t>
  </si>
  <si>
    <t>25-May-2017 </t>
  </si>
  <si>
    <t>29-Aug-2018 </t>
  </si>
  <si>
    <t>L2PRD Cernox RTD¿ Inventory Traveler </t>
  </si>
  <si>
    <t>08-Feb-2016 </t>
  </si>
  <si>
    <t>L2PRD FPC receiving </t>
  </si>
  <si>
    <t>07-Sep-2016 </t>
  </si>
  <si>
    <t>L2PRD FPC Waveguide Inventory Traveler </t>
  </si>
  <si>
    <t>26-Aug-2016 </t>
  </si>
  <si>
    <t>L2PRD Field Probe FeedThru Inventory Traveler </t>
  </si>
  <si>
    <t>19-Feb-2015 </t>
  </si>
  <si>
    <t>26-Feb-2016 </t>
  </si>
  <si>
    <t>L2PRD HOM FeedThru Inventory Traveler </t>
  </si>
  <si>
    <t>L2PRD Niobium Inventory Traveler </t>
  </si>
  <si>
    <t>L2PRD LCLS-II Cavity RF Incoming Inspection </t>
  </si>
  <si>
    <t>F. Marhauser </t>
  </si>
  <si>
    <t>17-Jun-2016 </t>
  </si>
  <si>
    <t>L2PRD Nine Cell Cavity Transfer to Test Stand </t>
  </si>
  <si>
    <t>23-Jul-2016 </t>
  </si>
  <si>
    <t>L2PRD Nine Cell Cavity Transfer to Test Stand for Dewar 5 </t>
  </si>
  <si>
    <t>21-May-2019 </t>
  </si>
  <si>
    <t>LCLS Cavity VTA Cooldown </t>
  </si>
  <si>
    <t>P. Kushnick </t>
  </si>
  <si>
    <t>04-Jun-2019 </t>
  </si>
  <si>
    <t>LCLSII Cavity Production VTA HOM Survey </t>
  </si>
  <si>
    <t>19-Aug-2016 </t>
  </si>
  <si>
    <t>LCLSII (Production Cryomodule) Vertical cavity Testing </t>
  </si>
  <si>
    <t>K. Davis </t>
  </si>
  <si>
    <t>09-May-2019 </t>
  </si>
  <si>
    <t>LCLS II Production Cryomodule Acceptance Testing </t>
  </si>
  <si>
    <t>M. Drury </t>
  </si>
  <si>
    <t>LCLS II Production Cryomodule Acceptance Testing in the LERF </t>
  </si>
  <si>
    <t>16-Jan-2019 </t>
  </si>
  <si>
    <t>LCLSII (Production Cryomodule) Install and Cool Down </t>
  </si>
  <si>
    <t>13-Apr-2017 </t>
  </si>
  <si>
    <t>LCLS2 Production Cryomodule Final Assembly Traveler </t>
  </si>
  <si>
    <t>J. Fischer </t>
  </si>
  <si>
    <t>01-Jun-2017 </t>
  </si>
  <si>
    <t>R6 </t>
  </si>
  <si>
    <t>LCLSII L2PRD-CM-ASSY-FPCW installation  </t>
  </si>
  <si>
    <t>17-Jul-2017 </t>
  </si>
  <si>
    <t>R10 </t>
  </si>
  <si>
    <t>LCLS2 Production Cryomodule Assembly Traveler Cold Mass Phase 1 </t>
  </si>
  <si>
    <t>John Fischer </t>
  </si>
  <si>
    <t>26-Jul-2018 </t>
  </si>
  <si>
    <t>LCLS2 Production Cryomodule Rework Traveler </t>
  </si>
  <si>
    <t>R. Legg </t>
  </si>
  <si>
    <t>01-Mar-2017 </t>
  </si>
  <si>
    <t>R7 </t>
  </si>
  <si>
    <t>LCLS2 Production Cryomodule Retrofit Traveler </t>
  </si>
  <si>
    <t>Bob Legg </t>
  </si>
  <si>
    <t>LCLS2 Production Cryomodule Assembly Traveler Cold Mass Phase 2 (WS3) </t>
  </si>
  <si>
    <t>03-Aug-2018 </t>
  </si>
  <si>
    <t>LCLS2 Cryomodule Prep and Shipping to SLAC- WS6 </t>
  </si>
  <si>
    <t>Jared Martin </t>
  </si>
  <si>
    <t>LCLS2 Production Cryomodule Vacuum Vessel Assembly Traveler </t>
  </si>
  <si>
    <t>LCLSII FPCW AC Disassemble/Removal </t>
  </si>
  <si>
    <t>03-Oct-2017 </t>
  </si>
  <si>
    <t>LCLS-II Production Cryomodule Demagnetization </t>
  </si>
  <si>
    <t>21-Jul-2017 </t>
  </si>
  <si>
    <t>R Legg </t>
  </si>
  <si>
    <t>07-Jan-2019 </t>
  </si>
  <si>
    <t>LCLS-II Upper Cold Mass Magnetic Hygiene Control </t>
  </si>
  <si>
    <t>G. Cheng </t>
  </si>
  <si>
    <t>08-Feb-2017 </t>
  </si>
  <si>
    <t>LCLS-II Production Cryomodule Vacuum Vessel Demagnetization </t>
  </si>
  <si>
    <t>10-Jan-2016 </t>
  </si>
  <si>
    <t>LCLSII HOM BLA incoming inspection, assembly, and testing </t>
  </si>
  <si>
    <t>HyeKyoung Park </t>
  </si>
  <si>
    <t>13-Aug-2019 </t>
  </si>
  <si>
    <t>All metal right angle valve leak check traveler for LCLS-II BLA </t>
  </si>
  <si>
    <t>09-Aug-2019 </t>
  </si>
  <si>
    <t>Receiving Inspection of LCLS-II Production Cryomodule Weldment , Bellows 2-Phase Pipe (BP2PH) </t>
  </si>
  <si>
    <t>11-May-2016 </t>
  </si>
  <si>
    <t>Receiving Inspection of LCLS-II Cryomodule Cool Down Cryogenic Valve (CDV) </t>
  </si>
  <si>
    <t>20-Feb-2017 </t>
  </si>
  <si>
    <t>Receiving Inspection of LCLS-II Production Cryomodule Disk 2-Phase Support (DK12P) </t>
  </si>
  <si>
    <t>06-Sep-2016 </t>
  </si>
  <si>
    <t>Receiving Inspection of LCLS-II Production Cryomodule Disk 2-Phase Support (DK22P) </t>
  </si>
  <si>
    <t>Shipping End Cap Inspection Traveler </t>
  </si>
  <si>
    <t>N. Huque </t>
  </si>
  <si>
    <t>02-Nov-2016 </t>
  </si>
  <si>
    <t>Shipping Feed Cap Inspection Traveler </t>
  </si>
  <si>
    <t>LCLSII warm FPC incoming inspection </t>
  </si>
  <si>
    <t>28-Sep-2015 </t>
  </si>
  <si>
    <t>28-Sep-2016 </t>
  </si>
  <si>
    <t>Receiving Inspection of LCLS-II Production Cryomodule Magnetic Shield Assembly </t>
  </si>
  <si>
    <t>14-Dec-2016 </t>
  </si>
  <si>
    <t>Receiving Inspection of LCLS-II Production Cryomodule Rod Invar 2-Phase Long (IROD2L) </t>
  </si>
  <si>
    <t>Receiving Inspection of LCLS-II Production Cryomodule Rod Invar 2-Phase (IROD2P) </t>
  </si>
  <si>
    <t>Receiving Inspection of LCLS-II Cryomodule JT Cryogenic Valve (JTV) </t>
  </si>
  <si>
    <t>10-Oct-2016 </t>
  </si>
  <si>
    <t>Receiving Inspection of LCLS-II Production Cryomodule Assembly, JT Valve Tube Kit (JTVTK) </t>
  </si>
  <si>
    <t>Receiving Inspection of LCLS-II Production Cryomodule Assembly, Liquid He Level-DS (LLDS) </t>
  </si>
  <si>
    <t>Receiving Inspection of LCLS-II Production Cryomodule Weldment Line Liquid Level DS (LLNDS) </t>
  </si>
  <si>
    <t>Receiving Inspection of LCLS-II Production Cryomodule Weldment Line Liquid Level US (LLNUS) </t>
  </si>
  <si>
    <t>Receiving Inspection of LCLS-II Production Cryomodule Assembly, Liquid He Level-US (LLUS) </t>
  </si>
  <si>
    <t>Receiving Inspection of LCLS-II Cryomodule MC Coupling Line Assembly (MCCLA) </t>
  </si>
  <si>
    <t>27-Jun-2016 </t>
  </si>
  <si>
    <t>Receiving Inspection of LCLS-II Production Cryomodule Weldment 2-Phase Pipe End Cap </t>
  </si>
  <si>
    <t>LCLS-II Upper Cold Mass Incoming Inspection </t>
  </si>
  <si>
    <t>Gary Cheng </t>
  </si>
  <si>
    <t>13-Mar-2018 </t>
  </si>
  <si>
    <t>Receiving Inspection of LCLS-II Production Cryomodule Vacuum Vessel </t>
  </si>
  <si>
    <t>23-Oct-2017 </t>
  </si>
  <si>
    <t>L2PRD General Inventory Traveler </t>
  </si>
  <si>
    <t>06-Jan-2016 </t>
  </si>
  <si>
    <t>L2PRD BeamPipe 2 Phase Inventory Traveler </t>
  </si>
  <si>
    <t>V. Bookwalter </t>
  </si>
  <si>
    <t>01-Sep-2015 </t>
  </si>
  <si>
    <t>L2PRD C12P Pressure Transducer Inventory Traveler </t>
  </si>
  <si>
    <t>08-Jun-2016 </t>
  </si>
  <si>
    <t>Cooldown Valve Inventory Receipt </t>
  </si>
  <si>
    <t>11-Oct-2016 </t>
  </si>
  <si>
    <t>L2PRD Diode CXCU Inventory Traveler </t>
  </si>
  <si>
    <t>L2PRD Diode CXSD Inventory Traveler </t>
  </si>
  <si>
    <t>L2PRD Diode DDTCU Inventory Traveler </t>
  </si>
  <si>
    <t>L2PRD Diode DTSD Inventory Traveler </t>
  </si>
  <si>
    <t>Disk 2-Phase Support </t>
  </si>
  <si>
    <t>13-Sep-2016 </t>
  </si>
  <si>
    <t>L2PRD FT06P Inventory Traveler </t>
  </si>
  <si>
    <t>L2PRD HLS Liquid Level Probes 12¿ (Helium Level Sensor) </t>
  </si>
  <si>
    <t>14-Sep-2016 </t>
  </si>
  <si>
    <t>Assembly Magnetic Shield Cavity </t>
  </si>
  <si>
    <t>L2PRD Ion Pump </t>
  </si>
  <si>
    <t>Rod Invar 2-Phase Long </t>
  </si>
  <si>
    <t>Rod Invar 2-Phase </t>
  </si>
  <si>
    <t>JT Valve Inventory Receipt </t>
  </si>
  <si>
    <t>Kit, JT Valve Tube </t>
  </si>
  <si>
    <t>Assembly, Liquid He Level - DS </t>
  </si>
  <si>
    <t>Weldment Line Liquid Level - DS </t>
  </si>
  <si>
    <t>Weldment Line Liquid Level - US </t>
  </si>
  <si>
    <t>Assembly, Liquid He Level - US </t>
  </si>
  <si>
    <t>L2PRD LCLS-II MC Coupling Line Assembly Inventory Traveler </t>
  </si>
  <si>
    <t>28-Jun-2016 </t>
  </si>
  <si>
    <t>L2PRD Pipe, 2-Phase Inventory Traveler </t>
  </si>
  <si>
    <t>31-Aug-2016 </t>
  </si>
  <si>
    <t>Weldment 2-Phase Pipe End Cap </t>
  </si>
  <si>
    <t>L2PRD Coupler Thermal Strap Inventory Traveler </t>
  </si>
  <si>
    <t>30-Jan-2017 </t>
  </si>
  <si>
    <t>L2PRD HOM Thermal Strap Inventory Traveler </t>
  </si>
  <si>
    <t>Upper Coldmass Inventory Traveler </t>
  </si>
  <si>
    <t>L2PRD Vacuum Vessel Inventory Traveler </t>
  </si>
  <si>
    <t>13-Jul-2016 </t>
  </si>
  <si>
    <t>LCLS-II Production Cavity String Traveler </t>
  </si>
  <si>
    <t>Danny forehand </t>
  </si>
  <si>
    <t>10-Sep-2018 </t>
  </si>
  <si>
    <t>BPM Magnet Sub-assembly Traveler </t>
  </si>
  <si>
    <t>30-Mar-2018 </t>
  </si>
  <si>
    <t>LCLS-II Cavity string leak test and transfer to phase 1 </t>
  </si>
  <si>
    <t>27-Feb-2017 </t>
  </si>
  <si>
    <t>LCLS-II Cavity String Weldment Bellows PrCM Inspection Traveler </t>
  </si>
  <si>
    <t>06-May-2016 </t>
  </si>
  <si>
    <t>15-Oct-2016 </t>
  </si>
  <si>
    <t>LCLS-II Cavity String Weldment Bellows Short Inspection Traveler </t>
  </si>
  <si>
    <t>LCLS-II Cavity String Weldment Upstream Bellows Inspection Traveler </t>
  </si>
  <si>
    <t>07-Jul-2017 </t>
  </si>
  <si>
    <t>LCLS-II Cavity String Weldment Extension-DS Inspection Traveler </t>
  </si>
  <si>
    <t>LCLS-II Cavity String Weldment Extension-US Inspection Traveler </t>
  </si>
  <si>
    <t>09-Nov-2016 </t>
  </si>
  <si>
    <t>BPM Feedthrough Incoming Inspection Traveler </t>
  </si>
  <si>
    <t>10-Aug-2016 </t>
  </si>
  <si>
    <t>300K Current Leads CF Flange Inspection </t>
  </si>
  <si>
    <t>T. Hiatt </t>
  </si>
  <si>
    <t>End Lever Tuner Mechanical Frame Inspection Traveler </t>
  </si>
  <si>
    <t>29-Aug-2016 </t>
  </si>
  <si>
    <t>LCLS-II Tuner Stepper Motor Assembly Inspection Traveler </t>
  </si>
  <si>
    <t>03-Jan-2017 </t>
  </si>
  <si>
    <t>LCLS-II Tuner Piezo Actuator Assembly Inspection Traveler </t>
  </si>
  <si>
    <t>LCLS-II Cavity string gate valve leak test </t>
  </si>
  <si>
    <t>03-May-2017 </t>
  </si>
  <si>
    <t>LCLS-II Production Quadrupole Magnet Detailed Inspection </t>
  </si>
  <si>
    <t>L2PRD All Metal Gate Valve </t>
  </si>
  <si>
    <t>02-Nov-2015 </t>
  </si>
  <si>
    <t>L2PRD Beam Line Absorber </t>
  </si>
  <si>
    <t>M. Dickey </t>
  </si>
  <si>
    <t>12-Apr-2018 </t>
  </si>
  <si>
    <t>L2PRD HOM Ceramic Beam Line Absorber </t>
  </si>
  <si>
    <t>17-Feb-2017 </t>
  </si>
  <si>
    <t>L2PRD Beam Line Bellows Production </t>
  </si>
  <si>
    <t>15-Apr-2016 </t>
  </si>
  <si>
    <t>L2PRD Beam Line Bellows Short </t>
  </si>
  <si>
    <t>L2PRD Beam Line Extension Downstream </t>
  </si>
  <si>
    <t>L2PRD Beam Line Extension Upstream </t>
  </si>
  <si>
    <t>L2PRD BPM Inventory Traveler </t>
  </si>
  <si>
    <t>L2PRD BPM FeedThru Inventory Traveler </t>
  </si>
  <si>
    <t>02-Aug-2016 </t>
  </si>
  <si>
    <t>L2PRD 300K Current Leads CF Flange Inventory Traveler </t>
  </si>
  <si>
    <t>L2PRD End Lever Tuner Mechanical Frame Inventory Traveler </t>
  </si>
  <si>
    <t>L2PRD End Lever Tuner Motor Inventory Traveler </t>
  </si>
  <si>
    <t>L2PRD End Lever Tuner Piezo Actuator Assembly Inventory Traveler </t>
  </si>
  <si>
    <t>Katherine Wilson </t>
  </si>
  <si>
    <t>22-Mar-2019 </t>
  </si>
  <si>
    <t>LCLS-II Cavity String Weldment Bellows Short Re-Inspection Traveler </t>
  </si>
  <si>
    <t>Detours, Deviations and Discrepancies (D3) </t>
  </si>
  <si>
    <t>08-Jul-2013 </t>
  </si>
  <si>
    <t>Inspection Summary Report </t>
  </si>
  <si>
    <t>G. DeKerlegand </t>
  </si>
  <si>
    <t>21-Mar-2016 </t>
  </si>
  <si>
    <t>Non-Conformance Report for Multiple Reworks </t>
  </si>
  <si>
    <t>26-Feb-2018 </t>
  </si>
  <si>
    <t>System</t>
  </si>
  <si>
    <t>JLab</t>
  </si>
  <si>
    <t>EXPECTED 1ST DELIVERY?</t>
  </si>
  <si>
    <t>VENDOR DOCUMENTATION</t>
  </si>
  <si>
    <t>FNAL</t>
  </si>
  <si>
    <t>SLAC</t>
  </si>
  <si>
    <t xml:space="preserve">Dressed Cavities </t>
  </si>
  <si>
    <t>John Vannekate/ Charlie Reece</t>
  </si>
  <si>
    <t>Mattia Checchin / Chuck Grimm</t>
  </si>
  <si>
    <t>Dan Gonnella</t>
  </si>
  <si>
    <t>Feedthroughs</t>
  </si>
  <si>
    <t xml:space="preserve">Liang </t>
  </si>
  <si>
    <t>Couplers</t>
  </si>
  <si>
    <t>Naeem Huque</t>
  </si>
  <si>
    <t>Ken Premo</t>
  </si>
  <si>
    <t>Jeff Tice</t>
  </si>
  <si>
    <t>(Nikolay Solyak – SME)</t>
  </si>
  <si>
    <t>Cavity String Bellows and Spools</t>
  </si>
  <si>
    <t>Matt Marchlik</t>
  </si>
  <si>
    <t>Ken Premo / Andrei Lunin</t>
  </si>
  <si>
    <t>Maniscalco</t>
  </si>
  <si>
    <t>Cavity String Hardware and Seals</t>
  </si>
  <si>
    <t>Mike Dickey</t>
  </si>
  <si>
    <t>Damon Bice</t>
  </si>
  <si>
    <t>Magnet</t>
  </si>
  <si>
    <t>Lakshmi Lalitha</t>
  </si>
  <si>
    <t>John Amann</t>
  </si>
  <si>
    <t>Tommy Hiatt</t>
  </si>
  <si>
    <t>BPM</t>
  </si>
  <si>
    <t>HyeKyoung Park</t>
  </si>
  <si>
    <t>Andrei Lunin</t>
  </si>
  <si>
    <t>Gate Valves</t>
  </si>
  <si>
    <t>David Savransky</t>
  </si>
  <si>
    <t>2-Phase Pipe Components</t>
  </si>
  <si>
    <t>Adam O’Brien</t>
  </si>
  <si>
    <t>Chuck Grimm</t>
  </si>
  <si>
    <t>End Lever Tuner</t>
  </si>
  <si>
    <t>Yuriy Pischalnikov</t>
  </si>
  <si>
    <t>Magnetic Shielding</t>
  </si>
  <si>
    <t>Gary Cheng</t>
  </si>
  <si>
    <t>Saravan Chandrasekaran /   Yi Xie</t>
  </si>
  <si>
    <t>Cold Mass and Components</t>
  </si>
  <si>
    <t>Vacuum Vessel and Components</t>
  </si>
  <si>
    <t>Instrumentation</t>
  </si>
  <si>
    <t>Fred Lewis</t>
  </si>
  <si>
    <t>Cryogenic Valves</t>
  </si>
  <si>
    <t>Justin Kent</t>
  </si>
  <si>
    <t>Greg Johnson</t>
  </si>
  <si>
    <t>Vacuum Equipment</t>
  </si>
  <si>
    <t>Below is my understanding of the status of all the travelers we need in place now for the refurbishment cavities currently working towards a VTRF (CAV040, 295, and 331).  The Pansophy team has the official tracking on the status of all the L2HE travelers and procedures so they can provide a better / corrected status update if needed.</t>
  </si>
  <si>
    <r>
      <t>Process Step</t>
    </r>
    <r>
      <rPr>
        <sz val="11"/>
        <color theme="1"/>
        <rFont val="Calibri"/>
        <family val="2"/>
      </rPr>
      <t> </t>
    </r>
  </si>
  <si>
    <r>
      <t>L2HE Traveler ID</t>
    </r>
    <r>
      <rPr>
        <sz val="11"/>
        <color theme="1"/>
        <rFont val="Calibri"/>
        <family val="2"/>
      </rPr>
      <t> </t>
    </r>
  </si>
  <si>
    <r>
      <t>Based on Traveler</t>
    </r>
    <r>
      <rPr>
        <sz val="11"/>
        <color theme="1"/>
        <rFont val="Calibri"/>
        <family val="2"/>
      </rPr>
      <t> </t>
    </r>
  </si>
  <si>
    <r>
      <t>L2HE Traveler Status</t>
    </r>
    <r>
      <rPr>
        <sz val="11"/>
        <color theme="1"/>
        <rFont val="Calibri"/>
        <family val="2"/>
      </rPr>
      <t> </t>
    </r>
  </si>
  <si>
    <r>
      <t>Comments</t>
    </r>
    <r>
      <rPr>
        <sz val="11"/>
        <color theme="1"/>
        <rFont val="Calibri"/>
        <family val="2"/>
      </rPr>
      <t> </t>
    </r>
  </si>
  <si>
    <t>RF Inspection </t>
  </si>
  <si>
    <t>L2HE-TUNE-CAV-RFIN </t>
  </si>
  <si>
    <t>Issued </t>
  </si>
  <si>
    <t>for as-received from vendor; use D3 for refurbishment cavities </t>
  </si>
  <si>
    <t>CMM </t>
  </si>
  <si>
    <t>L2HE-INSP-CAV </t>
  </si>
  <si>
    <t>Dual USC (Liquinox + DI) </t>
  </si>
  <si>
    <r>
      <t>L2HE-CHEM-CAV-USC</t>
    </r>
    <r>
      <rPr>
        <sz val="11"/>
        <color theme="1"/>
        <rFont val="Calibri"/>
        <family val="2"/>
      </rPr>
      <t> </t>
    </r>
  </si>
  <si>
    <t>C100R-CAV-CHEM-USC </t>
  </si>
  <si>
    <t>Draft needed based on C100R </t>
  </si>
  <si>
    <t>2-pass HPR </t>
  </si>
  <si>
    <r>
      <t>L2HE-CHEM-CAV-HPR</t>
    </r>
    <r>
      <rPr>
        <sz val="11"/>
        <color theme="1"/>
        <rFont val="Calibri"/>
        <family val="2"/>
      </rPr>
      <t> </t>
    </r>
  </si>
  <si>
    <t>C100R-CAV-CHEM-HPR </t>
  </si>
  <si>
    <t>First Assembly (FP, FPC, HOM) </t>
  </si>
  <si>
    <r>
      <t>L2HE-CLNRM-CAV-FRST</t>
    </r>
    <r>
      <rPr>
        <sz val="11"/>
        <color theme="1"/>
        <rFont val="Calibri"/>
        <family val="2"/>
      </rPr>
      <t> </t>
    </r>
  </si>
  <si>
    <t>Draft needed based on L2PRD </t>
  </si>
  <si>
    <t>Second Assy </t>
  </si>
  <si>
    <r>
      <t>L2HE-CLNRM-CAV-SCND</t>
    </r>
    <r>
      <rPr>
        <sz val="11"/>
        <color theme="1"/>
        <rFont val="Calibri"/>
        <family val="2"/>
      </rPr>
      <t> </t>
    </r>
  </si>
  <si>
    <t>Transfer to Test Stand  </t>
  </si>
  <si>
    <r>
      <t>L2HE-CLNRM-CAV-TSTD and L2HE-CLNRM-CAV-TSTD-D5</t>
    </r>
    <r>
      <rPr>
        <sz val="11"/>
        <color theme="1"/>
        <rFont val="Calibri"/>
        <family val="2"/>
      </rPr>
      <t> </t>
    </r>
  </si>
  <si>
    <t>L2PRD-CAV-TRANS-TSTD and L2PRD-CAV-TRANS-TSTD-D5 </t>
  </si>
  <si>
    <t>Cooldown to 2K (including sensor install and checkout) </t>
  </si>
  <si>
    <r>
      <t>L2HE-VTA-CAV-COOL</t>
    </r>
    <r>
      <rPr>
        <sz val="11"/>
        <color theme="1"/>
        <rFont val="Calibri"/>
        <family val="2"/>
      </rPr>
      <t> </t>
    </r>
  </si>
  <si>
    <t>Justin has draft; needs to be uploaded to DocuShare </t>
  </si>
  <si>
    <t>L2PRD parameters need to be updated for L2HE </t>
  </si>
  <si>
    <t>VTRF </t>
  </si>
  <si>
    <r>
      <t>L2HE-VTA-CAV-VTRF</t>
    </r>
    <r>
      <rPr>
        <sz val="11"/>
        <color theme="1"/>
        <rFont val="Calibri"/>
        <family val="2"/>
      </rPr>
      <t> </t>
    </r>
  </si>
  <si>
    <t>In Approvals </t>
  </si>
  <si>
    <t>HOM Survey </t>
  </si>
  <si>
    <r>
      <t>L2HE-VTA-CAV-HOM</t>
    </r>
    <r>
      <rPr>
        <sz val="11"/>
        <color theme="1"/>
        <rFont val="Calibri"/>
        <family val="2"/>
      </rPr>
      <t> </t>
    </r>
  </si>
  <si>
    <r>
      <t>·</t>
    </r>
    <r>
      <rPr>
        <sz val="7"/>
        <color rgb="FF1F497D"/>
        <rFont val="Times New Roman"/>
        <family val="1"/>
      </rPr>
      <t xml:space="preserve">        </t>
    </r>
    <r>
      <rPr>
        <sz val="11"/>
        <color rgb="FF1F497D"/>
        <rFont val="Calibri"/>
        <family val="2"/>
      </rPr>
      <t xml:space="preserve">Italicized L2HE Traveler IDs are traveler that do not currently exist and are my best guess at what the ID needs to be based on the current naming convention guidance. </t>
    </r>
  </si>
  <si>
    <t>Tiffany Ganey</t>
  </si>
  <si>
    <t xml:space="preserve">Component                                                                                    </t>
  </si>
  <si>
    <t xml:space="preserve"> JLAB</t>
  </si>
  <si>
    <t>QTY</t>
  </si>
  <si>
    <t>SOTR</t>
  </si>
  <si>
    <t>Date for First Lot at JLAB</t>
  </si>
  <si>
    <t xml:space="preserve">Niobium (Prototype) - existing cavities                                                             </t>
  </si>
  <si>
    <t>NA</t>
  </si>
  <si>
    <t>L2HE-INV-*</t>
  </si>
  <si>
    <t xml:space="preserve">Niobium (Production)                                                                                </t>
  </si>
  <si>
    <t>X</t>
  </si>
  <si>
    <t>AMGV</t>
  </si>
  <si>
    <t xml:space="preserve">Cavities (Prototype) - existing cavities                                                            </t>
  </si>
  <si>
    <t>Ari Palczewski</t>
  </si>
  <si>
    <t xml:space="preserve">Helium Vessels (Prototype)                                                                          </t>
  </si>
  <si>
    <t>PIEZO</t>
  </si>
  <si>
    <t>Cavities w/Helium Vessels -VTS Ready (Production)</t>
  </si>
  <si>
    <t xml:space="preserve">Cavity Feedthroughs                                                                                 </t>
  </si>
  <si>
    <t>Cavity Flanges &amp; Assoc. Hardware/Seals (VTS &amp; HTS compatible)</t>
  </si>
  <si>
    <t>SNs From PRIMeS</t>
  </si>
  <si>
    <t xml:space="preserve">Fundamental Power Coupler (FPC)                                                                     </t>
  </si>
  <si>
    <t>AMGV*</t>
  </si>
  <si>
    <t xml:space="preserve">Cavity String Interconnecting Bellows                                                               </t>
  </si>
  <si>
    <t>Matt Marchlick</t>
  </si>
  <si>
    <t>AV15</t>
  </si>
  <si>
    <t xml:space="preserve">Cavity String Assembly Hardware &amp; Seals                                                           </t>
  </si>
  <si>
    <t>C12P</t>
  </si>
  <si>
    <t xml:space="preserve">SC Magnet Assembly                                                                                  </t>
  </si>
  <si>
    <t>Lakshmi Latitha</t>
  </si>
  <si>
    <t xml:space="preserve">Beam Position Monitor (BPM)                                                                         </t>
  </si>
  <si>
    <t>CDV</t>
  </si>
  <si>
    <t xml:space="preserve">Gate Valves                                                                                         </t>
  </si>
  <si>
    <t>CFL</t>
  </si>
  <si>
    <t xml:space="preserve">Beamline Vac. Monitoring Manifold &amp; Gauge   </t>
  </si>
  <si>
    <t>FPCWG*</t>
  </si>
  <si>
    <t xml:space="preserve">Two-phase Pipe Bellows                                                                              </t>
  </si>
  <si>
    <t>Gary Cheng ?</t>
  </si>
  <si>
    <t>FPFT</t>
  </si>
  <si>
    <t xml:space="preserve">Tuner, actuator, piezos (Prototype)                                                   </t>
  </si>
  <si>
    <t xml:space="preserve">Peter Owen </t>
  </si>
  <si>
    <t>FT06P</t>
  </si>
  <si>
    <t xml:space="preserve">Tuner , actuator, piezos (Production)                                  </t>
  </si>
  <si>
    <t>HMFT</t>
  </si>
  <si>
    <t xml:space="preserve">Magnetic Shielding                                                                   </t>
  </si>
  <si>
    <t xml:space="preserve">Gary Cheng </t>
  </si>
  <si>
    <t>IP75SD</t>
  </si>
  <si>
    <t xml:space="preserve">GRHP Sub-assembly                                                                                   </t>
  </si>
  <si>
    <t>JTV</t>
  </si>
  <si>
    <t xml:space="preserve">Vacuum Vessel                                                                                       </t>
  </si>
  <si>
    <t>TSCPLR</t>
  </si>
  <si>
    <t xml:space="preserve">Coupler Pumping Lines &amp; Pumps (ion+TSP) + vacuum gauges </t>
  </si>
  <si>
    <t>TSHMSM</t>
  </si>
  <si>
    <t xml:space="preserve">Instrumentation                                                                                     </t>
  </si>
  <si>
    <t xml:space="preserve">Liquid Level Probes &amp; JT Valve                                                                    </t>
  </si>
  <si>
    <t xml:space="preserve">Beamline Interconnect Parts including Aluminum Heat Shields       </t>
  </si>
  <si>
    <t xml:space="preserve">HOM Absorber                                                                                        </t>
  </si>
  <si>
    <t xml:space="preserve">Shipping Frames  &amp; End Caps + Shock Log Devices                                         </t>
  </si>
  <si>
    <t>X =  Lead Lab (to be confrimed)</t>
  </si>
  <si>
    <t>BLAs (will JLAB be required to inspect &amp; Process these ? )</t>
  </si>
  <si>
    <t>???</t>
  </si>
  <si>
    <t>Cyrogenic Valves</t>
  </si>
  <si>
    <t xml:space="preserve">Vacuum Equipment </t>
  </si>
  <si>
    <t xml:space="preserve">JT &amp; Cool Down Valves </t>
  </si>
  <si>
    <t>??</t>
  </si>
  <si>
    <t xml:space="preserve">Major Processes for HE </t>
  </si>
  <si>
    <t xml:space="preserve">Start date </t>
  </si>
  <si>
    <t xml:space="preserve">Cavity Prep &amp; Test </t>
  </si>
  <si>
    <t xml:space="preserve">String Assembly </t>
  </si>
  <si>
    <t xml:space="preserve">CM Assembly </t>
  </si>
  <si>
    <t xml:space="preserve">Testing </t>
  </si>
  <si>
    <t>Traveler ID
(SEPARATE BY WORKCENTERS)</t>
  </si>
  <si>
    <t>Procedure(s), Name (if known) OR Yes/No</t>
  </si>
  <si>
    <t>Drawing(s), Name (if known) OR Yes/No</t>
  </si>
  <si>
    <t>SOP/TOSP/OSP/THA</t>
  </si>
  <si>
    <t>Due</t>
  </si>
  <si>
    <t>D3 ??
(USERNAME)</t>
  </si>
  <si>
    <t>NCR Dispositioners
(USERNAME)</t>
  </si>
  <si>
    <t>NCR Informative
(USERNAME)</t>
  </si>
  <si>
    <t>Traveler (Holdpoint) Closer
(USERNAME)</t>
  </si>
  <si>
    <t>Receiving Travelers</t>
  </si>
  <si>
    <t>Cavity</t>
  </si>
  <si>
    <t>Helium Vessel Receiving Traveler</t>
  </si>
  <si>
    <t>SNSPPU-CAV-RECV-HELV</t>
  </si>
  <si>
    <t>Bellows Receiving Traveler</t>
  </si>
  <si>
    <t>SNSPPU-CST-RECV-(bellows)</t>
  </si>
  <si>
    <t>Gate Valves Receiving Traveler</t>
  </si>
  <si>
    <t>SNSPPU-CST-RECV-(gate valve)</t>
  </si>
  <si>
    <t>FPC Receiving Traveler</t>
  </si>
  <si>
    <t>SNSPPU-CST-RECV-FPC</t>
  </si>
  <si>
    <t>Diode CXCU Inventory Traveler</t>
  </si>
  <si>
    <t>SNSPPU-CM-RECV-DCXCU</t>
  </si>
  <si>
    <t>E. Daly</t>
  </si>
  <si>
    <t>powen,king,edaly,kwilson,mdickey,areilly</t>
  </si>
  <si>
    <t>Disassembly Travelers</t>
  </si>
  <si>
    <t>Leak Check Travelers</t>
  </si>
  <si>
    <t>Bellows Leak Check Traveler</t>
  </si>
  <si>
    <t>SNSPPU-CST-LEAK-(bellows)</t>
  </si>
  <si>
    <t>Gate Valves Leak Check Traveler</t>
  </si>
  <si>
    <t>SNSPPU-CST-LEAK-(gate valves)</t>
  </si>
  <si>
    <t>FPC Leak Check Traveler</t>
  </si>
  <si>
    <t>SNSPPU-CST-LEAK-FPC</t>
  </si>
  <si>
    <t>Inspection Travelers</t>
  </si>
  <si>
    <t>Visual and CMM Inspection of Cavity</t>
  </si>
  <si>
    <t>SNSPPU-CAV-INSP-CAV</t>
  </si>
  <si>
    <t>104211800-M8U-8200-A00X</t>
  </si>
  <si>
    <t>Visual/CMM Inspection of Helium Vessel</t>
  </si>
  <si>
    <t>SNSPPU-CAV-INSP-HELV</t>
  </si>
  <si>
    <t>TI CLEANING</t>
  </si>
  <si>
    <t>104211700-M8U-8200-A026</t>
  </si>
  <si>
    <t xml:space="preserve">Receiving Inspection Cavity RF </t>
  </si>
  <si>
    <t>SNSPPU-CAV-RFIN</t>
  </si>
  <si>
    <t>TUNER FRAME / STEPPER MOTORS / HARMONIC DRIVE</t>
  </si>
  <si>
    <t>SS CLEANING</t>
  </si>
  <si>
    <t>Receiving Inspection Bellows</t>
  </si>
  <si>
    <t>SNSPPU-CST-INSP-(bellows)</t>
  </si>
  <si>
    <t>SNS FPC Visual Inspection</t>
  </si>
  <si>
    <t>SNSPPU-CST-INSP-FPC</t>
  </si>
  <si>
    <t>104211600-M8U-8200-A00X</t>
  </si>
  <si>
    <t>Space Frame Visual and Dimensional Inspection</t>
  </si>
  <si>
    <t>SNSPPU-CM-INSP-SFR</t>
  </si>
  <si>
    <t>104210900-M8U-8200-A001</t>
  </si>
  <si>
    <t>M. Marchlik</t>
  </si>
  <si>
    <t>Vacuum Vessel Visual Inspection</t>
  </si>
  <si>
    <t>SNSPPU-CM-INSP-VV</t>
  </si>
  <si>
    <t>LEAK CHECK; SS CLEANING</t>
  </si>
  <si>
    <t>104210800-M8U-8200-A001</t>
  </si>
  <si>
    <t>SNS Return End Can Visual/CMM Inspection</t>
  </si>
  <si>
    <t>SNSPPU-CM-INSP-RENC</t>
  </si>
  <si>
    <t>104210700-M8U-8200-A00X</t>
  </si>
  <si>
    <t>SNS Supply End Can Visual/CMM Inspection</t>
  </si>
  <si>
    <t>SNSPPU-CM-INSP-SENC</t>
  </si>
  <si>
    <t>104210600-M8U-8200-A00X</t>
  </si>
  <si>
    <t>SNS Outer Magnetic Shield Visual Inspection</t>
  </si>
  <si>
    <t>SNSPPU-CM-INSP-OMAG</t>
  </si>
  <si>
    <t>104211000-M8U-8200-A00X</t>
  </si>
  <si>
    <t>SNS Inner Magnetic Shield Visual Inspection</t>
  </si>
  <si>
    <t>SNSPPU-CM-INSP-IMAG</t>
  </si>
  <si>
    <t>104211200-M8U-8200-A00X</t>
  </si>
  <si>
    <t>SNS Thermal Shield Visual/CMM Inspection</t>
  </si>
  <si>
    <t>SNSPPU-CM-INSP-THRM</t>
  </si>
  <si>
    <t>HIGH SENSITIVITY LEAK CHECK</t>
  </si>
  <si>
    <t>104211100-M8U-8200-A002
104211100-M8U-8200-A014
104211100-M8U-8200-A025</t>
  </si>
  <si>
    <t>Chemistry Travelers</t>
  </si>
  <si>
    <t>Cavity High Pressure Rinse (New HPR) Traveler</t>
  </si>
  <si>
    <t>SNSPPU-CAV-CHEM-HPRN</t>
  </si>
  <si>
    <t>Components Cleaning Traveler</t>
  </si>
  <si>
    <t>SNSPPU-CAV-CHEM-CLN</t>
  </si>
  <si>
    <t>Ultra Sonic Clean Traveler</t>
  </si>
  <si>
    <t>SNSPPU-CAV-CHEM-USC</t>
  </si>
  <si>
    <t xml:space="preserve">CMM Workcenter ? </t>
  </si>
  <si>
    <t>IS there a cav RFIN traveler?</t>
  </si>
  <si>
    <t>Furnace Workcenter  ?</t>
  </si>
  <si>
    <t>changed CHEM to PROC</t>
  </si>
  <si>
    <t>Bakeout before RF processing</t>
  </si>
  <si>
    <t>SNSPPU-CAV-PROC-BAKE</t>
  </si>
  <si>
    <t>Cavity Heat Treatment</t>
  </si>
  <si>
    <t>SNSPPU-CAV-PROC-HEAT</t>
  </si>
  <si>
    <t>Processing Travelers</t>
  </si>
  <si>
    <t>Cavity RF Tuning</t>
  </si>
  <si>
    <t>SNSPPU-CAV-TUNE</t>
  </si>
  <si>
    <t>RF Processing (FPC RF Processing)</t>
  </si>
  <si>
    <t>SNSPPU-CM-CST-FPC-HPRF</t>
  </si>
  <si>
    <t>Assembly Travelers</t>
  </si>
  <si>
    <t>SNS Helium Vessel Installation Traveler</t>
  </si>
  <si>
    <t>SNSPPU-CAV-ASSY-HELV</t>
  </si>
  <si>
    <t>High Beta Cavity Assembly for VTA testing</t>
  </si>
  <si>
    <t>SNSPPU-CAV-ASSY (look at old SNS)</t>
  </si>
  <si>
    <t>transfer to test stand</t>
  </si>
  <si>
    <t>SNS High Beta Cavity String Traveler</t>
  </si>
  <si>
    <t>SNSPPU-CST-ASSY</t>
  </si>
  <si>
    <t>SNSPPU-CM-ASSY</t>
  </si>
  <si>
    <t>Cold Mass Assembly</t>
  </si>
  <si>
    <t>SNSPPU-CM-ASSY-CMAS</t>
  </si>
  <si>
    <t>Cryomodule Thermal Shield-Spaceframe Assembly Traveler</t>
  </si>
  <si>
    <t>SNSPPU-CM-ASSY-THRM</t>
  </si>
  <si>
    <t>SNS High Beta Cryomodule Vacuum Vessel-End Can Assembly Traveler</t>
  </si>
  <si>
    <t>SNSPPU-CM-ASSY-VV</t>
  </si>
  <si>
    <t>cm assy ship (rf, instrumentation)</t>
  </si>
  <si>
    <t>Testing Travelers</t>
  </si>
  <si>
    <t>Vertical Cavity Testing</t>
  </si>
  <si>
    <t>SNSPPU-CAV-VTRF</t>
  </si>
  <si>
    <t>Cavity VTA Cooldown</t>
  </si>
  <si>
    <t>SNSPPU-CAV-VTA-COOL</t>
  </si>
  <si>
    <t>Installation/Shipping Travelers</t>
  </si>
  <si>
    <t>SNS Cryomodule Shipping</t>
  </si>
  <si>
    <t>SNSPPU-CM-ASSY-SHIP</t>
  </si>
  <si>
    <t>Detours, Deviations and Discrepancies (D3)</t>
  </si>
  <si>
    <t>SNSPPU-D3</t>
  </si>
  <si>
    <t>BOOKWALT</t>
  </si>
  <si>
    <t>MCEWEN</t>
  </si>
  <si>
    <t>AREILLY</t>
  </si>
  <si>
    <t>SNSPPU-INSR</t>
  </si>
  <si>
    <t>Inspection Nonconformance Report</t>
  </si>
  <si>
    <t>SNSPPU-NCR</t>
  </si>
  <si>
    <t>R10</t>
  </si>
  <si>
    <t>FORECAST AS OF August 1 2021 DD</t>
  </si>
  <si>
    <t>FNAL Start</t>
  </si>
  <si>
    <t>Var BL</t>
  </si>
  <si>
    <t>FNAL Finish</t>
  </si>
  <si>
    <t>1.3 GHz vCM</t>
  </si>
  <si>
    <t>JLAB Start</t>
  </si>
  <si>
    <t>JLAB Finish</t>
  </si>
  <si>
    <t>23-Sep-20 A</t>
  </si>
  <si>
    <t>05-Nov-20 A</t>
  </si>
  <si>
    <t>WS1</t>
  </si>
  <si>
    <t>06-Nov-20 A</t>
  </si>
  <si>
    <t>27-Jan-21 A</t>
  </si>
  <si>
    <t>WS2</t>
  </si>
  <si>
    <t>28-Jan-21 A</t>
  </si>
  <si>
    <t>10-Feb-21 A</t>
  </si>
  <si>
    <t>WS3</t>
  </si>
  <si>
    <t>11-Feb-21 A</t>
  </si>
  <si>
    <t>12-Feb-21 A</t>
  </si>
  <si>
    <t>WS4</t>
  </si>
  <si>
    <t>16-Feb-21 A</t>
  </si>
  <si>
    <t>26-Feb-21 A</t>
  </si>
  <si>
    <t>WS5</t>
  </si>
  <si>
    <t>09-Mar-21 A</t>
  </si>
  <si>
    <t>1.3 GHz CM1 (FA)</t>
  </si>
  <si>
    <t>1.3 GHz CM2</t>
  </si>
  <si>
    <t>1.3 GHz CM3</t>
  </si>
  <si>
    <t>1.3 GHz CM4</t>
  </si>
  <si>
    <t>1.3 GHz CM5</t>
  </si>
  <si>
    <t>1.3 GHz CM6</t>
  </si>
  <si>
    <t>1.3 GHz CM7</t>
  </si>
  <si>
    <t>1.3 GHz CM8</t>
  </si>
  <si>
    <t>1.3 GHz CM9</t>
  </si>
  <si>
    <t>1.3 GHz CM10</t>
  </si>
  <si>
    <t>1.3 GHz CM11</t>
  </si>
  <si>
    <t>1.3 GHz CM12</t>
  </si>
  <si>
    <t>1.3 GHz CM13</t>
  </si>
  <si>
    <r>
      <rPr>
        <b/>
        <sz val="11"/>
        <color theme="1"/>
        <rFont val="Calibri"/>
        <family val="2"/>
        <scheme val="minor"/>
      </rPr>
      <t>NOTE</t>
    </r>
    <r>
      <rPr>
        <sz val="11"/>
        <color theme="1"/>
        <rFont val="Calibri"/>
        <family val="2"/>
        <scheme val="minor"/>
      </rPr>
      <t>: 1) Var BL means Variance to Baseline Start or Finish dates.  If the number is “0” the forecast dates are right on schedule with the baseline schedule.  If the number is a ”+” the forecast dates are ahead of the baseline schedule by that many work days.  If the number is a “-” the forecast dates are behind the baseline schedule by that many work days. 2) Shaded cell EQUALS COMPLETED</t>
    </r>
  </si>
  <si>
    <t>D.S.</t>
  </si>
  <si>
    <t>PANs</t>
  </si>
  <si>
    <t>Mlist</t>
  </si>
  <si>
    <t>Traveler ID
PROJ-WCA-COMP-JOB/TASK</t>
  </si>
  <si>
    <t>ASHLEYA</t>
  </si>
  <si>
    <t>GANEY</t>
  </si>
  <si>
    <t>HOGAN</t>
  </si>
  <si>
    <t>Y</t>
  </si>
  <si>
    <t>STP Cavity degrease procedure</t>
  </si>
  <si>
    <t>https://jlabdoc.jlab.org/docushare/dsweb/Get/Document-132365/CP-STP-CAV-CHEM-USC-R1.pdf</t>
  </si>
  <si>
    <t>HEP Nb Concentration Calculator ; History</t>
  </si>
  <si>
    <t>https://jlabdoc.jlab.org/docushare/dsweb/View/Collection-29772</t>
  </si>
  <si>
    <t>SPEC HEP OperatingManual8148_2020.pdf</t>
  </si>
  <si>
    <t>https://jlabdoc.jlab.org/docushare/dsweb/Get/Document-219641/HEP_OperatingManual8148_2020.pdf</t>
  </si>
  <si>
    <t>WILDESON</t>
  </si>
  <si>
    <t>CP-STP-CAV-CHEM-HPR-R2</t>
  </si>
  <si>
    <t>https://jlabdoc.jlab.org/docushare/dsweb/Get/Document-125424/CP-STP-CAV-CHEM-HPR-R2.pdf</t>
  </si>
  <si>
    <t>CP-C75-CAV-CHEM-USC-R2</t>
  </si>
  <si>
    <t>https://jlabdoc.jlab.org/docushare/dsweb/Get/Document-212978/CP-C75-CAV-CHEM-USC-R1.pdf</t>
  </si>
  <si>
    <t>CP-C75-CAV-BCP-ER</t>
  </si>
  <si>
    <t>https://jlabdoc.jlab.org/docushare/dsweb/Get/Document-150777/CP-C75-CAV-BCP-ER-R1.pdf</t>
  </si>
  <si>
    <t>CP-L2PRD-CAV-CHEM-CLN-COMP</t>
  </si>
  <si>
    <t>https://jlabdoc.jlab.org/docushare/dsweb/Get/Document-127640/CP-L2PRD-CAV-CHEM-CLN-COMP-R1.pdf</t>
  </si>
  <si>
    <t>FOREHAND</t>
  </si>
  <si>
    <t>Leak testing with an RGA procedure</t>
  </si>
  <si>
    <t>https://jlabdoc.jlab.org/docushare/dsweb/Get/Document-27678/CP-C100-CAV-LKTS.pdf</t>
  </si>
  <si>
    <t>DREYFUSS</t>
  </si>
  <si>
    <t>KWILSON</t>
  </si>
  <si>
    <t>Ionized Nitrogen Cleaning Procedure</t>
  </si>
  <si>
    <t>https://jlabdoc.jlab.org/docushare/dsweb/Get/Document-129170/CP-L2PRD-CST-IONCLN-R1.pdf</t>
  </si>
  <si>
    <t>Solair 3100 Gen E Manual</t>
  </si>
  <si>
    <t>https://jlabdoc.jlab.org/docushare/dsweb/Get/Document-242798/Solair%203100%20Gen%20E%20Manual.pdf</t>
  </si>
  <si>
    <t>HUQUE</t>
  </si>
  <si>
    <t>CP-C100-CAV-LKTS</t>
  </si>
  <si>
    <t>https://jlabdoc.jlab.org/docushare/dsweb/Get/Document-243276/CP-C100-CAV-LKTS.pdf</t>
  </si>
  <si>
    <t>CP-L2PRD-CLN-PUMP</t>
  </si>
  <si>
    <t>https://jlabdoc.jlab.org/docushare/dsweb/Get/Document-243275/CP-L2PRD-CLN-PUMP.docx</t>
  </si>
  <si>
    <t>LCLSII-HE-1.2-ES-0059</t>
  </si>
  <si>
    <t>https://jlabdoc.jlab.org/docushare/dsweb/Get/Document-242805/LCLSII-HE-1.2-ES-0059.pdf</t>
  </si>
  <si>
    <t>Vacuum-005-2008</t>
  </si>
  <si>
    <t>https://jlabdoc.jlab.org/docushare/dsweb/Get/Document-242799/Vacuum-005-2008%20Guidelines%20for%20UHV-Components%20at%20DESY.pdf</t>
  </si>
  <si>
    <t>CP-STP-CAV-CHEM-DEGR-R3</t>
  </si>
  <si>
    <t>https://jlabdoc.jlab.org/docushare/dsweb/Get/Document-242804/CP-STP-CAV-CHEM-DEGR-R3.pdf</t>
  </si>
  <si>
    <t>https://jlabdoc.jlab.org/docushare/dsweb/Get/Document-243519/L2HE-PR-INSP-FPCC-R1.pdf</t>
  </si>
  <si>
    <t>CP-L2PRO-CST-CHEM-CLN-ION</t>
  </si>
  <si>
    <t>https://jlabdoc.jlab.org/docushare/dsweb/Get/Document-243277/CP-L2PRO-CST-CHEM-CLN-ION-R1.pdf</t>
  </si>
  <si>
    <t>CP-L2PRD-CM-SLBUP-R2</t>
  </si>
  <si>
    <t>https://jlabdoc.jlab.org/docushare/dsweb/Get/Document-242801/CP-L2PRD-CM-SLBUP-R2.pdf</t>
  </si>
  <si>
    <t>11141S0029-B</t>
  </si>
  <si>
    <t>https://jlabdoc.jlab.org/docushare/dsweb/Get/Document-245701/11141S0029-B%202e-10%20Leak%20Check%20Final.pdf</t>
  </si>
  <si>
    <t>MARCHLIK</t>
  </si>
  <si>
    <t>WILCOX</t>
  </si>
  <si>
    <t>F10041075-H (WELDMENT BELLOWS-PrCM</t>
  </si>
  <si>
    <t>https://jlabdoc.jlab.org/docushare/dsweb/Get/Document-245700/F10041075_H_DWG1%20PrCM%20Bellows.pdf</t>
  </si>
  <si>
    <t>F10023437 (WELDMENT BELLOWS-Short</t>
  </si>
  <si>
    <t>https://jlabdoc.jlab.org/docushare/dsweb/Get/Document-245702/F10023437_H_DWG1%20Short%20Bellows.pdf</t>
  </si>
  <si>
    <t>https://jlabdoc.jlab.org/docushare/dsweb/Get/Document-241599/11141-S-0029.pdf</t>
  </si>
  <si>
    <t>F10075494-C (WELDMENT BELLOWS-US END</t>
  </si>
  <si>
    <t>https://jlabdoc.jlab.org/docushare/dsweb/Get/Document-241595/F10075494_C_DWG1___.pdf</t>
  </si>
  <si>
    <t>F10052775 (WELDMENT EXTENSION-DS</t>
  </si>
  <si>
    <t>https://jlabdoc.jlab.org/docushare/dsweb/Get/Document-245703/F10052775_H_DWG1%20Spool.pdf</t>
  </si>
  <si>
    <t>FISCHER</t>
  </si>
  <si>
    <t>WORLAND</t>
  </si>
  <si>
    <t>JARED</t>
  </si>
  <si>
    <t>L2HE-PR-CMA -FPCW-INSP</t>
  </si>
  <si>
    <t>https://jlabdoc.jlab.org/docushare/dsweb/Get/Document-244733/L2HE-PR-CMA-FPCW-INSP-R1.pdf</t>
  </si>
  <si>
    <t>Drawing GMM-9434A</t>
  </si>
  <si>
    <t>https://jlabdoc.jlab.org/docushare/dsweb/Get/Document-225208/GMM-B9434A.pdf</t>
  </si>
  <si>
    <t>HKPARK</t>
  </si>
  <si>
    <t>ZHAO</t>
  </si>
  <si>
    <t>Drawing GMM-9433A</t>
  </si>
  <si>
    <t>https://jlabdoc.jlab.org/docushare/dsweb/Get/Document-225207/GMM-B9433A.pdf</t>
  </si>
  <si>
    <t>LCLS-II HE Upper Cold Mass Drawings</t>
  </si>
  <si>
    <t>https://jlabdoc.jlab.org/docushare/dsweb/Get/Document-242872/LCLS-II%20HE%20Upper%20Cold%20Mass%20drawings.pdf</t>
  </si>
  <si>
    <t>CHENG</t>
  </si>
  <si>
    <t>Small parts Demagnetization OSP</t>
  </si>
  <si>
    <t>https://jlabdoc.jlab.org/docushare/dsweb/Get/Document-242285/operational_safety_procedure_form_102532.pdf</t>
  </si>
  <si>
    <t>Upper Cold Mass Specification ED0003252</t>
  </si>
  <si>
    <t>https://jlabdoc.jlab.org/docushare/dsweb/Get/Document-242873/ED0003252-E-SPEC.pdf</t>
  </si>
  <si>
    <t>reportlistUC002</t>
  </si>
  <si>
    <t>https://jlabdoc.jlab.org/docushare/dsweb/Get/Document-242874/report%20listUC-002.pdf</t>
  </si>
  <si>
    <t>reportlistUC-002-010</t>
  </si>
  <si>
    <t>https://jlabdoc.jlab.org/docushare/dsweb/Get/Document-242875/report%20listUC-002-010.pdf</t>
  </si>
  <si>
    <t>LCLS-II HE Vacuum Vessel drawings</t>
  </si>
  <si>
    <t>https://jlabdoc.jlab.org/docushare/dsweb/Get/Document-242984/LCLS-II%20HE%20Vacuum%20Vessel%20Drawings.pdf</t>
  </si>
  <si>
    <t>Vacuum Vessel_QC</t>
  </si>
  <si>
    <t>https://jlabdoc.jlab.org/docushare/dsweb/Get/Document-132917/VacuumVessel_QC_Task%20List.xlsx</t>
  </si>
  <si>
    <t>LCLS-II HE Vacuum Vessel Specification ED0002342</t>
  </si>
  <si>
    <t>https://jlabdoc.jlab.org/docushare/dsweb/Get/Document-242985/ED0002342---LCLS-II_VacVessel_SPEC.pdf</t>
  </si>
  <si>
    <t>Vendors document list</t>
  </si>
  <si>
    <t>https://jlabdoc.jlab.org/docushare/dsweb/Get/Document-242986/report%20listVV-002..pdf</t>
  </si>
  <si>
    <t>Drawings for accessible welds</t>
  </si>
  <si>
    <t>https://jlabdoc.jlab.org/docushare/dsweb/Get/Document-242958/UCM%20Weld%20Insp%20Drawings.pdf</t>
  </si>
  <si>
    <t>UCM weldmap with accessible welds circled</t>
  </si>
  <si>
    <t>https://jlabdoc.jlab.org/docushare/dsweb/Get/Document-242957/UCM%20Weld%20Maps%20w%20highlights%20indicate%20borescope%20videos%20to%20be%20made%20by%20WXCX%20and%20accesible%20welds%20circled_05-14-21.pdf</t>
  </si>
  <si>
    <t>Vacuum Vessel Weldmap</t>
  </si>
  <si>
    <t>https://jlabdoc.jlab.org/docushare/dsweb/Get/Document-244274/Weld%20Maps%20-%20VV%20-%2011.19.pdf</t>
  </si>
  <si>
    <t>MEGAN</t>
  </si>
  <si>
    <t>F10041075-H (WELDMENT BELLOWS PrCM)</t>
  </si>
  <si>
    <t>GEORGED</t>
  </si>
  <si>
    <t>REECE</t>
  </si>
  <si>
    <t>F10041076 (BELLOWS)</t>
  </si>
  <si>
    <t>https://jlabdoc.jlab.org/docushare/dsweb/Get/Document-245705/F10041076___DWG1.pdf</t>
  </si>
  <si>
    <t>F10023440 (FLANGE RING)</t>
  </si>
  <si>
    <t>https://jlabdoc.jlab.org/docushare/dsweb/Get/Document-241598/F10023440_B_DWG1.pdf</t>
  </si>
  <si>
    <t>F10023439 (FLANGE ROTATABLE)</t>
  </si>
  <si>
    <t>https://jlabdoc.jlab.org/docushare/dsweb/Get/Document-241597/F10023439_B_DWG1.pdf</t>
  </si>
  <si>
    <t>F10023436 (FLANGE NR)</t>
  </si>
  <si>
    <t>https://jlabdoc.jlab.org/docushare/dsweb/Get/Document-245706/F10023436_B_DWG1.pdf</t>
  </si>
  <si>
    <t>F10023420 (BELLOWS SHORT)</t>
  </si>
  <si>
    <t>https://jlabdoc.jlab.org/docushare/dsweb/Get/Document-245707/F10023420_B_DWG1.pdf</t>
  </si>
  <si>
    <t>F10023437-H (WELDMENT BELLOWS SHORT)</t>
  </si>
  <si>
    <t>F10075494-C (WELDMENT BELLOWS-US END)</t>
  </si>
  <si>
    <t>F10023439-B (FLANGE ROTATABLE)</t>
  </si>
  <si>
    <t>F10023440-B (FLANGE RING)</t>
  </si>
  <si>
    <t>F10075498 (BELLOWS SHORT-US END)</t>
  </si>
  <si>
    <t>https://jlabdoc.jlab.org/docushare/dsweb/Get/Document-241594/F10075498___DWG1.pdf</t>
  </si>
  <si>
    <t>F10075500-B (FLANGE NR-US END)</t>
  </si>
  <si>
    <t>https://jlabdoc.jlab.org/docushare/dsweb/Get/Document-241596/F10075500_B_DWG1.pdf</t>
  </si>
  <si>
    <t>F10052775-H (WELDMENT EXTENSION - DS)</t>
  </si>
  <si>
    <t>F10009427 (TUBE LONG)</t>
  </si>
  <si>
    <t>https://jlabdoc.jlab.org/docushare/dsweb/Get/Document-245710/F10009427_B_DWG1.pdf</t>
  </si>
  <si>
    <t>F10019991 (FLANGE)</t>
  </si>
  <si>
    <t>https://jlabdoc.jlab.org/docushare/dsweb/Get/Document-245711/F10019991_F_DWG1.pdf</t>
  </si>
  <si>
    <t>F10054235 (FLANGE ROTATABLE)</t>
  </si>
  <si>
    <t>https://jlabdoc.jlab.org/docushare/dsweb/Get/Document-245709/F10054235___DWG1.pdf</t>
  </si>
  <si>
    <t>F10020274 (FLANGE RING BP)</t>
  </si>
  <si>
    <t>https://jlabdoc.jlab.org/docushare/dsweb/Get/Document-245708/F10020274_B_DWG1.pdf</t>
  </si>
  <si>
    <t>Cavity Drawing Package F10023864_rev_M</t>
  </si>
  <si>
    <t>https://jlabdoc.jlab.org/docushare/dsweb/Get/Document-240000/Cavity%20Drawing%20Package%20F10023864_rev_M_drawing_package.pdf</t>
  </si>
  <si>
    <t>226924-0010</t>
  </si>
  <si>
    <t>https://jlabdoc.jlab.org/docushare/dsweb/Get/Document-243142/226924-0010.pdf</t>
  </si>
  <si>
    <t>JTKENT</t>
  </si>
  <si>
    <t>F10088731</t>
  </si>
  <si>
    <t>https://jlabdoc.jlab.org/docushare/dsweb/Get/Document-243144/F10088731-A-DWG1.pdf</t>
  </si>
  <si>
    <t>F10088841</t>
  </si>
  <si>
    <t>https://jlabdoc.jlab.org/docushare/dsweb/Get/Document-243145/F10088841.pdf</t>
  </si>
  <si>
    <t>F10046899.pdf</t>
  </si>
  <si>
    <t>https://jlabdoc.jlab.org/docushare/dsweb/Get/Document-241391/F10046899.pdf.pdf</t>
  </si>
  <si>
    <t>LALITHA</t>
  </si>
  <si>
    <t>KING</t>
  </si>
  <si>
    <t>MORRONE</t>
  </si>
  <si>
    <t>F10022642-Rev G.pdf</t>
  </si>
  <si>
    <t>https://jlabdoc.jlab.org/docushare/dsweb/Get/Document-241390/F10022642-Rev%20G.pdf.pdf</t>
  </si>
  <si>
    <t>F10046761-Rev A.pdf</t>
  </si>
  <si>
    <t>https://jlabdoc.jlab.org/docushare/dsweb/Get/Document-241392/F10046761-Rev%20A.pdf.pdf</t>
  </si>
  <si>
    <t>F10040841-Rev G.pdf</t>
  </si>
  <si>
    <t>https://jlabdoc.jlab.org/docushare/dsweb/Get/Document-244189/F10040841_Rev%20G_DWG1-SPQA%202K%20Clamp%20assembly-210505.pdf</t>
  </si>
  <si>
    <t>F10041603-Rev D.pdf</t>
  </si>
  <si>
    <t>https://jlabdoc.jlab.org/docushare/dsweb/Get/Document-244188/_6-F10041603_D_DWG1-Weldment-2K%20Clamping%20strip.pdf</t>
  </si>
  <si>
    <t>F10045240-Rev C.pdf</t>
  </si>
  <si>
    <t>file:///X:/Facilities/SRF%20Institute/01%20-%20SRF%20Projects/01%20-%20Open/1.21.01.XXX%20LCLS-II%20HE%20Project%20-%20High%20Energy%20(Preble%5eHogan)/05%20-%20Preliminary%20Drawings%20(L2HE)/F10045240-RevC.pdf</t>
  </si>
  <si>
    <t>https://jlabdoc.jlab.org/docushare/dsweb/Get/Document-244213/F10045240-Rev%20C.pdf</t>
  </si>
  <si>
    <t>F10042265-Rev B.pdf</t>
  </si>
  <si>
    <t>https://jlabdoc.jlab.org/docushare/dsweb/Get/Document-244230/F10042265-RevB.pdf</t>
  </si>
  <si>
    <t>F10042073-Rev B.pdf</t>
  </si>
  <si>
    <t>https://jlabdoc.jlab.org/docushare/dsweb/Get/Document-244229/F10042073-RevB.pdf</t>
  </si>
  <si>
    <t>PF-490-703-62_CMM</t>
  </si>
  <si>
    <t>https://jlabdoc.jlab.org/docushare/dsweb/Get/Document-235950/PF-490-703-62_CMM.pdf</t>
  </si>
  <si>
    <t>STIRBET</t>
  </si>
  <si>
    <t>SA-375-600-90_CMM</t>
  </si>
  <si>
    <t>https://jlabdoc.jlab.org/docushare/dsweb/Get/Document-235951/SA-375-600-90_CMM.pdf</t>
  </si>
  <si>
    <t>PF-490-703-61_CMM</t>
  </si>
  <si>
    <t>https://jlabdoc.jlab.org/docushare/dsweb/Get/Document-235949/PF-490-703-61_CMM.pdf</t>
  </si>
  <si>
    <t>PF-375-602-45_CMM</t>
  </si>
  <si>
    <t>https://jlabdoc.jlab.org/docushare/dsweb/Get/Document-235948/PF-375-602-45_CMM.pdf</t>
  </si>
  <si>
    <t>PF-375-602-38_CMM</t>
  </si>
  <si>
    <t>https://jlabdoc.jlab.org/docushare/dsweb/Get/Document-235947/PF-375-602-38_CMM.pdf</t>
  </si>
  <si>
    <t>PF-375-600-93_CMM</t>
  </si>
  <si>
    <t>https://jlabdoc.jlab.org/docushare/dsweb/Get/Document-235946/PF-375-600-93_CMM.pdf</t>
  </si>
  <si>
    <t>PF-375-600-92_CMM</t>
  </si>
  <si>
    <t>https://jlabdoc.jlab.org/docushare/dsweb/Get/Document-235952/PF-375-600-92_CMM.pdf</t>
  </si>
  <si>
    <t>SA-375-602-49</t>
  </si>
  <si>
    <t>https://jlabdoc.jlab.org/docushare/dsweb/Get/Document-234671/SA-375-602-49.pdf</t>
  </si>
  <si>
    <t>SA-375-600-90</t>
  </si>
  <si>
    <t>https://jlabdoc.jlab.org/docushare/dsweb/Get/Document-234670/SA-375-600-90.pdf</t>
  </si>
  <si>
    <t>PF-490-703-61</t>
  </si>
  <si>
    <t>https://jlabdoc.jlab.org/docushare/dsweb/Get/Document-234668/PF-490-703-61.pdf</t>
  </si>
  <si>
    <t>PF-375-602-45</t>
  </si>
  <si>
    <t>https://jlabdoc.jlab.org/docushare/dsweb/Get/Document-234667/PF-375-602-45.pdf</t>
  </si>
  <si>
    <t>PF-375-602-44</t>
  </si>
  <si>
    <t>https://jlabdoc.jlab.org/docushare/dsweb/Get/Document-234666/PF-375-602-44.pdf</t>
  </si>
  <si>
    <t>PF-490-703-62</t>
  </si>
  <si>
    <t>https://jlabdoc.jlab.org/docushare/dsweb/Get/Document-234669/PF-490-703-62.pdf</t>
  </si>
  <si>
    <t>PF-375-602-38</t>
  </si>
  <si>
    <t>https://jlabdoc.jlab.org/docushare/dsweb/Get/Document-234665/PF-375-602-38.pdf</t>
  </si>
  <si>
    <t>PF-375-600-93</t>
  </si>
  <si>
    <t>https://jlabdoc.jlab.org/docushare/dsweb/Get/Document-234664/PF-375-600-93.pdf</t>
  </si>
  <si>
    <t>PF-375-600-92</t>
  </si>
  <si>
    <t>https://jlabdoc.jlab.org/docushare/dsweb/Get/Document-234663/PF-375-600-92.pdf</t>
  </si>
  <si>
    <t>SA-375-600-90-SOW</t>
  </si>
  <si>
    <t>https://jlabdoc.jlab.org/docushare/dsweb/Get/Document-234662/SA-375-600-90-SOW.pdf</t>
  </si>
  <si>
    <t>Cavity 1 tuner end magnetic shield-1 drawings</t>
  </si>
  <si>
    <t>https://jlabdoc.jlab.org/docushare/dsweb/Get/Document-242287/Cavity%201%20Tuner%20End%20Mag%20Shield-1%20Drawings.pdf</t>
  </si>
  <si>
    <t>SRF-20-102532-OSP</t>
  </si>
  <si>
    <t>Data Log</t>
  </si>
  <si>
    <t>https://jlabdoc.jlab.org/docushare/dsweb/Get/Document-113580/On-axis%20mag%20field%20measurement%20data%20log.xlsx</t>
  </si>
  <si>
    <t>ED0004281</t>
  </si>
  <si>
    <t>https://jlabdoc.jlab.org/docushare/dsweb/Get/Document-113579/ED0004281--Procedure%20for%20Beam%20Axis%20Measurement%20of%20the%20Magnetic%20Field%20for%20Qualification%20of%20Magnetic%20Shields-v0.pdf</t>
  </si>
  <si>
    <t xml:space="preserve">F10048652 </t>
  </si>
  <si>
    <t>https://jlabdoc.jlab.org/docushare/dsweb/Get/Document-242286/LCLS-II%20HE%20Magnetic%20Shield%20Drawings.pdf</t>
  </si>
  <si>
    <t>Cavity 6 tuner end magnetic shield drawings</t>
  </si>
  <si>
    <t>https://jlabdoc.jlab.org/docushare/dsweb/Get/Document-242289/Cavity%206%20Tuner%20End%20Mag%20Shield%20drawings.pdf</t>
  </si>
  <si>
    <t>Cavity 1 tuner end magnetic shield-2 drawings</t>
  </si>
  <si>
    <t>https://jlabdoc.jlab.org/docushare/dsweb/Get/Document-242288/Cavity%201%20Tuner%20End%20Mag%20Shield-2%20drawings.pdf</t>
  </si>
  <si>
    <t>OBRIEN</t>
  </si>
  <si>
    <t>LCLSII HE Piezo Wiring Diagram</t>
  </si>
  <si>
    <t>https://jlabdoc.jlab.org/docushare/dsweb/Get/Document-241999/LCLSII%20HE%20Piezo%20Wiring%20Diagram_3450.pdf</t>
  </si>
  <si>
    <t>POWEN</t>
  </si>
  <si>
    <t>Platinum RTD sensor DIN IEC 751 curve</t>
  </si>
  <si>
    <t>https://jlabdoc.jlab.org/docushare/dsweb/Get/Document-241864/Pt100%20Pt103%20platinum%20RTD%20sensor%20DIN%20IEC751%20curve.pdf</t>
  </si>
  <si>
    <t>Phytron stepper motor datasheet_VSS VSH.pdf</t>
  </si>
  <si>
    <t>https://jlabdoc.jlab.org/docushare/dsweb/Get/Document-241846/Phytron%20stepper%20motor%20datasheet_VSS%20VSH.pdf</t>
  </si>
  <si>
    <t>LCLSII HE Stepper Motor Wiring Diagram</t>
  </si>
  <si>
    <t>https://jlabdoc.jlab.org/docushare/dsweb/Get/Document-241847/LCLSII%20HE%20Stepper%20Motor%20Wiring%20Diagram_3456.pdf</t>
  </si>
  <si>
    <t>F10147500</t>
  </si>
  <si>
    <t>https://jlabdoc.jlab.org/docushare/dsweb/Get/Document-245346/F10147500___DWG1.pdf</t>
  </si>
  <si>
    <t>F10132292</t>
  </si>
  <si>
    <t>https://jlabdoc.jlab.org/docushare/dsweb/Get/Document-245330/F10132292_B_DWG1.pdf</t>
  </si>
  <si>
    <t>F10008764</t>
  </si>
  <si>
    <t>https://jlabdoc.jlab.org/docushare/dsweb/Get/Document-245310/F10008764_E_DWG1.pdf</t>
  </si>
  <si>
    <t>ED0004463</t>
  </si>
  <si>
    <t>https://jlabdoc.jlab.org/docushare/dsweb/Get/Document-123152/ED0004463-REV-A--Specification%20and%20Measurement%20Procedures%20of%20Magnetic%20Properties%20of%20Parts%20for%20LCLS%20II%20Cryomodule%20Assembly(1).doc</t>
  </si>
  <si>
    <t>F10132301</t>
  </si>
  <si>
    <t>https://jlabdoc.jlab.org/docushare/dsweb/Get/Document-245334/F10132301___DWG1.pdf</t>
  </si>
  <si>
    <t>F10147498</t>
  </si>
  <si>
    <t>https://jlabdoc.jlab.org/docushare/dsweb/Get/Document-245344/F10147498___DWG1.pdf</t>
  </si>
  <si>
    <t>F10147497</t>
  </si>
  <si>
    <t>https://jlabdoc.jlab.org/docushare/dsweb/Get/Document-245343/F10147497_A_DWG1.pdf</t>
  </si>
  <si>
    <t>F10007032</t>
  </si>
  <si>
    <t>https://jlabdoc.jlab.org/docushare/dsweb/Get/Document-245301/F10007032_C_DWG1.pdf</t>
  </si>
  <si>
    <t>F10147499</t>
  </si>
  <si>
    <t>https://jlabdoc.jlab.org/docushare/dsweb/Get/Document-245345/F10147499_A_DWG1.pdf</t>
  </si>
  <si>
    <t>F10138922</t>
  </si>
  <si>
    <t>https://jlabdoc.jlab.org/docushare/dsweb/Get/Document-245336/F10138922_A_DWG1.pdf</t>
  </si>
  <si>
    <t>F10077236</t>
  </si>
  <si>
    <t>https://jlabdoc.jlab.org/docushare/dsweb/Get/Document-245328/F10077236_B_DWG1.pdf</t>
  </si>
  <si>
    <t>F10077237</t>
  </si>
  <si>
    <t>https://jlabdoc.jlab.org/docushare/dsweb/Get/Document-245329/F10077237_B_DWG1.pdf</t>
  </si>
  <si>
    <t>F10138923</t>
  </si>
  <si>
    <t>https://jlabdoc.jlab.org/docushare/dsweb/Get/Document-245337/F10138923_A_DWG1.pdf</t>
  </si>
  <si>
    <t>MDICKEY</t>
  </si>
  <si>
    <t>CBARNES</t>
  </si>
  <si>
    <t>DSAVR</t>
  </si>
  <si>
    <t>Inventory BP2PH</t>
  </si>
  <si>
    <t>HANNESV</t>
  </si>
  <si>
    <t>?</t>
  </si>
  <si>
    <t>Inventory LLDS</t>
  </si>
  <si>
    <t>Inventory LLNDS</t>
  </si>
  <si>
    <t>Inventory LLNUS</t>
  </si>
  <si>
    <t>Inventory LLUS</t>
  </si>
  <si>
    <t>DRURY</t>
  </si>
  <si>
    <t>R12</t>
  </si>
  <si>
    <t>https://jlabdoc.jlab.org/docushare/dsweb/Get/Document-247435/L2HE-PR-CHEM-CST-DEGR-R1.pdf</t>
  </si>
  <si>
    <t>https://jlabdoc.jlab.org/docushare/dsweb/Get/Document-246229/L2HE-PR-INSP-FPCC-R2.pdf</t>
  </si>
  <si>
    <t>https://jlabdoc.jlab.org/docushare/dsweb/Get/Document-247438/L2HE-PR-VTA-CAV-VTRF-R1.docx</t>
  </si>
  <si>
    <t>OVERTON</t>
  </si>
  <si>
    <t>VTA SOP</t>
  </si>
  <si>
    <t>https://jlabdoc.jlab.org/docushare/dsweb/Get/Document-42664/A-09-001-SOP%20Operation%20of%20the%20Test%20Lab%20VTA%20Document-21542%5B1%5D.pdf</t>
  </si>
  <si>
    <t>VTA Cryo Procedures</t>
  </si>
  <si>
    <t>https://jlabdoc.jlab.org/docushare/dsweb/Get/Document-42665/VTA%20Cryo%20Use%20Procedures%2011132008%5B1%5D.pdf</t>
  </si>
  <si>
    <t>Cavity Production VTA HOM Survey (PROCEDURES NEEDED)</t>
  </si>
  <si>
    <t>https://jlabdoc.jlab.org/docushare/dsweb/Get/Document-27461/A-09-001-SOP%20Operation%20of%20the%20Test%20Lab%20VTA%20Document-21542.pdf</t>
  </si>
  <si>
    <t>LCLSII VTA RF Testing Procedure</t>
  </si>
  <si>
    <t>https://jlabdoc.jlab.org/docushare/dsweb/Get/Document-241341/CP-L2HE-VTA-CAV-VTRF-R1.docx</t>
  </si>
  <si>
    <t>9-Cell Quench Analysis</t>
  </si>
  <si>
    <t>https://jlabdoc.jlab.org/docushare/dsweb/Get/Document-148149/L2_xyzModeAnalysismm_dd_yyyy.xlsx</t>
  </si>
  <si>
    <t>Excel spreadsheet template for VTA RF measurements</t>
  </si>
  <si>
    <t>https://jlabdoc.jlab.org/docushare/dsweb/Get/Document-98189/SpreadsheetTemplate%20for%20STP-CAV-VTRF_12Nov2014.xlsm</t>
  </si>
  <si>
    <t>TRAV_ID</t>
  </si>
  <si>
    <t>TRAV_REVISION</t>
  </si>
  <si>
    <t>DOCUMENT_TITLE</t>
  </si>
  <si>
    <t>DOCUMENT_URL</t>
  </si>
  <si>
    <t>LAST MOD</t>
  </si>
  <si>
    <t>  03 - SRF Organizational Information    Groups    Cryomodule Development &amp; Production    Cavity Production    Cavity Processing - Production Chemistry Group    HEP Tool  Listing</t>
  </si>
  <si>
    <t>DIRECTORY</t>
  </si>
  <si>
    <t>LCLS II HE Cavity Naming Convention</t>
  </si>
  <si>
    <t>Single Cells</t>
  </si>
  <si>
    <t>material and/or furnace qualification</t>
  </si>
  <si>
    <t>HE-SC-XX</t>
  </si>
  <si>
    <t>Nine Cells</t>
  </si>
  <si>
    <t>Cavities from LCLS II Production (previously tested)</t>
  </si>
  <si>
    <t>HE-CAV0XXX</t>
  </si>
  <si>
    <t>New Production Cavities</t>
  </si>
  <si>
    <r>
      <t>HE-CAV</t>
    </r>
    <r>
      <rPr>
        <b/>
        <sz val="26"/>
        <color rgb="FFFF0000"/>
        <rFont val="Calibri"/>
        <family val="2"/>
        <scheme val="minor"/>
      </rPr>
      <t>R</t>
    </r>
    <r>
      <rPr>
        <sz val="26"/>
        <color theme="1"/>
        <rFont val="Calibri"/>
        <family val="2"/>
        <scheme val="minor"/>
      </rPr>
      <t>XXX</t>
    </r>
  </si>
  <si>
    <t>01 - SRF Projects    01 - Open    1.21.01.XXX LCLS-II HE Project - High Energy (Preb...    06 - Process Documents^Travelers (L2HE)    Travelers Included Files - (L2HE)    FPCs Listing</t>
  </si>
  <si>
    <t>DESY</t>
  </si>
  <si>
    <t>EXPIRES 6/11/2023</t>
  </si>
  <si>
    <t>MSEXCEL</t>
  </si>
  <si>
    <t>EXPIRED 3/10/2012</t>
  </si>
  <si>
    <t>Validate location link</t>
  </si>
  <si>
    <t>Authors</t>
  </si>
  <si>
    <t>Ashley Anderson</t>
  </si>
  <si>
    <t>Alex Wildeson</t>
  </si>
  <si>
    <t>Gigi Ciovati</t>
  </si>
  <si>
    <t>Jim Follkie</t>
  </si>
  <si>
    <t>Steve Castagnola</t>
  </si>
  <si>
    <t>Danny Forehand</t>
  </si>
  <si>
    <t>Kurt Macha</t>
  </si>
  <si>
    <t>Robert Legg</t>
  </si>
  <si>
    <t>U. Hahn</t>
  </si>
  <si>
    <t>G. LANGLOIS</t>
  </si>
  <si>
    <t>M. KRAMP</t>
  </si>
  <si>
    <t>A. Yokoyama</t>
  </si>
  <si>
    <t>Cheng, Gary</t>
  </si>
  <si>
    <t>liuwei</t>
  </si>
  <si>
    <t>K. Premo</t>
  </si>
  <si>
    <t>M.SAWTELL</t>
  </si>
  <si>
    <t>M. Sawtell</t>
  </si>
  <si>
    <t>P. Lambertz</t>
  </si>
  <si>
    <t>B. Damphousse</t>
  </si>
  <si>
    <t>G. Bowden</t>
  </si>
  <si>
    <t>K. Fant</t>
  </si>
  <si>
    <t xml:space="preserve">Saravan Chandrasekaran </t>
  </si>
  <si>
    <t>Paul Dubiel</t>
  </si>
  <si>
    <t>Saravan Chandrasekaran</t>
  </si>
  <si>
    <t>Kirk Davis, Pete Kushnick</t>
  </si>
  <si>
    <t>Pete Kushnick</t>
  </si>
  <si>
    <t>Ari</t>
  </si>
  <si>
    <t>Tbass</t>
  </si>
  <si>
    <t>VENDOR DOC</t>
  </si>
  <si>
    <t>FNAL DRAWING</t>
  </si>
  <si>
    <t>SOP</t>
  </si>
  <si>
    <t>OSP</t>
  </si>
  <si>
    <t>&gt;3 YRS OLD</t>
  </si>
  <si>
    <t>FPC COLD PART PROCEDURE</t>
  </si>
  <si>
    <t>DOC TYPE</t>
  </si>
  <si>
    <t>LOC AREA</t>
  </si>
  <si>
    <t>STP</t>
  </si>
  <si>
    <t>C75</t>
  </si>
  <si>
    <t>C100</t>
  </si>
  <si>
    <t>L2PRO</t>
  </si>
  <si>
    <t>PERSONAL 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</si>
</sst>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m/d/yy;@"/>
    <numFmt numFmtId="166" formatCode="[$-409]d\-mmm\-yyyy;@"/>
    <numFmt numFmtId="167" formatCode="mm/dd/yy;@"/>
  </numFmts>
  <fonts count="5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1"/>
      <name val="Calibri"/>
      <family val="2"/>
      <scheme val="minor"/>
    </font>
    <font>
      <b/>
      <sz val="12"/>
      <name val="Calibri"/>
      <family val="2"/>
      <scheme val="minor"/>
    </font>
    <font>
      <sz val="10"/>
      <color theme="1"/>
      <name val="Calibri"/>
      <family val="2"/>
      <scheme val="minor"/>
    </font>
    <font>
      <sz val="11"/>
      <color rgb="FFFFFFFF"/>
      <name val="Calibri"/>
      <family val="2"/>
      <scheme val="minor"/>
    </font>
    <font>
      <sz val="11"/>
      <color theme="1"/>
      <name val="Calibri"/>
      <family val="2"/>
    </font>
    <font>
      <b/>
      <sz val="14"/>
      <color theme="1"/>
      <name val="Calibri"/>
      <family val="2"/>
      <scheme val="minor"/>
    </font>
    <font>
      <sz val="11"/>
      <color theme="2"/>
      <name val="Calibri"/>
      <family val="2"/>
      <scheme val="minor"/>
    </font>
    <font>
      <sz val="11"/>
      <color rgb="FF92D050"/>
      <name val="Calibri"/>
      <family val="2"/>
      <scheme val="minor"/>
    </font>
    <font>
      <sz val="11"/>
      <color rgb="FFC00000"/>
      <name val="Calibri"/>
      <family val="2"/>
      <scheme val="minor"/>
    </font>
    <font>
      <sz val="11"/>
      <color rgb="FF00B0F0"/>
      <name val="Calibri"/>
      <family val="2"/>
      <scheme val="minor"/>
    </font>
    <font>
      <sz val="11"/>
      <color rgb="FFFFFF00"/>
      <name val="Calibri"/>
      <family val="2"/>
      <scheme val="minor"/>
    </font>
    <font>
      <sz val="11"/>
      <color rgb="FF9933FF"/>
      <name val="Calibri"/>
      <family val="2"/>
      <scheme val="minor"/>
    </font>
    <font>
      <sz val="11"/>
      <color rgb="FFFF6600"/>
      <name val="Calibri"/>
      <family val="2"/>
      <scheme val="minor"/>
    </font>
    <font>
      <sz val="11"/>
      <color rgb="FF1F497D"/>
      <name val="Calibri"/>
      <family val="2"/>
    </font>
    <font>
      <b/>
      <u/>
      <sz val="11"/>
      <color theme="1"/>
      <name val="Calibri"/>
      <family val="2"/>
    </font>
    <font>
      <i/>
      <sz val="11"/>
      <color theme="1"/>
      <name val="Calibri"/>
      <family val="2"/>
    </font>
    <font>
      <sz val="11"/>
      <color rgb="FF1F497D"/>
      <name val="Symbol"/>
      <family val="1"/>
      <charset val="2"/>
    </font>
    <font>
      <sz val="7"/>
      <color rgb="FF1F497D"/>
      <name val="Times New Roman"/>
      <family val="1"/>
    </font>
    <font>
      <b/>
      <sz val="11"/>
      <color rgb="FF000000"/>
      <name val="Calibri"/>
      <family val="2"/>
    </font>
    <font>
      <sz val="11"/>
      <color rgb="FF000000"/>
      <name val="Calibri"/>
      <family val="2"/>
    </font>
    <font>
      <sz val="11"/>
      <color rgb="FFC00000"/>
      <name val="Calibri"/>
      <family val="2"/>
    </font>
    <font>
      <b/>
      <sz val="11"/>
      <color rgb="FFFF0000"/>
      <name val="Calibri"/>
      <family val="2"/>
      <scheme val="minor"/>
    </font>
    <font>
      <sz val="11"/>
      <color rgb="FF006100"/>
      <name val="Calibri"/>
      <family val="2"/>
      <scheme val="minor"/>
    </font>
    <font>
      <strike/>
      <sz val="10"/>
      <color theme="1"/>
      <name val="Calibri"/>
      <family val="2"/>
      <scheme val="minor"/>
    </font>
    <font>
      <i/>
      <sz val="9"/>
      <color theme="1"/>
      <name val="Calibri"/>
      <family val="2"/>
      <scheme val="minor"/>
    </font>
    <font>
      <i/>
      <sz val="10"/>
      <color theme="1"/>
      <name val="Calibri"/>
      <family val="2"/>
      <scheme val="minor"/>
    </font>
    <font>
      <i/>
      <sz val="11"/>
      <color theme="1"/>
      <name val="Calibri"/>
      <family val="2"/>
      <scheme val="minor"/>
    </font>
    <font>
      <sz val="11"/>
      <color rgb="FF9C0006"/>
      <name val="Calibri"/>
      <family val="2"/>
      <scheme val="minor"/>
    </font>
    <font>
      <b/>
      <sz val="24"/>
      <color theme="1"/>
      <name val="Calibri"/>
      <family val="2"/>
      <scheme val="minor"/>
    </font>
    <font>
      <b/>
      <sz val="9.5"/>
      <color theme="1"/>
      <name val="Calibri"/>
      <family val="2"/>
      <scheme val="minor"/>
    </font>
    <font>
      <b/>
      <sz val="9.5"/>
      <color theme="0"/>
      <name val="Calibri"/>
      <family val="2"/>
      <scheme val="minor"/>
    </font>
    <font>
      <sz val="9.5"/>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b/>
      <sz val="36"/>
      <color theme="1"/>
      <name val="Calibri Light"/>
      <family val="2"/>
    </font>
    <font>
      <b/>
      <u/>
      <sz val="22"/>
      <color theme="1"/>
      <name val="Calibri"/>
      <family val="2"/>
      <scheme val="minor"/>
    </font>
    <font>
      <sz val="26"/>
      <color theme="1"/>
      <name val="Calibri"/>
      <family val="2"/>
      <scheme val="minor"/>
    </font>
    <font>
      <b/>
      <sz val="22"/>
      <color theme="1"/>
      <name val="Calibri"/>
      <family val="2"/>
      <scheme val="minor"/>
    </font>
    <font>
      <b/>
      <sz val="18"/>
      <color theme="1"/>
      <name val="Calibri"/>
      <family val="2"/>
      <scheme val="minor"/>
    </font>
    <font>
      <b/>
      <sz val="26"/>
      <color rgb="FFFF0000"/>
      <name val="Calibri"/>
      <family val="2"/>
      <scheme val="minor"/>
    </font>
    <font>
      <u/>
      <sz val="11"/>
      <name val="Calibri"/>
      <family val="2"/>
      <scheme val="minor"/>
    </font>
    <font>
      <b/>
      <sz val="9"/>
      <color indexed="81"/>
      <name val="Tahoma"/>
      <family val="2"/>
    </font>
    <font>
      <sz val="9"/>
      <color indexed="81"/>
      <name val="Tahoma"/>
      <family val="2"/>
    </font>
    <font>
      <u/>
      <sz val="11"/>
      <color rgb="FFC00000"/>
      <name val="Calibri"/>
      <family val="2"/>
      <scheme val="minor"/>
    </font>
  </fonts>
  <fills count="42">
    <fill>
      <patternFill patternType="none"/>
    </fill>
    <fill>
      <patternFill patternType="gray125"/>
    </fill>
    <fill>
      <patternFill patternType="solid">
        <fgColor theme="9" tint="0.59999389629810485"/>
        <bgColor indexed="65"/>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0000"/>
        <bgColor indexed="64"/>
      </patternFill>
    </fill>
    <fill>
      <patternFill patternType="solid">
        <fgColor rgb="FFFF6600"/>
        <bgColor indexed="64"/>
      </patternFill>
    </fill>
    <fill>
      <patternFill patternType="solid">
        <fgColor rgb="FF9933FF"/>
        <bgColor indexed="64"/>
      </patternFill>
    </fill>
    <fill>
      <patternFill patternType="solid">
        <fgColor rgb="FFFFFF00"/>
        <bgColor indexed="64"/>
      </patternFill>
    </fill>
    <fill>
      <patternFill patternType="solid">
        <fgColor theme="2"/>
        <bgColor indexed="64"/>
      </patternFill>
    </fill>
    <fill>
      <patternFill patternType="solid">
        <fgColor rgb="FFC00000"/>
        <bgColor indexed="64"/>
      </patternFill>
    </fill>
    <fill>
      <patternFill patternType="solid">
        <fgColor rgb="FFBE1D1D"/>
        <bgColor indexed="64"/>
      </patternFill>
    </fill>
    <fill>
      <patternFill patternType="solid">
        <fgColor theme="5" tint="0.79998168889431442"/>
        <bgColor indexed="64"/>
      </patternFill>
    </fill>
    <fill>
      <patternFill patternType="solid">
        <fgColor rgb="FFFF9797"/>
        <bgColor indexed="64"/>
      </patternFill>
    </fill>
    <fill>
      <patternFill patternType="solid">
        <fgColor theme="7" tint="0.79998168889431442"/>
        <bgColor indexed="64"/>
      </patternFill>
    </fill>
    <fill>
      <patternFill patternType="solid">
        <fgColor rgb="FFD9D9D9"/>
        <bgColor indexed="64"/>
      </patternFill>
    </fill>
    <fill>
      <patternFill patternType="solid">
        <fgColor rgb="FFF2F2F2"/>
        <bgColor indexed="64"/>
      </patternFill>
    </fill>
    <fill>
      <patternFill patternType="solid">
        <fgColor rgb="FFDCE6F1"/>
        <bgColor indexed="64"/>
      </patternFill>
    </fill>
    <fill>
      <patternFill patternType="solid">
        <fgColor theme="0"/>
        <bgColor indexed="64"/>
      </patternFill>
    </fill>
    <fill>
      <patternFill patternType="solid">
        <fgColor rgb="FFC6EFCE"/>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5F5F5"/>
        <bgColor indexed="64"/>
      </patternFill>
    </fill>
    <fill>
      <patternFill patternType="solid">
        <fgColor rgb="FFFFC7CE"/>
      </patternFill>
    </fill>
    <fill>
      <patternFill patternType="solid">
        <fgColor theme="3" tint="0.79998168889431442"/>
        <bgColor indexed="64"/>
      </patternFill>
    </fill>
    <fill>
      <patternFill patternType="solid">
        <fgColor theme="0" tint="-0.14996795556505021"/>
        <bgColor indexed="64"/>
      </patternFill>
    </fill>
    <fill>
      <patternFill patternType="solid">
        <fgColor theme="6" tint="0.79998168889431442"/>
        <bgColor indexed="64"/>
      </patternFill>
    </fill>
    <fill>
      <patternFill patternType="gray0625">
        <fgColor theme="0" tint="-0.499984740745262"/>
        <bgColor indexed="65"/>
      </patternFill>
    </fill>
    <fill>
      <patternFill patternType="solid">
        <fgColor theme="8" tint="0.59999389629810485"/>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DCD"/>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rgb="FF909090"/>
      </right>
      <top/>
      <bottom style="medium">
        <color rgb="FF909090"/>
      </bottom>
      <diagonal/>
    </border>
    <border>
      <left style="thin">
        <color rgb="FF000000"/>
      </left>
      <right style="medium">
        <color rgb="FF909090"/>
      </right>
      <top style="thin">
        <color rgb="FF000000"/>
      </top>
      <bottom style="medium">
        <color rgb="FF909090"/>
      </bottom>
      <diagonal/>
    </border>
    <border>
      <left/>
      <right style="medium">
        <color rgb="FF909090"/>
      </right>
      <top style="thin">
        <color rgb="FF000000"/>
      </top>
      <bottom style="medium">
        <color rgb="FF909090"/>
      </bottom>
      <diagonal/>
    </border>
    <border>
      <left/>
      <right style="thin">
        <color rgb="FF000000"/>
      </right>
      <top style="thin">
        <color rgb="FF000000"/>
      </top>
      <bottom style="medium">
        <color rgb="FF909090"/>
      </bottom>
      <diagonal/>
    </border>
    <border>
      <left style="thin">
        <color rgb="FF000000"/>
      </left>
      <right style="medium">
        <color rgb="FF909090"/>
      </right>
      <top/>
      <bottom style="medium">
        <color rgb="FF909090"/>
      </bottom>
      <diagonal/>
    </border>
    <border>
      <left/>
      <right style="thin">
        <color rgb="FF000000"/>
      </right>
      <top/>
      <bottom style="medium">
        <color rgb="FF909090"/>
      </bottom>
      <diagonal/>
    </border>
    <border>
      <left style="thin">
        <color rgb="FF000000"/>
      </left>
      <right style="medium">
        <color rgb="FF909090"/>
      </right>
      <top/>
      <bottom style="thin">
        <color rgb="FF000000"/>
      </bottom>
      <diagonal/>
    </border>
    <border>
      <left/>
      <right style="medium">
        <color rgb="FF909090"/>
      </right>
      <top/>
      <bottom style="thin">
        <color rgb="FF000000"/>
      </bottom>
      <diagonal/>
    </border>
    <border>
      <left/>
      <right style="thin">
        <color rgb="FF000000"/>
      </right>
      <top/>
      <bottom style="thin">
        <color rgb="FF000000"/>
      </bottom>
      <diagonal/>
    </border>
    <border>
      <left/>
      <right/>
      <top style="thin">
        <color rgb="FF000000"/>
      </top>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bottom/>
      <diagonal/>
    </border>
    <border>
      <left/>
      <right/>
      <top style="dotted">
        <color rgb="FF000000"/>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6">
    <xf numFmtId="0" fontId="0" fillId="0" borderId="0"/>
    <xf numFmtId="0" fontId="1" fillId="2" borderId="0" applyNumberFormat="0" applyBorder="0" applyAlignment="0" applyProtection="0"/>
    <xf numFmtId="0" fontId="9" fillId="0" borderId="0"/>
    <xf numFmtId="0" fontId="29" fillId="23" borderId="0" applyNumberFormat="0" applyBorder="0" applyAlignment="0" applyProtection="0"/>
    <xf numFmtId="0" fontId="34" fillId="28" borderId="0" applyNumberFormat="0" applyBorder="0" applyAlignment="0" applyProtection="0"/>
    <xf numFmtId="0" fontId="40" fillId="0" borderId="0" applyNumberFormat="0" applyFill="0" applyBorder="0" applyAlignment="0" applyProtection="0"/>
  </cellStyleXfs>
  <cellXfs count="303">
    <xf numFmtId="0" fontId="0" fillId="0" borderId="0" xfId="0"/>
    <xf numFmtId="0" fontId="0" fillId="0" borderId="1" xfId="0" applyBorder="1"/>
    <xf numFmtId="0" fontId="0" fillId="0" borderId="1" xfId="0" applyFill="1" applyBorder="1" applyAlignment="1">
      <alignment horizontal="center"/>
    </xf>
    <xf numFmtId="0" fontId="0" fillId="0" borderId="1" xfId="0" applyFill="1" applyBorder="1" applyAlignment="1">
      <alignment wrapText="1"/>
    </xf>
    <xf numFmtId="0" fontId="0" fillId="4" borderId="1" xfId="0" applyFill="1" applyBorder="1"/>
    <xf numFmtId="0" fontId="4" fillId="3" borderId="1" xfId="0" applyFont="1" applyFill="1" applyBorder="1"/>
    <xf numFmtId="0" fontId="7" fillId="4" borderId="1" xfId="0" applyFont="1" applyFill="1" applyBorder="1"/>
    <xf numFmtId="0" fontId="3" fillId="0" borderId="1" xfId="0" applyFont="1" applyBorder="1" applyAlignment="1">
      <alignment horizontal="center" wrapText="1"/>
    </xf>
    <xf numFmtId="0" fontId="0" fillId="0" borderId="1" xfId="0" applyBorder="1" applyAlignment="1">
      <alignment horizontal="center"/>
    </xf>
    <xf numFmtId="15" fontId="0" fillId="0" borderId="1" xfId="0" applyNumberFormat="1" applyFill="1" applyBorder="1" applyAlignment="1">
      <alignment horizontal="center"/>
    </xf>
    <xf numFmtId="0" fontId="4" fillId="3" borderId="1" xfId="0" applyFont="1" applyFill="1" applyBorder="1" applyAlignment="1">
      <alignment horizontal="center"/>
    </xf>
    <xf numFmtId="0" fontId="3" fillId="5" borderId="1" xfId="0" applyFont="1" applyFill="1" applyBorder="1" applyAlignment="1">
      <alignment horizontal="center" wrapText="1"/>
    </xf>
    <xf numFmtId="0" fontId="3" fillId="0" borderId="1" xfId="0" applyFont="1" applyBorder="1" applyAlignment="1">
      <alignment horizontal="center"/>
    </xf>
    <xf numFmtId="0" fontId="0" fillId="0" borderId="1" xfId="0" applyBorder="1" applyAlignment="1">
      <alignment wrapText="1"/>
    </xf>
    <xf numFmtId="15" fontId="0" fillId="0" borderId="1" xfId="0" applyNumberFormat="1" applyBorder="1" applyAlignment="1">
      <alignment horizontal="center"/>
    </xf>
    <xf numFmtId="15" fontId="0" fillId="0" borderId="1" xfId="0" applyNumberForma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left"/>
    </xf>
    <xf numFmtId="0" fontId="0" fillId="0" borderId="1" xfId="0" applyFill="1" applyBorder="1" applyAlignment="1">
      <alignment horizontal="left"/>
    </xf>
    <xf numFmtId="15" fontId="0" fillId="0" borderId="1" xfId="0" applyNumberFormat="1" applyBorder="1"/>
    <xf numFmtId="0" fontId="7" fillId="0" borderId="1" xfId="0" applyFont="1" applyBorder="1" applyAlignment="1">
      <alignment wrapText="1"/>
    </xf>
    <xf numFmtId="0" fontId="0" fillId="0" borderId="1" xfId="0" applyFill="1" applyBorder="1" applyAlignment="1">
      <alignment horizontal="left" wrapText="1"/>
    </xf>
    <xf numFmtId="0" fontId="7" fillId="0" borderId="1" xfId="0" applyFont="1" applyBorder="1"/>
    <xf numFmtId="0" fontId="7" fillId="0" borderId="1" xfId="0" applyFont="1" applyBorder="1" applyAlignment="1">
      <alignment horizontal="center"/>
    </xf>
    <xf numFmtId="15" fontId="7" fillId="0" borderId="1" xfId="0" applyNumberFormat="1" applyFont="1" applyFill="1" applyBorder="1" applyAlignment="1">
      <alignment horizontal="center"/>
    </xf>
    <xf numFmtId="0" fontId="2" fillId="3" borderId="1" xfId="0" applyFont="1" applyFill="1" applyBorder="1"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Fill="1" applyBorder="1" applyAlignment="1">
      <alignment horizontal="left"/>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5" fillId="4" borderId="1" xfId="0" applyFont="1" applyFill="1" applyBorder="1" applyAlignment="1">
      <alignment horizontal="center" wrapText="1"/>
    </xf>
    <xf numFmtId="0" fontId="5" fillId="0" borderId="1" xfId="0" applyFont="1" applyFill="1" applyBorder="1" applyAlignment="1">
      <alignment horizontal="left"/>
    </xf>
    <xf numFmtId="0" fontId="8" fillId="4" borderId="1" xfId="0" applyFont="1" applyFill="1" applyBorder="1" applyAlignment="1">
      <alignment horizontal="left" wrapText="1"/>
    </xf>
    <xf numFmtId="0" fontId="8" fillId="4" borderId="1" xfId="0" applyFont="1" applyFill="1" applyBorder="1" applyAlignment="1">
      <alignment horizontal="center"/>
    </xf>
    <xf numFmtId="0" fontId="8" fillId="4" borderId="1" xfId="0" applyFont="1" applyFill="1" applyBorder="1" applyAlignment="1">
      <alignment horizontal="center" wrapText="1"/>
    </xf>
    <xf numFmtId="0" fontId="8" fillId="0" borderId="1" xfId="0" applyFont="1" applyFill="1" applyBorder="1" applyAlignment="1">
      <alignment horizontal="left"/>
    </xf>
    <xf numFmtId="0" fontId="5" fillId="4" borderId="1" xfId="0" applyFont="1" applyFill="1" applyBorder="1" applyAlignment="1"/>
    <xf numFmtId="0" fontId="5" fillId="4" borderId="1" xfId="0" applyFont="1" applyFill="1" applyBorder="1" applyAlignment="1">
      <alignment wrapText="1"/>
    </xf>
    <xf numFmtId="0" fontId="8" fillId="4" borderId="1" xfId="0" applyFont="1" applyFill="1" applyBorder="1" applyAlignment="1"/>
    <xf numFmtId="0" fontId="8" fillId="4" borderId="1" xfId="0" applyFont="1" applyFill="1" applyBorder="1" applyAlignment="1">
      <alignment wrapText="1"/>
    </xf>
    <xf numFmtId="0" fontId="3" fillId="7" borderId="1" xfId="0" applyFont="1" applyFill="1" applyBorder="1" applyAlignment="1">
      <alignment horizontal="center" wrapText="1"/>
    </xf>
    <xf numFmtId="0" fontId="0" fillId="0" borderId="0" xfId="0" applyAlignment="1">
      <alignment horizontal="center"/>
    </xf>
    <xf numFmtId="0" fontId="10" fillId="9" borderId="1" xfId="0" applyFont="1" applyFill="1" applyBorder="1"/>
    <xf numFmtId="0" fontId="10" fillId="9" borderId="1" xfId="0" applyFont="1" applyFill="1" applyBorder="1" applyAlignment="1">
      <alignment wrapText="1"/>
    </xf>
    <xf numFmtId="0" fontId="10" fillId="9" borderId="1" xfId="0" applyFont="1" applyFill="1" applyBorder="1" applyAlignment="1">
      <alignment horizontal="center"/>
    </xf>
    <xf numFmtId="0" fontId="10" fillId="9" borderId="1" xfId="0" applyFont="1" applyFill="1" applyBorder="1" applyAlignment="1">
      <alignment horizontal="center" wrapText="1"/>
    </xf>
    <xf numFmtId="0" fontId="7" fillId="0" borderId="1" xfId="0" applyFont="1" applyFill="1" applyBorder="1"/>
    <xf numFmtId="0" fontId="7" fillId="0" borderId="1" xfId="0" applyFont="1" applyFill="1" applyBorder="1" applyAlignment="1">
      <alignment wrapText="1"/>
    </xf>
    <xf numFmtId="0" fontId="7" fillId="0" borderId="1" xfId="0" applyFont="1" applyFill="1" applyBorder="1" applyAlignment="1">
      <alignment horizontal="center"/>
    </xf>
    <xf numFmtId="49" fontId="7" fillId="0" borderId="1" xfId="0" quotePrefix="1" applyNumberFormat="1" applyFont="1" applyFill="1" applyBorder="1" applyAlignment="1">
      <alignment horizontal="center"/>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xf>
    <xf numFmtId="0" fontId="7" fillId="0" borderId="1" xfId="0" applyFont="1" applyBorder="1" applyAlignment="1">
      <alignment horizontal="center" wrapText="1"/>
    </xf>
    <xf numFmtId="0" fontId="7" fillId="0" borderId="1" xfId="1" applyFont="1" applyFill="1" applyBorder="1"/>
    <xf numFmtId="15" fontId="7" fillId="0" borderId="1" xfId="1" applyNumberFormat="1" applyFont="1" applyFill="1" applyBorder="1" applyAlignment="1">
      <alignment horizontal="center"/>
    </xf>
    <xf numFmtId="15" fontId="7" fillId="0" borderId="1" xfId="1" applyNumberFormat="1" applyFont="1" applyFill="1" applyBorder="1" applyAlignment="1">
      <alignment horizontal="center" wrapText="1"/>
    </xf>
    <xf numFmtId="15" fontId="7" fillId="6" borderId="1" xfId="1" applyNumberFormat="1" applyFont="1" applyFill="1" applyBorder="1" applyAlignment="1">
      <alignment horizontal="center"/>
    </xf>
    <xf numFmtId="0" fontId="7" fillId="6" borderId="1" xfId="1" applyFont="1" applyFill="1" applyBorder="1"/>
    <xf numFmtId="0" fontId="6" fillId="3" borderId="3" xfId="0" applyFont="1" applyFill="1" applyBorder="1" applyAlignment="1">
      <alignment horizontal="left"/>
    </xf>
    <xf numFmtId="0" fontId="2" fillId="3" borderId="3" xfId="0" applyFont="1" applyFill="1" applyBorder="1" applyAlignment="1">
      <alignment horizontal="left"/>
    </xf>
    <xf numFmtId="0" fontId="2" fillId="3" borderId="3" xfId="0" applyFont="1" applyFill="1" applyBorder="1" applyAlignment="1">
      <alignment horizontal="left" wrapText="1"/>
    </xf>
    <xf numFmtId="0" fontId="2" fillId="3" borderId="3" xfId="0" applyFont="1" applyFill="1" applyBorder="1" applyAlignment="1">
      <alignment horizontal="center"/>
    </xf>
    <xf numFmtId="0" fontId="0" fillId="0" borderId="0" xfId="0" applyBorder="1"/>
    <xf numFmtId="0" fontId="0" fillId="0" borderId="0" xfId="0" applyFill="1" applyBorder="1"/>
    <xf numFmtId="0" fontId="0" fillId="0" borderId="2" xfId="0" applyBorder="1"/>
    <xf numFmtId="0" fontId="12" fillId="0" borderId="5" xfId="0" applyFont="1" applyBorder="1"/>
    <xf numFmtId="0" fontId="3" fillId="0" borderId="0" xfId="0" applyFont="1" applyFill="1" applyBorder="1" applyAlignment="1">
      <alignment horizontal="center"/>
    </xf>
    <xf numFmtId="10" fontId="3" fillId="0" borderId="0" xfId="0" applyNumberFormat="1" applyFont="1" applyFill="1" applyBorder="1" applyAlignment="1">
      <alignment horizontal="center"/>
    </xf>
    <xf numFmtId="0" fontId="12" fillId="0" borderId="0" xfId="0" applyFont="1" applyFill="1" applyBorder="1" applyAlignment="1">
      <alignment horizontal="center"/>
    </xf>
    <xf numFmtId="0" fontId="3" fillId="12" borderId="1" xfId="0" applyFont="1" applyFill="1" applyBorder="1" applyAlignment="1">
      <alignment horizontal="center" wrapText="1"/>
    </xf>
    <xf numFmtId="0" fontId="13" fillId="13" borderId="9" xfId="0" applyFont="1" applyFill="1" applyBorder="1"/>
    <xf numFmtId="14" fontId="0" fillId="0" borderId="0" xfId="0" applyNumberFormat="1"/>
    <xf numFmtId="165" fontId="3" fillId="12" borderId="1" xfId="0" applyNumberFormat="1" applyFont="1" applyFill="1" applyBorder="1" applyAlignment="1">
      <alignment horizontal="center" wrapText="1"/>
    </xf>
    <xf numFmtId="165" fontId="2" fillId="3" borderId="3" xfId="0" applyNumberFormat="1" applyFont="1" applyFill="1" applyBorder="1" applyAlignment="1">
      <alignment horizontal="center"/>
    </xf>
    <xf numFmtId="165" fontId="5" fillId="4" borderId="1" xfId="0" applyNumberFormat="1" applyFont="1" applyFill="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14" fillId="6" borderId="9" xfId="0" applyFont="1" applyFill="1" applyBorder="1" applyAlignment="1">
      <alignment horizontal="left"/>
    </xf>
    <xf numFmtId="0" fontId="16" fillId="8" borderId="9" xfId="0" applyFont="1" applyFill="1" applyBorder="1" applyAlignment="1">
      <alignment horizontal="left"/>
    </xf>
    <xf numFmtId="0" fontId="18" fillId="11" borderId="9" xfId="0" applyFont="1" applyFill="1" applyBorder="1" applyAlignment="1">
      <alignment horizontal="left"/>
    </xf>
    <xf numFmtId="0" fontId="17" fillId="12" borderId="9" xfId="0" applyFont="1" applyFill="1" applyBorder="1" applyAlignment="1">
      <alignment horizontal="left"/>
    </xf>
    <xf numFmtId="0" fontId="19" fillId="10" borderId="9" xfId="0" applyFont="1" applyFill="1" applyBorder="1" applyAlignment="1">
      <alignment horizontal="left"/>
    </xf>
    <xf numFmtId="0" fontId="15" fillId="14" borderId="1" xfId="0" applyFont="1" applyFill="1" applyBorder="1" applyAlignment="1">
      <alignment horizontal="left"/>
    </xf>
    <xf numFmtId="0" fontId="0" fillId="0" borderId="0" xfId="0" applyBorder="1" applyAlignment="1">
      <alignment horizontal="center"/>
    </xf>
    <xf numFmtId="0" fontId="0" fillId="18" borderId="1" xfId="0" applyFill="1" applyBorder="1"/>
    <xf numFmtId="165" fontId="0" fillId="0" borderId="4" xfId="0" applyNumberFormat="1" applyFill="1" applyBorder="1" applyAlignment="1">
      <alignment horizontal="center"/>
    </xf>
    <xf numFmtId="165" fontId="0" fillId="0" borderId="0" xfId="0" applyNumberFormat="1" applyFill="1" applyBorder="1" applyAlignment="1">
      <alignment horizontal="center"/>
    </xf>
    <xf numFmtId="165" fontId="0" fillId="0" borderId="0" xfId="0" applyNumberFormat="1" applyAlignment="1">
      <alignment horizontal="center"/>
    </xf>
    <xf numFmtId="0" fontId="20" fillId="0" borderId="0" xfId="0" applyFont="1" applyAlignment="1">
      <alignment vertical="center"/>
    </xf>
    <xf numFmtId="0" fontId="11" fillId="0" borderId="12" xfId="0" applyFont="1" applyBorder="1" applyAlignment="1">
      <alignment vertical="center" wrapText="1"/>
    </xf>
    <xf numFmtId="0" fontId="22" fillId="0" borderId="12" xfId="0" applyFont="1" applyBorder="1" applyAlignment="1">
      <alignment vertical="center" wrapText="1"/>
    </xf>
    <xf numFmtId="0" fontId="21" fillId="0" borderId="13" xfId="0" applyFont="1" applyBorder="1" applyAlignment="1">
      <alignment vertical="center" wrapText="1"/>
    </xf>
    <xf numFmtId="0" fontId="21" fillId="0" borderId="14" xfId="0" applyFont="1" applyBorder="1" applyAlignment="1">
      <alignment vertical="center" wrapText="1"/>
    </xf>
    <xf numFmtId="0" fontId="21" fillId="0" borderId="15" xfId="0" applyFont="1" applyBorder="1" applyAlignment="1">
      <alignment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11" fillId="0" borderId="18" xfId="0" applyFont="1" applyBorder="1" applyAlignment="1">
      <alignment vertical="center" wrapText="1"/>
    </xf>
    <xf numFmtId="0" fontId="22" fillId="0" borderId="19" xfId="0" applyFont="1" applyBorder="1" applyAlignment="1">
      <alignment vertical="center" wrapText="1"/>
    </xf>
    <xf numFmtId="0" fontId="11" fillId="0" borderId="19" xfId="0" applyFont="1" applyBorder="1" applyAlignment="1">
      <alignment vertical="center" wrapText="1"/>
    </xf>
    <xf numFmtId="0" fontId="11" fillId="0" borderId="20" xfId="0" applyFont="1" applyBorder="1" applyAlignment="1">
      <alignment vertical="center" wrapText="1"/>
    </xf>
    <xf numFmtId="0" fontId="20" fillId="0" borderId="0" xfId="0" applyFont="1" applyAlignment="1">
      <alignment horizontal="left" vertical="center" indent="5"/>
    </xf>
    <xf numFmtId="0" fontId="0" fillId="12" borderId="1" xfId="0" applyFont="1" applyFill="1" applyBorder="1"/>
    <xf numFmtId="0" fontId="0" fillId="0" borderId="0" xfId="0" applyFont="1" applyAlignment="1">
      <alignment horizontal="center" readingOrder="1"/>
    </xf>
    <xf numFmtId="0" fontId="25" fillId="19" borderId="22" xfId="0" applyFont="1" applyFill="1" applyBorder="1" applyAlignment="1">
      <alignment horizontal="left" readingOrder="1"/>
    </xf>
    <xf numFmtId="0" fontId="25" fillId="19" borderId="22" xfId="0" applyFont="1" applyFill="1" applyBorder="1" applyAlignment="1">
      <alignment horizontal="center" readingOrder="1"/>
    </xf>
    <xf numFmtId="0" fontId="25" fillId="19" borderId="23" xfId="0" applyFont="1" applyFill="1" applyBorder="1" applyAlignment="1">
      <alignment horizontal="center" readingOrder="1"/>
    </xf>
    <xf numFmtId="166" fontId="25" fillId="19" borderId="23" xfId="0" applyNumberFormat="1" applyFont="1" applyFill="1" applyBorder="1" applyAlignment="1">
      <alignment horizontal="center" readingOrder="1"/>
    </xf>
    <xf numFmtId="0" fontId="0" fillId="0" borderId="0" xfId="0" applyAlignment="1">
      <alignment readingOrder="1"/>
    </xf>
    <xf numFmtId="0" fontId="26" fillId="20" borderId="22" xfId="0" applyFont="1" applyFill="1" applyBorder="1" applyAlignment="1">
      <alignment horizontal="left" readingOrder="1"/>
    </xf>
    <xf numFmtId="0" fontId="26" fillId="20" borderId="22" xfId="0" applyFont="1" applyFill="1" applyBorder="1" applyAlignment="1">
      <alignment horizontal="center" readingOrder="1"/>
    </xf>
    <xf numFmtId="0" fontId="0" fillId="0" borderId="0" xfId="0" applyFont="1" applyAlignment="1">
      <alignment readingOrder="1"/>
    </xf>
    <xf numFmtId="166" fontId="0" fillId="0" borderId="0" xfId="0" applyNumberFormat="1" applyFont="1" applyAlignment="1">
      <alignment readingOrder="1"/>
    </xf>
    <xf numFmtId="166" fontId="0" fillId="0" borderId="0" xfId="0" applyNumberFormat="1" applyFont="1" applyFill="1" applyAlignment="1">
      <alignment horizontal="center" readingOrder="1"/>
    </xf>
    <xf numFmtId="0" fontId="26" fillId="21" borderId="22" xfId="0" applyFont="1" applyFill="1" applyBorder="1" applyAlignment="1">
      <alignment horizontal="left" readingOrder="1"/>
    </xf>
    <xf numFmtId="0" fontId="26" fillId="21" borderId="22" xfId="0" applyFont="1" applyFill="1" applyBorder="1" applyAlignment="1">
      <alignment horizontal="center" readingOrder="1"/>
    </xf>
    <xf numFmtId="0" fontId="26" fillId="21" borderId="0" xfId="0" applyFont="1" applyFill="1" applyBorder="1" applyAlignment="1">
      <alignment horizontal="left" readingOrder="1"/>
    </xf>
    <xf numFmtId="0" fontId="3" fillId="0" borderId="0" xfId="0" applyFont="1" applyAlignment="1">
      <alignment readingOrder="1"/>
    </xf>
    <xf numFmtId="0" fontId="27" fillId="0" borderId="12" xfId="0" applyFont="1" applyBorder="1" applyAlignment="1">
      <alignment vertical="center" wrapText="1"/>
    </xf>
    <xf numFmtId="0" fontId="5" fillId="4" borderId="1" xfId="0" applyFont="1" applyFill="1" applyBorder="1"/>
    <xf numFmtId="165" fontId="5" fillId="4" borderId="1" xfId="0" applyNumberFormat="1" applyFont="1" applyFill="1" applyBorder="1"/>
    <xf numFmtId="0" fontId="6" fillId="3" borderId="1" xfId="0" applyFont="1" applyFill="1" applyBorder="1"/>
    <xf numFmtId="165" fontId="6" fillId="3" borderId="1" xfId="0" applyNumberFormat="1" applyFont="1" applyFill="1" applyBorder="1"/>
    <xf numFmtId="0" fontId="0" fillId="0" borderId="25" xfId="0" applyFill="1" applyBorder="1"/>
    <xf numFmtId="10" fontId="0" fillId="0" borderId="0" xfId="0" applyNumberFormat="1" applyBorder="1" applyAlignment="1">
      <alignment horizontal="left"/>
    </xf>
    <xf numFmtId="165" fontId="0" fillId="4" borderId="1" xfId="0" applyNumberFormat="1" applyFill="1" applyBorder="1"/>
    <xf numFmtId="0" fontId="0" fillId="4" borderId="1" xfId="0" applyFont="1" applyFill="1" applyBorder="1"/>
    <xf numFmtId="10" fontId="3" fillId="0" borderId="0" xfId="0" applyNumberFormat="1" applyFont="1" applyBorder="1" applyAlignment="1">
      <alignment horizontal="center"/>
    </xf>
    <xf numFmtId="0" fontId="12" fillId="0" borderId="0" xfId="0" applyFont="1" applyBorder="1" applyAlignment="1">
      <alignment horizontal="center"/>
    </xf>
    <xf numFmtId="0" fontId="3" fillId="22" borderId="0" xfId="0" applyFont="1" applyFill="1" applyBorder="1" applyAlignment="1">
      <alignment horizontal="center"/>
    </xf>
    <xf numFmtId="0" fontId="0" fillId="0" borderId="0" xfId="0" applyFill="1"/>
    <xf numFmtId="0" fontId="9" fillId="0" borderId="1" xfId="0" applyFont="1" applyFill="1" applyBorder="1" applyAlignment="1">
      <alignment horizontal="left" vertical="center"/>
    </xf>
    <xf numFmtId="0" fontId="3" fillId="0" borderId="0" xfId="0" applyFont="1" applyAlignment="1">
      <alignment horizontal="center"/>
    </xf>
    <xf numFmtId="0" fontId="3" fillId="0" borderId="1" xfId="0" applyFont="1" applyFill="1" applyBorder="1" applyAlignment="1">
      <alignment horizontal="center"/>
    </xf>
    <xf numFmtId="0" fontId="3" fillId="24" borderId="1" xfId="0" applyFont="1" applyFill="1" applyBorder="1" applyAlignment="1">
      <alignment horizontal="center" vertical="center"/>
    </xf>
    <xf numFmtId="0" fontId="3" fillId="24" borderId="1" xfId="0" applyFont="1" applyFill="1" applyBorder="1" applyAlignment="1">
      <alignment horizontal="center" wrapText="1"/>
    </xf>
    <xf numFmtId="0" fontId="12" fillId="25" borderId="1" xfId="0" applyFont="1" applyFill="1" applyBorder="1" applyAlignment="1">
      <alignment horizontal="center"/>
    </xf>
    <xf numFmtId="0" fontId="0" fillId="25" borderId="0" xfId="0" applyFill="1"/>
    <xf numFmtId="0" fontId="0" fillId="25" borderId="1" xfId="0" applyFill="1" applyBorder="1"/>
    <xf numFmtId="0" fontId="3" fillId="0" borderId="1" xfId="0" applyFont="1" applyFill="1" applyBorder="1"/>
    <xf numFmtId="0" fontId="29" fillId="0" borderId="0" xfId="3" applyFill="1"/>
    <xf numFmtId="0" fontId="30" fillId="0" borderId="1" xfId="0" applyFont="1" applyFill="1" applyBorder="1" applyAlignment="1">
      <alignment horizontal="left" vertical="center"/>
    </xf>
    <xf numFmtId="0" fontId="0" fillId="12" borderId="1" xfId="0" applyFill="1" applyBorder="1"/>
    <xf numFmtId="0" fontId="31" fillId="0" borderId="1" xfId="0" applyFont="1" applyFill="1" applyBorder="1"/>
    <xf numFmtId="0" fontId="0" fillId="0" borderId="0" xfId="0" applyAlignment="1">
      <alignment horizontal="right"/>
    </xf>
    <xf numFmtId="0" fontId="32" fillId="18" borderId="1" xfId="0" applyFont="1" applyFill="1" applyBorder="1"/>
    <xf numFmtId="0" fontId="9" fillId="18" borderId="1" xfId="0" applyFont="1" applyFill="1" applyBorder="1" applyAlignment="1">
      <alignment horizontal="left" vertical="center"/>
    </xf>
    <xf numFmtId="0" fontId="3" fillId="18" borderId="1" xfId="0" applyFont="1" applyFill="1" applyBorder="1"/>
    <xf numFmtId="0" fontId="33" fillId="18" borderId="1" xfId="0" applyFont="1" applyFill="1" applyBorder="1"/>
    <xf numFmtId="0" fontId="31" fillId="0" borderId="1" xfId="0" applyFont="1" applyBorder="1"/>
    <xf numFmtId="0" fontId="0" fillId="26" borderId="1" xfId="0" applyFill="1" applyBorder="1"/>
    <xf numFmtId="0" fontId="0" fillId="0" borderId="1" xfId="0" applyFill="1" applyBorder="1" applyAlignment="1"/>
    <xf numFmtId="0" fontId="3" fillId="0" borderId="1" xfId="0" applyFont="1" applyFill="1" applyBorder="1" applyAlignment="1">
      <alignment horizontal="center" vertical="center"/>
    </xf>
    <xf numFmtId="0" fontId="3" fillId="0" borderId="1" xfId="0" applyFont="1" applyFill="1" applyBorder="1" applyAlignment="1"/>
    <xf numFmtId="0" fontId="9" fillId="27" borderId="1" xfId="0" applyFont="1" applyFill="1" applyBorder="1" applyAlignment="1">
      <alignment horizontal="left" vertical="center"/>
    </xf>
    <xf numFmtId="0" fontId="0" fillId="0" borderId="1" xfId="0" applyBorder="1" applyAlignment="1"/>
    <xf numFmtId="0" fontId="12" fillId="0" borderId="5" xfId="0" applyFont="1" applyBorder="1" applyAlignment="1">
      <alignment horizontal="center"/>
    </xf>
    <xf numFmtId="0" fontId="3" fillId="4" borderId="7" xfId="0" applyFont="1" applyFill="1" applyBorder="1" applyAlignment="1">
      <alignment horizont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7" fillId="0" borderId="1" xfId="0" applyFont="1" applyFill="1" applyBorder="1"/>
    <xf numFmtId="165" fontId="0" fillId="0" borderId="1" xfId="0" applyNumberFormat="1" applyFill="1" applyBorder="1"/>
    <xf numFmtId="165" fontId="33" fillId="0" borderId="1" xfId="0" applyNumberFormat="1" applyFont="1" applyFill="1" applyBorder="1"/>
    <xf numFmtId="0" fontId="0" fillId="0" borderId="1" xfId="0" applyFont="1" applyFill="1" applyBorder="1"/>
    <xf numFmtId="0" fontId="0" fillId="0" borderId="0" xfId="0" applyFill="1" applyBorder="1"/>
    <xf numFmtId="165" fontId="0" fillId="0" borderId="1" xfId="0" applyNumberFormat="1" applyFont="1" applyFill="1" applyBorder="1"/>
    <xf numFmtId="0" fontId="0" fillId="0" borderId="27" xfId="0" applyFill="1" applyBorder="1"/>
    <xf numFmtId="165" fontId="33" fillId="0" borderId="27" xfId="0" applyNumberFormat="1" applyFont="1" applyFill="1" applyBorder="1"/>
    <xf numFmtId="165" fontId="0" fillId="0" borderId="27" xfId="0" applyNumberFormat="1" applyFill="1" applyBorder="1"/>
    <xf numFmtId="0" fontId="0" fillId="0" borderId="1" xfId="0" applyBorder="1"/>
    <xf numFmtId="0" fontId="0" fillId="0" borderId="1" xfId="0" applyFont="1" applyFill="1" applyBorder="1" applyAlignment="1">
      <alignment vertical="top"/>
    </xf>
    <xf numFmtId="0" fontId="0" fillId="0" borderId="1" xfId="0" applyFill="1" applyBorder="1"/>
    <xf numFmtId="0" fontId="0" fillId="0" borderId="1" xfId="0" applyFill="1" applyBorder="1" applyAlignment="1">
      <alignment vertical="top"/>
    </xf>
    <xf numFmtId="0" fontId="0" fillId="0" borderId="27" xfId="0" applyFill="1" applyBorder="1" applyAlignment="1">
      <alignment vertical="top"/>
    </xf>
    <xf numFmtId="0" fontId="36" fillId="29" borderId="1" xfId="0" applyFont="1" applyFill="1" applyBorder="1" applyAlignment="1">
      <alignment horizontal="center"/>
    </xf>
    <xf numFmtId="0" fontId="37" fillId="3" borderId="1" xfId="0" applyFont="1" applyFill="1" applyBorder="1" applyAlignment="1">
      <alignment horizontal="center"/>
    </xf>
    <xf numFmtId="0" fontId="36" fillId="16" borderId="1" xfId="0" applyFont="1" applyFill="1" applyBorder="1" applyAlignment="1">
      <alignment horizontal="center"/>
    </xf>
    <xf numFmtId="0" fontId="38" fillId="0" borderId="0" xfId="0" applyFont="1"/>
    <xf numFmtId="167" fontId="38" fillId="30" borderId="1" xfId="0" applyNumberFormat="1" applyFont="1" applyFill="1" applyBorder="1" applyAlignment="1">
      <alignment horizontal="center"/>
    </xf>
    <xf numFmtId="0" fontId="38" fillId="30" borderId="1" xfId="0" applyFont="1" applyFill="1" applyBorder="1" applyAlignment="1">
      <alignment horizontal="center"/>
    </xf>
    <xf numFmtId="0" fontId="36" fillId="31" borderId="1" xfId="0" applyFont="1" applyFill="1" applyBorder="1" applyAlignment="1">
      <alignment horizontal="center"/>
    </xf>
    <xf numFmtId="167" fontId="38" fillId="32" borderId="1" xfId="0" applyNumberFormat="1" applyFont="1" applyFill="1" applyBorder="1" applyAlignment="1">
      <alignment horizontal="center"/>
    </xf>
    <xf numFmtId="167" fontId="38" fillId="0" borderId="1" xfId="0" applyNumberFormat="1" applyFont="1" applyBorder="1" applyAlignment="1">
      <alignment horizontal="center"/>
    </xf>
    <xf numFmtId="0" fontId="38" fillId="0" borderId="1" xfId="0" applyFont="1" applyBorder="1" applyAlignment="1">
      <alignment horizontal="center"/>
    </xf>
    <xf numFmtId="0" fontId="38" fillId="0" borderId="0" xfId="0" applyFont="1" applyBorder="1" applyAlignment="1">
      <alignment horizontal="center"/>
    </xf>
    <xf numFmtId="0" fontId="38" fillId="0" borderId="0" xfId="0" applyFont="1" applyAlignment="1">
      <alignment horizontal="center"/>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0" fontId="39" fillId="0" borderId="1" xfId="0" applyFont="1" applyBorder="1" applyAlignment="1">
      <alignment horizontal="left" vertical="center"/>
    </xf>
    <xf numFmtId="0" fontId="39" fillId="0" borderId="1" xfId="0" applyFont="1" applyBorder="1" applyAlignment="1">
      <alignment horizontal="left" vertical="center" wrapText="1"/>
    </xf>
    <xf numFmtId="164" fontId="39" fillId="0" borderId="1" xfId="0" applyNumberFormat="1" applyFont="1" applyBorder="1" applyAlignment="1">
      <alignment horizontal="center" vertical="center" wrapText="1"/>
    </xf>
    <xf numFmtId="0" fontId="30" fillId="0" borderId="1" xfId="0" applyFont="1" applyBorder="1"/>
    <xf numFmtId="0" fontId="30" fillId="0" borderId="1" xfId="0" applyFont="1" applyBorder="1" applyAlignment="1">
      <alignment horizontal="center"/>
    </xf>
    <xf numFmtId="0" fontId="30" fillId="24" borderId="1" xfId="0" applyFont="1" applyFill="1" applyBorder="1"/>
    <xf numFmtId="0" fontId="30" fillId="0" borderId="1" xfId="0" applyFont="1" applyBorder="1" applyAlignment="1">
      <alignment horizontal="left"/>
    </xf>
    <xf numFmtId="0" fontId="30" fillId="0" borderId="1" xfId="0" applyFont="1" applyBorder="1" applyAlignment="1">
      <alignment horizontal="left" vertical="center" wrapText="1"/>
    </xf>
    <xf numFmtId="164" fontId="30" fillId="0" borderId="1" xfId="0" applyNumberFormat="1" applyFont="1" applyBorder="1" applyAlignment="1">
      <alignment horizontal="center"/>
    </xf>
    <xf numFmtId="0" fontId="9" fillId="0" borderId="1" xfId="0" applyFont="1" applyBorder="1"/>
    <xf numFmtId="0" fontId="9" fillId="6" borderId="1" xfId="0" applyFont="1" applyFill="1" applyBorder="1" applyAlignment="1">
      <alignment horizontal="center"/>
    </xf>
    <xf numFmtId="0" fontId="9" fillId="24" borderId="1" xfId="0" applyFont="1" applyFill="1" applyBorder="1"/>
    <xf numFmtId="0" fontId="9" fillId="0" borderId="1" xfId="0" applyFont="1" applyBorder="1" applyAlignment="1">
      <alignment horizontal="center"/>
    </xf>
    <xf numFmtId="0" fontId="9" fillId="0" borderId="1" xfId="0" applyFont="1" applyBorder="1" applyAlignment="1">
      <alignment horizontal="left"/>
    </xf>
    <xf numFmtId="0" fontId="1" fillId="0" borderId="0" xfId="5" applyFont="1" applyAlignment="1">
      <alignment horizontal="left" vertical="center" wrapText="1"/>
    </xf>
    <xf numFmtId="164" fontId="9" fillId="0" borderId="1" xfId="0" applyNumberFormat="1" applyFont="1" applyBorder="1" applyAlignment="1">
      <alignment horizontal="center"/>
    </xf>
    <xf numFmtId="0" fontId="9" fillId="0" borderId="1" xfId="0" applyFont="1" applyBorder="1" applyAlignment="1">
      <alignment horizontal="left" vertical="center" wrapText="1"/>
    </xf>
    <xf numFmtId="0" fontId="9" fillId="14" borderId="1" xfId="0" applyFont="1" applyFill="1" applyBorder="1" applyAlignment="1">
      <alignment horizontal="center"/>
    </xf>
    <xf numFmtId="0" fontId="9" fillId="33" borderId="1" xfId="0" applyFont="1" applyFill="1" applyBorder="1"/>
    <xf numFmtId="0" fontId="9" fillId="5" borderId="1" xfId="0" applyFont="1" applyFill="1" applyBorder="1" applyAlignment="1">
      <alignment horizontal="center"/>
    </xf>
    <xf numFmtId="0" fontId="30" fillId="33" borderId="1" xfId="0" applyFont="1" applyFill="1" applyBorder="1"/>
    <xf numFmtId="0" fontId="9" fillId="0" borderId="1" xfId="0" applyFont="1" applyFill="1" applyBorder="1"/>
    <xf numFmtId="0" fontId="9" fillId="0" borderId="1" xfId="0" applyFont="1" applyFill="1" applyBorder="1" applyAlignment="1">
      <alignment horizontal="center"/>
    </xf>
    <xf numFmtId="0" fontId="9" fillId="0" borderId="1" xfId="0" applyFont="1" applyFill="1" applyBorder="1" applyAlignment="1">
      <alignment horizontal="left"/>
    </xf>
    <xf numFmtId="0" fontId="9" fillId="0" borderId="1" xfId="0" applyFont="1" applyFill="1" applyBorder="1" applyAlignment="1">
      <alignment horizontal="left" vertical="center" wrapText="1"/>
    </xf>
    <xf numFmtId="164" fontId="9" fillId="0" borderId="1" xfId="0" applyNumberFormat="1" applyFont="1" applyFill="1" applyBorder="1" applyAlignment="1">
      <alignment horizontal="center"/>
    </xf>
    <xf numFmtId="0" fontId="9" fillId="34" borderId="1" xfId="0" applyFont="1" applyFill="1" applyBorder="1"/>
    <xf numFmtId="0" fontId="1" fillId="0" borderId="1" xfId="5" applyFont="1" applyBorder="1" applyAlignment="1">
      <alignment horizontal="left" vertical="center" wrapText="1"/>
    </xf>
    <xf numFmtId="0" fontId="9" fillId="31" borderId="1" xfId="0" applyFont="1" applyFill="1" applyBorder="1"/>
    <xf numFmtId="0" fontId="9" fillId="35" borderId="1" xfId="0" applyFont="1" applyFill="1" applyBorder="1"/>
    <xf numFmtId="0" fontId="9" fillId="25" borderId="1" xfId="0" applyFont="1" applyFill="1" applyBorder="1"/>
    <xf numFmtId="0" fontId="9" fillId="12" borderId="1" xfId="0" applyFont="1" applyFill="1" applyBorder="1" applyAlignment="1">
      <alignment horizontal="left" vertical="center" wrapText="1"/>
    </xf>
    <xf numFmtId="0" fontId="30" fillId="25" borderId="1" xfId="0" applyFont="1" applyFill="1" applyBorder="1"/>
    <xf numFmtId="0" fontId="9" fillId="36" borderId="1" xfId="0" applyFont="1" applyFill="1" applyBorder="1"/>
    <xf numFmtId="0" fontId="41" fillId="14" borderId="1" xfId="0" applyFont="1" applyFill="1" applyBorder="1" applyAlignment="1">
      <alignment horizontal="center"/>
    </xf>
    <xf numFmtId="0" fontId="9" fillId="18" borderId="1" xfId="0" applyFont="1" applyFill="1" applyBorder="1"/>
    <xf numFmtId="0" fontId="9" fillId="37" borderId="1" xfId="0" applyFont="1" applyFill="1" applyBorder="1"/>
    <xf numFmtId="0" fontId="9" fillId="38" borderId="1" xfId="0" applyFont="1" applyFill="1" applyBorder="1"/>
    <xf numFmtId="0" fontId="0" fillId="38" borderId="1" xfId="0" applyFill="1" applyBorder="1"/>
    <xf numFmtId="0" fontId="0" fillId="0" borderId="1" xfId="0" applyFill="1" applyBorder="1" applyAlignment="1">
      <alignment horizontal="left" vertical="center" wrapText="1"/>
    </xf>
    <xf numFmtId="0" fontId="9" fillId="39" borderId="1" xfId="0" applyFont="1" applyFill="1" applyBorder="1"/>
    <xf numFmtId="0" fontId="9" fillId="40" borderId="1" xfId="0" applyFont="1" applyFill="1" applyBorder="1"/>
    <xf numFmtId="0" fontId="30" fillId="0" borderId="1" xfId="0" applyFont="1" applyFill="1" applyBorder="1" applyAlignment="1">
      <alignment horizontal="center"/>
    </xf>
    <xf numFmtId="0" fontId="30" fillId="40" borderId="1" xfId="0" applyFont="1" applyFill="1" applyBorder="1"/>
    <xf numFmtId="0" fontId="0" fillId="0" borderId="0" xfId="0" applyFont="1" applyAlignment="1"/>
    <xf numFmtId="0" fontId="3" fillId="0" borderId="1" xfId="0" applyFont="1" applyFill="1" applyBorder="1" applyAlignment="1">
      <alignment vertical="center"/>
    </xf>
    <xf numFmtId="0" fontId="3" fillId="16" borderId="1" xfId="0" applyFont="1" applyFill="1" applyBorder="1" applyAlignment="1">
      <alignment horizontal="center" vertical="center"/>
    </xf>
    <xf numFmtId="0" fontId="3" fillId="17" borderId="1" xfId="0" applyFont="1" applyFill="1" applyBorder="1" applyAlignment="1">
      <alignment vertical="center"/>
    </xf>
    <xf numFmtId="0" fontId="3" fillId="15" borderId="1" xfId="0" applyFont="1" applyFill="1" applyBorder="1" applyAlignment="1">
      <alignment vertical="center"/>
    </xf>
    <xf numFmtId="0" fontId="0" fillId="16" borderId="1" xfId="0" applyFont="1" applyFill="1" applyBorder="1" applyAlignment="1">
      <alignment vertical="center"/>
    </xf>
    <xf numFmtId="0" fontId="0" fillId="17" borderId="1" xfId="0" applyFont="1" applyFill="1" applyBorder="1" applyAlignment="1">
      <alignment vertical="center"/>
    </xf>
    <xf numFmtId="0" fontId="3" fillId="16" borderId="1" xfId="0" applyFont="1" applyFill="1" applyBorder="1" applyAlignment="1">
      <alignment vertical="center"/>
    </xf>
    <xf numFmtId="0" fontId="7" fillId="16" borderId="1" xfId="0" applyFont="1" applyFill="1" applyBorder="1" applyAlignment="1">
      <alignment vertical="center"/>
    </xf>
    <xf numFmtId="0" fontId="0" fillId="0" borderId="0" xfId="0" applyFont="1" applyFill="1" applyAlignment="1"/>
    <xf numFmtId="14" fontId="0" fillId="0" borderId="1" xfId="0" applyNumberFormat="1" applyBorder="1" applyAlignment="1">
      <alignment horizontal="center"/>
    </xf>
    <xf numFmtId="0" fontId="40" fillId="0" borderId="1" xfId="5" applyBorder="1" applyAlignment="1">
      <alignment wrapText="1"/>
    </xf>
    <xf numFmtId="0" fontId="0" fillId="0" borderId="0" xfId="0" applyAlignment="1">
      <alignment wrapText="1"/>
    </xf>
    <xf numFmtId="0" fontId="0" fillId="0" borderId="0" xfId="0" applyAlignment="1">
      <alignment vertical="center"/>
    </xf>
    <xf numFmtId="167" fontId="38" fillId="6" borderId="1" xfId="0" applyNumberFormat="1" applyFont="1" applyFill="1" applyBorder="1" applyAlignment="1">
      <alignment horizontal="center"/>
    </xf>
    <xf numFmtId="0" fontId="42" fillId="0" borderId="0" xfId="0" applyFont="1" applyAlignment="1">
      <alignment horizontal="center" vertical="center"/>
    </xf>
    <xf numFmtId="0" fontId="43" fillId="0" borderId="0" xfId="0" applyFont="1" applyAlignment="1">
      <alignment vertical="center"/>
    </xf>
    <xf numFmtId="0" fontId="32" fillId="0" borderId="0" xfId="0" applyFont="1" applyAlignment="1">
      <alignment vertical="center"/>
    </xf>
    <xf numFmtId="0" fontId="44" fillId="0" borderId="0" xfId="0" applyFont="1" applyAlignment="1">
      <alignment horizontal="left" vertical="center" indent="15"/>
    </xf>
    <xf numFmtId="0" fontId="45" fillId="0" borderId="0" xfId="0" applyFont="1" applyAlignment="1">
      <alignment vertical="center"/>
    </xf>
    <xf numFmtId="0" fontId="46" fillId="0" borderId="0" xfId="0" applyFont="1" applyAlignment="1">
      <alignment vertical="center"/>
    </xf>
    <xf numFmtId="0" fontId="12" fillId="0" borderId="0" xfId="0" applyFont="1" applyAlignment="1">
      <alignment vertical="center"/>
    </xf>
    <xf numFmtId="14" fontId="31" fillId="0" borderId="0" xfId="0" applyNumberFormat="1" applyFont="1"/>
    <xf numFmtId="0" fontId="12" fillId="0" borderId="5" xfId="0" applyFont="1" applyBorder="1" applyAlignment="1">
      <alignment horizontal="center"/>
    </xf>
    <xf numFmtId="0" fontId="3" fillId="4" borderId="7" xfId="0" applyFont="1" applyFill="1" applyBorder="1" applyAlignment="1">
      <alignment horizontal="center"/>
    </xf>
    <xf numFmtId="0" fontId="5" fillId="4" borderId="1" xfId="0" applyFont="1" applyFill="1" applyBorder="1" applyAlignment="1">
      <alignment horizontal="left"/>
    </xf>
    <xf numFmtId="10" fontId="3" fillId="0" borderId="1" xfId="0" applyNumberFormat="1" applyFont="1" applyBorder="1" applyAlignment="1">
      <alignment horizontal="center"/>
    </xf>
    <xf numFmtId="10" fontId="3" fillId="0" borderId="10" xfId="0" applyNumberFormat="1" applyFont="1" applyBorder="1" applyAlignment="1">
      <alignment horizontal="center"/>
    </xf>
    <xf numFmtId="0" fontId="12" fillId="0" borderId="5" xfId="0" applyFont="1" applyBorder="1" applyAlignment="1">
      <alignment horizontal="center"/>
    </xf>
    <xf numFmtId="0" fontId="12" fillId="0" borderId="11" xfId="0" applyFont="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3" fillId="4" borderId="8" xfId="0" applyFont="1" applyFill="1" applyBorder="1" applyAlignment="1">
      <alignment horizontal="center"/>
    </xf>
    <xf numFmtId="0" fontId="3" fillId="16" borderId="1" xfId="0" applyFont="1" applyFill="1" applyBorder="1" applyAlignment="1">
      <alignment vertical="center"/>
    </xf>
    <xf numFmtId="0" fontId="0" fillId="16" borderId="1" xfId="0" applyFont="1" applyFill="1" applyBorder="1" applyAlignment="1">
      <alignment vertical="center"/>
    </xf>
    <xf numFmtId="0" fontId="0" fillId="17" borderId="1" xfId="0" applyFont="1" applyFill="1" applyBorder="1" applyAlignment="1">
      <alignment vertical="center"/>
    </xf>
    <xf numFmtId="0" fontId="35" fillId="0" borderId="28" xfId="0" applyFont="1" applyBorder="1" applyAlignment="1">
      <alignment horizontal="center" vertical="center"/>
    </xf>
    <xf numFmtId="0" fontId="0" fillId="0" borderId="0" xfId="0" applyFont="1" applyAlignment="1">
      <alignment horizontal="left" vertical="top" wrapText="1"/>
    </xf>
    <xf numFmtId="0" fontId="26" fillId="0" borderId="24" xfId="0" applyFont="1" applyBorder="1" applyAlignment="1">
      <alignment horizontal="left" readingOrder="1"/>
    </xf>
    <xf numFmtId="0" fontId="20" fillId="0" borderId="0" xfId="0" applyFont="1" applyAlignment="1">
      <alignment horizontal="center" vertical="center" wrapText="1"/>
    </xf>
    <xf numFmtId="0" fontId="23" fillId="0" borderId="21" xfId="0" applyFont="1" applyBorder="1" applyAlignment="1">
      <alignment horizontal="center" vertical="center"/>
    </xf>
    <xf numFmtId="0" fontId="6" fillId="3" borderId="1" xfId="0" applyFont="1" applyFill="1" applyBorder="1" applyAlignment="1">
      <alignment horizontal="left"/>
    </xf>
    <xf numFmtId="0" fontId="5" fillId="4" borderId="1" xfId="0" applyFont="1" applyFill="1" applyBorder="1" applyAlignment="1">
      <alignment horizontal="left"/>
    </xf>
    <xf numFmtId="0" fontId="8" fillId="4" borderId="1" xfId="0" applyFont="1" applyFill="1" applyBorder="1" applyAlignment="1">
      <alignment horizontal="left"/>
    </xf>
    <xf numFmtId="0" fontId="0" fillId="0" borderId="1" xfId="0" applyBorder="1" applyAlignment="1">
      <alignment vertical="top"/>
    </xf>
    <xf numFmtId="0" fontId="0" fillId="0" borderId="3" xfId="0" applyFill="1" applyBorder="1" applyAlignment="1">
      <alignment vertical="top"/>
    </xf>
    <xf numFmtId="0" fontId="0" fillId="0" borderId="26" xfId="0" applyFill="1" applyBorder="1"/>
    <xf numFmtId="0" fontId="1" fillId="0" borderId="1" xfId="5" applyFont="1" applyBorder="1" applyAlignment="1">
      <alignment wrapText="1"/>
    </xf>
    <xf numFmtId="0" fontId="0" fillId="0" borderId="1" xfId="5" applyFont="1" applyBorder="1" applyAlignment="1">
      <alignment wrapText="1"/>
    </xf>
    <xf numFmtId="0" fontId="1" fillId="0" borderId="1" xfId="0" applyFont="1" applyBorder="1" applyAlignment="1">
      <alignment wrapText="1"/>
    </xf>
    <xf numFmtId="0" fontId="3" fillId="0" borderId="1" xfId="0" applyFont="1" applyBorder="1" applyAlignment="1">
      <alignment horizontal="left" wrapText="1"/>
    </xf>
    <xf numFmtId="0" fontId="1" fillId="0" borderId="1" xfId="5" applyFont="1" applyBorder="1" applyAlignment="1">
      <alignment horizontal="left" wrapText="1"/>
    </xf>
    <xf numFmtId="0" fontId="0" fillId="0" borderId="1" xfId="5" applyFont="1" applyBorder="1" applyAlignment="1">
      <alignment horizontal="left" wrapText="1"/>
    </xf>
    <xf numFmtId="0" fontId="1" fillId="0" borderId="1" xfId="0" applyFont="1" applyBorder="1" applyAlignment="1">
      <alignment horizontal="left" wrapText="1"/>
    </xf>
    <xf numFmtId="0" fontId="0" fillId="0" borderId="1" xfId="0" applyBorder="1" applyAlignment="1">
      <alignment horizontal="left" wrapText="1"/>
    </xf>
    <xf numFmtId="0" fontId="51" fillId="41" borderId="1" xfId="5" applyFont="1" applyFill="1" applyBorder="1" applyAlignment="1">
      <alignment wrapText="1"/>
    </xf>
    <xf numFmtId="0" fontId="15" fillId="41" borderId="1" xfId="5" applyFont="1" applyFill="1" applyBorder="1" applyAlignment="1">
      <alignment horizontal="left" wrapText="1"/>
    </xf>
    <xf numFmtId="0" fontId="0" fillId="41" borderId="1" xfId="0" applyFill="1" applyBorder="1"/>
    <xf numFmtId="0" fontId="7" fillId="0" borderId="1" xfId="4" applyFont="1" applyFill="1" applyBorder="1"/>
    <xf numFmtId="0" fontId="48" fillId="0" borderId="1" xfId="5" applyFont="1" applyFill="1" applyBorder="1" applyAlignment="1">
      <alignment wrapText="1"/>
    </xf>
    <xf numFmtId="0" fontId="7" fillId="0" borderId="1" xfId="5" applyFont="1" applyFill="1" applyBorder="1" applyAlignment="1">
      <alignment wrapText="1"/>
    </xf>
    <xf numFmtId="0" fontId="7" fillId="0" borderId="1" xfId="5" applyFont="1" applyFill="1" applyBorder="1" applyAlignment="1">
      <alignment horizontal="left" wrapText="1"/>
    </xf>
    <xf numFmtId="166" fontId="3" fillId="0" borderId="1" xfId="0" applyNumberFormat="1" applyFont="1" applyBorder="1" applyAlignment="1">
      <alignment horizontal="center"/>
    </xf>
    <xf numFmtId="166" fontId="0" fillId="0" borderId="1" xfId="0" applyNumberFormat="1" applyBorder="1" applyAlignment="1">
      <alignment horizontal="center"/>
    </xf>
    <xf numFmtId="0" fontId="0" fillId="41" borderId="1" xfId="0" applyFont="1" applyFill="1" applyBorder="1"/>
    <xf numFmtId="0" fontId="0" fillId="17" borderId="1" xfId="0" applyFill="1" applyBorder="1"/>
    <xf numFmtId="0" fontId="0" fillId="17" borderId="27" xfId="0" applyFill="1" applyBorder="1"/>
    <xf numFmtId="0" fontId="3" fillId="12" borderId="1" xfId="0" applyFont="1" applyFill="1" applyBorder="1" applyAlignment="1">
      <alignment horizontal="center"/>
    </xf>
    <xf numFmtId="0" fontId="7" fillId="0" borderId="1" xfId="3" applyFont="1" applyFill="1" applyBorder="1"/>
  </cellXfs>
  <cellStyles count="6">
    <cellStyle name="40% - Accent6" xfId="1" builtinId="51"/>
    <cellStyle name="Bad" xfId="4" builtinId="27"/>
    <cellStyle name="Good" xfId="3" builtinId="26"/>
    <cellStyle name="Hyperlink" xfId="5" builtinId="8"/>
    <cellStyle name="Normal" xfId="0" builtinId="0"/>
    <cellStyle name="Normal 2" xfId="2" xr:uid="{00000000-0005-0000-0000-000003000000}"/>
  </cellStyles>
  <dxfs count="17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theme="7" tint="-0.499984740745262"/>
      </font>
      <fill>
        <patternFill>
          <bgColor theme="7" tint="0.39994506668294322"/>
        </patternFill>
      </fill>
    </dxf>
    <dxf>
      <font>
        <color auto="1"/>
      </font>
      <fill>
        <patternFill>
          <bgColor rgb="FFFF6174"/>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bgColor rgb="FFFF6174"/>
        </patternFill>
      </fill>
    </dxf>
    <dxf>
      <font>
        <color theme="7" tint="-0.499984740745262"/>
      </font>
      <fill>
        <patternFill>
          <bgColor theme="7"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bgColor rgb="FFFF6174"/>
        </patternFill>
      </fill>
    </dxf>
    <dxf>
      <font>
        <color theme="7" tint="-0.499984740745262"/>
      </font>
      <fill>
        <patternFill>
          <bgColor theme="7" tint="0.3999450666829432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bgColor rgb="FFFF6174"/>
        </patternFill>
      </fill>
    </dxf>
    <dxf>
      <font>
        <color theme="7" tint="-0.499984740745262"/>
      </font>
      <fill>
        <patternFill>
          <bgColor theme="7" tint="0.39994506668294322"/>
        </patternFill>
      </fill>
    </dxf>
    <dxf>
      <font>
        <color rgb="FF006100"/>
      </font>
      <fill>
        <patternFill>
          <bgColor rgb="FFC6EFCE"/>
        </patternFill>
      </fill>
    </dxf>
    <dxf>
      <font>
        <color rgb="FF9C0006"/>
      </font>
      <fill>
        <patternFill>
          <bgColor rgb="FFFFC7CE"/>
        </patternFill>
      </fill>
    </dxf>
    <dxf>
      <font>
        <color auto="1"/>
      </font>
      <fill>
        <patternFill>
          <bgColor rgb="FFFF6174"/>
        </patternFill>
      </fill>
    </dxf>
    <dxf>
      <font>
        <color rgb="FF9C5700"/>
      </font>
      <fill>
        <patternFill>
          <bgColor rgb="FFFFEB9C"/>
        </patternFill>
      </fill>
    </dxf>
    <dxf>
      <font>
        <color theme="7" tint="-0.499984740745262"/>
      </font>
      <fill>
        <patternFill>
          <bgColor theme="7" tint="0.39994506668294322"/>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theme="1"/>
        </patternFill>
      </fill>
    </dxf>
    <dxf>
      <fill>
        <patternFill>
          <bgColor rgb="FF00B0F0"/>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2" tint="-0.24994659260841701"/>
        </patternFill>
      </fill>
    </dxf>
    <dxf>
      <fill>
        <patternFill>
          <bgColor rgb="FF00B0F0"/>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2" tint="-0.24994659260841701"/>
        </patternFill>
      </fill>
    </dxf>
    <dxf>
      <fill>
        <patternFill>
          <bgColor rgb="FF00B0F0"/>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2" tint="-0.24994659260841701"/>
        </patternFill>
      </fill>
    </dxf>
    <dxf>
      <fill>
        <patternFill>
          <bgColor rgb="FF00B0F0"/>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2" tint="-0.24994659260841701"/>
        </patternFill>
      </fill>
    </dxf>
    <dxf>
      <fill>
        <patternFill>
          <bgColor rgb="FF00B0F0"/>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2" tint="-0.24994659260841701"/>
        </patternFill>
      </fill>
    </dxf>
    <dxf>
      <fill>
        <patternFill>
          <bgColor rgb="FF00B0F0"/>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2" tint="-0.24994659260841701"/>
        </patternFill>
      </fill>
    </dxf>
    <dxf>
      <fill>
        <patternFill>
          <bgColor rgb="FF00B0F0"/>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2" tint="-0.24994659260841701"/>
        </patternFill>
      </fill>
    </dxf>
    <dxf>
      <fill>
        <patternFill>
          <bgColor rgb="FF00B0F0"/>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2" tint="-0.24994659260841701"/>
        </patternFill>
      </fill>
    </dxf>
    <dxf>
      <fill>
        <patternFill>
          <bgColor rgb="FF00B0F0"/>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2" tint="-0.24994659260841701"/>
        </patternFill>
      </fill>
    </dxf>
    <dxf>
      <fill>
        <patternFill>
          <bgColor rgb="FF00B0F0"/>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2" tint="-0.2499465926084170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rgb="FF00B0F0"/>
        </patternFill>
      </fill>
    </dxf>
    <dxf>
      <fill>
        <patternFill>
          <bgColor theme="5" tint="0.39994506668294322"/>
        </patternFill>
      </fill>
    </dxf>
    <dxf>
      <fill>
        <patternFill>
          <bgColor theme="9" tint="0.39994506668294322"/>
        </patternFill>
      </fill>
    </dxf>
    <dxf>
      <fill>
        <patternFill>
          <bgColor theme="7" tint="0.39994506668294322"/>
        </patternFill>
      </fill>
    </dxf>
    <dxf>
      <fill>
        <patternFill>
          <bgColor theme="2" tint="-0.2499465926084170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fgColor rgb="FFFF6600"/>
          <bgColor rgb="FFFF6600"/>
        </patternFill>
      </fill>
    </dxf>
    <dxf>
      <fill>
        <patternFill>
          <bgColor rgb="FFC00000"/>
        </patternFill>
      </fill>
    </dxf>
    <dxf>
      <fill>
        <patternFill patternType="none">
          <bgColor auto="1"/>
        </patternFill>
      </fill>
    </dxf>
    <dxf>
      <fill>
        <patternFill>
          <bgColor rgb="FFFFFF00"/>
        </patternFill>
      </fill>
    </dxf>
    <dxf>
      <fill>
        <patternFill>
          <bgColor rgb="FFFF6600"/>
        </patternFill>
      </fill>
    </dxf>
    <dxf>
      <fill>
        <patternFill>
          <bgColor rgb="FFC00000"/>
        </patternFill>
      </fill>
    </dxf>
    <dxf>
      <font>
        <color rgb="FFFFFF00"/>
      </font>
      <fill>
        <patternFill>
          <bgColor rgb="FFFFFF00"/>
        </patternFill>
      </fill>
    </dxf>
    <dxf>
      <font>
        <color rgb="FFFF6600"/>
      </font>
      <fill>
        <patternFill>
          <bgColor rgb="FFFF6600"/>
        </patternFill>
      </fill>
    </dxf>
    <dxf>
      <font>
        <color rgb="FFC00000"/>
      </font>
      <fill>
        <patternFill>
          <bgColor rgb="FFC00000"/>
        </patternFill>
      </fill>
    </dxf>
    <dxf>
      <font>
        <color rgb="FF9933FF"/>
      </font>
      <fill>
        <patternFill>
          <bgColor rgb="FF9933FF"/>
        </patternFill>
      </fill>
    </dxf>
    <dxf>
      <font>
        <color rgb="FF00B0F0"/>
      </font>
      <fill>
        <patternFill>
          <bgColor rgb="FF00B0F0"/>
        </patternFill>
      </fill>
    </dxf>
    <dxf>
      <font>
        <color rgb="FF92D050"/>
      </font>
      <fill>
        <patternFill>
          <bgColor rgb="FF92D050"/>
        </patternFill>
      </fill>
    </dxf>
    <dxf>
      <fill>
        <patternFill>
          <bgColor theme="4" tint="0.79998168889431442"/>
        </patternFill>
      </fill>
    </dxf>
    <dxf>
      <fill>
        <patternFill>
          <bgColor theme="1"/>
        </patternFill>
      </fill>
    </dxf>
    <dxf>
      <fill>
        <patternFill patternType="none">
          <bgColor auto="1"/>
        </patternFill>
      </fill>
    </dxf>
    <dxf>
      <fill>
        <patternFill patternType="none">
          <bgColor auto="1"/>
        </patternFill>
      </fill>
    </dxf>
    <dxf>
      <fill>
        <patternFill>
          <bgColor theme="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bgColor rgb="FFFF6174"/>
        </patternFill>
      </fill>
    </dxf>
    <dxf>
      <font>
        <color theme="7" tint="-0.499984740745262"/>
      </font>
      <fill>
        <patternFill>
          <bgColor theme="7" tint="0.3999450666829432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bgColor rgb="FFFF6174"/>
        </patternFill>
      </fill>
    </dxf>
    <dxf>
      <font>
        <color theme="7" tint="-0.499984740745262"/>
      </font>
      <fill>
        <patternFill>
          <bgColor theme="7" tint="0.39994506668294322"/>
        </patternFill>
      </fill>
    </dxf>
    <dxf>
      <font>
        <color rgb="FF006100"/>
      </font>
      <fill>
        <patternFill>
          <bgColor rgb="FFC6EFCE"/>
        </patternFill>
      </fill>
    </dxf>
    <dxf>
      <font>
        <color rgb="FF9C0006"/>
      </font>
      <fill>
        <patternFill>
          <bgColor rgb="FFFFC7CE"/>
        </patternFill>
      </fill>
    </dxf>
    <dxf>
      <font>
        <color auto="1"/>
      </font>
      <fill>
        <patternFill>
          <bgColor rgb="FFFF6174"/>
        </patternFill>
      </fill>
    </dxf>
    <dxf>
      <font>
        <color rgb="FF9C5700"/>
      </font>
      <fill>
        <patternFill>
          <bgColor rgb="FFFFEB9C"/>
        </patternFill>
      </fill>
    </dxf>
    <dxf>
      <font>
        <color theme="7" tint="-0.499984740745262"/>
      </font>
      <fill>
        <patternFill>
          <bgColor theme="7" tint="0.39994506668294322"/>
        </patternFill>
      </fill>
    </dxf>
  </dxfs>
  <tableStyles count="0" defaultTableStyle="TableStyleMedium2" defaultPivotStyle="PivotStyleLight16"/>
  <colors>
    <mruColors>
      <color rgb="FFFFCDCD"/>
      <color rgb="FFFF9797"/>
      <color rgb="FFFF6174"/>
      <color rgb="FFFF3399"/>
      <color rgb="FFFF6600"/>
      <color rgb="FF9933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xdr:row>
      <xdr:rowOff>0</xdr:rowOff>
    </xdr:from>
    <xdr:to>
      <xdr:col>9</xdr:col>
      <xdr:colOff>76200</xdr:colOff>
      <xdr:row>2</xdr:row>
      <xdr:rowOff>76200</xdr:rowOff>
    </xdr:to>
    <xdr:pic>
      <xdr:nvPicPr>
        <xdr:cNvPr id="2" name="Picture 1" descr="Contains">
          <a:extLst>
            <a:ext uri="{FF2B5EF4-FFF2-40B4-BE49-F238E27FC236}">
              <a16:creationId xmlns:a16="http://schemas.microsoft.com/office/drawing/2014/main" id="{4019C247-6C42-44E7-AB43-52B31D2DA6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46440" y="365760"/>
          <a:ext cx="762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83820</xdr:colOff>
      <xdr:row>2</xdr:row>
      <xdr:rowOff>0</xdr:rowOff>
    </xdr:from>
    <xdr:to>
      <xdr:col>9</xdr:col>
      <xdr:colOff>160020</xdr:colOff>
      <xdr:row>2</xdr:row>
      <xdr:rowOff>76200</xdr:rowOff>
    </xdr:to>
    <xdr:pic>
      <xdr:nvPicPr>
        <xdr:cNvPr id="3" name="Picture 2" descr="Contains">
          <a:extLst>
            <a:ext uri="{FF2B5EF4-FFF2-40B4-BE49-F238E27FC236}">
              <a16:creationId xmlns:a16="http://schemas.microsoft.com/office/drawing/2014/main" id="{FFDFD801-1326-4BB5-8DE9-1D38637BB3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30260" y="365760"/>
          <a:ext cx="762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167640</xdr:colOff>
      <xdr:row>2</xdr:row>
      <xdr:rowOff>0</xdr:rowOff>
    </xdr:from>
    <xdr:to>
      <xdr:col>9</xdr:col>
      <xdr:colOff>243840</xdr:colOff>
      <xdr:row>2</xdr:row>
      <xdr:rowOff>76200</xdr:rowOff>
    </xdr:to>
    <xdr:pic>
      <xdr:nvPicPr>
        <xdr:cNvPr id="4" name="Picture 3" descr="Contains">
          <a:extLst>
            <a:ext uri="{FF2B5EF4-FFF2-40B4-BE49-F238E27FC236}">
              <a16:creationId xmlns:a16="http://schemas.microsoft.com/office/drawing/2014/main" id="{25BC68E3-8DA1-444A-AB13-C2EACD639B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14080" y="365760"/>
          <a:ext cx="762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251460</xdr:colOff>
      <xdr:row>2</xdr:row>
      <xdr:rowOff>0</xdr:rowOff>
    </xdr:from>
    <xdr:to>
      <xdr:col>9</xdr:col>
      <xdr:colOff>327660</xdr:colOff>
      <xdr:row>2</xdr:row>
      <xdr:rowOff>76200</xdr:rowOff>
    </xdr:to>
    <xdr:pic>
      <xdr:nvPicPr>
        <xdr:cNvPr id="5" name="Picture 4" descr="Contains">
          <a:extLst>
            <a:ext uri="{FF2B5EF4-FFF2-40B4-BE49-F238E27FC236}">
              <a16:creationId xmlns:a16="http://schemas.microsoft.com/office/drawing/2014/main" id="{86030DF2-7695-40A0-AE8B-D2DF2CE81E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97900" y="365760"/>
          <a:ext cx="762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335280</xdr:colOff>
      <xdr:row>2</xdr:row>
      <xdr:rowOff>0</xdr:rowOff>
    </xdr:from>
    <xdr:to>
      <xdr:col>9</xdr:col>
      <xdr:colOff>411480</xdr:colOff>
      <xdr:row>2</xdr:row>
      <xdr:rowOff>76200</xdr:rowOff>
    </xdr:to>
    <xdr:pic>
      <xdr:nvPicPr>
        <xdr:cNvPr id="6" name="Picture 5" descr="Contains">
          <a:extLst>
            <a:ext uri="{FF2B5EF4-FFF2-40B4-BE49-F238E27FC236}">
              <a16:creationId xmlns:a16="http://schemas.microsoft.com/office/drawing/2014/main" id="{811B4D70-46A7-40E8-B0CC-26828FA36D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81720" y="365760"/>
          <a:ext cx="762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14</xdr:row>
      <xdr:rowOff>0</xdr:rowOff>
    </xdr:from>
    <xdr:to>
      <xdr:col>9</xdr:col>
      <xdr:colOff>76200</xdr:colOff>
      <xdr:row>14</xdr:row>
      <xdr:rowOff>76200</xdr:rowOff>
    </xdr:to>
    <xdr:pic>
      <xdr:nvPicPr>
        <xdr:cNvPr id="7" name="Picture 6" descr="Contains">
          <a:extLst>
            <a:ext uri="{FF2B5EF4-FFF2-40B4-BE49-F238E27FC236}">
              <a16:creationId xmlns:a16="http://schemas.microsoft.com/office/drawing/2014/main" id="{24C480EB-419D-4411-83FA-CA69AF1739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99920" y="2743200"/>
          <a:ext cx="762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83820</xdr:colOff>
      <xdr:row>14</xdr:row>
      <xdr:rowOff>0</xdr:rowOff>
    </xdr:from>
    <xdr:to>
      <xdr:col>9</xdr:col>
      <xdr:colOff>160020</xdr:colOff>
      <xdr:row>14</xdr:row>
      <xdr:rowOff>76200</xdr:rowOff>
    </xdr:to>
    <xdr:pic>
      <xdr:nvPicPr>
        <xdr:cNvPr id="8" name="Picture 7" descr="Contains">
          <a:extLst>
            <a:ext uri="{FF2B5EF4-FFF2-40B4-BE49-F238E27FC236}">
              <a16:creationId xmlns:a16="http://schemas.microsoft.com/office/drawing/2014/main" id="{5F98BF9A-FC76-4872-BEF2-FFA50AEC8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83740" y="2743200"/>
          <a:ext cx="762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167640</xdr:colOff>
      <xdr:row>14</xdr:row>
      <xdr:rowOff>0</xdr:rowOff>
    </xdr:from>
    <xdr:to>
      <xdr:col>9</xdr:col>
      <xdr:colOff>243840</xdr:colOff>
      <xdr:row>14</xdr:row>
      <xdr:rowOff>76200</xdr:rowOff>
    </xdr:to>
    <xdr:pic>
      <xdr:nvPicPr>
        <xdr:cNvPr id="9" name="Picture 8" descr="Contains">
          <a:extLst>
            <a:ext uri="{FF2B5EF4-FFF2-40B4-BE49-F238E27FC236}">
              <a16:creationId xmlns:a16="http://schemas.microsoft.com/office/drawing/2014/main" id="{1EF89B5B-AB1C-429A-83BF-6D6130665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7560" y="2743200"/>
          <a:ext cx="762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251460</xdr:colOff>
      <xdr:row>14</xdr:row>
      <xdr:rowOff>0</xdr:rowOff>
    </xdr:from>
    <xdr:to>
      <xdr:col>9</xdr:col>
      <xdr:colOff>327660</xdr:colOff>
      <xdr:row>14</xdr:row>
      <xdr:rowOff>76200</xdr:rowOff>
    </xdr:to>
    <xdr:pic>
      <xdr:nvPicPr>
        <xdr:cNvPr id="10" name="Picture 9" descr="Contains">
          <a:extLst>
            <a:ext uri="{FF2B5EF4-FFF2-40B4-BE49-F238E27FC236}">
              <a16:creationId xmlns:a16="http://schemas.microsoft.com/office/drawing/2014/main" id="{726C828B-8228-4741-8D21-29DAEBEC51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1380" y="2743200"/>
          <a:ext cx="762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335280</xdr:colOff>
      <xdr:row>14</xdr:row>
      <xdr:rowOff>0</xdr:rowOff>
    </xdr:from>
    <xdr:to>
      <xdr:col>9</xdr:col>
      <xdr:colOff>411480</xdr:colOff>
      <xdr:row>14</xdr:row>
      <xdr:rowOff>76200</xdr:rowOff>
    </xdr:to>
    <xdr:pic>
      <xdr:nvPicPr>
        <xdr:cNvPr id="11" name="Picture 10" descr="Contains">
          <a:extLst>
            <a:ext uri="{FF2B5EF4-FFF2-40B4-BE49-F238E27FC236}">
              <a16:creationId xmlns:a16="http://schemas.microsoft.com/office/drawing/2014/main" id="{16FFCDDB-4D8E-4C1E-82D7-AB11931E4E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35200" y="2743200"/>
          <a:ext cx="762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15</xdr:row>
      <xdr:rowOff>0</xdr:rowOff>
    </xdr:from>
    <xdr:to>
      <xdr:col>9</xdr:col>
      <xdr:colOff>76200</xdr:colOff>
      <xdr:row>15</xdr:row>
      <xdr:rowOff>76200</xdr:rowOff>
    </xdr:to>
    <xdr:pic>
      <xdr:nvPicPr>
        <xdr:cNvPr id="12" name="Picture 11" descr="Contains">
          <a:extLst>
            <a:ext uri="{FF2B5EF4-FFF2-40B4-BE49-F238E27FC236}">
              <a16:creationId xmlns:a16="http://schemas.microsoft.com/office/drawing/2014/main" id="{88615F1A-66FF-4D82-BF94-94A9481C42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99920" y="2926080"/>
          <a:ext cx="762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83820</xdr:colOff>
      <xdr:row>15</xdr:row>
      <xdr:rowOff>0</xdr:rowOff>
    </xdr:from>
    <xdr:to>
      <xdr:col>9</xdr:col>
      <xdr:colOff>160020</xdr:colOff>
      <xdr:row>15</xdr:row>
      <xdr:rowOff>76200</xdr:rowOff>
    </xdr:to>
    <xdr:pic>
      <xdr:nvPicPr>
        <xdr:cNvPr id="13" name="Picture 12" descr="Contains">
          <a:extLst>
            <a:ext uri="{FF2B5EF4-FFF2-40B4-BE49-F238E27FC236}">
              <a16:creationId xmlns:a16="http://schemas.microsoft.com/office/drawing/2014/main" id="{83534AFD-160C-4886-BDA5-DCEBF09A7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83740" y="2926080"/>
          <a:ext cx="762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167640</xdr:colOff>
      <xdr:row>15</xdr:row>
      <xdr:rowOff>0</xdr:rowOff>
    </xdr:from>
    <xdr:to>
      <xdr:col>9</xdr:col>
      <xdr:colOff>243840</xdr:colOff>
      <xdr:row>15</xdr:row>
      <xdr:rowOff>76200</xdr:rowOff>
    </xdr:to>
    <xdr:pic>
      <xdr:nvPicPr>
        <xdr:cNvPr id="14" name="Picture 13" descr="Contains">
          <a:extLst>
            <a:ext uri="{FF2B5EF4-FFF2-40B4-BE49-F238E27FC236}">
              <a16:creationId xmlns:a16="http://schemas.microsoft.com/office/drawing/2014/main" id="{ECFD5782-3DF8-4039-9FB7-57743A7A6F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7560" y="2926080"/>
          <a:ext cx="762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251460</xdr:colOff>
      <xdr:row>15</xdr:row>
      <xdr:rowOff>0</xdr:rowOff>
    </xdr:from>
    <xdr:to>
      <xdr:col>9</xdr:col>
      <xdr:colOff>327660</xdr:colOff>
      <xdr:row>15</xdr:row>
      <xdr:rowOff>76200</xdr:rowOff>
    </xdr:to>
    <xdr:pic>
      <xdr:nvPicPr>
        <xdr:cNvPr id="15" name="Picture 14" descr="Contains">
          <a:extLst>
            <a:ext uri="{FF2B5EF4-FFF2-40B4-BE49-F238E27FC236}">
              <a16:creationId xmlns:a16="http://schemas.microsoft.com/office/drawing/2014/main" id="{0BFD2018-5B81-4ADE-971E-F83EEA89CD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51380" y="2926080"/>
          <a:ext cx="762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335280</xdr:colOff>
      <xdr:row>15</xdr:row>
      <xdr:rowOff>0</xdr:rowOff>
    </xdr:from>
    <xdr:to>
      <xdr:col>9</xdr:col>
      <xdr:colOff>411480</xdr:colOff>
      <xdr:row>15</xdr:row>
      <xdr:rowOff>76200</xdr:rowOff>
    </xdr:to>
    <xdr:pic>
      <xdr:nvPicPr>
        <xdr:cNvPr id="16" name="Picture 15" descr="Contains">
          <a:extLst>
            <a:ext uri="{FF2B5EF4-FFF2-40B4-BE49-F238E27FC236}">
              <a16:creationId xmlns:a16="http://schemas.microsoft.com/office/drawing/2014/main" id="{FDC141DF-103F-4C1D-8946-8A8BAA7176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35200" y="2926080"/>
          <a:ext cx="762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16</xdr:col>
      <xdr:colOff>601980</xdr:colOff>
      <xdr:row>30</xdr:row>
      <xdr:rowOff>81628</xdr:rowOff>
    </xdr:to>
    <xdr:pic>
      <xdr:nvPicPr>
        <xdr:cNvPr id="2" name="Picture 1">
          <a:extLst>
            <a:ext uri="{FF2B5EF4-FFF2-40B4-BE49-F238E27FC236}">
              <a16:creationId xmlns:a16="http://schemas.microsoft.com/office/drawing/2014/main" id="{A074D27D-68E9-414C-BC92-9746C4CF5972}"/>
            </a:ext>
          </a:extLst>
        </xdr:cNvPr>
        <xdr:cNvPicPr>
          <a:picLocks noChangeAspect="1"/>
        </xdr:cNvPicPr>
      </xdr:nvPicPr>
      <xdr:blipFill>
        <a:blip xmlns:r="http://schemas.openxmlformats.org/officeDocument/2006/relationships" r:embed="rId1"/>
        <a:stretch>
          <a:fillRect/>
        </a:stretch>
      </xdr:blipFill>
      <xdr:spPr>
        <a:xfrm>
          <a:off x="14478000" y="0"/>
          <a:ext cx="4975860" cy="5568028"/>
        </a:xfrm>
        <a:prstGeom prst="rect">
          <a:avLst/>
        </a:prstGeom>
      </xdr:spPr>
    </xdr:pic>
    <xdr:clientData/>
  </xdr:twoCellAnchor>
  <xdr:twoCellAnchor editAs="oneCell">
    <xdr:from>
      <xdr:col>9</xdr:col>
      <xdr:colOff>0</xdr:colOff>
      <xdr:row>26</xdr:row>
      <xdr:rowOff>0</xdr:rowOff>
    </xdr:from>
    <xdr:to>
      <xdr:col>19</xdr:col>
      <xdr:colOff>508126</xdr:colOff>
      <xdr:row>47</xdr:row>
      <xdr:rowOff>35992</xdr:rowOff>
    </xdr:to>
    <xdr:pic>
      <xdr:nvPicPr>
        <xdr:cNvPr id="3" name="Picture 2">
          <a:extLst>
            <a:ext uri="{FF2B5EF4-FFF2-40B4-BE49-F238E27FC236}">
              <a16:creationId xmlns:a16="http://schemas.microsoft.com/office/drawing/2014/main" id="{A56B5C82-6D89-4735-9000-D4D8B5A3C186}"/>
            </a:ext>
          </a:extLst>
        </xdr:cNvPr>
        <xdr:cNvPicPr>
          <a:picLocks noChangeAspect="1"/>
        </xdr:cNvPicPr>
      </xdr:nvPicPr>
      <xdr:blipFill>
        <a:blip xmlns:r="http://schemas.openxmlformats.org/officeDocument/2006/relationships" r:embed="rId2"/>
        <a:stretch>
          <a:fillRect/>
        </a:stretch>
      </xdr:blipFill>
      <xdr:spPr>
        <a:xfrm>
          <a:off x="14478000" y="5943600"/>
          <a:ext cx="6756526" cy="3876472"/>
        </a:xfrm>
        <a:prstGeom prst="rect">
          <a:avLst/>
        </a:prstGeom>
      </xdr:spPr>
    </xdr:pic>
    <xdr:clientData/>
  </xdr:twoCellAnchor>
  <xdr:twoCellAnchor editAs="oneCell">
    <xdr:from>
      <xdr:col>21</xdr:col>
      <xdr:colOff>0</xdr:colOff>
      <xdr:row>0</xdr:row>
      <xdr:rowOff>0</xdr:rowOff>
    </xdr:from>
    <xdr:to>
      <xdr:col>36</xdr:col>
      <xdr:colOff>491677</xdr:colOff>
      <xdr:row>26</xdr:row>
      <xdr:rowOff>98645</xdr:rowOff>
    </xdr:to>
    <xdr:pic>
      <xdr:nvPicPr>
        <xdr:cNvPr id="4" name="Picture 3">
          <a:extLst>
            <a:ext uri="{FF2B5EF4-FFF2-40B4-BE49-F238E27FC236}">
              <a16:creationId xmlns:a16="http://schemas.microsoft.com/office/drawing/2014/main" id="{3C6C934A-6E68-45F3-A63C-5F8E077B9CB2}"/>
            </a:ext>
          </a:extLst>
        </xdr:cNvPr>
        <xdr:cNvPicPr>
          <a:picLocks noChangeAspect="1"/>
        </xdr:cNvPicPr>
      </xdr:nvPicPr>
      <xdr:blipFill>
        <a:blip xmlns:r="http://schemas.openxmlformats.org/officeDocument/2006/relationships" r:embed="rId3"/>
        <a:stretch>
          <a:fillRect/>
        </a:stretch>
      </xdr:blipFill>
      <xdr:spPr>
        <a:xfrm>
          <a:off x="21976080" y="0"/>
          <a:ext cx="9864277" cy="4853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350781</xdr:colOff>
      <xdr:row>21</xdr:row>
      <xdr:rowOff>54758</xdr:rowOff>
    </xdr:to>
    <xdr:pic>
      <xdr:nvPicPr>
        <xdr:cNvPr id="2" name="Picture 1">
          <a:extLst>
            <a:ext uri="{FF2B5EF4-FFF2-40B4-BE49-F238E27FC236}">
              <a16:creationId xmlns:a16="http://schemas.microsoft.com/office/drawing/2014/main" id="{979320B9-6596-43DF-8D0B-682F5DA0160E}"/>
            </a:ext>
          </a:extLst>
        </xdr:cNvPr>
        <xdr:cNvPicPr>
          <a:picLocks noChangeAspect="1"/>
        </xdr:cNvPicPr>
      </xdr:nvPicPr>
      <xdr:blipFill>
        <a:blip xmlns:r="http://schemas.openxmlformats.org/officeDocument/2006/relationships" r:embed="rId1"/>
        <a:stretch>
          <a:fillRect/>
        </a:stretch>
      </xdr:blipFill>
      <xdr:spPr>
        <a:xfrm>
          <a:off x="0" y="0"/>
          <a:ext cx="13152381" cy="3895238"/>
        </a:xfrm>
        <a:prstGeom prst="rect">
          <a:avLst/>
        </a:prstGeom>
      </xdr:spPr>
    </xdr:pic>
    <xdr:clientData/>
  </xdr:twoCellAnchor>
  <xdr:twoCellAnchor editAs="oneCell">
    <xdr:from>
      <xdr:col>0</xdr:col>
      <xdr:colOff>0</xdr:colOff>
      <xdr:row>23</xdr:row>
      <xdr:rowOff>0</xdr:rowOff>
    </xdr:from>
    <xdr:to>
      <xdr:col>23</xdr:col>
      <xdr:colOff>417295</xdr:colOff>
      <xdr:row>37</xdr:row>
      <xdr:rowOff>115870</xdr:rowOff>
    </xdr:to>
    <xdr:pic>
      <xdr:nvPicPr>
        <xdr:cNvPr id="3" name="Picture 2">
          <a:extLst>
            <a:ext uri="{FF2B5EF4-FFF2-40B4-BE49-F238E27FC236}">
              <a16:creationId xmlns:a16="http://schemas.microsoft.com/office/drawing/2014/main" id="{9E7E3030-72C1-459A-AD9C-EC15AF6BE857}"/>
            </a:ext>
          </a:extLst>
        </xdr:cNvPr>
        <xdr:cNvPicPr>
          <a:picLocks noChangeAspect="1"/>
        </xdr:cNvPicPr>
      </xdr:nvPicPr>
      <xdr:blipFill>
        <a:blip xmlns:r="http://schemas.openxmlformats.org/officeDocument/2006/relationships" r:embed="rId2"/>
        <a:stretch>
          <a:fillRect/>
        </a:stretch>
      </xdr:blipFill>
      <xdr:spPr>
        <a:xfrm>
          <a:off x="0" y="4206240"/>
          <a:ext cx="14438095" cy="2676190"/>
        </a:xfrm>
        <a:prstGeom prst="rect">
          <a:avLst/>
        </a:prstGeom>
      </xdr:spPr>
    </xdr:pic>
    <xdr:clientData/>
  </xdr:twoCellAnchor>
  <xdr:twoCellAnchor editAs="oneCell">
    <xdr:from>
      <xdr:col>0</xdr:col>
      <xdr:colOff>0</xdr:colOff>
      <xdr:row>40</xdr:row>
      <xdr:rowOff>0</xdr:rowOff>
    </xdr:from>
    <xdr:to>
      <xdr:col>23</xdr:col>
      <xdr:colOff>464914</xdr:colOff>
      <xdr:row>54</xdr:row>
      <xdr:rowOff>68251</xdr:rowOff>
    </xdr:to>
    <xdr:pic>
      <xdr:nvPicPr>
        <xdr:cNvPr id="4" name="Picture 3">
          <a:extLst>
            <a:ext uri="{FF2B5EF4-FFF2-40B4-BE49-F238E27FC236}">
              <a16:creationId xmlns:a16="http://schemas.microsoft.com/office/drawing/2014/main" id="{FC72BE70-2C71-491E-8BA5-6A7B59ACE2B3}"/>
            </a:ext>
          </a:extLst>
        </xdr:cNvPr>
        <xdr:cNvPicPr>
          <a:picLocks noChangeAspect="1"/>
        </xdr:cNvPicPr>
      </xdr:nvPicPr>
      <xdr:blipFill>
        <a:blip xmlns:r="http://schemas.openxmlformats.org/officeDocument/2006/relationships" r:embed="rId3"/>
        <a:stretch>
          <a:fillRect/>
        </a:stretch>
      </xdr:blipFill>
      <xdr:spPr>
        <a:xfrm>
          <a:off x="0" y="7315200"/>
          <a:ext cx="14485714" cy="2628571"/>
        </a:xfrm>
        <a:prstGeom prst="rect">
          <a:avLst/>
        </a:prstGeom>
      </xdr:spPr>
    </xdr:pic>
    <xdr:clientData/>
  </xdr:twoCellAnchor>
  <xdr:twoCellAnchor editAs="oneCell">
    <xdr:from>
      <xdr:col>0</xdr:col>
      <xdr:colOff>0</xdr:colOff>
      <xdr:row>56</xdr:row>
      <xdr:rowOff>0</xdr:rowOff>
    </xdr:from>
    <xdr:to>
      <xdr:col>27</xdr:col>
      <xdr:colOff>197943</xdr:colOff>
      <xdr:row>95</xdr:row>
      <xdr:rowOff>134347</xdr:rowOff>
    </xdr:to>
    <xdr:pic>
      <xdr:nvPicPr>
        <xdr:cNvPr id="5" name="Picture 4">
          <a:extLst>
            <a:ext uri="{FF2B5EF4-FFF2-40B4-BE49-F238E27FC236}">
              <a16:creationId xmlns:a16="http://schemas.microsoft.com/office/drawing/2014/main" id="{D7345AF8-7F25-4506-BD98-E356814384AE}"/>
            </a:ext>
          </a:extLst>
        </xdr:cNvPr>
        <xdr:cNvPicPr>
          <a:picLocks noChangeAspect="1"/>
        </xdr:cNvPicPr>
      </xdr:nvPicPr>
      <xdr:blipFill>
        <a:blip xmlns:r="http://schemas.openxmlformats.org/officeDocument/2006/relationships" r:embed="rId4"/>
        <a:stretch>
          <a:fillRect/>
        </a:stretch>
      </xdr:blipFill>
      <xdr:spPr>
        <a:xfrm>
          <a:off x="0" y="10241280"/>
          <a:ext cx="16657143" cy="7266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22860</xdr:colOff>
      <xdr:row>1</xdr:row>
      <xdr:rowOff>38100</xdr:rowOff>
    </xdr:from>
    <xdr:to>
      <xdr:col>6</xdr:col>
      <xdr:colOff>22479</xdr:colOff>
      <xdr:row>43</xdr:row>
      <xdr:rowOff>14283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32460" y="220980"/>
          <a:ext cx="3047619" cy="7657143"/>
        </a:xfrm>
        <a:prstGeom prst="rect">
          <a:avLst/>
        </a:prstGeom>
      </xdr:spPr>
    </xdr:pic>
    <xdr:clientData/>
  </xdr:twoCellAnchor>
  <xdr:twoCellAnchor editAs="oneCell">
    <xdr:from>
      <xdr:col>7</xdr:col>
      <xdr:colOff>0</xdr:colOff>
      <xdr:row>1</xdr:row>
      <xdr:rowOff>0</xdr:rowOff>
    </xdr:from>
    <xdr:to>
      <xdr:col>11</xdr:col>
      <xdr:colOff>590171</xdr:colOff>
      <xdr:row>45</xdr:row>
      <xdr:rowOff>48518</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4267200" y="182880"/>
          <a:ext cx="3028571" cy="8095238"/>
        </a:xfrm>
        <a:prstGeom prst="rect">
          <a:avLst/>
        </a:prstGeom>
      </xdr:spPr>
    </xdr:pic>
    <xdr:clientData/>
  </xdr:twoCellAnchor>
  <xdr:twoCellAnchor editAs="oneCell">
    <xdr:from>
      <xdr:col>13</xdr:col>
      <xdr:colOff>0</xdr:colOff>
      <xdr:row>1</xdr:row>
      <xdr:rowOff>0</xdr:rowOff>
    </xdr:from>
    <xdr:to>
      <xdr:col>18</xdr:col>
      <xdr:colOff>66286</xdr:colOff>
      <xdr:row>45</xdr:row>
      <xdr:rowOff>77089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7924800" y="182880"/>
          <a:ext cx="3114286" cy="8123809"/>
        </a:xfrm>
        <a:prstGeom prst="rect">
          <a:avLst/>
        </a:prstGeom>
      </xdr:spPr>
    </xdr:pic>
    <xdr:clientData/>
  </xdr:twoCellAnchor>
  <xdr:twoCellAnchor editAs="oneCell">
    <xdr:from>
      <xdr:col>19</xdr:col>
      <xdr:colOff>0</xdr:colOff>
      <xdr:row>1</xdr:row>
      <xdr:rowOff>0</xdr:rowOff>
    </xdr:from>
    <xdr:to>
      <xdr:col>24</xdr:col>
      <xdr:colOff>56762</xdr:colOff>
      <xdr:row>42</xdr:row>
      <xdr:rowOff>159063</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11582400" y="182880"/>
          <a:ext cx="3104762" cy="7657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ookwalt/Documents/Work2021/Projects/20211004_ProjectMasterLis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FOPS"/>
      <sheetName val="L2HE"/>
      <sheetName val="SNSPPU"/>
      <sheetName val="NB3SN"/>
      <sheetName val="AUP"/>
      <sheetName val="C50R"/>
      <sheetName val="C75"/>
      <sheetName val="C100R"/>
      <sheetName val="L2HE MLP"/>
      <sheetName val="SNSPPU MLP"/>
      <sheetName val="CAVITY PRD GRP"/>
      <sheetName val="L2HE (2)"/>
      <sheetName val="L2HE_REFERENCES"/>
      <sheetName val="L2PRD PROCEDURES"/>
      <sheetName val="SNSPPU (2)"/>
      <sheetName val="NB3SN (2)"/>
      <sheetName val="AUP (2)"/>
      <sheetName val="C50R (2)"/>
      <sheetName val="STP PROCs"/>
      <sheetName val="L2PRD PROCs"/>
      <sheetName val="L2PRO PROCs"/>
      <sheetName val="C75 PROCs"/>
      <sheetName val="C100R PROCs"/>
    </sheetNames>
    <sheetDataSet>
      <sheetData sheetId="0">
        <row r="2">
          <cell r="C2" t="str">
            <v>HANNESV</v>
          </cell>
          <cell r="D2" t="str">
            <v>EDALY</v>
          </cell>
          <cell r="E2" t="str">
            <v>KWILSON</v>
          </cell>
          <cell r="F2" t="str">
            <v>ALSTON</v>
          </cell>
          <cell r="G2" t="str">
            <v>HKPARK</v>
          </cell>
        </row>
        <row r="3">
          <cell r="C3" t="str">
            <v>GCIOVATI</v>
          </cell>
          <cell r="D3" t="str">
            <v>HOGAN</v>
          </cell>
          <cell r="E3" t="str">
            <v>CHENG</v>
          </cell>
          <cell r="G3" t="str">
            <v>WORLAND</v>
          </cell>
        </row>
        <row r="4">
          <cell r="C4" t="str">
            <v>DHAKAL</v>
          </cell>
          <cell r="E4" t="str">
            <v>LALITHA</v>
          </cell>
          <cell r="G4" t="str">
            <v>MARHAUSE</v>
          </cell>
        </row>
        <row r="5">
          <cell r="C5" t="str">
            <v>JGUO</v>
          </cell>
          <cell r="E5" t="str">
            <v>MARCHLIK</v>
          </cell>
          <cell r="G5" t="str">
            <v>RONGLI</v>
          </cell>
        </row>
        <row r="6">
          <cell r="C6" t="str">
            <v>REECE</v>
          </cell>
          <cell r="E6" t="str">
            <v>WEINMANN</v>
          </cell>
          <cell r="G6" t="str">
            <v>RLEGG</v>
          </cell>
        </row>
        <row r="7">
          <cell r="C7" t="str">
            <v>SARAHANN</v>
          </cell>
          <cell r="E7" t="str">
            <v>WISEMAN</v>
          </cell>
          <cell r="G7" t="str">
            <v>MACHA</v>
          </cell>
        </row>
        <row r="8">
          <cell r="C8" t="str">
            <v>VALENTE</v>
          </cell>
        </row>
        <row r="9">
          <cell r="C9" t="str">
            <v>JGUO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6" Type="http://schemas.openxmlformats.org/officeDocument/2006/relationships/hyperlink" Target="https://jlabdoc.jlab.org/docushare/dsweb/Get/Document-242805/LCLSII-HE-1.2-ES-0059.pdf" TargetMode="External"/><Relationship Id="rId21" Type="http://schemas.openxmlformats.org/officeDocument/2006/relationships/hyperlink" Target="https://jlabdoc.jlab.org/docushare/dsweb/Get/Document-242799/Vacuum-005-2008%20Guidelines%20for%20UHV-Components%20at%20DESY.pdf" TargetMode="External"/><Relationship Id="rId34" Type="http://schemas.openxmlformats.org/officeDocument/2006/relationships/hyperlink" Target="https://jlabdoc.jlab.org/docushare/dsweb/Get/Document-225208/GMM-B9434A.pdf" TargetMode="External"/><Relationship Id="rId42" Type="http://schemas.openxmlformats.org/officeDocument/2006/relationships/hyperlink" Target="https://jlabdoc.jlab.org/docushare/dsweb/Get/Document-242958/UCM%20Weld%20Insp%20Drawings.pdf" TargetMode="External"/><Relationship Id="rId47" Type="http://schemas.openxmlformats.org/officeDocument/2006/relationships/hyperlink" Target="https://jlabdoc.jlab.org/docushare/dsweb/Get/Document-235950/PF-490-703-62_CMM.pdf" TargetMode="External"/><Relationship Id="rId50" Type="http://schemas.openxmlformats.org/officeDocument/2006/relationships/hyperlink" Target="https://jlabdoc.jlab.org/docushare/dsweb/Get/Document-242285/operational_safety_procedure_form_102532.pdf" TargetMode="External"/><Relationship Id="rId55" Type="http://schemas.openxmlformats.org/officeDocument/2006/relationships/hyperlink" Target="https://jlabdoc.jlab.org/docushare/dsweb/Get/Document-241864/Pt100%20Pt103%20platinum%20RTD%20sensor%20DIN%20IEC751%20curve.pdf" TargetMode="External"/><Relationship Id="rId63" Type="http://schemas.openxmlformats.org/officeDocument/2006/relationships/hyperlink" Target="https://jlabdoc.jlab.org/docushare/dsweb/Get/Document-148149/L2_xyzModeAnalysismm_dd_yyyy.xlsx" TargetMode="External"/><Relationship Id="rId7" Type="http://schemas.openxmlformats.org/officeDocument/2006/relationships/hyperlink" Target="https://jlabdoc.jlab.org/docushare/dsweb/Get/Document-212978/CP-C75-CAV-CHEM-USC-R1.pdf" TargetMode="External"/><Relationship Id="rId2" Type="http://schemas.openxmlformats.org/officeDocument/2006/relationships/hyperlink" Target="https://jlabdoc.jlab.org/docushare/dsweb/View/Collection-29772" TargetMode="External"/><Relationship Id="rId16" Type="http://schemas.openxmlformats.org/officeDocument/2006/relationships/hyperlink" Target="https://jlabdoc.jlab.org/docushare/dsweb/Get/Document-129170/CP-L2PRD-CST-IONCLN-R1.pdf" TargetMode="External"/><Relationship Id="rId29" Type="http://schemas.openxmlformats.org/officeDocument/2006/relationships/hyperlink" Target="https://jlabdoc.jlab.org/docushare/dsweb/Get/Document-245701/11141S0029-B%202e-10%20Leak%20Check%20Final.pdf" TargetMode="External"/><Relationship Id="rId11" Type="http://schemas.openxmlformats.org/officeDocument/2006/relationships/hyperlink" Target="https://jlabdoc.jlab.org/docushare/dsweb/Get/Document-242872/LCLS-II%20HE%20Upper%20Cold%20Mass%20drawings.pdf" TargetMode="External"/><Relationship Id="rId24" Type="http://schemas.openxmlformats.org/officeDocument/2006/relationships/hyperlink" Target="https://jlabdoc.jlab.org/docushare/dsweb/Get/Document-243277/CP-L2PRO-CST-CHEM-CLN-ION-R1.pdf" TargetMode="External"/><Relationship Id="rId32" Type="http://schemas.openxmlformats.org/officeDocument/2006/relationships/hyperlink" Target="https://jlabdoc.jlab.org/docushare/dsweb/Get/Document-241595/F10075494_C_DWG1___.pdf" TargetMode="External"/><Relationship Id="rId37" Type="http://schemas.openxmlformats.org/officeDocument/2006/relationships/hyperlink" Target="https://jlabdoc.jlab.org/docushare/dsweb/Get/Document-242984/LCLS-II%20HE%20Vacuum%20Vessel%20Drawings.pdf" TargetMode="External"/><Relationship Id="rId40" Type="http://schemas.openxmlformats.org/officeDocument/2006/relationships/hyperlink" Target="https://jlabdoc.jlab.org/docushare/dsweb/Get/Document-242986/report%20listVV-002..pdf" TargetMode="External"/><Relationship Id="rId45" Type="http://schemas.openxmlformats.org/officeDocument/2006/relationships/hyperlink" Target="https://jlabdoc.jlab.org/docushare/dsweb/Get/Document-245700/F10041075_H_DWG1%20PrCM%20Bellows.pdf" TargetMode="External"/><Relationship Id="rId53" Type="http://schemas.openxmlformats.org/officeDocument/2006/relationships/hyperlink" Target="https://jlabdoc.jlab.org/docushare/dsweb/Get/Document-242286/LCLS-II%20HE%20Magnetic%20Shield%20Drawings.pdf" TargetMode="External"/><Relationship Id="rId58" Type="http://schemas.openxmlformats.org/officeDocument/2006/relationships/hyperlink" Target="https://jlabdoc.jlab.org/docushare/dsweb/Get/Document-42664/A-09-001-SOP%20Operation%20of%20the%20Test%20Lab%20VTA%20Document-21542%5B1%5D.pdf" TargetMode="External"/><Relationship Id="rId5" Type="http://schemas.openxmlformats.org/officeDocument/2006/relationships/hyperlink" Target="https://jlabdoc.jlab.org/docushare/dsweb/Get/Document-132365/CP-STP-CAV-CHEM-USC-R1.pdf" TargetMode="External"/><Relationship Id="rId61" Type="http://schemas.openxmlformats.org/officeDocument/2006/relationships/hyperlink" Target="https://jlabdoc.jlab.org/docushare/dsweb/Get/Document-241341/CP-L2HE-VTA-CAV-VTRF-R1.docx" TargetMode="External"/><Relationship Id="rId19" Type="http://schemas.openxmlformats.org/officeDocument/2006/relationships/hyperlink" Target="https://jlabdoc.jlab.org/docushare/dsweb/Get/Document-243275/CP-L2PRD-CLN-PUMP.docx" TargetMode="External"/><Relationship Id="rId14" Type="http://schemas.openxmlformats.org/officeDocument/2006/relationships/hyperlink" Target="https://jlabdoc.jlab.org/docushare/dsweb/Get/Document-242799/Vacuum-005-2008%20Guidelines%20for%20UHV-Components%20at%20DESY.pdf" TargetMode="External"/><Relationship Id="rId22" Type="http://schemas.openxmlformats.org/officeDocument/2006/relationships/hyperlink" Target="https://jlabdoc.jlab.org/docushare/dsweb/Get/Document-242804/CP-STP-CAV-CHEM-DEGR-R3.pdf" TargetMode="External"/><Relationship Id="rId27" Type="http://schemas.openxmlformats.org/officeDocument/2006/relationships/hyperlink" Target="https://jlabdoc.jlab.org/docushare/dsweb/Get/Document-242798/Solair%203100%20Gen%20E%20Manual.pdf" TargetMode="External"/><Relationship Id="rId30" Type="http://schemas.openxmlformats.org/officeDocument/2006/relationships/hyperlink" Target="https://jlabdoc.jlab.org/docushare/dsweb/Get/Document-245700/F10041075_H_DWG1%20PrCM%20Bellows.pdf" TargetMode="External"/><Relationship Id="rId35" Type="http://schemas.openxmlformats.org/officeDocument/2006/relationships/hyperlink" Target="https://jlabdoc.jlab.org/docushare/dsweb/Get/Document-242873/ED0003252-E-SPEC.pdf" TargetMode="External"/><Relationship Id="rId43" Type="http://schemas.openxmlformats.org/officeDocument/2006/relationships/hyperlink" Target="https://jlabdoc.jlab.org/docushare/dsweb/Get/Document-242957/UCM%20Weld%20Maps%20w%20highlights%20indicate%20borescope%20videos%20to%20be%20made%20by%20WXCX%20and%20accesible%20welds%20circled_05-14-21.pdf" TargetMode="External"/><Relationship Id="rId48" Type="http://schemas.openxmlformats.org/officeDocument/2006/relationships/hyperlink" Target="https://jlabdoc.jlab.org/docushare/dsweb/Get/Document-234671/SA-375-602-49.pdf" TargetMode="External"/><Relationship Id="rId56" Type="http://schemas.openxmlformats.org/officeDocument/2006/relationships/hyperlink" Target="https://jlabdoc.jlab.org/docushare/dsweb/Get/Document-241846/Phytron%20stepper%20motor%20datasheet_VSS%20VSH.pdf" TargetMode="External"/><Relationship Id="rId64" Type="http://schemas.openxmlformats.org/officeDocument/2006/relationships/printerSettings" Target="../printerSettings/printerSettings1.bin"/><Relationship Id="rId8" Type="http://schemas.openxmlformats.org/officeDocument/2006/relationships/hyperlink" Target="https://jlabdoc.jlab.org/docushare/dsweb/Get/Document-127640/CP-L2PRD-CAV-CHEM-CLN-COMP-R1.pdf" TargetMode="External"/><Relationship Id="rId51" Type="http://schemas.openxmlformats.org/officeDocument/2006/relationships/hyperlink" Target="https://jlabdoc.jlab.org/docushare/dsweb/Get/Document-113580/On-axis%20mag%20field%20measurement%20data%20log.xlsx" TargetMode="External"/><Relationship Id="rId3" Type="http://schemas.openxmlformats.org/officeDocument/2006/relationships/hyperlink" Target="https://jlabdoc.jlab.org/docushare/dsweb/Get/Document-243276/CP-C100-CAV-LKTS.pdf" TargetMode="External"/><Relationship Id="rId12" Type="http://schemas.openxmlformats.org/officeDocument/2006/relationships/hyperlink" Target="https://jlabdoc.jlab.org/docushare/dsweb/Get/Document-244733/L2HE-PR-CMA-FPCW-INSP-R1.pdf" TargetMode="External"/><Relationship Id="rId17" Type="http://schemas.openxmlformats.org/officeDocument/2006/relationships/hyperlink" Target="https://jlabdoc.jlab.org/docushare/dsweb/Get/Document-27678/CP-C100-CAV-LKTS.pdf" TargetMode="External"/><Relationship Id="rId25" Type="http://schemas.openxmlformats.org/officeDocument/2006/relationships/hyperlink" Target="https://jlabdoc.jlab.org/docushare/dsweb/Get/Document-242801/CP-L2PRD-CM-SLBUP-R2.pdf" TargetMode="External"/><Relationship Id="rId33" Type="http://schemas.openxmlformats.org/officeDocument/2006/relationships/hyperlink" Target="https://jlabdoc.jlab.org/docushare/dsweb/Get/Document-242805/LCLSII-HE-1.2-ES-0059.pdf" TargetMode="External"/><Relationship Id="rId38" Type="http://schemas.openxmlformats.org/officeDocument/2006/relationships/hyperlink" Target="https://jlabdoc.jlab.org/docushare/dsweb/Get/Document-132917/VacuumVessel_QC_Task%20List.xlsx" TargetMode="External"/><Relationship Id="rId46" Type="http://schemas.openxmlformats.org/officeDocument/2006/relationships/hyperlink" Target="file:///X:\Facilities\SRF%20Institute\01%20-%20SRF%20Projects\01%20-%20Open\1.21.01.XXX%20LCLS-II%20HE%20Project%20-%20High%20Energy%20(Preble%5eHogan)\05%20-%20Preliminary%20Drawings%20(L2HE)\F10045240-RevC.pdf" TargetMode="External"/><Relationship Id="rId59" Type="http://schemas.openxmlformats.org/officeDocument/2006/relationships/hyperlink" Target="https://jlabdoc.jlab.org/docushare/dsweb/Get/Document-42665/VTA%20Cryo%20Use%20Procedures%2011132008%5B1%5D.pdf" TargetMode="External"/><Relationship Id="rId20" Type="http://schemas.openxmlformats.org/officeDocument/2006/relationships/hyperlink" Target="https://jlabdoc.jlab.org/docushare/dsweb/Get/Document-242805/LCLSII-HE-1.2-ES-0059.pdf" TargetMode="External"/><Relationship Id="rId41" Type="http://schemas.openxmlformats.org/officeDocument/2006/relationships/hyperlink" Target="https://jlabdoc.jlab.org/docushare/dsweb/Get/Document-242873/ED0003252-E-SPEC.pdf" TargetMode="External"/><Relationship Id="rId54" Type="http://schemas.openxmlformats.org/officeDocument/2006/relationships/hyperlink" Target="https://jlabdoc.jlab.org/docushare/dsweb/Get/Document-241999/LCLSII%20HE%20Piezo%20Wiring%20Diagram_3450.pdf" TargetMode="External"/><Relationship Id="rId62" Type="http://schemas.openxmlformats.org/officeDocument/2006/relationships/hyperlink" Target="https://jlabdoc.jlab.org/docushare/dsweb/Get/Document-225208/GMM-B9434A.pdf" TargetMode="External"/><Relationship Id="rId1" Type="http://schemas.openxmlformats.org/officeDocument/2006/relationships/hyperlink" Target="https://jlabdoc.jlab.org/docushare/dsweb/Get/Document-125424/CP-STP-CAV-CHEM-HPR-R2.pdf" TargetMode="External"/><Relationship Id="rId6" Type="http://schemas.openxmlformats.org/officeDocument/2006/relationships/hyperlink" Target="https://jlabdoc.jlab.org/docushare/dsweb/Get/Document-212978/CP-C75-CAV-CHEM-USC-R1.pdf" TargetMode="External"/><Relationship Id="rId15" Type="http://schemas.openxmlformats.org/officeDocument/2006/relationships/hyperlink" Target="https://jlabdoc.jlab.org/docushare/dsweb/Get/Document-150777/CP-C75-CAV-BCP-ER-R1.pdf" TargetMode="External"/><Relationship Id="rId23" Type="http://schemas.openxmlformats.org/officeDocument/2006/relationships/hyperlink" Target="https://jlabdoc.jlab.org/docushare/dsweb/Get/Document-243519/L2HE-PR-INSP-FPCC-R1.pdf" TargetMode="External"/><Relationship Id="rId28" Type="http://schemas.openxmlformats.org/officeDocument/2006/relationships/hyperlink" Target="https://jlabdoc.jlab.org/docushare/dsweb/Get/Document-243277/CP-L2PRO-CST-CHEM-CLN-ION-R1.pdf" TargetMode="External"/><Relationship Id="rId36" Type="http://schemas.openxmlformats.org/officeDocument/2006/relationships/hyperlink" Target="https://jlabdoc.jlab.org/docushare/dsweb/Get/Document-242874/report%20listUC-002.pdf" TargetMode="External"/><Relationship Id="rId49" Type="http://schemas.openxmlformats.org/officeDocument/2006/relationships/hyperlink" Target="https://jlabdoc.jlab.org/docushare/dsweb/Get/Document-242287/Cavity%201%20Tuner%20End%20Mag%20Shield-1%20Drawings.pdf" TargetMode="External"/><Relationship Id="rId57" Type="http://schemas.openxmlformats.org/officeDocument/2006/relationships/hyperlink" Target="https://jlabdoc.jlab.org/docushare/dsweb/Get/Document-241847/LCLSII%20HE%20Stepper%20Motor%20Wiring%20Diagram_3456.pdf" TargetMode="External"/><Relationship Id="rId10" Type="http://schemas.openxmlformats.org/officeDocument/2006/relationships/hyperlink" Target="https://jlabdoc.jlab.org/docushare/dsweb/Get/Document-242285/operational_safety_procedure_form_102532.pdf" TargetMode="External"/><Relationship Id="rId31" Type="http://schemas.openxmlformats.org/officeDocument/2006/relationships/hyperlink" Target="https://jlabdoc.jlab.org/docushare/dsweb/Get/Document-241599/11141-S-0029.pdf" TargetMode="External"/><Relationship Id="rId44" Type="http://schemas.openxmlformats.org/officeDocument/2006/relationships/hyperlink" Target="https://jlabdoc.jlab.org/docushare/dsweb/Get/Document-244274/Weld%20Maps%20-%20VV%20-%2011.19.pdf" TargetMode="External"/><Relationship Id="rId52" Type="http://schemas.openxmlformats.org/officeDocument/2006/relationships/hyperlink" Target="https://jlabdoc.jlab.org/docushare/dsweb/Get/Document-113579/ED0004281--Procedure%20for%20Beam%20Axis%20Measurement%20of%20the%20Magnetic%20Field%20for%20Qualification%20of%20Magnetic%20Shields-v0.pdf" TargetMode="External"/><Relationship Id="rId60" Type="http://schemas.openxmlformats.org/officeDocument/2006/relationships/hyperlink" Target="https://jlabdoc.jlab.org/docushare/dsweb/Get/Document-27461/A-09-001-SOP%20Operation%20of%20the%20Test%20Lab%20VTA%20Document-21542.pdf" TargetMode="External"/><Relationship Id="rId65" Type="http://schemas.openxmlformats.org/officeDocument/2006/relationships/drawing" Target="../drawings/drawing1.xml"/><Relationship Id="rId4" Type="http://schemas.openxmlformats.org/officeDocument/2006/relationships/hyperlink" Target="https://jlabdoc.jlab.org/docushare/dsweb/Get/Document-219641/HEP_OperatingManual8148_2020.pdf" TargetMode="External"/><Relationship Id="rId9" Type="http://schemas.openxmlformats.org/officeDocument/2006/relationships/hyperlink" Target="https://jlabdoc.jlab.org/docushare/dsweb/Get/Document-27678/CP-C100-CAV-LKTS.pdf" TargetMode="External"/><Relationship Id="rId13" Type="http://schemas.openxmlformats.org/officeDocument/2006/relationships/hyperlink" Target="https://jlabdoc.jlab.org/docushare/dsweb/Get/Document-245701/11141S0029-B%202e-10%20Leak%20Check%20Final.pdf" TargetMode="External"/><Relationship Id="rId18" Type="http://schemas.openxmlformats.org/officeDocument/2006/relationships/hyperlink" Target="https://jlabdoc.jlab.org/docushare/dsweb/Get/Document-242798/Solair%203100%20Gen%20E%20Manual.pdf" TargetMode="External"/><Relationship Id="rId39" Type="http://schemas.openxmlformats.org/officeDocument/2006/relationships/hyperlink" Target="https://jlabdoc.jlab.org/docushare/dsweb/Get/Document-242985/ED0002342---LCLS-II_VacVessel_SPEC.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6BC45-B13F-4D73-B721-D23146EE0473}">
  <sheetPr>
    <tabColor rgb="FFFFC000"/>
  </sheetPr>
  <dimension ref="A1:T147"/>
  <sheetViews>
    <sheetView tabSelected="1" workbookViewId="0">
      <selection activeCell="B1" sqref="B1"/>
    </sheetView>
  </sheetViews>
  <sheetFormatPr defaultRowHeight="14.4" x14ac:dyDescent="0.3"/>
  <cols>
    <col min="1" max="1" width="4.5546875" customWidth="1"/>
    <col min="2" max="2" width="54" customWidth="1"/>
    <col min="3" max="3" width="28.6640625" customWidth="1"/>
    <col min="4" max="4" width="8.5546875" style="43" bestFit="1" customWidth="1"/>
    <col min="5" max="6" width="16.109375" style="89" customWidth="1"/>
    <col min="7" max="7" width="12.44140625" customWidth="1"/>
    <col min="8" max="8" width="17.5546875" customWidth="1"/>
    <col min="9" max="9" width="16.44140625" customWidth="1"/>
    <col min="10" max="10" width="15.6640625" customWidth="1"/>
    <col min="11" max="12" width="11.33203125" customWidth="1"/>
    <col min="13" max="13" width="13.88671875" customWidth="1"/>
    <col min="14" max="14" width="11.33203125" customWidth="1"/>
    <col min="15" max="16" width="28.6640625" customWidth="1"/>
    <col min="17" max="17" width="19.33203125" customWidth="1"/>
    <col min="18" max="18" width="23.109375" customWidth="1"/>
    <col min="20" max="20" width="9.6640625" bestFit="1" customWidth="1"/>
  </cols>
  <sheetData>
    <row r="1" spans="1:20" ht="43.2" x14ac:dyDescent="0.3">
      <c r="A1" s="8"/>
      <c r="B1" s="12" t="s">
        <v>0</v>
      </c>
      <c r="C1" s="7" t="s">
        <v>1</v>
      </c>
      <c r="D1" s="12" t="s">
        <v>2</v>
      </c>
      <c r="E1" s="74" t="s">
        <v>3</v>
      </c>
      <c r="F1" s="74" t="s">
        <v>4</v>
      </c>
      <c r="G1" s="12" t="s">
        <v>5</v>
      </c>
      <c r="H1" s="12" t="s">
        <v>6</v>
      </c>
      <c r="I1" s="12" t="s">
        <v>6</v>
      </c>
      <c r="J1" s="7" t="s">
        <v>7</v>
      </c>
      <c r="K1" s="7" t="s">
        <v>8</v>
      </c>
      <c r="L1" s="71" t="s">
        <v>9</v>
      </c>
      <c r="M1" s="71" t="s">
        <v>10</v>
      </c>
      <c r="N1" s="71" t="s">
        <v>11</v>
      </c>
      <c r="O1" s="7" t="s">
        <v>12</v>
      </c>
      <c r="P1" s="71" t="s">
        <v>13</v>
      </c>
      <c r="Q1" s="7" t="s">
        <v>14</v>
      </c>
      <c r="R1" s="12" t="s">
        <v>15</v>
      </c>
      <c r="S1" t="s">
        <v>16</v>
      </c>
      <c r="T1" t="s">
        <v>17</v>
      </c>
    </row>
    <row r="2" spans="1:20" ht="15.6" x14ac:dyDescent="0.3">
      <c r="A2" s="10"/>
      <c r="B2" s="60" t="s">
        <v>18</v>
      </c>
      <c r="C2" s="61"/>
      <c r="D2" s="63"/>
      <c r="E2" s="75"/>
      <c r="F2" s="75"/>
      <c r="G2" s="63"/>
      <c r="H2" s="63"/>
      <c r="I2" s="63"/>
      <c r="J2" s="63"/>
      <c r="K2" s="63"/>
      <c r="L2" s="63"/>
      <c r="M2" s="63"/>
      <c r="N2" s="63"/>
      <c r="O2" s="61"/>
      <c r="P2" s="61"/>
      <c r="Q2" s="62"/>
      <c r="R2" s="61"/>
      <c r="T2" s="73"/>
    </row>
    <row r="3" spans="1:20" s="64" customFormat="1" ht="15.6" x14ac:dyDescent="0.3">
      <c r="A3" s="4" t="str">
        <f ca="1">IF($S3="CP","CP",IF($S3="NR","NR",IF($S3="OA","OA",IF($E3="","",IF($E3-NOW()&lt;0,"OD",IF($E3-NOW()&lt;15,"15",IF($E3-NOW()&lt;30,"30"," ")))))))</f>
        <v/>
      </c>
      <c r="B3" s="259" t="s">
        <v>19</v>
      </c>
      <c r="C3" s="259"/>
      <c r="D3" s="31"/>
      <c r="E3" s="76"/>
      <c r="F3" s="76"/>
      <c r="G3" s="31"/>
      <c r="H3" s="31"/>
      <c r="I3" s="31"/>
      <c r="J3" s="31"/>
      <c r="K3" s="31"/>
      <c r="L3" s="31"/>
      <c r="M3" s="31"/>
      <c r="N3" s="31"/>
      <c r="O3" s="259"/>
      <c r="P3" s="259"/>
      <c r="Q3" s="30"/>
      <c r="R3" s="259"/>
      <c r="T3" s="64" t="s">
        <v>20</v>
      </c>
    </row>
    <row r="4" spans="1:20" s="166" customFormat="1" x14ac:dyDescent="0.3">
      <c r="A4" s="173" t="str">
        <f ca="1">IF($S4="CP","CP",IF($S4="NR","NR",IF($S4="OA","OA",IF($E4="","",IF($E4-NOW()&lt;0,"OD",IF($E4-NOW()&lt;15,"15",IF($E4-NOW()&lt;30,"30"," ")))))))</f>
        <v>CP</v>
      </c>
      <c r="B4" s="173" t="s">
        <v>27</v>
      </c>
      <c r="C4" s="173" t="s">
        <v>28</v>
      </c>
      <c r="D4" s="173" t="s">
        <v>328</v>
      </c>
      <c r="E4" s="163">
        <v>44317</v>
      </c>
      <c r="F4" s="163"/>
      <c r="G4" s="165"/>
      <c r="H4" s="165"/>
      <c r="I4" s="165"/>
      <c r="J4" s="165" t="s">
        <v>29</v>
      </c>
      <c r="K4" s="165"/>
      <c r="L4" s="165"/>
      <c r="M4" s="165"/>
      <c r="N4" s="165"/>
      <c r="O4" s="173"/>
      <c r="P4" s="173"/>
      <c r="Q4" s="173" t="s">
        <v>30</v>
      </c>
      <c r="R4" s="174" t="s">
        <v>346</v>
      </c>
      <c r="S4" s="166" t="s">
        <v>32</v>
      </c>
    </row>
    <row r="5" spans="1:20" s="166" customFormat="1" x14ac:dyDescent="0.3">
      <c r="A5" s="173" t="str">
        <f ca="1">IF($S5="CP","CP",IF($S5="NR","NR",IF($S5="OA","OA",IF($E5="","",IF($E5-NOW()&lt;0,"OD",IF($E5-NOW()&lt;15,"15",IF($E5-NOW()&lt;30,"30"," ")))))))</f>
        <v>30</v>
      </c>
      <c r="B5" s="173" t="s">
        <v>21</v>
      </c>
      <c r="C5" s="173" t="s">
        <v>22</v>
      </c>
      <c r="D5" s="173" t="s">
        <v>23</v>
      </c>
      <c r="E5" s="163">
        <v>44501</v>
      </c>
      <c r="F5" s="163"/>
      <c r="G5" s="165" t="s">
        <v>24</v>
      </c>
      <c r="H5" s="165" t="s">
        <v>25</v>
      </c>
      <c r="I5" s="165"/>
      <c r="J5" s="165" t="s">
        <v>26</v>
      </c>
      <c r="K5" s="165"/>
      <c r="L5" s="165"/>
      <c r="M5" s="165"/>
      <c r="N5" s="165"/>
      <c r="O5" s="173"/>
      <c r="P5" s="173"/>
      <c r="Q5" s="173"/>
      <c r="R5" s="173"/>
    </row>
    <row r="6" spans="1:20" s="166" customFormat="1" ht="15.6" x14ac:dyDescent="0.3">
      <c r="A6" s="173" t="str">
        <f ca="1">IF($S6="CP","CP",IF($S6="NR","NR",IF($S6="OA","OA",IF($E6="","",IF($E6-NOW()&lt;0,"OD",IF($E6-NOW()&lt;15,"15",IF($E6-NOW()&lt;30,"30"," ")))))))</f>
        <v/>
      </c>
      <c r="B6" s="120" t="s">
        <v>33</v>
      </c>
      <c r="C6" s="4"/>
      <c r="D6" s="4"/>
      <c r="E6" s="126"/>
      <c r="F6" s="126"/>
      <c r="G6" s="127"/>
      <c r="H6" s="127"/>
      <c r="I6" s="127"/>
      <c r="J6" s="127"/>
      <c r="K6" s="127"/>
      <c r="L6" s="127"/>
      <c r="M6" s="127"/>
      <c r="N6" s="127"/>
      <c r="O6" s="4"/>
      <c r="P6" s="4"/>
      <c r="Q6" s="4"/>
      <c r="R6" s="4"/>
      <c r="T6" s="166" t="s">
        <v>20</v>
      </c>
    </row>
    <row r="7" spans="1:20" s="166" customFormat="1" x14ac:dyDescent="0.3">
      <c r="A7" s="173" t="str">
        <f ca="1">IF($S7="CP","CP",IF($S7="NR","NR",IF($S7="OA","OA",IF($E7="","",IF($E7-NOW()&lt;0,"OD",IF($E7-NOW()&lt;15,"15",IF($E7-NOW()&lt;30,"30"," ")))))))</f>
        <v>CP</v>
      </c>
      <c r="B7" s="173" t="s">
        <v>52</v>
      </c>
      <c r="C7" s="173" t="s">
        <v>53</v>
      </c>
      <c r="D7" s="173" t="s">
        <v>23</v>
      </c>
      <c r="E7" s="163">
        <v>44409</v>
      </c>
      <c r="F7" s="163">
        <v>44409</v>
      </c>
      <c r="G7" s="165" t="s">
        <v>40</v>
      </c>
      <c r="H7" s="165" t="s">
        <v>41</v>
      </c>
      <c r="I7" s="165" t="s">
        <v>41</v>
      </c>
      <c r="J7" s="165" t="s">
        <v>29</v>
      </c>
      <c r="K7" s="165"/>
      <c r="L7" s="165" t="s">
        <v>347</v>
      </c>
      <c r="M7" s="165" t="s">
        <v>348</v>
      </c>
      <c r="N7" s="165" t="s">
        <v>349</v>
      </c>
      <c r="O7" s="173"/>
      <c r="P7" s="173"/>
      <c r="Q7" s="173"/>
      <c r="R7" s="173" t="s">
        <v>352</v>
      </c>
      <c r="S7" s="166" t="s">
        <v>32</v>
      </c>
    </row>
    <row r="8" spans="1:20" s="166" customFormat="1" x14ac:dyDescent="0.3">
      <c r="A8" s="173" t="str">
        <f ca="1">IF($S8="CP","CP",IF($S8="NR","NR",IF($S8="OA","OA",IF($E8="","",IF($E8-NOW()&lt;0,"OD",IF($E8-NOW()&lt;15,"15",IF($E8-NOW()&lt;30,"30"," ")))))))</f>
        <v>CP</v>
      </c>
      <c r="B8" s="173" t="s">
        <v>34</v>
      </c>
      <c r="C8" s="173" t="s">
        <v>35</v>
      </c>
      <c r="D8" s="173" t="s">
        <v>328</v>
      </c>
      <c r="E8" s="163"/>
      <c r="F8" s="163"/>
      <c r="G8" s="165" t="s">
        <v>39</v>
      </c>
      <c r="H8" s="165" t="s">
        <v>40</v>
      </c>
      <c r="I8" s="165" t="s">
        <v>41</v>
      </c>
      <c r="J8" s="165" t="s">
        <v>29</v>
      </c>
      <c r="K8" s="165"/>
      <c r="L8" s="165" t="s">
        <v>347</v>
      </c>
      <c r="M8" s="165" t="s">
        <v>348</v>
      </c>
      <c r="N8" s="165" t="s">
        <v>349</v>
      </c>
      <c r="O8" s="173"/>
      <c r="P8" s="173"/>
      <c r="Q8" s="173" t="s">
        <v>30</v>
      </c>
      <c r="R8" s="173" t="s">
        <v>350</v>
      </c>
      <c r="S8" s="166" t="s">
        <v>32</v>
      </c>
    </row>
    <row r="9" spans="1:20" s="166" customFormat="1" x14ac:dyDescent="0.3">
      <c r="A9" s="173" t="str">
        <f ca="1">IF($S9="CP","CP",IF($S9="NR","NR",IF($S9="OA","OA",IF($E9="","",IF($E9-NOW()&lt;0,"OD",IF($E9-NOW()&lt;15,"15",IF($E9-NOW()&lt;30,"30"," ")))))))</f>
        <v>OD</v>
      </c>
      <c r="B9" s="173" t="s">
        <v>253</v>
      </c>
      <c r="C9" s="173" t="s">
        <v>353</v>
      </c>
      <c r="D9" s="173" t="s">
        <v>23</v>
      </c>
      <c r="E9" s="163">
        <v>44392</v>
      </c>
      <c r="F9" s="163"/>
      <c r="G9" s="165" t="s">
        <v>248</v>
      </c>
      <c r="H9" s="165" t="s">
        <v>247</v>
      </c>
      <c r="I9" s="165" t="s">
        <v>41</v>
      </c>
      <c r="J9" s="165" t="s">
        <v>29</v>
      </c>
      <c r="K9" s="165"/>
      <c r="L9" s="165" t="s">
        <v>347</v>
      </c>
      <c r="M9" s="165" t="s">
        <v>348</v>
      </c>
      <c r="N9" s="165" t="s">
        <v>349</v>
      </c>
      <c r="O9" s="173"/>
      <c r="P9" s="173"/>
      <c r="Q9" s="173"/>
      <c r="R9" s="173" t="s">
        <v>354</v>
      </c>
    </row>
    <row r="10" spans="1:20" s="166" customFormat="1" x14ac:dyDescent="0.3">
      <c r="A10" s="173" t="str">
        <f ca="1">IF($S10="CP","CP",IF($S10="NR","NR",IF($S10="OA","OA",IF($E10="","",IF($E10-NOW()&lt;0,"OD",IF($E10-NOW()&lt;15,"15",IF($E10-NOW()&lt;30,"30"," ")))))))</f>
        <v>CP</v>
      </c>
      <c r="B10" s="173" t="s">
        <v>37</v>
      </c>
      <c r="C10" s="173" t="s">
        <v>38</v>
      </c>
      <c r="D10" s="173" t="s">
        <v>328</v>
      </c>
      <c r="E10" s="163"/>
      <c r="F10" s="163"/>
      <c r="G10" s="165" t="s">
        <v>39</v>
      </c>
      <c r="H10" s="165" t="s">
        <v>40</v>
      </c>
      <c r="I10" s="165" t="s">
        <v>41</v>
      </c>
      <c r="J10" s="165" t="s">
        <v>29</v>
      </c>
      <c r="K10" s="165"/>
      <c r="L10" s="165" t="s">
        <v>347</v>
      </c>
      <c r="M10" s="165" t="s">
        <v>348</v>
      </c>
      <c r="N10" s="165" t="s">
        <v>349</v>
      </c>
      <c r="O10" s="173"/>
      <c r="P10" s="173"/>
      <c r="Q10" s="173"/>
      <c r="R10" s="152" t="s">
        <v>351</v>
      </c>
      <c r="S10" s="166" t="s">
        <v>32</v>
      </c>
    </row>
    <row r="11" spans="1:20" s="166" customFormat="1" x14ac:dyDescent="0.3">
      <c r="A11" s="173" t="str">
        <f ca="1">IF($S11="CP","CP",IF($S11="NR","NR",IF($S11="OA","OA",IF($E11="","",IF($E11-NOW()&lt;0,"OD",IF($E11-NOW()&lt;15,"15",IF($E11-NOW()&lt;30,"30"," ")))))))</f>
        <v>OD</v>
      </c>
      <c r="B11" s="162" t="s">
        <v>355</v>
      </c>
      <c r="C11" s="162" t="s">
        <v>356</v>
      </c>
      <c r="D11" s="162" t="s">
        <v>23</v>
      </c>
      <c r="E11" s="163">
        <v>44454</v>
      </c>
      <c r="F11" s="163">
        <v>44470</v>
      </c>
      <c r="G11" s="165"/>
      <c r="H11" s="165"/>
      <c r="I11" s="165"/>
      <c r="J11" s="165"/>
      <c r="K11" s="165"/>
      <c r="L11" s="165"/>
      <c r="M11" s="165"/>
      <c r="N11" s="165"/>
      <c r="O11" s="173"/>
      <c r="P11" s="173"/>
      <c r="Q11" s="173"/>
      <c r="R11" s="173" t="s">
        <v>357</v>
      </c>
    </row>
    <row r="12" spans="1:20" s="166" customFormat="1" ht="15.6" x14ac:dyDescent="0.3">
      <c r="A12" s="173" t="str">
        <f ca="1">IF($S12="CP","CP",IF($S12="NR","NR",IF($S12="OA","OA",IF($E12="","",IF($E12-NOW()&lt;0,"OD",IF($E12-NOW()&lt;15,"15",IF($E12-NOW()&lt;30,"30"," ")))))))</f>
        <v/>
      </c>
      <c r="B12" s="120" t="s">
        <v>54</v>
      </c>
      <c r="C12" s="120"/>
      <c r="D12" s="120"/>
      <c r="E12" s="121"/>
      <c r="F12" s="121"/>
      <c r="G12" s="120"/>
      <c r="H12" s="120"/>
      <c r="I12" s="120"/>
      <c r="J12" s="120"/>
      <c r="K12" s="120"/>
      <c r="L12" s="120"/>
      <c r="M12" s="120"/>
      <c r="N12" s="120"/>
      <c r="O12" s="120"/>
      <c r="P12" s="120"/>
      <c r="Q12" s="120"/>
      <c r="R12" s="120"/>
      <c r="T12" s="166" t="s">
        <v>20</v>
      </c>
    </row>
    <row r="13" spans="1:20" s="166" customFormat="1" x14ac:dyDescent="0.3">
      <c r="A13" s="173" t="str">
        <f ca="1">IF($S13="CP","CP",IF($S13="NR","NR",IF($S13="OA","OA",IF($E13="","",IF($E13-NOW()&lt;0,"OD",IF($E13-NOW()&lt;15,"15",IF($E13-NOW()&lt;30,"30"," ")))))))</f>
        <v>CP</v>
      </c>
      <c r="B13" s="173" t="s">
        <v>55</v>
      </c>
      <c r="C13" s="173" t="s">
        <v>56</v>
      </c>
      <c r="D13" s="173" t="s">
        <v>23</v>
      </c>
      <c r="E13" s="163">
        <v>44348</v>
      </c>
      <c r="F13" s="163"/>
      <c r="G13" s="165" t="s">
        <v>24</v>
      </c>
      <c r="H13" s="165" t="s">
        <v>57</v>
      </c>
      <c r="I13" s="165"/>
      <c r="J13" s="165" t="s">
        <v>26</v>
      </c>
      <c r="K13" s="165"/>
      <c r="L13" s="165"/>
      <c r="M13" s="165"/>
      <c r="N13" s="165"/>
      <c r="O13" s="173"/>
      <c r="P13" s="173"/>
      <c r="Q13" s="173"/>
      <c r="R13" s="152" t="s">
        <v>358</v>
      </c>
      <c r="S13" s="166" t="s">
        <v>32</v>
      </c>
    </row>
    <row r="14" spans="1:20" s="166" customFormat="1" x14ac:dyDescent="0.3">
      <c r="A14" s="173" t="str">
        <f ca="1">IF($S14="CP","CP",IF($S14="NR","NR",IF($S14="OA","OA",IF($E14="","",IF($E14-NOW()&lt;0,"OD",IF($E14-NOW()&lt;15,"15",IF($E14-NOW()&lt;30,"30"," ")))))))</f>
        <v>CP</v>
      </c>
      <c r="B14" s="173" t="s">
        <v>58</v>
      </c>
      <c r="C14" s="173" t="s">
        <v>59</v>
      </c>
      <c r="D14" s="173" t="s">
        <v>23</v>
      </c>
      <c r="E14" s="163">
        <v>44348</v>
      </c>
      <c r="F14" s="163"/>
      <c r="G14" s="165" t="s">
        <v>24</v>
      </c>
      <c r="H14" s="165" t="s">
        <v>57</v>
      </c>
      <c r="I14" s="165"/>
      <c r="J14" s="165" t="s">
        <v>26</v>
      </c>
      <c r="K14" s="165"/>
      <c r="L14" s="165"/>
      <c r="M14" s="165"/>
      <c r="N14" s="165"/>
      <c r="O14" s="173"/>
      <c r="P14" s="173"/>
      <c r="Q14" s="173"/>
      <c r="R14" s="152" t="s">
        <v>362</v>
      </c>
      <c r="S14" s="166" t="s">
        <v>32</v>
      </c>
    </row>
    <row r="15" spans="1:20" s="166" customFormat="1" x14ac:dyDescent="0.3">
      <c r="A15" s="173" t="str">
        <f ca="1">IF($S15="CP","CP",IF($S15="NR","NR",IF($S15="OA","OA",IF($E15="","",IF($E15-NOW()&lt;0,"OD",IF($E15-NOW()&lt;15,"15",IF($E15-NOW()&lt;30,"30"," ")))))))</f>
        <v>OD</v>
      </c>
      <c r="B15" s="173" t="s">
        <v>60</v>
      </c>
      <c r="C15" s="291" t="s">
        <v>61</v>
      </c>
      <c r="D15" s="173" t="s">
        <v>23</v>
      </c>
      <c r="E15" s="163">
        <v>44440</v>
      </c>
      <c r="F15" s="163">
        <v>44470</v>
      </c>
      <c r="G15" s="165" t="s">
        <v>24</v>
      </c>
      <c r="H15" s="165" t="s">
        <v>57</v>
      </c>
      <c r="I15" s="165"/>
      <c r="J15" s="165" t="s">
        <v>26</v>
      </c>
      <c r="K15" s="165"/>
      <c r="L15" s="165"/>
      <c r="M15" s="165"/>
      <c r="N15" s="165"/>
      <c r="O15" s="173"/>
      <c r="P15" s="173"/>
      <c r="Q15" s="173"/>
      <c r="R15" s="174" t="s">
        <v>366</v>
      </c>
    </row>
    <row r="16" spans="1:20" s="166" customFormat="1" x14ac:dyDescent="0.3">
      <c r="A16" s="173" t="str">
        <f ca="1">IF($S16="CP","CP",IF($S16="NR","NR",IF($S16="OA","OA",IF($E16="","",IF($E16-NOW()&lt;0,"OD",IF($E16-NOW()&lt;15,"15",IF($E16-NOW()&lt;30,"30"," ")))))))</f>
        <v>CP</v>
      </c>
      <c r="B16" s="173" t="s">
        <v>62</v>
      </c>
      <c r="C16" s="173" t="s">
        <v>63</v>
      </c>
      <c r="D16" s="173" t="s">
        <v>328</v>
      </c>
      <c r="E16" s="163">
        <v>44348</v>
      </c>
      <c r="F16" s="163"/>
      <c r="G16" s="165" t="s">
        <v>24</v>
      </c>
      <c r="H16" s="165" t="s">
        <v>57</v>
      </c>
      <c r="I16" s="165"/>
      <c r="J16" s="165" t="s">
        <v>26</v>
      </c>
      <c r="K16" s="165"/>
      <c r="L16" s="165"/>
      <c r="M16" s="165"/>
      <c r="N16" s="165"/>
      <c r="O16" s="173"/>
      <c r="P16" s="173"/>
      <c r="Q16" s="173"/>
      <c r="R16" s="278" t="s">
        <v>367</v>
      </c>
      <c r="S16" s="166" t="s">
        <v>32</v>
      </c>
    </row>
    <row r="17" spans="1:20" s="166" customFormat="1" x14ac:dyDescent="0.3">
      <c r="A17" s="173" t="str">
        <f ca="1">IF($S17="CP","CP",IF($S17="NR","NR",IF($S17="OA","OA",IF($E17="","",IF($E17-NOW()&lt;0,"OD",IF($E17-NOW()&lt;15,"15",IF($E17-NOW()&lt;30,"30"," ")))))))</f>
        <v>CP</v>
      </c>
      <c r="B17" s="173" t="s">
        <v>64</v>
      </c>
      <c r="C17" s="173" t="s">
        <v>65</v>
      </c>
      <c r="D17" s="173" t="s">
        <v>23</v>
      </c>
      <c r="E17" s="163">
        <v>44348</v>
      </c>
      <c r="F17" s="163"/>
      <c r="G17" s="165" t="s">
        <v>24</v>
      </c>
      <c r="H17" s="165" t="s">
        <v>57</v>
      </c>
      <c r="I17" s="165"/>
      <c r="J17" s="165" t="s">
        <v>26</v>
      </c>
      <c r="K17" s="165"/>
      <c r="L17" s="165"/>
      <c r="M17" s="165"/>
      <c r="N17" s="165"/>
      <c r="O17" s="173"/>
      <c r="P17" s="173"/>
      <c r="Q17" s="173"/>
      <c r="R17" s="278" t="s">
        <v>368</v>
      </c>
      <c r="S17" s="166" t="s">
        <v>32</v>
      </c>
    </row>
    <row r="18" spans="1:20" s="166" customFormat="1" x14ac:dyDescent="0.3">
      <c r="A18" s="173" t="str">
        <f ca="1">IF($S18="CP","CP",IF($S18="NR","NR",IF($S18="OA","OA",IF($E18="","",IF($E18-NOW()&lt;0,"OD",IF($E18-NOW()&lt;15,"15",IF($E18-NOW()&lt;30,"30"," ")))))))</f>
        <v/>
      </c>
      <c r="B18" s="173" t="s">
        <v>359</v>
      </c>
      <c r="C18" s="299" t="s">
        <v>360</v>
      </c>
      <c r="D18" s="173" t="s">
        <v>23</v>
      </c>
      <c r="E18" s="171"/>
      <c r="F18" s="171"/>
      <c r="G18" s="165"/>
      <c r="H18" s="165"/>
      <c r="I18" s="165"/>
      <c r="J18" s="165"/>
      <c r="K18" s="165"/>
      <c r="L18" s="165"/>
      <c r="M18" s="165"/>
      <c r="N18" s="165"/>
      <c r="O18" s="173"/>
      <c r="P18" s="173"/>
      <c r="Q18" s="173"/>
      <c r="R18" s="173" t="s">
        <v>361</v>
      </c>
    </row>
    <row r="19" spans="1:20" s="166" customFormat="1" x14ac:dyDescent="0.3">
      <c r="A19" s="173" t="str">
        <f ca="1">IF($S19="CP","CP",IF($S19="NR","NR",IF($S19="OA","OA",IF($E19="","",IF($E19-NOW()&lt;0,"OD",IF($E19-NOW()&lt;15,"15",IF($E19-NOW()&lt;30,"30"," ")))))))</f>
        <v/>
      </c>
      <c r="B19" s="173" t="s">
        <v>363</v>
      </c>
      <c r="C19" s="299" t="s">
        <v>364</v>
      </c>
      <c r="D19" s="173" t="s">
        <v>23</v>
      </c>
      <c r="E19" s="171"/>
      <c r="F19" s="171"/>
      <c r="G19" s="165"/>
      <c r="H19" s="165"/>
      <c r="I19" s="165"/>
      <c r="J19" s="165"/>
      <c r="K19" s="165"/>
      <c r="L19" s="165"/>
      <c r="M19" s="165"/>
      <c r="N19" s="165"/>
      <c r="O19" s="173"/>
      <c r="P19" s="173"/>
      <c r="Q19" s="173"/>
      <c r="R19" s="173" t="s">
        <v>365</v>
      </c>
    </row>
    <row r="20" spans="1:20" s="166" customFormat="1" x14ac:dyDescent="0.3">
      <c r="A20" s="173" t="str">
        <f ca="1">IF($S20="CP","CP",IF($S20="NR","NR",IF($S20="OA","OA",IF($E20="","",IF($E20-NOW()&lt;0,"OD",IF($E20-NOW()&lt;15,"15",IF($E20-NOW()&lt;30,"30"," ")))))))</f>
        <v xml:space="preserve"> </v>
      </c>
      <c r="B20" s="173" t="s">
        <v>369</v>
      </c>
      <c r="C20" s="299" t="s">
        <v>370</v>
      </c>
      <c r="D20" s="171" t="s">
        <v>23</v>
      </c>
      <c r="E20" s="164">
        <v>44531</v>
      </c>
      <c r="F20" s="163">
        <v>44593</v>
      </c>
      <c r="G20" s="165"/>
      <c r="H20" s="165"/>
      <c r="I20" s="165"/>
      <c r="J20" s="165"/>
      <c r="K20" s="165"/>
      <c r="L20" s="165"/>
      <c r="M20" s="165"/>
      <c r="N20" s="165"/>
      <c r="O20" s="173"/>
      <c r="P20" s="173"/>
      <c r="Q20" s="173"/>
      <c r="R20" s="174" t="s">
        <v>371</v>
      </c>
    </row>
    <row r="21" spans="1:20" s="166" customFormat="1" ht="15.6" x14ac:dyDescent="0.3">
      <c r="A21" s="173" t="str">
        <f ca="1">IF($S21="CP","CP",IF($S21="NR","NR",IF($S21="OA","OA",IF($E21="","",IF($E21-NOW()&lt;0,"OD",IF($E21-NOW()&lt;15,"15",IF($E21-NOW()&lt;30,"30"," ")))))))</f>
        <v/>
      </c>
      <c r="B21" s="120" t="s">
        <v>66</v>
      </c>
      <c r="C21" s="120"/>
      <c r="D21" s="120"/>
      <c r="E21" s="121"/>
      <c r="F21" s="121"/>
      <c r="G21" s="120"/>
      <c r="H21" s="120"/>
      <c r="I21" s="120"/>
      <c r="J21" s="120"/>
      <c r="K21" s="120"/>
      <c r="L21" s="120"/>
      <c r="M21" s="120"/>
      <c r="N21" s="120"/>
      <c r="O21" s="120"/>
      <c r="P21" s="120"/>
      <c r="Q21" s="120"/>
      <c r="R21" s="120"/>
      <c r="T21" s="166" t="s">
        <v>20</v>
      </c>
    </row>
    <row r="22" spans="1:20" s="166" customFormat="1" x14ac:dyDescent="0.3">
      <c r="A22" s="173" t="str">
        <f ca="1">IF($S22="CP","CP",IF($S22="NR","NR",IF($S22="OA","OA",IF($E22="","",IF($E22-NOW()&lt;0,"OD",IF($E22-NOW()&lt;15,"15",IF($E22-NOW()&lt;30,"30"," ")))))))</f>
        <v>CP</v>
      </c>
      <c r="B22" s="173" t="s">
        <v>78</v>
      </c>
      <c r="C22" s="173" t="s">
        <v>79</v>
      </c>
      <c r="D22" s="173" t="s">
        <v>23</v>
      </c>
      <c r="E22" s="163">
        <v>44337</v>
      </c>
      <c r="F22" s="163"/>
      <c r="G22" s="165" t="s">
        <v>80</v>
      </c>
      <c r="H22" s="165" t="s">
        <v>81</v>
      </c>
      <c r="I22" s="165"/>
      <c r="J22" s="165" t="s">
        <v>26</v>
      </c>
      <c r="K22" s="165"/>
      <c r="L22" s="165"/>
      <c r="M22" s="165"/>
      <c r="N22" s="165"/>
      <c r="O22" s="173"/>
      <c r="P22" s="173"/>
      <c r="Q22" s="173"/>
      <c r="R22" s="172" t="s">
        <v>374</v>
      </c>
      <c r="S22" s="166" t="s">
        <v>32</v>
      </c>
    </row>
    <row r="23" spans="1:20" s="166" customFormat="1" x14ac:dyDescent="0.3">
      <c r="A23" s="173" t="str">
        <f ca="1">IF($S23="CP","CP",IF($S23="NR","NR",IF($S23="OA","OA",IF($E23="","",IF($E23-NOW()&lt;0,"OD",IF($E23-NOW()&lt;15,"15",IF($E23-NOW()&lt;30,"30"," ")))))))</f>
        <v>CP</v>
      </c>
      <c r="B23" s="173" t="s">
        <v>67</v>
      </c>
      <c r="C23" s="173" t="s">
        <v>68</v>
      </c>
      <c r="D23" s="173" t="s">
        <v>23</v>
      </c>
      <c r="E23" s="163">
        <v>44317</v>
      </c>
      <c r="F23" s="163"/>
      <c r="G23" s="165" t="s">
        <v>69</v>
      </c>
      <c r="H23" s="165" t="s">
        <v>70</v>
      </c>
      <c r="I23" s="165"/>
      <c r="J23" s="165" t="s">
        <v>26</v>
      </c>
      <c r="K23" s="165"/>
      <c r="L23" s="165" t="s">
        <v>71</v>
      </c>
      <c r="M23" s="165" t="s">
        <v>71</v>
      </c>
      <c r="N23" s="165" t="s">
        <v>72</v>
      </c>
      <c r="O23" s="173"/>
      <c r="P23" s="173"/>
      <c r="Q23" s="173"/>
      <c r="R23" s="279" t="s">
        <v>372</v>
      </c>
      <c r="S23" s="166" t="s">
        <v>32</v>
      </c>
    </row>
    <row r="24" spans="1:20" s="166" customFormat="1" x14ac:dyDescent="0.3">
      <c r="A24" s="173" t="str">
        <f ca="1">IF($S24="CP","CP",IF($S24="NR","NR",IF($S24="OA","OA",IF($E24="","",IF($E24-NOW()&lt;0,"OD",IF($E24-NOW()&lt;15,"15",IF($E24-NOW()&lt;30,"30"," ")))))))</f>
        <v>NR</v>
      </c>
      <c r="B24" s="173" t="s">
        <v>76</v>
      </c>
      <c r="C24" s="143" t="s">
        <v>77</v>
      </c>
      <c r="D24" s="173" t="s">
        <v>328</v>
      </c>
      <c r="E24" s="163">
        <v>44317</v>
      </c>
      <c r="F24" s="163"/>
      <c r="G24" s="165" t="s">
        <v>69</v>
      </c>
      <c r="H24" s="165" t="s">
        <v>70</v>
      </c>
      <c r="I24" s="165"/>
      <c r="J24" s="165" t="s">
        <v>26</v>
      </c>
      <c r="K24" s="165"/>
      <c r="L24" s="165"/>
      <c r="M24" s="165"/>
      <c r="N24" s="165"/>
      <c r="O24" s="173"/>
      <c r="P24" s="173"/>
      <c r="Q24" s="173"/>
      <c r="R24" s="172" t="s">
        <v>373</v>
      </c>
      <c r="S24" s="166" t="s">
        <v>36</v>
      </c>
    </row>
    <row r="25" spans="1:20" s="166" customFormat="1" ht="15.6" x14ac:dyDescent="0.3">
      <c r="A25" s="173" t="str">
        <f ca="1">IF($S25="CP","CP",IF($S25="NR","NR",IF($S25="OA","OA",IF($E25="","",IF($E25-NOW()&lt;0,"OD",IF($E25-NOW()&lt;15,"15",IF($E25-NOW()&lt;30,"30"," ")))))))</f>
        <v/>
      </c>
      <c r="B25" s="122" t="s">
        <v>82</v>
      </c>
      <c r="C25" s="122"/>
      <c r="D25" s="122"/>
      <c r="E25" s="123"/>
      <c r="F25" s="123"/>
      <c r="G25" s="122"/>
      <c r="H25" s="122"/>
      <c r="I25" s="122"/>
      <c r="J25" s="122"/>
      <c r="K25" s="122"/>
      <c r="L25" s="122"/>
      <c r="M25" s="122"/>
      <c r="N25" s="122"/>
      <c r="O25" s="122"/>
      <c r="P25" s="122"/>
      <c r="Q25" s="122"/>
      <c r="R25" s="122"/>
      <c r="T25" s="166" t="s">
        <v>83</v>
      </c>
    </row>
    <row r="26" spans="1:20" s="166" customFormat="1" ht="15.6" x14ac:dyDescent="0.3">
      <c r="A26" s="173" t="str">
        <f ca="1">IF($S26="CP","CP",IF($S26="NR","NR",IF($S26="OA","OA",IF($E26="","",IF($E26-NOW()&lt;0,"OD",IF($E26-NOW()&lt;15,"15",IF($E26-NOW()&lt;30,"30"," ")))))))</f>
        <v/>
      </c>
      <c r="B26" s="120" t="s">
        <v>375</v>
      </c>
      <c r="C26" s="120"/>
      <c r="D26" s="120"/>
      <c r="E26" s="121"/>
      <c r="F26" s="121"/>
      <c r="G26" s="120"/>
      <c r="H26" s="120"/>
      <c r="I26" s="120"/>
      <c r="J26" s="120"/>
      <c r="K26" s="120"/>
      <c r="L26" s="120"/>
      <c r="M26" s="120"/>
      <c r="N26" s="120"/>
      <c r="O26" s="120"/>
      <c r="P26" s="120"/>
      <c r="Q26" s="120"/>
      <c r="R26" s="120"/>
      <c r="T26" s="166" t="s">
        <v>20</v>
      </c>
    </row>
    <row r="27" spans="1:20" s="166" customFormat="1" x14ac:dyDescent="0.3">
      <c r="A27" s="173" t="str">
        <f ca="1">IF($S27="CP","CP",IF($S27="NR","NR",IF($S27="OA","OA",IF($E27="","",IF($E27-NOW()&lt;0,"OD",IF($E27-NOW()&lt;15,"15",IF($E27-NOW()&lt;30,"30"," ")))))))</f>
        <v>NR</v>
      </c>
      <c r="B27" s="173" t="s">
        <v>96</v>
      </c>
      <c r="C27" s="143" t="s">
        <v>97</v>
      </c>
      <c r="D27" s="173" t="s">
        <v>378</v>
      </c>
      <c r="E27" s="163">
        <v>44340</v>
      </c>
      <c r="F27" s="163">
        <v>43966</v>
      </c>
      <c r="G27" s="165" t="s">
        <v>91</v>
      </c>
      <c r="H27" s="165"/>
      <c r="I27" s="165"/>
      <c r="J27" s="165"/>
      <c r="K27" s="165"/>
      <c r="L27" s="165"/>
      <c r="M27" s="165"/>
      <c r="N27" s="165"/>
      <c r="O27" s="173"/>
      <c r="P27" s="173" t="s">
        <v>98</v>
      </c>
      <c r="Q27" s="173" t="s">
        <v>99</v>
      </c>
      <c r="R27" s="173"/>
      <c r="S27" s="166" t="s">
        <v>36</v>
      </c>
    </row>
    <row r="28" spans="1:20" s="166" customFormat="1" x14ac:dyDescent="0.3">
      <c r="A28" s="173"/>
      <c r="B28" s="173" t="s">
        <v>1503</v>
      </c>
      <c r="C28" s="143" t="s">
        <v>101</v>
      </c>
      <c r="D28" s="173" t="s">
        <v>378</v>
      </c>
      <c r="E28" s="163"/>
      <c r="F28" s="163"/>
      <c r="G28" s="165" t="s">
        <v>91</v>
      </c>
      <c r="H28" s="165"/>
      <c r="I28" s="165"/>
      <c r="J28" s="165"/>
      <c r="K28" s="165"/>
      <c r="L28" s="165"/>
      <c r="M28" s="165"/>
      <c r="N28" s="165"/>
      <c r="O28" s="173"/>
      <c r="P28" s="173"/>
      <c r="Q28" s="173"/>
      <c r="R28" s="173"/>
    </row>
    <row r="29" spans="1:20" s="166" customFormat="1" x14ac:dyDescent="0.3">
      <c r="A29" s="173" t="str">
        <f ca="1">IF($S29="CP","CP",IF($S29="NR","NR",IF($S29="OA","OA",IF($E29="","",IF($E29-NOW()&lt;0,"OD",IF($E29-NOW()&lt;15,"15",IF($E29-NOW()&lt;30,"30"," ")))))))</f>
        <v>CP</v>
      </c>
      <c r="B29" s="173" t="s">
        <v>89</v>
      </c>
      <c r="C29" s="173" t="s">
        <v>90</v>
      </c>
      <c r="D29" s="173" t="s">
        <v>23</v>
      </c>
      <c r="E29" s="163">
        <v>44340</v>
      </c>
      <c r="F29" s="163">
        <v>43966</v>
      </c>
      <c r="G29" s="165" t="s">
        <v>91</v>
      </c>
      <c r="H29" s="165"/>
      <c r="I29" s="165"/>
      <c r="J29" s="165" t="s">
        <v>29</v>
      </c>
      <c r="K29" s="165"/>
      <c r="L29" s="165"/>
      <c r="M29" s="165"/>
      <c r="N29" s="165"/>
      <c r="O29" s="173"/>
      <c r="P29" s="173" t="s">
        <v>92</v>
      </c>
      <c r="Q29" s="173" t="s">
        <v>93</v>
      </c>
      <c r="R29" s="173"/>
      <c r="S29" s="166" t="s">
        <v>32</v>
      </c>
    </row>
    <row r="30" spans="1:20" s="166" customFormat="1" x14ac:dyDescent="0.3">
      <c r="A30" s="173" t="str">
        <f ca="1">IF($S30="CP","CP",IF($S30="NR","NR",IF($S30="OA","OA",IF($E30="","",IF($E30-NOW()&lt;0,"OD",IF($E30-NOW()&lt;15,"15",IF($E30-NOW()&lt;30,"30"," ")))))))</f>
        <v>CP</v>
      </c>
      <c r="B30" s="173" t="s">
        <v>230</v>
      </c>
      <c r="C30" s="173" t="s">
        <v>231</v>
      </c>
      <c r="D30" s="173" t="s">
        <v>23</v>
      </c>
      <c r="E30" s="163">
        <v>44344</v>
      </c>
      <c r="F30" s="163"/>
      <c r="G30" s="165" t="s">
        <v>212</v>
      </c>
      <c r="H30" s="165" t="s">
        <v>205</v>
      </c>
      <c r="I30" s="165" t="s">
        <v>127</v>
      </c>
      <c r="J30" s="165" t="s">
        <v>29</v>
      </c>
      <c r="K30" s="165" t="s">
        <v>212</v>
      </c>
      <c r="L30" s="165" t="s">
        <v>207</v>
      </c>
      <c r="M30" s="165" t="s">
        <v>213</v>
      </c>
      <c r="N30" s="165" t="s">
        <v>213</v>
      </c>
      <c r="O30" s="173"/>
      <c r="P30" s="173" t="s">
        <v>232</v>
      </c>
      <c r="Q30" s="173"/>
      <c r="R30" s="173"/>
      <c r="S30" s="166" t="s">
        <v>32</v>
      </c>
    </row>
    <row r="31" spans="1:20" s="166" customFormat="1" x14ac:dyDescent="0.3">
      <c r="A31" s="173" t="str">
        <f ca="1">IF($S31="CP","CP",IF($S31="NR","NR",IF($S31="OA","OA",IF($E31="","",IF($E31-NOW()&lt;0,"OD",IF($E31-NOW()&lt;15,"15",IF($E31-NOW()&lt;30,"30"," ")))))))</f>
        <v>CP</v>
      </c>
      <c r="B31" s="173" t="s">
        <v>233</v>
      </c>
      <c r="C31" s="173" t="s">
        <v>234</v>
      </c>
      <c r="D31" s="173" t="s">
        <v>23</v>
      </c>
      <c r="E31" s="163">
        <v>44344</v>
      </c>
      <c r="F31" s="163"/>
      <c r="G31" s="165" t="s">
        <v>212</v>
      </c>
      <c r="H31" s="165" t="s">
        <v>205</v>
      </c>
      <c r="I31" s="165" t="s">
        <v>127</v>
      </c>
      <c r="J31" s="165" t="s">
        <v>29</v>
      </c>
      <c r="K31" s="165" t="s">
        <v>212</v>
      </c>
      <c r="L31" s="165" t="s">
        <v>207</v>
      </c>
      <c r="M31" s="165" t="s">
        <v>213</v>
      </c>
      <c r="N31" s="165" t="s">
        <v>213</v>
      </c>
      <c r="O31" s="173"/>
      <c r="P31" s="173" t="s">
        <v>235</v>
      </c>
      <c r="Q31" s="173"/>
      <c r="R31" s="173"/>
      <c r="S31" s="166" t="s">
        <v>32</v>
      </c>
    </row>
    <row r="32" spans="1:20" s="166" customFormat="1" x14ac:dyDescent="0.3">
      <c r="A32" s="173" t="str">
        <f ca="1">IF($S32="CP","CP",IF($S32="NR","NR",IF($S32="OA","OA",IF($E32="","",IF($E32-NOW()&lt;0,"OD",IF($E32-NOW()&lt;15,"15",IF($E32-NOW()&lt;30,"30"," ")))))))</f>
        <v>CP</v>
      </c>
      <c r="B32" s="173" t="s">
        <v>141</v>
      </c>
      <c r="C32" s="173" t="s">
        <v>142</v>
      </c>
      <c r="D32" s="173" t="s">
        <v>23</v>
      </c>
      <c r="E32" s="163">
        <v>44403</v>
      </c>
      <c r="F32" s="163">
        <v>44409</v>
      </c>
      <c r="G32" s="165" t="s">
        <v>143</v>
      </c>
      <c r="H32" s="165" t="s">
        <v>126</v>
      </c>
      <c r="I32" s="165" t="s">
        <v>144</v>
      </c>
      <c r="J32" s="165" t="s">
        <v>29</v>
      </c>
      <c r="K32" s="165" t="s">
        <v>145</v>
      </c>
      <c r="L32" s="165" t="s">
        <v>146</v>
      </c>
      <c r="M32" s="165" t="s">
        <v>147</v>
      </c>
      <c r="N32" s="165" t="s">
        <v>147</v>
      </c>
      <c r="O32" s="173"/>
      <c r="P32" s="173"/>
      <c r="Q32" s="173"/>
      <c r="R32" s="173"/>
      <c r="S32" s="166" t="s">
        <v>32</v>
      </c>
    </row>
    <row r="33" spans="1:19" s="166" customFormat="1" x14ac:dyDescent="0.3">
      <c r="A33" s="173" t="str">
        <f ca="1">IF($S33="CP","CP",IF($S33="NR","NR",IF($S33="OA","OA",IF($E33="","",IF($E33-NOW()&lt;0,"OD",IF($E33-NOW()&lt;15,"15",IF($E33-NOW()&lt;30,"30"," ")))))))</f>
        <v>CP</v>
      </c>
      <c r="B33" s="173" t="s">
        <v>150</v>
      </c>
      <c r="C33" s="173" t="s">
        <v>151</v>
      </c>
      <c r="D33" s="173" t="s">
        <v>23</v>
      </c>
      <c r="E33" s="163">
        <v>44403</v>
      </c>
      <c r="F33" s="163">
        <v>44409</v>
      </c>
      <c r="G33" s="165" t="s">
        <v>143</v>
      </c>
      <c r="H33" s="165" t="s">
        <v>126</v>
      </c>
      <c r="I33" s="165" t="s">
        <v>144</v>
      </c>
      <c r="J33" s="165" t="s">
        <v>29</v>
      </c>
      <c r="K33" s="165" t="s">
        <v>143</v>
      </c>
      <c r="L33" s="165"/>
      <c r="M33" s="165"/>
      <c r="N33" s="165"/>
      <c r="O33" s="173"/>
      <c r="P33" s="173"/>
      <c r="Q33" s="173"/>
      <c r="R33" s="173"/>
      <c r="S33" s="166" t="s">
        <v>32</v>
      </c>
    </row>
    <row r="34" spans="1:19" s="166" customFormat="1" x14ac:dyDescent="0.3">
      <c r="A34" s="173" t="str">
        <f ca="1">IF($S34="CP","CP",IF($S34="NR","NR",IF($S34="OA","OA",IF($E34="","",IF($E34-NOW()&lt;0,"OD",IF($E34-NOW()&lt;15,"15",IF($E34-NOW()&lt;30,"30"," ")))))))</f>
        <v>CP</v>
      </c>
      <c r="B34" s="173" t="s">
        <v>154</v>
      </c>
      <c r="C34" s="173" t="s">
        <v>155</v>
      </c>
      <c r="D34" s="173" t="s">
        <v>23</v>
      </c>
      <c r="E34" s="163">
        <v>44378</v>
      </c>
      <c r="F34" s="163">
        <v>44326</v>
      </c>
      <c r="G34" s="165" t="s">
        <v>143</v>
      </c>
      <c r="H34" s="165" t="s">
        <v>126</v>
      </c>
      <c r="I34" s="165" t="s">
        <v>144</v>
      </c>
      <c r="J34" s="165" t="s">
        <v>29</v>
      </c>
      <c r="K34" s="165" t="s">
        <v>143</v>
      </c>
      <c r="L34" s="165"/>
      <c r="M34" s="165"/>
      <c r="N34" s="165"/>
      <c r="O34" s="173"/>
      <c r="P34" s="173"/>
      <c r="Q34" s="173"/>
      <c r="R34" s="173"/>
      <c r="S34" s="166" t="s">
        <v>32</v>
      </c>
    </row>
    <row r="35" spans="1:19" s="166" customFormat="1" x14ac:dyDescent="0.3">
      <c r="A35" s="173" t="str">
        <f ca="1">IF($S35="CP","CP",IF($S35="NR","NR",IF($S35="OA","OA",IF($E35="","",IF($E35-NOW()&lt;0,"OD",IF($E35-NOW()&lt;15,"15",IF($E35-NOW()&lt;30,"30"," ")))))))</f>
        <v>CP</v>
      </c>
      <c r="B35" s="173" t="s">
        <v>158</v>
      </c>
      <c r="C35" s="173" t="s">
        <v>159</v>
      </c>
      <c r="D35" s="173" t="s">
        <v>23</v>
      </c>
      <c r="E35" s="163">
        <v>44378</v>
      </c>
      <c r="F35" s="163"/>
      <c r="G35" s="165" t="s">
        <v>143</v>
      </c>
      <c r="H35" s="165" t="s">
        <v>126</v>
      </c>
      <c r="I35" s="165" t="s">
        <v>144</v>
      </c>
      <c r="J35" s="165" t="s">
        <v>29</v>
      </c>
      <c r="K35" s="165" t="s">
        <v>143</v>
      </c>
      <c r="L35" s="165"/>
      <c r="M35" s="165"/>
      <c r="N35" s="165"/>
      <c r="O35" s="173"/>
      <c r="P35" s="173"/>
      <c r="Q35" s="173"/>
      <c r="R35" s="173"/>
      <c r="S35" s="166" t="s">
        <v>32</v>
      </c>
    </row>
    <row r="36" spans="1:19" s="166" customFormat="1" x14ac:dyDescent="0.3">
      <c r="A36" s="173" t="str">
        <f ca="1">IF($S36="CP","CP",IF($S36="NR","NR",IF($S36="OA","OA",IF($E36="","",IF($E36-NOW()&lt;0,"OD",IF($E36-NOW()&lt;15,"15",IF($E36-NOW()&lt;30,"30"," ")))))))</f>
        <v>CP</v>
      </c>
      <c r="B36" s="173" t="s">
        <v>85</v>
      </c>
      <c r="C36" s="173" t="s">
        <v>86</v>
      </c>
      <c r="D36" s="173" t="s">
        <v>378</v>
      </c>
      <c r="E36" s="163">
        <v>44409</v>
      </c>
      <c r="F36" s="163"/>
      <c r="G36" s="165" t="s">
        <v>26</v>
      </c>
      <c r="H36" s="165"/>
      <c r="I36" s="165"/>
      <c r="J36" s="165" t="s">
        <v>29</v>
      </c>
      <c r="K36" s="165"/>
      <c r="L36" s="165"/>
      <c r="M36" s="165"/>
      <c r="N36" s="165"/>
      <c r="O36" s="173"/>
      <c r="P36" s="173"/>
      <c r="Q36" s="173" t="s">
        <v>30</v>
      </c>
      <c r="R36" s="174" t="s">
        <v>379</v>
      </c>
      <c r="S36" s="166" t="s">
        <v>32</v>
      </c>
    </row>
    <row r="37" spans="1:19" s="166" customFormat="1" x14ac:dyDescent="0.3">
      <c r="A37" s="173" t="str">
        <f ca="1">IF($S37="CP","CP",IF($S37="NR","NR",IF($S37="OA","OA",IF($E37="","",IF($E37-NOW()&lt;0,"OD",IF($E37-NOW()&lt;15,"15",IF($E37-NOW()&lt;30,"30"," ")))))))</f>
        <v>CP</v>
      </c>
      <c r="B37" s="173" t="s">
        <v>202</v>
      </c>
      <c r="C37" s="173" t="s">
        <v>203</v>
      </c>
      <c r="D37" s="173" t="s">
        <v>23</v>
      </c>
      <c r="E37" s="163">
        <v>44333</v>
      </c>
      <c r="F37" s="163"/>
      <c r="G37" s="165" t="s">
        <v>204</v>
      </c>
      <c r="H37" s="165" t="s">
        <v>205</v>
      </c>
      <c r="I37" s="165" t="s">
        <v>206</v>
      </c>
      <c r="J37" s="165" t="s">
        <v>29</v>
      </c>
      <c r="K37" s="165" t="s">
        <v>204</v>
      </c>
      <c r="L37" s="165" t="s">
        <v>207</v>
      </c>
      <c r="M37" s="165" t="s">
        <v>208</v>
      </c>
      <c r="N37" s="165" t="s">
        <v>209</v>
      </c>
      <c r="O37" s="173"/>
      <c r="P37" s="173"/>
      <c r="Q37" s="173"/>
      <c r="R37" s="173"/>
      <c r="S37" s="166" t="s">
        <v>32</v>
      </c>
    </row>
    <row r="38" spans="1:19" s="166" customFormat="1" x14ac:dyDescent="0.3">
      <c r="A38" s="173" t="str">
        <f ca="1">IF($S38="CP","CP",IF($S38="NR","NR",IF($S38="OA","OA",IF($E38="","",IF($E38-NOW()&lt;0,"OD",IF($E38-NOW()&lt;15,"15",IF($E38-NOW()&lt;30,"30"," ")))))))</f>
        <v>CP</v>
      </c>
      <c r="B38" s="173" t="s">
        <v>162</v>
      </c>
      <c r="C38" s="173" t="s">
        <v>163</v>
      </c>
      <c r="D38" s="173" t="s">
        <v>23</v>
      </c>
      <c r="E38" s="163">
        <v>44287</v>
      </c>
      <c r="F38" s="163"/>
      <c r="G38" s="165" t="s">
        <v>164</v>
      </c>
      <c r="H38" s="165" t="s">
        <v>165</v>
      </c>
      <c r="I38" s="165" t="s">
        <v>166</v>
      </c>
      <c r="J38" s="165" t="s">
        <v>29</v>
      </c>
      <c r="K38" s="165" t="s">
        <v>164</v>
      </c>
      <c r="L38" s="165" t="s">
        <v>71</v>
      </c>
      <c r="M38" s="165" t="s">
        <v>167</v>
      </c>
      <c r="N38" s="165" t="s">
        <v>168</v>
      </c>
      <c r="O38" s="173"/>
      <c r="P38" s="173"/>
      <c r="Q38" s="173"/>
      <c r="R38" s="173"/>
      <c r="S38" s="166" t="s">
        <v>32</v>
      </c>
    </row>
    <row r="39" spans="1:19" s="166" customFormat="1" x14ac:dyDescent="0.3">
      <c r="A39" s="173" t="str">
        <f ca="1">IF($S39="CP","CP",IF($S39="NR","NR",IF($S39="OA","OA",IF($E39="","",IF($E39-NOW()&lt;0,"OD",IF($E39-NOW()&lt;15,"15",IF($E39-NOW()&lt;30,"30"," ")))))))</f>
        <v>CP</v>
      </c>
      <c r="B39" s="173" t="s">
        <v>386</v>
      </c>
      <c r="C39" s="173" t="s">
        <v>387</v>
      </c>
      <c r="D39" s="173" t="s">
        <v>23</v>
      </c>
      <c r="E39" s="163"/>
      <c r="F39" s="163"/>
      <c r="G39" s="165" t="s">
        <v>388</v>
      </c>
      <c r="H39" s="165" t="s">
        <v>389</v>
      </c>
      <c r="I39" s="165" t="s">
        <v>390</v>
      </c>
      <c r="J39" s="165" t="s">
        <v>192</v>
      </c>
      <c r="K39" s="165" t="s">
        <v>388</v>
      </c>
      <c r="L39" s="165" t="s">
        <v>391</v>
      </c>
      <c r="M39" s="165" t="s">
        <v>167</v>
      </c>
      <c r="N39" s="165" t="s">
        <v>392</v>
      </c>
      <c r="O39" s="173"/>
      <c r="P39" s="173"/>
      <c r="Q39" s="173"/>
      <c r="R39" s="173"/>
      <c r="S39" s="166" t="s">
        <v>32</v>
      </c>
    </row>
    <row r="40" spans="1:19" s="166" customFormat="1" x14ac:dyDescent="0.3">
      <c r="A40" s="173" t="str">
        <f ca="1">IF($S40="CP","CP",IF($S40="NR","NR",IF($S40="OA","OA",IF($E40="","",IF($E40-NOW()&lt;0,"OD",IF($E40-NOW()&lt;15,"15",IF($E40-NOW()&lt;30,"30"," ")))))))</f>
        <v>CP</v>
      </c>
      <c r="B40" s="173" t="s">
        <v>397</v>
      </c>
      <c r="C40" s="173" t="s">
        <v>398</v>
      </c>
      <c r="D40" s="173" t="s">
        <v>23</v>
      </c>
      <c r="E40" s="163"/>
      <c r="F40" s="163"/>
      <c r="G40" s="165" t="s">
        <v>388</v>
      </c>
      <c r="H40" s="165" t="s">
        <v>389</v>
      </c>
      <c r="I40" s="165" t="s">
        <v>390</v>
      </c>
      <c r="J40" s="165" t="s">
        <v>192</v>
      </c>
      <c r="K40" s="165" t="s">
        <v>388</v>
      </c>
      <c r="L40" s="165" t="s">
        <v>391</v>
      </c>
      <c r="M40" s="165" t="s">
        <v>167</v>
      </c>
      <c r="N40" s="165" t="s">
        <v>392</v>
      </c>
      <c r="O40" s="173"/>
      <c r="P40" s="173"/>
      <c r="Q40" s="173"/>
      <c r="R40" s="173"/>
      <c r="S40" s="166" t="s">
        <v>32</v>
      </c>
    </row>
    <row r="41" spans="1:19" s="166" customFormat="1" x14ac:dyDescent="0.3">
      <c r="A41" s="173" t="str">
        <f ca="1">IF($S41="CP","CP",IF($S41="NR","NR",IF($S41="OA","OA",IF($E41="","",IF($E41-NOW()&lt;0,"OD",IF($E41-NOW()&lt;15,"15",IF($E41-NOW()&lt;30,"30"," ")))))))</f>
        <v>CP</v>
      </c>
      <c r="B41" s="173" t="s">
        <v>395</v>
      </c>
      <c r="C41" s="173" t="s">
        <v>396</v>
      </c>
      <c r="D41" s="173" t="s">
        <v>23</v>
      </c>
      <c r="E41" s="163"/>
      <c r="F41" s="163"/>
      <c r="G41" s="165" t="s">
        <v>388</v>
      </c>
      <c r="H41" s="165" t="s">
        <v>389</v>
      </c>
      <c r="I41" s="165" t="s">
        <v>390</v>
      </c>
      <c r="J41" s="165" t="s">
        <v>192</v>
      </c>
      <c r="K41" s="165" t="s">
        <v>388</v>
      </c>
      <c r="L41" s="165" t="s">
        <v>391</v>
      </c>
      <c r="M41" s="165" t="s">
        <v>167</v>
      </c>
      <c r="N41" s="165" t="s">
        <v>392</v>
      </c>
      <c r="O41" s="173"/>
      <c r="P41" s="173"/>
      <c r="Q41" s="173"/>
      <c r="R41" s="173"/>
      <c r="S41" s="166" t="s">
        <v>32</v>
      </c>
    </row>
    <row r="42" spans="1:19" s="166" customFormat="1" x14ac:dyDescent="0.3">
      <c r="A42" s="173" t="str">
        <f ca="1">IF($S42="CP","CP",IF($S42="NR","NR",IF($S42="OA","OA",IF($E42="","",IF($E42-NOW()&lt;0,"OD",IF($E42-NOW()&lt;15,"15",IF($E42-NOW()&lt;30,"30"," ")))))))</f>
        <v>CP</v>
      </c>
      <c r="B42" s="173" t="s">
        <v>393</v>
      </c>
      <c r="C42" s="173" t="s">
        <v>394</v>
      </c>
      <c r="D42" s="173" t="s">
        <v>23</v>
      </c>
      <c r="E42" s="163"/>
      <c r="F42" s="163"/>
      <c r="G42" s="165" t="s">
        <v>388</v>
      </c>
      <c r="H42" s="165" t="s">
        <v>389</v>
      </c>
      <c r="I42" s="165" t="s">
        <v>390</v>
      </c>
      <c r="J42" s="165" t="s">
        <v>192</v>
      </c>
      <c r="K42" s="165" t="s">
        <v>388</v>
      </c>
      <c r="L42" s="165" t="s">
        <v>391</v>
      </c>
      <c r="M42" s="165" t="s">
        <v>167</v>
      </c>
      <c r="N42" s="165" t="s">
        <v>392</v>
      </c>
      <c r="O42" s="173"/>
      <c r="P42" s="173"/>
      <c r="Q42" s="173"/>
      <c r="R42" s="173"/>
      <c r="S42" s="166" t="s">
        <v>32</v>
      </c>
    </row>
    <row r="43" spans="1:19" s="166" customFormat="1" x14ac:dyDescent="0.3">
      <c r="A43" s="173" t="str">
        <f ca="1">IF($S43="CP","CP",IF($S43="NR","NR",IF($S43="OA","OA",IF($E43="","",IF($E43-NOW()&lt;0,"OD",IF($E43-NOW()&lt;15,"15",IF($E43-NOW()&lt;30,"30"," ")))))))</f>
        <v>CP</v>
      </c>
      <c r="B43" s="173" t="s">
        <v>111</v>
      </c>
      <c r="C43" s="173" t="s">
        <v>112</v>
      </c>
      <c r="D43" s="173" t="s">
        <v>23</v>
      </c>
      <c r="E43" s="163">
        <v>44484</v>
      </c>
      <c r="F43" s="163">
        <v>44223</v>
      </c>
      <c r="G43" s="165" t="s">
        <v>109</v>
      </c>
      <c r="H43" s="165" t="s">
        <v>113</v>
      </c>
      <c r="I43" s="165"/>
      <c r="J43" s="165" t="s">
        <v>29</v>
      </c>
      <c r="K43" s="165" t="s">
        <v>109</v>
      </c>
      <c r="L43" s="165"/>
      <c r="M43" s="165"/>
      <c r="N43" s="165"/>
      <c r="O43" s="173"/>
      <c r="P43" s="173"/>
      <c r="Q43" s="173" t="s">
        <v>114</v>
      </c>
      <c r="R43" s="173"/>
      <c r="S43" s="166" t="s">
        <v>32</v>
      </c>
    </row>
    <row r="44" spans="1:19" s="166" customFormat="1" x14ac:dyDescent="0.3">
      <c r="A44" s="173" t="str">
        <f ca="1">IF($S44="CP","CP",IF($S44="NR","NR",IF($S44="OA","OA",IF($E44="","",IF($E44-NOW()&lt;0,"OD",IF($E44-NOW()&lt;15,"15",IF($E44-NOW()&lt;30,"30"," ")))))))</f>
        <v>CP</v>
      </c>
      <c r="B44" s="173" t="s">
        <v>123</v>
      </c>
      <c r="C44" s="173" t="s">
        <v>124</v>
      </c>
      <c r="D44" s="173" t="s">
        <v>23</v>
      </c>
      <c r="E44" s="163">
        <v>44120</v>
      </c>
      <c r="F44" s="163"/>
      <c r="G44" s="165" t="s">
        <v>125</v>
      </c>
      <c r="H44" s="165" t="s">
        <v>126</v>
      </c>
      <c r="I44" s="165" t="s">
        <v>127</v>
      </c>
      <c r="J44" s="165" t="s">
        <v>119</v>
      </c>
      <c r="K44" s="165" t="s">
        <v>125</v>
      </c>
      <c r="L44" s="165" t="s">
        <v>128</v>
      </c>
      <c r="M44" s="165" t="s">
        <v>129</v>
      </c>
      <c r="N44" s="165" t="s">
        <v>129</v>
      </c>
      <c r="O44" s="173" t="s">
        <v>130</v>
      </c>
      <c r="P44" s="173" t="s">
        <v>131</v>
      </c>
      <c r="Q44" s="173"/>
      <c r="R44" s="173"/>
      <c r="S44" s="166" t="s">
        <v>32</v>
      </c>
    </row>
    <row r="45" spans="1:19" s="166" customFormat="1" x14ac:dyDescent="0.3">
      <c r="A45" s="173" t="str">
        <f ca="1">IF($S45="CP","CP",IF($S45="NR","NR",IF($S45="OA","OA",IF($E45="","",IF($E45-NOW()&lt;0,"OD",IF($E45-NOW()&lt;15,"15",IF($E45-NOW()&lt;30,"30"," ")))))))</f>
        <v>CP</v>
      </c>
      <c r="B45" s="173" t="s">
        <v>135</v>
      </c>
      <c r="C45" s="173" t="s">
        <v>136</v>
      </c>
      <c r="D45" s="173" t="s">
        <v>23</v>
      </c>
      <c r="E45" s="163">
        <v>44120</v>
      </c>
      <c r="F45" s="163"/>
      <c r="G45" s="165" t="s">
        <v>125</v>
      </c>
      <c r="H45" s="165" t="s">
        <v>126</v>
      </c>
      <c r="I45" s="165" t="s">
        <v>127</v>
      </c>
      <c r="J45" s="165" t="s">
        <v>119</v>
      </c>
      <c r="K45" s="165" t="s">
        <v>125</v>
      </c>
      <c r="L45" s="165" t="s">
        <v>128</v>
      </c>
      <c r="M45" s="165" t="s">
        <v>129</v>
      </c>
      <c r="N45" s="165" t="s">
        <v>129</v>
      </c>
      <c r="O45" s="173" t="s">
        <v>130</v>
      </c>
      <c r="P45" s="173" t="s">
        <v>137</v>
      </c>
      <c r="Q45" s="173"/>
      <c r="R45" s="173"/>
      <c r="S45" s="166" t="s">
        <v>32</v>
      </c>
    </row>
    <row r="46" spans="1:19" s="166" customFormat="1" x14ac:dyDescent="0.3">
      <c r="A46" s="173" t="str">
        <f ca="1">IF($S46="CP","CP",IF($S46="NR","NR",IF($S46="OA","OA",IF($E46="","",IF($E46-NOW()&lt;0,"OD",IF($E46-NOW()&lt;15,"15",IF($E46-NOW()&lt;30,"30"," ")))))))</f>
        <v>CP</v>
      </c>
      <c r="B46" s="173" t="s">
        <v>210</v>
      </c>
      <c r="C46" s="173" t="s">
        <v>211</v>
      </c>
      <c r="D46" s="173" t="s">
        <v>23</v>
      </c>
      <c r="E46" s="163">
        <v>44330</v>
      </c>
      <c r="F46" s="163"/>
      <c r="G46" s="165" t="s">
        <v>212</v>
      </c>
      <c r="H46" s="165" t="s">
        <v>126</v>
      </c>
      <c r="I46" s="165" t="s">
        <v>205</v>
      </c>
      <c r="J46" s="165" t="s">
        <v>29</v>
      </c>
      <c r="K46" s="165" t="s">
        <v>212</v>
      </c>
      <c r="L46" s="165" t="s">
        <v>207</v>
      </c>
      <c r="M46" s="165" t="s">
        <v>213</v>
      </c>
      <c r="N46" s="165" t="s">
        <v>213</v>
      </c>
      <c r="O46" s="173"/>
      <c r="P46" s="173" t="s">
        <v>214</v>
      </c>
      <c r="Q46" s="173"/>
      <c r="R46" s="173"/>
      <c r="S46" s="166" t="s">
        <v>32</v>
      </c>
    </row>
    <row r="47" spans="1:19" s="166" customFormat="1" x14ac:dyDescent="0.3">
      <c r="A47" s="173" t="str">
        <f ca="1">IF($S47="CP","CP",IF($S47="NR","NR",IF($S47="OA","OA",IF($E47="","",IF($E47-NOW()&lt;0,"OD",IF($E47-NOW()&lt;15,"15",IF($E47-NOW()&lt;30,"30"," ")))))))</f>
        <v>CP</v>
      </c>
      <c r="B47" s="173" t="s">
        <v>224</v>
      </c>
      <c r="C47" s="173" t="s">
        <v>225</v>
      </c>
      <c r="D47" s="173" t="s">
        <v>23</v>
      </c>
      <c r="E47" s="163">
        <v>44333</v>
      </c>
      <c r="F47" s="163"/>
      <c r="G47" s="165" t="s">
        <v>204</v>
      </c>
      <c r="H47" s="165" t="s">
        <v>205</v>
      </c>
      <c r="I47" s="165" t="s">
        <v>206</v>
      </c>
      <c r="J47" s="165" t="s">
        <v>29</v>
      </c>
      <c r="K47" s="165" t="s">
        <v>204</v>
      </c>
      <c r="L47" s="165" t="s">
        <v>207</v>
      </c>
      <c r="M47" s="165" t="s">
        <v>208</v>
      </c>
      <c r="N47" s="165" t="s">
        <v>209</v>
      </c>
      <c r="O47" s="173"/>
      <c r="P47" s="173"/>
      <c r="Q47" s="173"/>
      <c r="R47" s="173"/>
      <c r="S47" s="166" t="s">
        <v>32</v>
      </c>
    </row>
    <row r="48" spans="1:19" s="166" customFormat="1" x14ac:dyDescent="0.3">
      <c r="A48" s="173" t="str">
        <f ca="1">IF($S48="CP","CP",IF($S48="NR","NR",IF($S48="OA","OA",IF($E48="","",IF($E48-NOW()&lt;0,"OD",IF($E48-NOW()&lt;15,"15",IF($E48-NOW()&lt;30,"30"," ")))))))</f>
        <v>CP</v>
      </c>
      <c r="B48" s="173" t="s">
        <v>188</v>
      </c>
      <c r="C48" s="173" t="s">
        <v>189</v>
      </c>
      <c r="D48" s="173" t="s">
        <v>23</v>
      </c>
      <c r="E48" s="163">
        <v>44260</v>
      </c>
      <c r="F48" s="163">
        <v>44347</v>
      </c>
      <c r="G48" s="165" t="s">
        <v>165</v>
      </c>
      <c r="H48" s="165" t="s">
        <v>171</v>
      </c>
      <c r="I48" s="165" t="s">
        <v>109</v>
      </c>
      <c r="J48" s="165" t="s">
        <v>29</v>
      </c>
      <c r="K48" s="165" t="s">
        <v>171</v>
      </c>
      <c r="L48" s="165" t="s">
        <v>185</v>
      </c>
      <c r="M48" s="165" t="s">
        <v>186</v>
      </c>
      <c r="N48" s="165" t="s">
        <v>174</v>
      </c>
      <c r="O48" s="173"/>
      <c r="P48" s="173"/>
      <c r="Q48" s="173"/>
      <c r="R48" s="173" t="s">
        <v>187</v>
      </c>
      <c r="S48" s="166" t="s">
        <v>32</v>
      </c>
    </row>
    <row r="49" spans="1:19" s="166" customFormat="1" x14ac:dyDescent="0.3">
      <c r="A49" s="173" t="str">
        <f ca="1">IF($S49="CP","CP",IF($S49="NR","NR",IF($S49="OA","OA",IF($E49="","",IF($E49-NOW()&lt;0,"OD",IF($E49-NOW()&lt;15,"15",IF($E49-NOW()&lt;30,"30"," ")))))))</f>
        <v>OD</v>
      </c>
      <c r="B49" s="173" t="s">
        <v>197</v>
      </c>
      <c r="C49" s="291" t="s">
        <v>198</v>
      </c>
      <c r="D49" s="173" t="s">
        <v>23</v>
      </c>
      <c r="E49" s="163">
        <v>44469</v>
      </c>
      <c r="F49" s="163"/>
      <c r="G49" s="165" t="s">
        <v>164</v>
      </c>
      <c r="H49" s="165" t="s">
        <v>165</v>
      </c>
      <c r="I49" s="165" t="s">
        <v>166</v>
      </c>
      <c r="J49" s="165" t="s">
        <v>29</v>
      </c>
      <c r="K49" s="165" t="s">
        <v>164</v>
      </c>
      <c r="L49" s="165"/>
      <c r="M49" s="165" t="s">
        <v>199</v>
      </c>
      <c r="N49" s="165" t="s">
        <v>199</v>
      </c>
      <c r="O49" s="173"/>
      <c r="P49" s="173"/>
      <c r="Q49" s="173"/>
      <c r="R49" s="173"/>
    </row>
    <row r="50" spans="1:19" s="166" customFormat="1" x14ac:dyDescent="0.3">
      <c r="A50" s="173" t="str">
        <f ca="1">IF($S50="CP","CP",IF($S50="NR","NR",IF($S50="OA","OA",IF($E50="","",IF($E50-NOW()&lt;0,"OD",IF($E50-NOW()&lt;15,"15",IF($E50-NOW()&lt;30,"30"," ")))))))</f>
        <v>CP</v>
      </c>
      <c r="B50" s="173" t="s">
        <v>183</v>
      </c>
      <c r="C50" s="173" t="s">
        <v>184</v>
      </c>
      <c r="D50" s="173" t="s">
        <v>23</v>
      </c>
      <c r="E50" s="163">
        <v>44287</v>
      </c>
      <c r="F50" s="163">
        <v>44316</v>
      </c>
      <c r="G50" s="165" t="s">
        <v>165</v>
      </c>
      <c r="H50" s="165" t="s">
        <v>171</v>
      </c>
      <c r="I50" s="165" t="s">
        <v>109</v>
      </c>
      <c r="J50" s="165" t="s">
        <v>29</v>
      </c>
      <c r="K50" s="165" t="s">
        <v>171</v>
      </c>
      <c r="L50" s="165" t="s">
        <v>185</v>
      </c>
      <c r="M50" s="165" t="s">
        <v>186</v>
      </c>
      <c r="N50" s="165" t="s">
        <v>174</v>
      </c>
      <c r="O50" s="173"/>
      <c r="P50" s="173"/>
      <c r="Q50" s="173"/>
      <c r="R50" s="173" t="s">
        <v>187</v>
      </c>
      <c r="S50" s="166" t="s">
        <v>32</v>
      </c>
    </row>
    <row r="51" spans="1:19" s="166" customFormat="1" x14ac:dyDescent="0.3">
      <c r="A51" s="173" t="str">
        <f ca="1">IF($S51="CP","CP",IF($S51="NR","NR",IF($S51="OA","OA",IF($E51="","",IF($E51-NOW()&lt;0,"OD",IF($E51-NOW()&lt;15,"15",IF($E51-NOW()&lt;30,"30"," ")))))))</f>
        <v>CP</v>
      </c>
      <c r="B51" s="173" t="s">
        <v>169</v>
      </c>
      <c r="C51" s="173" t="s">
        <v>170</v>
      </c>
      <c r="D51" s="173" t="s">
        <v>23</v>
      </c>
      <c r="E51" s="163">
        <v>44391</v>
      </c>
      <c r="F51" s="163">
        <v>44423</v>
      </c>
      <c r="G51" s="165" t="s">
        <v>171</v>
      </c>
      <c r="H51" s="165" t="s">
        <v>126</v>
      </c>
      <c r="I51" s="165" t="s">
        <v>109</v>
      </c>
      <c r="J51" s="165" t="s">
        <v>29</v>
      </c>
      <c r="K51" s="165" t="s">
        <v>171</v>
      </c>
      <c r="L51" s="165" t="s">
        <v>172</v>
      </c>
      <c r="M51" s="165" t="s">
        <v>173</v>
      </c>
      <c r="N51" s="165" t="s">
        <v>174</v>
      </c>
      <c r="O51" s="173"/>
      <c r="P51" s="173" t="s">
        <v>175</v>
      </c>
      <c r="Q51" s="173"/>
      <c r="R51" s="173"/>
      <c r="S51" s="166" t="s">
        <v>32</v>
      </c>
    </row>
    <row r="52" spans="1:19" s="166" customFormat="1" x14ac:dyDescent="0.3">
      <c r="A52" s="173" t="str">
        <f ca="1">IF($S52="CP","CP",IF($S52="NR","NR",IF($S52="OA","OA",IF($E52="","",IF($E52-NOW()&lt;0,"OD",IF($E52-NOW()&lt;15,"15",IF($E52-NOW()&lt;30,"30"," ")))))))</f>
        <v>CP</v>
      </c>
      <c r="B52" s="173" t="s">
        <v>382</v>
      </c>
      <c r="C52" s="173" t="s">
        <v>383</v>
      </c>
      <c r="D52" s="173" t="s">
        <v>23</v>
      </c>
      <c r="E52" s="163">
        <v>44391</v>
      </c>
      <c r="F52" s="163">
        <v>44423</v>
      </c>
      <c r="G52" s="165" t="s">
        <v>384</v>
      </c>
      <c r="H52" s="165" t="s">
        <v>126</v>
      </c>
      <c r="I52" s="165" t="s">
        <v>109</v>
      </c>
      <c r="J52" s="165" t="s">
        <v>385</v>
      </c>
      <c r="K52" s="165"/>
      <c r="L52" s="165"/>
      <c r="M52" s="165"/>
      <c r="N52" s="165"/>
      <c r="O52" s="173"/>
      <c r="P52" s="173"/>
      <c r="Q52" s="173"/>
      <c r="R52" s="173"/>
      <c r="S52" s="166" t="s">
        <v>32</v>
      </c>
    </row>
    <row r="53" spans="1:19" s="166" customFormat="1" x14ac:dyDescent="0.3">
      <c r="A53" s="173" t="str">
        <f ca="1">IF($S53="CP","CP",IF($S53="NR","NR",IF($S53="OA","OA",IF($E53="","",IF($E53-NOW()&lt;0,"OD",IF($E53-NOW()&lt;15,"15",IF($E53-NOW()&lt;30,"30"," ")))))))</f>
        <v>CP</v>
      </c>
      <c r="B53" s="173" t="s">
        <v>240</v>
      </c>
      <c r="C53" s="173" t="s">
        <v>241</v>
      </c>
      <c r="D53" s="173" t="s">
        <v>23</v>
      </c>
      <c r="E53" s="163">
        <v>44317</v>
      </c>
      <c r="F53" s="163"/>
      <c r="G53" s="165" t="s">
        <v>117</v>
      </c>
      <c r="H53" s="165" t="s">
        <v>118</v>
      </c>
      <c r="I53" s="165"/>
      <c r="J53" s="165" t="s">
        <v>29</v>
      </c>
      <c r="K53" s="165" t="s">
        <v>242</v>
      </c>
      <c r="L53" s="165" t="s">
        <v>243</v>
      </c>
      <c r="M53" s="165" t="s">
        <v>244</v>
      </c>
      <c r="N53" s="165"/>
      <c r="O53" s="173"/>
      <c r="P53" s="173"/>
      <c r="Q53" s="173"/>
      <c r="R53" s="173"/>
      <c r="S53" s="166" t="s">
        <v>32</v>
      </c>
    </row>
    <row r="54" spans="1:19" s="166" customFormat="1" x14ac:dyDescent="0.3">
      <c r="A54" s="173" t="str">
        <f ca="1">IF($S54="CP","CP",IF($S54="NR","NR",IF($S54="OA","OA",IF($E54="","",IF($E54-NOW()&lt;0,"OD",IF($E54-NOW()&lt;15,"15",IF($E54-NOW()&lt;30,"30"," ")))))))</f>
        <v>CP</v>
      </c>
      <c r="B54" s="173" t="s">
        <v>148</v>
      </c>
      <c r="C54" s="173" t="s">
        <v>149</v>
      </c>
      <c r="D54" s="173" t="s">
        <v>23</v>
      </c>
      <c r="E54" s="163">
        <v>44403</v>
      </c>
      <c r="F54" s="163">
        <v>44409</v>
      </c>
      <c r="G54" s="165"/>
      <c r="H54" s="165"/>
      <c r="I54" s="165"/>
      <c r="J54" s="165"/>
      <c r="K54" s="165"/>
      <c r="L54" s="165"/>
      <c r="M54" s="165"/>
      <c r="N54" s="165"/>
      <c r="O54" s="173"/>
      <c r="P54" s="173"/>
      <c r="Q54" s="173"/>
      <c r="R54" s="173"/>
      <c r="S54" s="166" t="s">
        <v>32</v>
      </c>
    </row>
    <row r="55" spans="1:19" s="166" customFormat="1" x14ac:dyDescent="0.3">
      <c r="A55" s="173" t="str">
        <f ca="1">IF($S55="CP","CP",IF($S55="NR","NR",IF($S55="OA","OA",IF($E55="","",IF($E55-NOW()&lt;0,"OD",IF($E55-NOW()&lt;15,"15",IF($E55-NOW()&lt;30,"30"," ")))))))</f>
        <v>CP</v>
      </c>
      <c r="B55" s="173" t="s">
        <v>152</v>
      </c>
      <c r="C55" s="173" t="s">
        <v>153</v>
      </c>
      <c r="D55" s="173" t="s">
        <v>23</v>
      </c>
      <c r="E55" s="163">
        <v>44403</v>
      </c>
      <c r="F55" s="163">
        <v>44409</v>
      </c>
      <c r="G55" s="165"/>
      <c r="H55" s="165"/>
      <c r="I55" s="165"/>
      <c r="J55" s="165"/>
      <c r="K55" s="165"/>
      <c r="L55" s="165"/>
      <c r="M55" s="165"/>
      <c r="N55" s="165"/>
      <c r="O55" s="173"/>
      <c r="P55" s="173"/>
      <c r="Q55" s="173"/>
      <c r="R55" s="173"/>
      <c r="S55" s="166" t="s">
        <v>32</v>
      </c>
    </row>
    <row r="56" spans="1:19" s="166" customFormat="1" x14ac:dyDescent="0.3">
      <c r="A56" s="173" t="str">
        <f ca="1">IF($S56="CP","CP",IF($S56="NR","NR",IF($S56="OA","OA",IF($E56="","",IF($E56-NOW()&lt;0,"OD",IF($E56-NOW()&lt;15,"15",IF($E56-NOW()&lt;30,"30"," ")))))))</f>
        <v>CP</v>
      </c>
      <c r="B56" s="173" t="s">
        <v>156</v>
      </c>
      <c r="C56" s="173" t="s">
        <v>157</v>
      </c>
      <c r="D56" s="173" t="s">
        <v>23</v>
      </c>
      <c r="E56" s="163">
        <v>44317</v>
      </c>
      <c r="F56" s="163">
        <v>44326</v>
      </c>
      <c r="G56" s="165"/>
      <c r="H56" s="165"/>
      <c r="I56" s="165"/>
      <c r="J56" s="165"/>
      <c r="K56" s="165"/>
      <c r="L56" s="165"/>
      <c r="M56" s="165"/>
      <c r="N56" s="165"/>
      <c r="O56" s="173"/>
      <c r="P56" s="173"/>
      <c r="Q56" s="173"/>
      <c r="R56" s="173"/>
      <c r="S56" s="166" t="s">
        <v>32</v>
      </c>
    </row>
    <row r="57" spans="1:19" s="166" customFormat="1" x14ac:dyDescent="0.3">
      <c r="A57" s="173" t="str">
        <f ca="1">IF($S57="CP","CP",IF($S57="NR","NR",IF($S57="OA","OA",IF($E57="","",IF($E57-NOW()&lt;0,"OD",IF($E57-NOW()&lt;15,"15",IF($E57-NOW()&lt;30,"30"," ")))))))</f>
        <v>CP</v>
      </c>
      <c r="B57" s="173" t="s">
        <v>160</v>
      </c>
      <c r="C57" s="173" t="s">
        <v>161</v>
      </c>
      <c r="D57" s="173" t="s">
        <v>23</v>
      </c>
      <c r="E57" s="163">
        <v>44378</v>
      </c>
      <c r="F57" s="163"/>
      <c r="G57" s="165"/>
      <c r="H57" s="165"/>
      <c r="I57" s="165"/>
      <c r="J57" s="165"/>
      <c r="K57" s="165"/>
      <c r="L57" s="165"/>
      <c r="M57" s="165"/>
      <c r="N57" s="165"/>
      <c r="O57" s="173"/>
      <c r="P57" s="173"/>
      <c r="Q57" s="173"/>
      <c r="R57" s="173"/>
      <c r="S57" s="166" t="s">
        <v>32</v>
      </c>
    </row>
    <row r="58" spans="1:19" s="166" customFormat="1" x14ac:dyDescent="0.3">
      <c r="A58" s="173" t="str">
        <f ca="1">IF($S58="CP","CP",IF($S58="NR","NR",IF($S58="OA","OA",IF($E58="","",IF($E58-NOW()&lt;0,"OD",IF($E58-NOW()&lt;15,"15",IF($E58-NOW()&lt;30,"30"," ")))))))</f>
        <v>CP</v>
      </c>
      <c r="B58" s="173"/>
      <c r="C58" s="173" t="s">
        <v>403</v>
      </c>
      <c r="D58" s="173" t="s">
        <v>23</v>
      </c>
      <c r="E58" s="163" t="s">
        <v>404</v>
      </c>
      <c r="F58" s="163"/>
      <c r="G58" s="165"/>
      <c r="H58" s="165"/>
      <c r="I58" s="165"/>
      <c r="J58" s="165"/>
      <c r="K58" s="165"/>
      <c r="L58" s="165"/>
      <c r="M58" s="165"/>
      <c r="N58" s="165"/>
      <c r="O58" s="173"/>
      <c r="P58" s="173"/>
      <c r="Q58" s="173"/>
      <c r="R58" s="173"/>
      <c r="S58" s="166" t="s">
        <v>32</v>
      </c>
    </row>
    <row r="59" spans="1:19" s="166" customFormat="1" x14ac:dyDescent="0.3">
      <c r="A59" s="173" t="str">
        <f ca="1">IF($S59="CP","CP",IF($S59="NR","NR",IF($S59="OA","OA",IF($E59="","",IF($E59-NOW()&lt;0,"OD",IF($E59-NOW()&lt;15,"15",IF($E59-NOW()&lt;30,"30"," ")))))))</f>
        <v>CP</v>
      </c>
      <c r="B59" s="173" t="s">
        <v>87</v>
      </c>
      <c r="C59" s="173" t="s">
        <v>88</v>
      </c>
      <c r="D59" s="173" t="s">
        <v>23</v>
      </c>
      <c r="E59" s="163">
        <v>44409</v>
      </c>
      <c r="F59" s="163">
        <v>43966</v>
      </c>
      <c r="G59" s="165" t="s">
        <v>70</v>
      </c>
      <c r="H59" s="165"/>
      <c r="I59" s="165"/>
      <c r="J59" s="165"/>
      <c r="K59" s="165"/>
      <c r="L59" s="165"/>
      <c r="M59" s="165"/>
      <c r="N59" s="165"/>
      <c r="O59" s="173"/>
      <c r="P59" s="173"/>
      <c r="Q59" s="173"/>
      <c r="R59" s="173"/>
      <c r="S59" s="166" t="s">
        <v>32</v>
      </c>
    </row>
    <row r="60" spans="1:19" s="166" customFormat="1" x14ac:dyDescent="0.3">
      <c r="A60" s="173" t="str">
        <f ca="1">IF($S60="CP","CP",IF($S60="NR","NR",IF($S60="OA","OA",IF($E60="","",IF($E60-NOW()&lt;0,"OD",IF($E60-NOW()&lt;15,"15",IF($E60-NOW()&lt;30,"30"," ")))))))</f>
        <v>OD</v>
      </c>
      <c r="B60" s="173" t="s">
        <v>399</v>
      </c>
      <c r="C60" s="173" t="s">
        <v>400</v>
      </c>
      <c r="D60" s="173" t="s">
        <v>23</v>
      </c>
      <c r="E60" s="163">
        <v>44423</v>
      </c>
      <c r="F60" s="163">
        <v>44470</v>
      </c>
      <c r="G60" s="165" t="s">
        <v>104</v>
      </c>
      <c r="H60" s="165" t="s">
        <v>105</v>
      </c>
      <c r="I60" s="165" t="s">
        <v>401</v>
      </c>
      <c r="J60" s="165" t="s">
        <v>192</v>
      </c>
      <c r="K60" s="165" t="s">
        <v>401</v>
      </c>
      <c r="L60" s="165"/>
      <c r="M60" s="165"/>
      <c r="N60" s="165"/>
      <c r="O60" s="173"/>
      <c r="P60" s="173"/>
      <c r="Q60" s="173"/>
      <c r="R60" s="174" t="s">
        <v>402</v>
      </c>
    </row>
    <row r="61" spans="1:19" s="166" customFormat="1" x14ac:dyDescent="0.3">
      <c r="A61" s="173" t="str">
        <f ca="1">IF($S61="CP","CP",IF($S61="NR","NR",IF($S61="OA","OA",IF($E61="","",IF($E61-NOW()&lt;0,"OD",IF($E61-NOW()&lt;15,"15",IF($E61-NOW()&lt;30,"30"," ")))))))</f>
        <v>CP</v>
      </c>
      <c r="B61" s="173" t="s">
        <v>102</v>
      </c>
      <c r="C61" s="173" t="s">
        <v>103</v>
      </c>
      <c r="D61" s="173" t="s">
        <v>23</v>
      </c>
      <c r="E61" s="163">
        <v>44340</v>
      </c>
      <c r="F61" s="167">
        <v>43966</v>
      </c>
      <c r="G61" s="165" t="s">
        <v>91</v>
      </c>
      <c r="H61" s="165" t="s">
        <v>104</v>
      </c>
      <c r="I61" s="165" t="s">
        <v>105</v>
      </c>
      <c r="J61" s="165" t="s">
        <v>106</v>
      </c>
      <c r="K61" s="165" t="s">
        <v>107</v>
      </c>
      <c r="L61" s="165" t="s">
        <v>108</v>
      </c>
      <c r="M61" s="165" t="s">
        <v>109</v>
      </c>
      <c r="N61" s="165" t="s">
        <v>110</v>
      </c>
      <c r="O61" s="173"/>
      <c r="P61" s="173"/>
      <c r="Q61" s="173"/>
      <c r="R61" s="173"/>
      <c r="S61" s="166" t="s">
        <v>32</v>
      </c>
    </row>
    <row r="62" spans="1:19" s="166" customFormat="1" x14ac:dyDescent="0.3">
      <c r="A62" s="173" t="str">
        <f ca="1">IF($S62="CP","CP",IF($S62="NR","NR",IF($S62="OA","OA",IF($E62="","",IF($E62-NOW()&lt;0,"OD",IF($E62-NOW()&lt;15,"15",IF($E62-NOW()&lt;30,"30"," ")))))))</f>
        <v>CP</v>
      </c>
      <c r="B62" s="173" t="s">
        <v>115</v>
      </c>
      <c r="C62" s="173" t="s">
        <v>116</v>
      </c>
      <c r="D62" s="173" t="s">
        <v>23</v>
      </c>
      <c r="E62" s="163">
        <v>44317</v>
      </c>
      <c r="F62" s="163">
        <v>44223</v>
      </c>
      <c r="G62" s="165" t="s">
        <v>117</v>
      </c>
      <c r="H62" s="165" t="s">
        <v>118</v>
      </c>
      <c r="I62" s="165"/>
      <c r="J62" s="165" t="s">
        <v>119</v>
      </c>
      <c r="K62" s="165"/>
      <c r="L62" s="165" t="s">
        <v>120</v>
      </c>
      <c r="M62" s="165" t="s">
        <v>121</v>
      </c>
      <c r="N62" s="165" t="s">
        <v>122</v>
      </c>
      <c r="O62" s="173"/>
      <c r="P62" s="173"/>
      <c r="Q62" s="173"/>
      <c r="R62" s="173"/>
      <c r="S62" s="166" t="s">
        <v>32</v>
      </c>
    </row>
    <row r="63" spans="1:19" s="166" customFormat="1" x14ac:dyDescent="0.3">
      <c r="A63" s="173" t="str">
        <f ca="1">IF($S63="CP","CP",IF($S63="NR","NR",IF($S63="OA","OA",IF($E63="","",IF($E63-NOW()&lt;0,"OD",IF($E63-NOW()&lt;15,"15",IF($E63-NOW()&lt;30,"30"," ")))))))</f>
        <v>CP</v>
      </c>
      <c r="B63" s="173" t="s">
        <v>132</v>
      </c>
      <c r="C63" s="173" t="s">
        <v>133</v>
      </c>
      <c r="D63" s="173" t="s">
        <v>23</v>
      </c>
      <c r="E63" s="163">
        <v>44335</v>
      </c>
      <c r="F63" s="163"/>
      <c r="G63" s="165" t="s">
        <v>104</v>
      </c>
      <c r="H63" s="165" t="s">
        <v>105</v>
      </c>
      <c r="I63" s="165"/>
      <c r="J63" s="165" t="s">
        <v>106</v>
      </c>
      <c r="K63" s="165" t="s">
        <v>134</v>
      </c>
      <c r="L63" s="165" t="s">
        <v>128</v>
      </c>
      <c r="M63" s="165" t="s">
        <v>129</v>
      </c>
      <c r="N63" s="165" t="s">
        <v>129</v>
      </c>
      <c r="O63" s="173"/>
      <c r="P63" s="173"/>
      <c r="Q63" s="173"/>
      <c r="R63" s="173"/>
      <c r="S63" s="166" t="s">
        <v>32</v>
      </c>
    </row>
    <row r="64" spans="1:19" s="166" customFormat="1" x14ac:dyDescent="0.3">
      <c r="A64" s="173" t="str">
        <f ca="1">IF($S64="CP","CP",IF($S64="NR","NR",IF($S64="OA","OA",IF($E64="","",IF($E64-NOW()&lt;0,"OD",IF($E64-NOW()&lt;15,"15",IF($E64-NOW()&lt;30,"30"," ")))))))</f>
        <v>CP</v>
      </c>
      <c r="B64" s="173" t="s">
        <v>138</v>
      </c>
      <c r="C64" s="173" t="s">
        <v>139</v>
      </c>
      <c r="D64" s="173" t="s">
        <v>23</v>
      </c>
      <c r="E64" s="163">
        <v>44335</v>
      </c>
      <c r="F64" s="163"/>
      <c r="G64" s="165" t="s">
        <v>104</v>
      </c>
      <c r="H64" s="165" t="s">
        <v>105</v>
      </c>
      <c r="I64" s="165"/>
      <c r="J64" s="165" t="s">
        <v>106</v>
      </c>
      <c r="K64" s="165" t="s">
        <v>134</v>
      </c>
      <c r="L64" s="165" t="s">
        <v>140</v>
      </c>
      <c r="M64" s="165" t="s">
        <v>129</v>
      </c>
      <c r="N64" s="165" t="s">
        <v>129</v>
      </c>
      <c r="O64" s="173"/>
      <c r="P64" s="173"/>
      <c r="Q64" s="173"/>
      <c r="R64" s="173"/>
      <c r="S64" s="166" t="s">
        <v>32</v>
      </c>
    </row>
    <row r="65" spans="1:19" s="166" customFormat="1" x14ac:dyDescent="0.3">
      <c r="A65" s="173" t="str">
        <f ca="1">IF($S65="CP","CP",IF($S65="NR","NR",IF($S65="OA","OA",IF($E65="","",IF($E65-NOW()&lt;0,"OD",IF($E65-NOW()&lt;15,"15",IF($E65-NOW()&lt;30,"30"," ")))))))</f>
        <v>CP</v>
      </c>
      <c r="B65" s="173" t="s">
        <v>215</v>
      </c>
      <c r="C65" s="173" t="s">
        <v>216</v>
      </c>
      <c r="D65" s="173" t="s">
        <v>23</v>
      </c>
      <c r="E65" s="163">
        <v>44330</v>
      </c>
      <c r="F65" s="163"/>
      <c r="G65" s="165" t="s">
        <v>104</v>
      </c>
      <c r="H65" s="165" t="s">
        <v>105</v>
      </c>
      <c r="I65" s="165"/>
      <c r="J65" s="165" t="s">
        <v>106</v>
      </c>
      <c r="K65" s="165" t="s">
        <v>217</v>
      </c>
      <c r="L65" s="165" t="s">
        <v>207</v>
      </c>
      <c r="M65" s="165" t="s">
        <v>213</v>
      </c>
      <c r="N65" s="165" t="s">
        <v>213</v>
      </c>
      <c r="O65" s="173"/>
      <c r="P65" s="173"/>
      <c r="Q65" s="173"/>
      <c r="R65" s="173"/>
      <c r="S65" s="166" t="s">
        <v>32</v>
      </c>
    </row>
    <row r="66" spans="1:19" s="166" customFormat="1" x14ac:dyDescent="0.3">
      <c r="A66" s="173" t="str">
        <f ca="1">IF($S66="CP","CP",IF($S66="NR","NR",IF($S66="OA","OA",IF($E66="","",IF($E66-NOW()&lt;0,"OD",IF($E66-NOW()&lt;15,"15",IF($E66-NOW()&lt;30,"30"," ")))))))</f>
        <v>OA</v>
      </c>
      <c r="B66" s="173" t="s">
        <v>218</v>
      </c>
      <c r="C66" s="143" t="s">
        <v>380</v>
      </c>
      <c r="D66" s="173" t="s">
        <v>23</v>
      </c>
      <c r="E66" s="163">
        <v>44409</v>
      </c>
      <c r="F66" s="163"/>
      <c r="G66" s="165" t="s">
        <v>220</v>
      </c>
      <c r="H66" s="165"/>
      <c r="I66" s="165"/>
      <c r="J66" s="165" t="s">
        <v>29</v>
      </c>
      <c r="K66" s="165"/>
      <c r="L66" s="165"/>
      <c r="M66" s="165"/>
      <c r="N66" s="165"/>
      <c r="O66" s="173"/>
      <c r="P66" s="173"/>
      <c r="Q66" s="173"/>
      <c r="R66" s="173" t="s">
        <v>221</v>
      </c>
      <c r="S66" s="166" t="s">
        <v>51</v>
      </c>
    </row>
    <row r="67" spans="1:19" s="166" customFormat="1" x14ac:dyDescent="0.3">
      <c r="A67" s="173" t="str">
        <f ca="1">IF($S67="CP","CP",IF($S67="NR","NR",IF($S67="OA","OA",IF($E67="","",IF($E67-NOW()&lt;0,"OD",IF($E67-NOW()&lt;15,"15",IF($E67-NOW()&lt;30,"30"," ")))))))</f>
        <v>OD</v>
      </c>
      <c r="B67" s="173" t="s">
        <v>222</v>
      </c>
      <c r="C67" s="173" t="s">
        <v>381</v>
      </c>
      <c r="D67" s="173" t="s">
        <v>23</v>
      </c>
      <c r="E67" s="163">
        <v>44409</v>
      </c>
      <c r="F67" s="163"/>
      <c r="G67" s="165" t="s">
        <v>220</v>
      </c>
      <c r="H67" s="165"/>
      <c r="I67" s="165"/>
      <c r="J67" s="165" t="s">
        <v>29</v>
      </c>
      <c r="K67" s="165"/>
      <c r="L67" s="165"/>
      <c r="M67" s="165"/>
      <c r="N67" s="165"/>
      <c r="O67" s="173"/>
      <c r="P67" s="173"/>
      <c r="Q67" s="173"/>
      <c r="R67" s="173" t="s">
        <v>221</v>
      </c>
    </row>
    <row r="68" spans="1:19" s="166" customFormat="1" x14ac:dyDescent="0.3">
      <c r="A68" s="173" t="str">
        <f ca="1">IF($S68="CP","CP",IF($S68="NR","NR",IF($S68="OA","OA",IF($E68="","",IF($E68-NOW()&lt;0,"OD",IF($E68-NOW()&lt;15,"15",IF($E68-NOW()&lt;30,"30"," ")))))))</f>
        <v>CP</v>
      </c>
      <c r="B68" s="173" t="s">
        <v>228</v>
      </c>
      <c r="C68" s="173" t="s">
        <v>229</v>
      </c>
      <c r="D68" s="173" t="s">
        <v>23</v>
      </c>
      <c r="E68" s="163">
        <v>44409</v>
      </c>
      <c r="F68" s="163"/>
      <c r="G68" s="165"/>
      <c r="H68" s="165"/>
      <c r="I68" s="165"/>
      <c r="J68" s="165"/>
      <c r="K68" s="165"/>
      <c r="L68" s="165"/>
      <c r="M68" s="165"/>
      <c r="N68" s="165"/>
      <c r="O68" s="173"/>
      <c r="P68" s="173"/>
      <c r="Q68" s="173"/>
      <c r="R68" s="173"/>
      <c r="S68" s="166" t="s">
        <v>32</v>
      </c>
    </row>
    <row r="69" spans="1:19" s="166" customFormat="1" x14ac:dyDescent="0.3">
      <c r="A69" s="173" t="str">
        <f ca="1">IF($S69="CP","CP",IF($S69="NR","NR",IF($S69="OA","OA",IF($E69="","",IF($E69-NOW()&lt;0,"OD",IF($E69-NOW()&lt;15,"15",IF($E69-NOW()&lt;30,"30"," ")))))))</f>
        <v>CP</v>
      </c>
      <c r="B69" s="173"/>
      <c r="C69" s="173" t="s">
        <v>229</v>
      </c>
      <c r="D69" s="173" t="s">
        <v>23</v>
      </c>
      <c r="E69" s="163" t="s">
        <v>404</v>
      </c>
      <c r="F69" s="163"/>
      <c r="G69" s="165"/>
      <c r="H69" s="165"/>
      <c r="I69" s="165"/>
      <c r="J69" s="165"/>
      <c r="K69" s="165"/>
      <c r="L69" s="165"/>
      <c r="M69" s="165"/>
      <c r="N69" s="165"/>
      <c r="O69" s="173"/>
      <c r="P69" s="173"/>
      <c r="Q69" s="173"/>
      <c r="R69" s="173"/>
      <c r="S69" s="166" t="s">
        <v>32</v>
      </c>
    </row>
    <row r="70" spans="1:19" s="166" customFormat="1" x14ac:dyDescent="0.3">
      <c r="A70" s="173" t="str">
        <f ca="1">IF($S70="CP","CP",IF($S70="NR","NR",IF($S70="OA","OA",IF($E70="","",IF($E70-NOW()&lt;0,"OD",IF($E70-NOW()&lt;15,"15",IF($E70-NOW()&lt;30,"30"," ")))))))</f>
        <v>CP</v>
      </c>
      <c r="B70" s="173"/>
      <c r="C70" s="173" t="s">
        <v>406</v>
      </c>
      <c r="D70" s="173" t="s">
        <v>23</v>
      </c>
      <c r="E70" s="163" t="s">
        <v>404</v>
      </c>
      <c r="F70" s="163"/>
      <c r="G70" s="165"/>
      <c r="H70" s="165"/>
      <c r="I70" s="165"/>
      <c r="J70" s="165"/>
      <c r="K70" s="165"/>
      <c r="L70" s="165"/>
      <c r="M70" s="165"/>
      <c r="N70" s="165"/>
      <c r="O70" s="173"/>
      <c r="P70" s="173"/>
      <c r="Q70" s="173"/>
      <c r="R70" s="173"/>
      <c r="S70" s="166" t="s">
        <v>32</v>
      </c>
    </row>
    <row r="71" spans="1:19" s="166" customFormat="1" x14ac:dyDescent="0.3">
      <c r="A71" s="173" t="str">
        <f ca="1">IF($S71="CP","CP",IF($S71="NR","NR",IF($S71="OA","OA",IF($E71="","",IF($E71-NOW()&lt;0,"OD",IF($E71-NOW()&lt;15,"15",IF($E71-NOW()&lt;30,"30"," ")))))))</f>
        <v>CP</v>
      </c>
      <c r="B71" s="173"/>
      <c r="C71" s="173" t="s">
        <v>408</v>
      </c>
      <c r="D71" s="173" t="s">
        <v>23</v>
      </c>
      <c r="E71" s="163" t="s">
        <v>404</v>
      </c>
      <c r="F71" s="163"/>
      <c r="G71" s="165"/>
      <c r="H71" s="165"/>
      <c r="I71" s="165"/>
      <c r="J71" s="165"/>
      <c r="K71" s="165"/>
      <c r="L71" s="165"/>
      <c r="M71" s="165"/>
      <c r="N71" s="165"/>
      <c r="O71" s="173"/>
      <c r="P71" s="173"/>
      <c r="Q71" s="173"/>
      <c r="R71" s="173"/>
      <c r="S71" s="166" t="s">
        <v>32</v>
      </c>
    </row>
    <row r="72" spans="1:19" s="166" customFormat="1" x14ac:dyDescent="0.3">
      <c r="A72" s="173" t="str">
        <f ca="1">IF($S72="CP","CP",IF($S72="NR","NR",IF($S72="OA","OA",IF($E72="","",IF($E72-NOW()&lt;0,"OD",IF($E72-NOW()&lt;15,"15",IF($E72-NOW()&lt;30,"30"," ")))))))</f>
        <v>CP</v>
      </c>
      <c r="B72" s="173"/>
      <c r="C72" s="173" t="s">
        <v>405</v>
      </c>
      <c r="D72" s="173" t="s">
        <v>23</v>
      </c>
      <c r="E72" s="163" t="s">
        <v>404</v>
      </c>
      <c r="F72" s="163"/>
      <c r="G72" s="165"/>
      <c r="H72" s="165"/>
      <c r="I72" s="165"/>
      <c r="J72" s="165"/>
      <c r="K72" s="165"/>
      <c r="L72" s="165"/>
      <c r="M72" s="165"/>
      <c r="N72" s="165"/>
      <c r="O72" s="173"/>
      <c r="P72" s="173"/>
      <c r="Q72" s="173"/>
      <c r="R72" s="173"/>
      <c r="S72" s="166" t="s">
        <v>32</v>
      </c>
    </row>
    <row r="73" spans="1:19" s="166" customFormat="1" x14ac:dyDescent="0.3">
      <c r="A73" s="173" t="str">
        <f ca="1">IF($S73="CP","CP",IF($S73="NR","NR",IF($S73="OA","OA",IF($E73="","",IF($E73-NOW()&lt;0,"OD",IF($E73-NOW()&lt;15,"15",IF($E73-NOW()&lt;30,"30"," ")))))))</f>
        <v>CP</v>
      </c>
      <c r="B73" s="173"/>
      <c r="C73" s="173" t="s">
        <v>407</v>
      </c>
      <c r="D73" s="173" t="s">
        <v>23</v>
      </c>
      <c r="E73" s="163" t="s">
        <v>404</v>
      </c>
      <c r="F73" s="163"/>
      <c r="G73" s="165"/>
      <c r="H73" s="165"/>
      <c r="I73" s="165"/>
      <c r="J73" s="165"/>
      <c r="K73" s="165"/>
      <c r="L73" s="165"/>
      <c r="M73" s="165"/>
      <c r="N73" s="165"/>
      <c r="O73" s="173"/>
      <c r="P73" s="173"/>
      <c r="Q73" s="173"/>
      <c r="R73" s="173"/>
      <c r="S73" s="166" t="s">
        <v>32</v>
      </c>
    </row>
    <row r="74" spans="1:19" s="166" customFormat="1" x14ac:dyDescent="0.3">
      <c r="A74" s="173" t="str">
        <f ca="1">IF($S74="CP","CP",IF($S74="NR","NR",IF($S74="OA","OA",IF($E74="","",IF($E74-NOW()&lt;0,"OD",IF($E74-NOW()&lt;15,"15",IF($E74-NOW()&lt;30,"30"," ")))))))</f>
        <v>CP</v>
      </c>
      <c r="B74" s="173" t="s">
        <v>190</v>
      </c>
      <c r="C74" s="173" t="s">
        <v>191</v>
      </c>
      <c r="D74" s="173" t="s">
        <v>23</v>
      </c>
      <c r="E74" s="163">
        <v>44317</v>
      </c>
      <c r="F74" s="163">
        <v>44347</v>
      </c>
      <c r="G74" s="165" t="s">
        <v>104</v>
      </c>
      <c r="H74" s="165" t="s">
        <v>105</v>
      </c>
      <c r="I74" s="165"/>
      <c r="J74" s="165" t="s">
        <v>192</v>
      </c>
      <c r="K74" s="165" t="s">
        <v>193</v>
      </c>
      <c r="L74" s="165" t="s">
        <v>194</v>
      </c>
      <c r="M74" s="165" t="s">
        <v>195</v>
      </c>
      <c r="N74" s="165" t="s">
        <v>196</v>
      </c>
      <c r="O74" s="173"/>
      <c r="P74" s="173"/>
      <c r="Q74" s="173"/>
      <c r="R74" s="173"/>
      <c r="S74" s="166" t="s">
        <v>32</v>
      </c>
    </row>
    <row r="75" spans="1:19" s="166" customFormat="1" x14ac:dyDescent="0.3">
      <c r="A75" s="173" t="str">
        <f ca="1">IF($S75="CP","CP",IF($S75="NR","NR",IF($S75="OA","OA",IF($E75="","",IF($E75-NOW()&lt;0,"OD",IF($E75-NOW()&lt;15,"15",IF($E75-NOW()&lt;30,"30"," ")))))))</f>
        <v>CP</v>
      </c>
      <c r="B75" s="173" t="s">
        <v>200</v>
      </c>
      <c r="C75" s="173" t="s">
        <v>201</v>
      </c>
      <c r="D75" s="173" t="s">
        <v>23</v>
      </c>
      <c r="E75" s="163">
        <v>44362</v>
      </c>
      <c r="F75" s="163"/>
      <c r="G75" s="165" t="s">
        <v>117</v>
      </c>
      <c r="H75" s="165" t="s">
        <v>118</v>
      </c>
      <c r="I75" s="165" t="s">
        <v>166</v>
      </c>
      <c r="J75" s="165" t="s">
        <v>29</v>
      </c>
      <c r="K75" s="165" t="s">
        <v>164</v>
      </c>
      <c r="L75" s="165"/>
      <c r="M75" s="165" t="s">
        <v>199</v>
      </c>
      <c r="N75" s="165" t="s">
        <v>199</v>
      </c>
      <c r="O75" s="173"/>
      <c r="P75" s="173"/>
      <c r="Q75" s="173"/>
      <c r="R75" s="173"/>
      <c r="S75" s="166" t="s">
        <v>32</v>
      </c>
    </row>
    <row r="76" spans="1:19" s="166" customFormat="1" x14ac:dyDescent="0.3">
      <c r="A76" s="173" t="str">
        <f ca="1">IF($S76="CP","CP",IF($S76="NR","NR",IF($S76="OA","OA",IF($E76="","",IF($E76-NOW()&lt;0,"OD",IF($E76-NOW()&lt;15,"15",IF($E76-NOW()&lt;30,"30"," ")))))))</f>
        <v>CP</v>
      </c>
      <c r="B76" s="173" t="s">
        <v>176</v>
      </c>
      <c r="C76" s="173" t="s">
        <v>177</v>
      </c>
      <c r="D76" s="173" t="s">
        <v>23</v>
      </c>
      <c r="E76" s="163">
        <v>44330</v>
      </c>
      <c r="F76" s="163"/>
      <c r="G76" s="165" t="s">
        <v>104</v>
      </c>
      <c r="H76" s="165" t="s">
        <v>105</v>
      </c>
      <c r="I76" s="165" t="s">
        <v>106</v>
      </c>
      <c r="J76" s="165" t="s">
        <v>75</v>
      </c>
      <c r="K76" s="165"/>
      <c r="L76" s="165" t="s">
        <v>178</v>
      </c>
      <c r="M76" s="165" t="s">
        <v>179</v>
      </c>
      <c r="N76" s="165" t="s">
        <v>180</v>
      </c>
      <c r="O76" s="173"/>
      <c r="P76" s="173"/>
      <c r="Q76" s="173"/>
      <c r="R76" s="173"/>
      <c r="S76" s="166" t="s">
        <v>32</v>
      </c>
    </row>
    <row r="77" spans="1:19" s="166" customFormat="1" x14ac:dyDescent="0.3">
      <c r="A77" s="173" t="str">
        <f ca="1">IF($S77="CP","CP",IF($S77="NR","NR",IF($S77="OA","OA",IF($E77="","",IF($E77-NOW()&lt;0,"OD",IF($E77-NOW()&lt;15,"15",IF($E77-NOW()&lt;30,"30"," ")))))))</f>
        <v>CP</v>
      </c>
      <c r="B77" s="173" t="s">
        <v>181</v>
      </c>
      <c r="C77" s="173" t="s">
        <v>182</v>
      </c>
      <c r="D77" s="173" t="s">
        <v>23</v>
      </c>
      <c r="E77" s="163">
        <v>44330</v>
      </c>
      <c r="F77" s="163"/>
      <c r="G77" s="165" t="s">
        <v>104</v>
      </c>
      <c r="H77" s="165" t="s">
        <v>105</v>
      </c>
      <c r="I77" s="165"/>
      <c r="J77" s="165" t="s">
        <v>106</v>
      </c>
      <c r="K77" s="165" t="s">
        <v>75</v>
      </c>
      <c r="L77" s="165" t="s">
        <v>178</v>
      </c>
      <c r="M77" s="165" t="s">
        <v>179</v>
      </c>
      <c r="N77" s="165" t="s">
        <v>180</v>
      </c>
      <c r="O77" s="173"/>
      <c r="P77" s="173"/>
      <c r="Q77" s="173"/>
      <c r="R77" s="173"/>
      <c r="S77" s="166" t="s">
        <v>32</v>
      </c>
    </row>
    <row r="78" spans="1:19" s="166" customFormat="1" x14ac:dyDescent="0.3">
      <c r="A78" s="173" t="str">
        <f ca="1">IF($S78="CP","CP",IF($S78="NR","NR",IF($S78="OA","OA",IF($E78="","",IF($E78-NOW()&lt;0,"OD",IF($E78-NOW()&lt;15,"15",IF($E78-NOW()&lt;30,"30"," ")))))))</f>
        <v>CP</v>
      </c>
      <c r="B78" s="173" t="s">
        <v>236</v>
      </c>
      <c r="C78" s="173" t="s">
        <v>237</v>
      </c>
      <c r="D78" s="173" t="s">
        <v>23</v>
      </c>
      <c r="E78" s="163">
        <v>44334</v>
      </c>
      <c r="F78" s="163"/>
      <c r="G78" s="165"/>
      <c r="H78" s="165"/>
      <c r="I78" s="165"/>
      <c r="J78" s="165"/>
      <c r="K78" s="165"/>
      <c r="L78" s="165"/>
      <c r="M78" s="165"/>
      <c r="N78" s="165"/>
      <c r="O78" s="173"/>
      <c r="P78" s="173"/>
      <c r="Q78" s="173"/>
      <c r="R78" s="173"/>
      <c r="S78" s="166" t="s">
        <v>32</v>
      </c>
    </row>
    <row r="79" spans="1:19" s="166" customFormat="1" x14ac:dyDescent="0.3">
      <c r="A79" s="173" t="str">
        <f ca="1">IF($S79="CP","CP",IF($S79="NR","NR",IF($S79="OA","OA",IF($E79="","",IF($E79-NOW()&lt;0,"OD",IF($E79-NOW()&lt;15,"15",IF($E79-NOW()&lt;30,"30"," ")))))))</f>
        <v>CP</v>
      </c>
      <c r="B79" s="173" t="s">
        <v>238</v>
      </c>
      <c r="C79" s="173" t="s">
        <v>239</v>
      </c>
      <c r="D79" s="173" t="s">
        <v>23</v>
      </c>
      <c r="E79" s="163">
        <v>44334</v>
      </c>
      <c r="F79" s="163"/>
      <c r="G79" s="165"/>
      <c r="H79" s="165"/>
      <c r="I79" s="165"/>
      <c r="J79" s="165"/>
      <c r="K79" s="165"/>
      <c r="L79" s="165"/>
      <c r="M79" s="165"/>
      <c r="N79" s="165"/>
      <c r="O79" s="173"/>
      <c r="P79" s="173"/>
      <c r="Q79" s="173"/>
      <c r="R79" s="173"/>
      <c r="S79" s="166" t="s">
        <v>32</v>
      </c>
    </row>
    <row r="80" spans="1:19" s="166" customFormat="1" x14ac:dyDescent="0.3">
      <c r="A80" s="173" t="str">
        <f ca="1">IF($S80="CP","CP",IF($S80="NR","NR",IF($S80="OA","OA",IF($E80="","",IF($E80-NOW()&lt;0,"OD",IF($E80-NOW()&lt;15,"15",IF($E80-NOW()&lt;30,"30"," ")))))))</f>
        <v>CP</v>
      </c>
      <c r="B80" s="173" t="s">
        <v>376</v>
      </c>
      <c r="C80" s="173" t="s">
        <v>377</v>
      </c>
      <c r="D80" s="173" t="s">
        <v>23</v>
      </c>
      <c r="E80" s="163"/>
      <c r="F80" s="163"/>
      <c r="G80" s="165"/>
      <c r="H80" s="165"/>
      <c r="I80" s="165"/>
      <c r="J80" s="165"/>
      <c r="K80" s="165"/>
      <c r="L80" s="165"/>
      <c r="M80" s="165"/>
      <c r="N80" s="165"/>
      <c r="O80" s="173"/>
      <c r="P80" s="173"/>
      <c r="Q80" s="173"/>
      <c r="R80" s="173"/>
      <c r="S80" s="166" t="s">
        <v>32</v>
      </c>
    </row>
    <row r="81" spans="1:20" s="166" customFormat="1" x14ac:dyDescent="0.3">
      <c r="A81" s="173" t="str">
        <f ca="1">IF($S81="CP","CP",IF($S81="NR","NR",IF($S81="OA","OA",IF($E81="","",IF($E81-NOW()&lt;0,"OD",IF($E81-NOW()&lt;15,"15",IF($E81-NOW()&lt;30,"30"," ")))))))</f>
        <v>NR</v>
      </c>
      <c r="B81" s="173" t="s">
        <v>100</v>
      </c>
      <c r="C81" s="173" t="s">
        <v>101</v>
      </c>
      <c r="D81" s="173" t="s">
        <v>378</v>
      </c>
      <c r="E81" s="163">
        <v>44340</v>
      </c>
      <c r="F81" s="163">
        <v>43966</v>
      </c>
      <c r="G81" s="165"/>
      <c r="H81" s="165"/>
      <c r="I81" s="165"/>
      <c r="J81" s="165"/>
      <c r="K81" s="165"/>
      <c r="L81" s="165"/>
      <c r="M81" s="165"/>
      <c r="N81" s="165"/>
      <c r="O81" s="173"/>
      <c r="P81" s="173"/>
      <c r="Q81" s="173"/>
      <c r="R81" s="173"/>
      <c r="S81" s="166" t="s">
        <v>36</v>
      </c>
    </row>
    <row r="82" spans="1:20" s="166" customFormat="1" ht="15.6" x14ac:dyDescent="0.3">
      <c r="A82" s="173" t="str">
        <f ca="1">IF($S82="CP","CP",IF($S82="NR","NR",IF($S82="OA","OA",IF($E82="","",IF($E82-NOW()&lt;0,"OD",IF($E82-NOW()&lt;15,"15",IF($E82-NOW()&lt;30,"30"," ")))))))</f>
        <v/>
      </c>
      <c r="B82" s="120" t="s">
        <v>33</v>
      </c>
      <c r="C82" s="120"/>
      <c r="D82" s="120"/>
      <c r="E82" s="121"/>
      <c r="F82" s="121"/>
      <c r="G82" s="120"/>
      <c r="H82" s="120"/>
      <c r="I82" s="120"/>
      <c r="J82" s="120"/>
      <c r="K82" s="120"/>
      <c r="L82" s="120"/>
      <c r="M82" s="120"/>
      <c r="N82" s="120"/>
      <c r="O82" s="120"/>
      <c r="P82" s="120"/>
      <c r="Q82" s="120"/>
      <c r="R82" s="120"/>
      <c r="T82" s="166" t="s">
        <v>20</v>
      </c>
    </row>
    <row r="83" spans="1:20" s="166" customFormat="1" x14ac:dyDescent="0.3">
      <c r="A83" s="173" t="str">
        <f ca="1">IF($S83="CP","CP",IF($S83="NR","NR",IF($S83="OA","OA",IF($E83="","",IF($E83-NOW()&lt;0,"OD",IF($E83-NOW()&lt;15,"15",IF($E83-NOW()&lt;30,"30"," ")))))))</f>
        <v>CP</v>
      </c>
      <c r="B83" s="173" t="s">
        <v>251</v>
      </c>
      <c r="C83" s="173" t="s">
        <v>252</v>
      </c>
      <c r="D83" s="173" t="s">
        <v>23</v>
      </c>
      <c r="E83" s="163">
        <v>44378</v>
      </c>
      <c r="F83" s="163"/>
      <c r="G83" s="165" t="s">
        <v>247</v>
      </c>
      <c r="H83" s="165" t="s">
        <v>248</v>
      </c>
      <c r="I83" s="165"/>
      <c r="J83" s="165" t="s">
        <v>29</v>
      </c>
      <c r="K83" s="165"/>
      <c r="L83" s="165" t="s">
        <v>43</v>
      </c>
      <c r="M83" s="165" t="s">
        <v>249</v>
      </c>
      <c r="N83" s="165" t="s">
        <v>250</v>
      </c>
      <c r="O83" s="173"/>
      <c r="P83" s="173"/>
      <c r="Q83" s="173"/>
      <c r="R83" s="173" t="s">
        <v>425</v>
      </c>
      <c r="S83" s="166" t="s">
        <v>32</v>
      </c>
    </row>
    <row r="84" spans="1:20" s="166" customFormat="1" ht="15.6" x14ac:dyDescent="0.3">
      <c r="A84" s="173" t="str">
        <f ca="1">IF($S84="CP","CP",IF($S84="NR","NR",IF($S84="OA","OA",IF($E84="","",IF($E84-NOW()&lt;0,"OD",IF($E84-NOW()&lt;15,"15",IF($E84-NOW()&lt;30,"30"," ")))))))</f>
        <v/>
      </c>
      <c r="B84" s="120" t="s">
        <v>255</v>
      </c>
      <c r="C84" s="120"/>
      <c r="D84" s="120"/>
      <c r="E84" s="121"/>
      <c r="F84" s="121"/>
      <c r="G84" s="120"/>
      <c r="H84" s="120"/>
      <c r="I84" s="120"/>
      <c r="J84" s="120"/>
      <c r="K84" s="120"/>
      <c r="L84" s="120"/>
      <c r="M84" s="120"/>
      <c r="N84" s="120"/>
      <c r="O84" s="120"/>
      <c r="P84" s="120"/>
      <c r="Q84" s="120"/>
      <c r="R84" s="120"/>
      <c r="T84" s="166" t="s">
        <v>20</v>
      </c>
    </row>
    <row r="85" spans="1:20" s="166" customFormat="1" x14ac:dyDescent="0.3">
      <c r="A85" s="173" t="str">
        <f ca="1">IF($S85="CP","CP",IF($S85="NR","NR",IF($S85="OA","OA",IF($E85="","",IF($E85-NOW()&lt;0,"OD",IF($E85-NOW()&lt;15,"15",IF($E85-NOW()&lt;30,"30"," ")))))))</f>
        <v>CP</v>
      </c>
      <c r="B85" s="173" t="s">
        <v>256</v>
      </c>
      <c r="C85" s="173" t="s">
        <v>257</v>
      </c>
      <c r="D85" s="173" t="s">
        <v>23</v>
      </c>
      <c r="E85" s="163">
        <v>44344</v>
      </c>
      <c r="F85" s="163"/>
      <c r="G85" s="165" t="s">
        <v>212</v>
      </c>
      <c r="H85" s="165" t="s">
        <v>258</v>
      </c>
      <c r="I85" s="165" t="s">
        <v>205</v>
      </c>
      <c r="J85" s="165" t="s">
        <v>29</v>
      </c>
      <c r="K85" s="165" t="s">
        <v>212</v>
      </c>
      <c r="L85" s="165" t="s">
        <v>207</v>
      </c>
      <c r="M85" s="165" t="s">
        <v>213</v>
      </c>
      <c r="N85" s="165" t="s">
        <v>213</v>
      </c>
      <c r="O85" s="173"/>
      <c r="P85" s="173" t="s">
        <v>232</v>
      </c>
      <c r="Q85" s="173"/>
      <c r="R85" s="173"/>
      <c r="S85" s="166" t="s">
        <v>32</v>
      </c>
    </row>
    <row r="86" spans="1:20" s="166" customFormat="1" x14ac:dyDescent="0.3">
      <c r="A86" s="173" t="str">
        <f ca="1">IF($S86="CP","CP",IF($S86="NR","NR",IF($S86="OA","OA",IF($E86="","",IF($E86-NOW()&lt;0,"OD",IF($E86-NOW()&lt;15,"15",IF($E86-NOW()&lt;30,"30"," ")))))))</f>
        <v>CP</v>
      </c>
      <c r="B86" s="173" t="s">
        <v>426</v>
      </c>
      <c r="C86" s="173" t="s">
        <v>427</v>
      </c>
      <c r="D86" s="173" t="s">
        <v>23</v>
      </c>
      <c r="E86" s="163"/>
      <c r="F86" s="163"/>
      <c r="G86" s="165" t="s">
        <v>212</v>
      </c>
      <c r="H86" s="165" t="s">
        <v>258</v>
      </c>
      <c r="I86" s="165" t="s">
        <v>205</v>
      </c>
      <c r="J86" s="165" t="s">
        <v>428</v>
      </c>
      <c r="K86" s="165"/>
      <c r="L86" s="165" t="s">
        <v>429</v>
      </c>
      <c r="M86" s="165" t="s">
        <v>430</v>
      </c>
      <c r="N86" s="165" t="s">
        <v>430</v>
      </c>
      <c r="O86" s="173"/>
      <c r="P86" s="173"/>
      <c r="Q86" s="173"/>
      <c r="R86" s="173"/>
      <c r="S86" s="166" t="s">
        <v>32</v>
      </c>
    </row>
    <row r="87" spans="1:20" s="166" customFormat="1" x14ac:dyDescent="0.3">
      <c r="A87" s="173" t="str">
        <f ca="1">IF($S87="CP","CP",IF($S87="NR","NR",IF($S87="OA","OA",IF($E87="","",IF($E87-NOW()&lt;0,"OD",IF($E87-NOW()&lt;15,"15",IF($E87-NOW()&lt;30,"30"," ")))))))</f>
        <v/>
      </c>
      <c r="B87" s="173"/>
      <c r="C87" s="173"/>
      <c r="D87" s="173"/>
      <c r="E87" s="163"/>
      <c r="F87" s="163"/>
      <c r="G87" s="165"/>
      <c r="H87" s="165"/>
      <c r="I87" s="165"/>
      <c r="J87" s="165"/>
      <c r="K87" s="165"/>
      <c r="L87" s="165"/>
      <c r="M87" s="165"/>
      <c r="N87" s="165"/>
      <c r="O87" s="173"/>
      <c r="P87" s="173"/>
      <c r="Q87" s="173"/>
      <c r="R87" s="173"/>
    </row>
    <row r="88" spans="1:20" s="166" customFormat="1" x14ac:dyDescent="0.3">
      <c r="A88" s="173" t="str">
        <f ca="1">IF($S88="CP","CP",IF($S88="NR","NR",IF($S88="OA","OA",IF($E88="","",IF($E88-NOW()&lt;0,"OD",IF($E88-NOW()&lt;15,"15",IF($E88-NOW()&lt;30,"30"," ")))))))</f>
        <v/>
      </c>
      <c r="B88" s="173"/>
      <c r="C88" s="173"/>
      <c r="D88" s="173"/>
      <c r="E88" s="163"/>
      <c r="F88" s="163"/>
      <c r="G88" s="165"/>
      <c r="H88" s="165"/>
      <c r="I88" s="165"/>
      <c r="J88" s="165"/>
      <c r="K88" s="165"/>
      <c r="L88" s="165"/>
      <c r="M88" s="165"/>
      <c r="N88" s="165"/>
      <c r="O88" s="173"/>
      <c r="P88" s="173"/>
      <c r="Q88" s="173"/>
      <c r="R88" s="173"/>
    </row>
    <row r="89" spans="1:20" s="166" customFormat="1" ht="15.6" x14ac:dyDescent="0.3">
      <c r="A89" s="173" t="str">
        <f ca="1">IF($S89="CP","CP",IF($S89="NR","NR",IF($S89="OA","OA",IF($E89="","",IF($E89-NOW()&lt;0,"OD",IF($E89-NOW()&lt;15,"15",IF($E89-NOW()&lt;30,"30"," ")))))))</f>
        <v/>
      </c>
      <c r="B89" s="120" t="s">
        <v>259</v>
      </c>
      <c r="C89" s="120"/>
      <c r="D89" s="120"/>
      <c r="E89" s="121"/>
      <c r="F89" s="121"/>
      <c r="G89" s="120"/>
      <c r="H89" s="120"/>
      <c r="I89" s="120"/>
      <c r="J89" s="120"/>
      <c r="K89" s="120"/>
      <c r="L89" s="120"/>
      <c r="M89" s="120"/>
      <c r="N89" s="120"/>
      <c r="O89" s="120"/>
      <c r="P89" s="120"/>
      <c r="Q89" s="120"/>
      <c r="R89" s="120"/>
      <c r="T89" s="166" t="s">
        <v>20</v>
      </c>
    </row>
    <row r="90" spans="1:20" s="166" customFormat="1" x14ac:dyDescent="0.3">
      <c r="A90" s="173" t="str">
        <f ca="1">IF($S90="CP","CP",IF($S90="NR","NR",IF($S90="OA","OA",IF($E90="","",IF($E90-NOW()&lt;0,"OD",IF($E90-NOW()&lt;15,"15",IF($E90-NOW()&lt;30,"30"," ")))))))</f>
        <v>CP</v>
      </c>
      <c r="B90" s="173" t="s">
        <v>268</v>
      </c>
      <c r="C90" s="173" t="s">
        <v>269</v>
      </c>
      <c r="D90" s="173" t="s">
        <v>23</v>
      </c>
      <c r="E90" s="163">
        <v>44423</v>
      </c>
      <c r="F90" s="163">
        <v>44409</v>
      </c>
      <c r="G90" s="165" t="s">
        <v>143</v>
      </c>
      <c r="H90" s="165" t="s">
        <v>270</v>
      </c>
      <c r="I90" s="165" t="s">
        <v>127</v>
      </c>
      <c r="J90" s="165" t="s">
        <v>119</v>
      </c>
      <c r="K90" s="165" t="s">
        <v>143</v>
      </c>
      <c r="L90" s="165" t="s">
        <v>264</v>
      </c>
      <c r="M90" s="165" t="s">
        <v>271</v>
      </c>
      <c r="N90" s="165" t="s">
        <v>271</v>
      </c>
      <c r="O90" s="173" t="s">
        <v>266</v>
      </c>
      <c r="P90" s="173" t="s">
        <v>272</v>
      </c>
      <c r="Q90" s="173"/>
      <c r="R90" s="173"/>
      <c r="S90" s="166" t="s">
        <v>32</v>
      </c>
    </row>
    <row r="91" spans="1:20" s="166" customFormat="1" x14ac:dyDescent="0.3">
      <c r="A91" s="173" t="str">
        <f ca="1">IF($S91="CP","CP",IF($S91="NR","NR",IF($S91="OA","OA",IF($E91="","",IF($E91-NOW()&lt;0,"OD",IF($E91-NOW()&lt;15,"15",IF($E91-NOW()&lt;30,"30"," ")))))))</f>
        <v>CP</v>
      </c>
      <c r="B91" s="173" t="s">
        <v>150</v>
      </c>
      <c r="C91" s="173" t="s">
        <v>273</v>
      </c>
      <c r="D91" s="173" t="s">
        <v>23</v>
      </c>
      <c r="E91" s="163">
        <v>44423</v>
      </c>
      <c r="F91" s="163">
        <v>44409</v>
      </c>
      <c r="G91" s="165" t="s">
        <v>143</v>
      </c>
      <c r="H91" s="165" t="s">
        <v>270</v>
      </c>
      <c r="I91" s="165" t="s">
        <v>127</v>
      </c>
      <c r="J91" s="165" t="s">
        <v>119</v>
      </c>
      <c r="K91" s="165" t="s">
        <v>143</v>
      </c>
      <c r="L91" s="165" t="s">
        <v>264</v>
      </c>
      <c r="M91" s="165" t="s">
        <v>271</v>
      </c>
      <c r="N91" s="165" t="s">
        <v>271</v>
      </c>
      <c r="O91" s="173" t="s">
        <v>266</v>
      </c>
      <c r="P91" s="173" t="s">
        <v>274</v>
      </c>
      <c r="Q91" s="173"/>
      <c r="R91" s="173"/>
      <c r="S91" s="166" t="s">
        <v>32</v>
      </c>
    </row>
    <row r="92" spans="1:20" s="166" customFormat="1" x14ac:dyDescent="0.3">
      <c r="A92" s="173" t="str">
        <f ca="1">IF($S92="CP","CP",IF($S92="NR","NR",IF($S92="OA","OA",IF($E92="","",IF($E92-NOW()&lt;0,"OD",IF($E92-NOW()&lt;15,"15",IF($E92-NOW()&lt;30,"30"," ")))))))</f>
        <v>CP</v>
      </c>
      <c r="B92" s="173" t="s">
        <v>154</v>
      </c>
      <c r="C92" s="173" t="s">
        <v>275</v>
      </c>
      <c r="D92" s="173" t="s">
        <v>23</v>
      </c>
      <c r="E92" s="163">
        <v>44423</v>
      </c>
      <c r="F92" s="163">
        <v>44326</v>
      </c>
      <c r="G92" s="165" t="s">
        <v>143</v>
      </c>
      <c r="H92" s="165" t="s">
        <v>270</v>
      </c>
      <c r="I92" s="165" t="s">
        <v>127</v>
      </c>
      <c r="J92" s="165" t="s">
        <v>119</v>
      </c>
      <c r="K92" s="165" t="s">
        <v>143</v>
      </c>
      <c r="L92" s="165" t="s">
        <v>264</v>
      </c>
      <c r="M92" s="165" t="s">
        <v>271</v>
      </c>
      <c r="N92" s="165" t="s">
        <v>271</v>
      </c>
      <c r="O92" s="173" t="s">
        <v>266</v>
      </c>
      <c r="P92" s="173" t="s">
        <v>276</v>
      </c>
      <c r="Q92" s="173"/>
      <c r="R92" s="173"/>
      <c r="S92" s="124" t="s">
        <v>32</v>
      </c>
    </row>
    <row r="93" spans="1:20" s="166" customFormat="1" x14ac:dyDescent="0.3">
      <c r="A93" s="173" t="str">
        <f ca="1">IF($S93="CP","CP",IF($S93="NR","NR",IF($S93="OA","OA",IF($E93="","",IF($E93-NOW()&lt;0,"OD",IF($E93-NOW()&lt;15,"15",IF($E93-NOW()&lt;30,"30"," ")))))))</f>
        <v>CP</v>
      </c>
      <c r="B93" s="173" t="s">
        <v>158</v>
      </c>
      <c r="C93" s="173" t="s">
        <v>277</v>
      </c>
      <c r="D93" s="173" t="s">
        <v>23</v>
      </c>
      <c r="E93" s="163">
        <v>44423</v>
      </c>
      <c r="F93" s="163">
        <v>44409</v>
      </c>
      <c r="G93" s="165" t="s">
        <v>143</v>
      </c>
      <c r="H93" s="165" t="s">
        <v>270</v>
      </c>
      <c r="I93" s="165" t="s">
        <v>127</v>
      </c>
      <c r="J93" s="165" t="s">
        <v>119</v>
      </c>
      <c r="K93" s="165" t="s">
        <v>143</v>
      </c>
      <c r="L93" s="165" t="s">
        <v>264</v>
      </c>
      <c r="M93" s="165" t="s">
        <v>271</v>
      </c>
      <c r="N93" s="165" t="s">
        <v>271</v>
      </c>
      <c r="O93" s="173" t="s">
        <v>266</v>
      </c>
      <c r="P93" s="173" t="s">
        <v>278</v>
      </c>
      <c r="Q93" s="173"/>
      <c r="R93" s="173"/>
      <c r="S93" s="280" t="s">
        <v>32</v>
      </c>
    </row>
    <row r="94" spans="1:20" s="166" customFormat="1" x14ac:dyDescent="0.3">
      <c r="A94" s="173" t="str">
        <f ca="1">IF($S94="CP","CP",IF($S94="NR","NR",IF($S94="OA","OA",IF($E94="","",IF($E94-NOW()&lt;0,"OD",IF($E94-NOW()&lt;15,"15",IF($E94-NOW()&lt;30,"30"," ")))))))</f>
        <v>CP</v>
      </c>
      <c r="B94" s="173" t="s">
        <v>123</v>
      </c>
      <c r="C94" s="173" t="s">
        <v>260</v>
      </c>
      <c r="D94" s="173" t="s">
        <v>23</v>
      </c>
      <c r="E94" s="163">
        <v>44125</v>
      </c>
      <c r="F94" s="163"/>
      <c r="G94" s="165" t="s">
        <v>261</v>
      </c>
      <c r="H94" s="165" t="s">
        <v>262</v>
      </c>
      <c r="I94" s="165" t="s">
        <v>127</v>
      </c>
      <c r="J94" s="165" t="s">
        <v>119</v>
      </c>
      <c r="K94" s="165" t="s">
        <v>263</v>
      </c>
      <c r="L94" s="165" t="s">
        <v>264</v>
      </c>
      <c r="M94" s="165" t="s">
        <v>265</v>
      </c>
      <c r="N94" s="165" t="s">
        <v>265</v>
      </c>
      <c r="O94" s="173" t="s">
        <v>266</v>
      </c>
      <c r="P94" s="173" t="s">
        <v>131</v>
      </c>
      <c r="Q94" s="173"/>
      <c r="R94" s="173"/>
      <c r="S94" s="124" t="s">
        <v>32</v>
      </c>
    </row>
    <row r="95" spans="1:20" s="166" customFormat="1" x14ac:dyDescent="0.3">
      <c r="A95" s="173" t="str">
        <f ca="1">IF($S95="CP","CP",IF($S95="NR","NR",IF($S95="OA","OA",IF($E95="","",IF($E95-NOW()&lt;0,"OD",IF($E95-NOW()&lt;15,"15",IF($E95-NOW()&lt;30,"30"," ")))))))</f>
        <v>CP</v>
      </c>
      <c r="B95" s="173" t="s">
        <v>135</v>
      </c>
      <c r="C95" s="173" t="s">
        <v>267</v>
      </c>
      <c r="D95" s="173" t="s">
        <v>23</v>
      </c>
      <c r="E95" s="163">
        <v>44125</v>
      </c>
      <c r="F95" s="163"/>
      <c r="G95" s="165" t="s">
        <v>261</v>
      </c>
      <c r="H95" s="165" t="s">
        <v>262</v>
      </c>
      <c r="I95" s="165" t="s">
        <v>127</v>
      </c>
      <c r="J95" s="165" t="s">
        <v>119</v>
      </c>
      <c r="K95" s="165" t="s">
        <v>263</v>
      </c>
      <c r="L95" s="165" t="s">
        <v>264</v>
      </c>
      <c r="M95" s="165" t="s">
        <v>265</v>
      </c>
      <c r="N95" s="165" t="s">
        <v>265</v>
      </c>
      <c r="O95" s="173" t="s">
        <v>266</v>
      </c>
      <c r="P95" s="173" t="s">
        <v>137</v>
      </c>
      <c r="Q95" s="173"/>
      <c r="R95" s="173"/>
      <c r="S95" s="280" t="s">
        <v>32</v>
      </c>
    </row>
    <row r="96" spans="1:20" s="166" customFormat="1" x14ac:dyDescent="0.3">
      <c r="A96" s="173" t="str">
        <f ca="1">IF($S96="CP","CP",IF($S96="NR","NR",IF($S96="OA","OA",IF($E96="","",IF($E96-NOW()&lt;0,"OD",IF($E96-NOW()&lt;15,"15",IF($E96-NOW()&lt;30,"30"," ")))))))</f>
        <v xml:space="preserve"> </v>
      </c>
      <c r="B96" s="165" t="s">
        <v>21</v>
      </c>
      <c r="C96" s="298" t="s">
        <v>431</v>
      </c>
      <c r="D96" s="165" t="s">
        <v>23</v>
      </c>
      <c r="E96" s="167">
        <v>44531</v>
      </c>
      <c r="F96" s="167">
        <v>44593</v>
      </c>
      <c r="G96" s="165"/>
      <c r="H96" s="165"/>
      <c r="I96" s="165"/>
      <c r="J96" s="165"/>
      <c r="K96" s="165"/>
      <c r="L96" s="165"/>
      <c r="M96" s="165"/>
      <c r="N96" s="165"/>
      <c r="O96" s="173"/>
      <c r="P96" s="173"/>
      <c r="Q96" s="173"/>
      <c r="R96" s="173" t="s">
        <v>432</v>
      </c>
    </row>
    <row r="97" spans="1:20" s="166" customFormat="1" x14ac:dyDescent="0.3">
      <c r="A97" s="173" t="str">
        <f ca="1">IF($S97="CP","CP",IF($S97="NR","NR",IF($S97="OA","OA",IF($E97="","",IF($E97-NOW()&lt;0,"OD",IF($E97-NOW()&lt;15,"15",IF($E97-NOW()&lt;30,"30"," ")))))))</f>
        <v xml:space="preserve"> </v>
      </c>
      <c r="B97" s="165" t="s">
        <v>433</v>
      </c>
      <c r="C97" s="298" t="s">
        <v>434</v>
      </c>
      <c r="D97" s="165" t="s">
        <v>23</v>
      </c>
      <c r="E97" s="167">
        <v>44531</v>
      </c>
      <c r="F97" s="167">
        <v>44593</v>
      </c>
      <c r="G97" s="165"/>
      <c r="H97" s="165"/>
      <c r="I97" s="165"/>
      <c r="J97" s="165"/>
      <c r="K97" s="165"/>
      <c r="L97" s="165"/>
      <c r="M97" s="165"/>
      <c r="N97" s="165"/>
      <c r="O97" s="173"/>
      <c r="P97" s="173"/>
      <c r="Q97" s="173"/>
      <c r="R97" s="172" t="s">
        <v>435</v>
      </c>
    </row>
    <row r="98" spans="1:20" s="166" customFormat="1" ht="15.75" customHeight="1" x14ac:dyDescent="0.3">
      <c r="A98" s="173" t="str">
        <f ca="1">IF($S98="CP","CP",IF($S98="NR","NR",IF($S98="OA","OA",IF($E98="","",IF($E98-NOW()&lt;0,"OD",IF($E98-NOW()&lt;15,"15",IF($E98-NOW()&lt;30,"30"," ")))))))</f>
        <v/>
      </c>
      <c r="B98" s="120" t="s">
        <v>279</v>
      </c>
      <c r="C98" s="120"/>
      <c r="D98" s="120"/>
      <c r="E98" s="121"/>
      <c r="F98" s="121"/>
      <c r="G98" s="120"/>
      <c r="H98" s="120"/>
      <c r="I98" s="120"/>
      <c r="J98" s="120"/>
      <c r="K98" s="120"/>
      <c r="L98" s="120"/>
      <c r="M98" s="120"/>
      <c r="N98" s="120"/>
      <c r="O98" s="120"/>
      <c r="P98" s="120"/>
      <c r="Q98" s="120"/>
      <c r="R98" s="120"/>
      <c r="T98" s="166" t="s">
        <v>20</v>
      </c>
    </row>
    <row r="99" spans="1:20" s="166" customFormat="1" x14ac:dyDescent="0.3">
      <c r="A99" s="173" t="str">
        <f ca="1">IF($S99="CP","CP",IF($S99="NR","NR",IF($S99="OA","OA",IF($E99="","",IF($E99-NOW()&lt;0,"OD",IF($E99-NOW()&lt;15,"15",IF($E99-NOW()&lt;30,"30"," ")))))))</f>
        <v>CP</v>
      </c>
      <c r="B99" s="173" t="s">
        <v>123</v>
      </c>
      <c r="C99" s="173" t="s">
        <v>280</v>
      </c>
      <c r="D99" s="173" t="s">
        <v>23</v>
      </c>
      <c r="E99" s="163">
        <v>44126</v>
      </c>
      <c r="F99" s="163"/>
      <c r="G99" s="165" t="s">
        <v>261</v>
      </c>
      <c r="H99" s="165" t="s">
        <v>281</v>
      </c>
      <c r="I99" s="165" t="s">
        <v>204</v>
      </c>
      <c r="J99" s="165" t="s">
        <v>119</v>
      </c>
      <c r="K99" s="165" t="s">
        <v>261</v>
      </c>
      <c r="L99" s="165" t="s">
        <v>264</v>
      </c>
      <c r="M99" s="165" t="s">
        <v>265</v>
      </c>
      <c r="N99" s="165" t="s">
        <v>265</v>
      </c>
      <c r="O99" s="173" t="s">
        <v>130</v>
      </c>
      <c r="P99" s="173" t="s">
        <v>131</v>
      </c>
      <c r="Q99" s="173"/>
      <c r="R99" s="173"/>
      <c r="S99" s="166" t="s">
        <v>32</v>
      </c>
    </row>
    <row r="100" spans="1:20" s="166" customFormat="1" x14ac:dyDescent="0.3">
      <c r="A100" s="173" t="str">
        <f ca="1">IF($S100="CP","CP",IF($S100="NR","NR",IF($S100="OA","OA",IF($E100="","",IF($E100-NOW()&lt;0,"OD",IF($E100-NOW()&lt;15,"15",IF($E100-NOW()&lt;30,"30"," ")))))))</f>
        <v>CP</v>
      </c>
      <c r="B100" s="173" t="s">
        <v>135</v>
      </c>
      <c r="C100" s="173" t="s">
        <v>282</v>
      </c>
      <c r="D100" s="173" t="s">
        <v>23</v>
      </c>
      <c r="E100" s="163">
        <v>44127</v>
      </c>
      <c r="F100" s="163"/>
      <c r="G100" s="165" t="s">
        <v>261</v>
      </c>
      <c r="H100" s="165" t="s">
        <v>281</v>
      </c>
      <c r="I100" s="165" t="s">
        <v>204</v>
      </c>
      <c r="J100" s="165" t="s">
        <v>119</v>
      </c>
      <c r="K100" s="165" t="s">
        <v>261</v>
      </c>
      <c r="L100" s="165" t="s">
        <v>264</v>
      </c>
      <c r="M100" s="165" t="s">
        <v>265</v>
      </c>
      <c r="N100" s="165" t="s">
        <v>265</v>
      </c>
      <c r="O100" s="173" t="s">
        <v>130</v>
      </c>
      <c r="P100" s="173" t="s">
        <v>137</v>
      </c>
      <c r="Q100" s="173"/>
      <c r="R100" s="173"/>
      <c r="S100" s="166" t="s">
        <v>32</v>
      </c>
    </row>
    <row r="101" spans="1:20" s="166" customFormat="1" ht="15.6" x14ac:dyDescent="0.3">
      <c r="A101" s="173" t="str">
        <f ca="1">IF($S101="CP","CP",IF($S101="NR","NR",IF($S101="OA","OA",IF($E101="","",IF($E101-NOW()&lt;0,"OD",IF($E101-NOW()&lt;15,"15",IF($E101-NOW()&lt;30,"30"," ")))))))</f>
        <v/>
      </c>
      <c r="B101" s="122" t="s">
        <v>283</v>
      </c>
      <c r="C101" s="122"/>
      <c r="D101" s="122"/>
      <c r="E101" s="123"/>
      <c r="F101" s="123"/>
      <c r="G101" s="122"/>
      <c r="H101" s="122"/>
      <c r="I101" s="122"/>
      <c r="J101" s="122"/>
      <c r="K101" s="122"/>
      <c r="L101" s="122"/>
      <c r="M101" s="122"/>
      <c r="N101" s="122"/>
      <c r="O101" s="122"/>
      <c r="P101" s="122"/>
      <c r="Q101" s="122"/>
      <c r="R101" s="122"/>
      <c r="T101" s="166" t="s">
        <v>83</v>
      </c>
    </row>
    <row r="102" spans="1:20" s="166" customFormat="1" ht="15.6" x14ac:dyDescent="0.3">
      <c r="A102" s="173" t="str">
        <f ca="1">IF($S102="CP","CP",IF($S102="NR","NR",IF($S102="OA","OA",IF($E102="","",IF($E102-NOW()&lt;0,"OD",IF($E102-NOW()&lt;15,"15",IF($E102-NOW()&lt;30,"30"," ")))))))</f>
        <v/>
      </c>
      <c r="B102" s="120" t="s">
        <v>54</v>
      </c>
      <c r="C102" s="120"/>
      <c r="D102" s="120"/>
      <c r="E102" s="121"/>
      <c r="F102" s="121"/>
      <c r="G102" s="120"/>
      <c r="H102" s="120"/>
      <c r="I102" s="120"/>
      <c r="J102" s="120"/>
      <c r="K102" s="120"/>
      <c r="L102" s="120"/>
      <c r="M102" s="120"/>
      <c r="N102" s="120"/>
      <c r="O102" s="120"/>
      <c r="P102" s="120"/>
      <c r="Q102" s="120"/>
      <c r="R102" s="120"/>
      <c r="T102" s="166" t="s">
        <v>20</v>
      </c>
    </row>
    <row r="103" spans="1:20" s="166" customFormat="1" x14ac:dyDescent="0.3">
      <c r="A103" s="173" t="str">
        <f ca="1">IF($S103="CP","CP",IF($S103="NR","NR",IF($S103="OA","OA",IF($E103="","",IF($E103-NOW()&lt;0,"OD",IF($E103-NOW()&lt;15,"15",IF($E103-NOW()&lt;30,"30"," ")))))))</f>
        <v xml:space="preserve"> </v>
      </c>
      <c r="B103" s="173" t="s">
        <v>290</v>
      </c>
      <c r="C103" s="291" t="s">
        <v>444</v>
      </c>
      <c r="D103" s="173" t="s">
        <v>23</v>
      </c>
      <c r="E103" s="163">
        <v>44531</v>
      </c>
      <c r="F103" s="163">
        <v>44593</v>
      </c>
      <c r="G103" s="165" t="s">
        <v>281</v>
      </c>
      <c r="H103" s="165"/>
      <c r="I103" s="165"/>
      <c r="J103" s="165" t="s">
        <v>29</v>
      </c>
      <c r="K103" s="165"/>
      <c r="L103" s="165"/>
      <c r="M103" s="165"/>
      <c r="N103" s="165"/>
      <c r="O103" s="173"/>
      <c r="P103" s="173"/>
      <c r="Q103" s="173"/>
      <c r="R103" s="173"/>
    </row>
    <row r="104" spans="1:20" s="166" customFormat="1" x14ac:dyDescent="0.3">
      <c r="A104" s="173" t="str">
        <f ca="1">IF($S104="CP","CP",IF($S104="NR","NR",IF($S104="OA","OA",IF($E104="","",IF($E104-NOW()&lt;0,"OD",IF($E104-NOW()&lt;15,"15",IF($E104-NOW()&lt;30,"30"," ")))))))</f>
        <v xml:space="preserve"> </v>
      </c>
      <c r="B104" s="173" t="s">
        <v>286</v>
      </c>
      <c r="C104" s="291" t="s">
        <v>441</v>
      </c>
      <c r="D104" s="173" t="s">
        <v>23</v>
      </c>
      <c r="E104" s="163">
        <v>44531</v>
      </c>
      <c r="F104" s="163">
        <v>44593</v>
      </c>
      <c r="G104" s="165" t="s">
        <v>281</v>
      </c>
      <c r="H104" s="165"/>
      <c r="I104" s="165"/>
      <c r="J104" s="165" t="s">
        <v>29</v>
      </c>
      <c r="K104" s="165"/>
      <c r="L104" s="165"/>
      <c r="M104" s="165"/>
      <c r="N104" s="165"/>
      <c r="O104" s="173"/>
      <c r="P104" s="173"/>
      <c r="Q104" s="173"/>
      <c r="R104" s="173"/>
    </row>
    <row r="105" spans="1:20" s="166" customFormat="1" x14ac:dyDescent="0.3">
      <c r="A105" s="173" t="str">
        <f ca="1">IF($S105="CP","CP",IF($S105="NR","NR",IF($S105="OA","OA",IF($E105="","",IF($E105-NOW()&lt;0,"OD",IF($E105-NOW()&lt;15,"15",IF($E105-NOW()&lt;30,"30"," ")))))))</f>
        <v xml:space="preserve"> </v>
      </c>
      <c r="B105" s="173" t="s">
        <v>284</v>
      </c>
      <c r="C105" s="291" t="s">
        <v>436</v>
      </c>
      <c r="D105" s="173" t="s">
        <v>23</v>
      </c>
      <c r="E105" s="163">
        <v>44531</v>
      </c>
      <c r="F105" s="163"/>
      <c r="G105" s="165" t="s">
        <v>281</v>
      </c>
      <c r="H105" s="165"/>
      <c r="I105" s="165"/>
      <c r="J105" s="165" t="s">
        <v>29</v>
      </c>
      <c r="K105" s="165"/>
      <c r="L105" s="165"/>
      <c r="M105" s="165"/>
      <c r="N105" s="165"/>
      <c r="O105" s="173"/>
      <c r="P105" s="173"/>
      <c r="Q105" s="173"/>
      <c r="R105" s="174" t="s">
        <v>437</v>
      </c>
    </row>
    <row r="106" spans="1:20" s="166" customFormat="1" x14ac:dyDescent="0.3">
      <c r="A106" s="173" t="str">
        <f ca="1">IF($S106="CP","CP",IF($S106="NR","NR",IF($S106="OA","OA",IF($E106="","",IF($E106-NOW()&lt;0,"OD",IF($E106-NOW()&lt;15,"15",IF($E106-NOW()&lt;30,"30"," ")))))))</f>
        <v xml:space="preserve"> </v>
      </c>
      <c r="B106" s="173" t="s">
        <v>288</v>
      </c>
      <c r="C106" s="291" t="s">
        <v>442</v>
      </c>
      <c r="D106" s="173" t="s">
        <v>23</v>
      </c>
      <c r="E106" s="163">
        <v>44531</v>
      </c>
      <c r="F106" s="163"/>
      <c r="G106" s="165" t="s">
        <v>281</v>
      </c>
      <c r="H106" s="165"/>
      <c r="I106" s="165"/>
      <c r="J106" s="165" t="s">
        <v>29</v>
      </c>
      <c r="K106" s="165"/>
      <c r="L106" s="165"/>
      <c r="M106" s="165"/>
      <c r="N106" s="165"/>
      <c r="O106" s="173"/>
      <c r="P106" s="173"/>
      <c r="Q106" s="173"/>
      <c r="R106" s="174" t="s">
        <v>443</v>
      </c>
    </row>
    <row r="107" spans="1:20" s="166" customFormat="1" x14ac:dyDescent="0.3">
      <c r="A107" s="173" t="str">
        <f ca="1">IF($S107="CP","CP",IF($S107="NR","NR",IF($S107="OA","OA",IF($E107="","",IF($E107-NOW()&lt;0,"OD",IF($E107-NOW()&lt;15,"15",IF($E107-NOW()&lt;30,"30"," ")))))))</f>
        <v xml:space="preserve"> </v>
      </c>
      <c r="B107" s="173" t="s">
        <v>445</v>
      </c>
      <c r="C107" s="299" t="s">
        <v>446</v>
      </c>
      <c r="D107" s="173" t="s">
        <v>23</v>
      </c>
      <c r="E107" s="163">
        <v>44531</v>
      </c>
      <c r="F107" s="163">
        <v>44593</v>
      </c>
      <c r="G107" s="165"/>
      <c r="H107" s="165"/>
      <c r="I107" s="165"/>
      <c r="J107" s="165"/>
      <c r="K107" s="165"/>
      <c r="L107" s="165"/>
      <c r="M107" s="165"/>
      <c r="N107" s="165"/>
      <c r="O107" s="173"/>
      <c r="P107" s="173"/>
      <c r="Q107" s="173"/>
      <c r="R107" s="173"/>
    </row>
    <row r="108" spans="1:20" s="166" customFormat="1" x14ac:dyDescent="0.3">
      <c r="A108" s="173" t="str">
        <f ca="1">IF($S108="CP","CP",IF($S108="NR","NR",IF($S108="OA","OA",IF($E108="","",IF($E108-NOW()&lt;0,"OD",IF($E108-NOW()&lt;15,"15",IF($E108-NOW()&lt;30,"30"," ")))))))</f>
        <v xml:space="preserve"> </v>
      </c>
      <c r="B108" s="173" t="s">
        <v>438</v>
      </c>
      <c r="C108" s="299" t="s">
        <v>439</v>
      </c>
      <c r="D108" s="173" t="s">
        <v>23</v>
      </c>
      <c r="E108" s="163">
        <v>44531</v>
      </c>
      <c r="F108" s="163">
        <v>44593</v>
      </c>
      <c r="G108" s="165"/>
      <c r="H108" s="165"/>
      <c r="I108" s="165"/>
      <c r="J108" s="165"/>
      <c r="K108" s="165"/>
      <c r="L108" s="165"/>
      <c r="M108" s="165"/>
      <c r="N108" s="165"/>
      <c r="O108" s="173"/>
      <c r="P108" s="173"/>
      <c r="Q108" s="173"/>
      <c r="R108" s="173" t="s">
        <v>440</v>
      </c>
    </row>
    <row r="109" spans="1:20" s="166" customFormat="1" x14ac:dyDescent="0.3">
      <c r="A109" s="173" t="str">
        <f ca="1">IF($S109="CP","CP",IF($S109="NR","NR",IF($S109="OA","OA",IF($E109="","",IF($E109-NOW()&lt;0,"OD",IF($E109-NOW()&lt;15,"15",IF($E109-NOW()&lt;30,"30"," ")))))))</f>
        <v xml:space="preserve"> </v>
      </c>
      <c r="B109" s="173" t="s">
        <v>447</v>
      </c>
      <c r="C109" s="299" t="s">
        <v>448</v>
      </c>
      <c r="D109" s="173" t="s">
        <v>23</v>
      </c>
      <c r="E109" s="164">
        <v>44531</v>
      </c>
      <c r="F109" s="163">
        <v>44593</v>
      </c>
      <c r="G109" s="165"/>
      <c r="H109" s="165"/>
      <c r="I109" s="165"/>
      <c r="J109" s="165"/>
      <c r="K109" s="165"/>
      <c r="L109" s="165"/>
      <c r="M109" s="165"/>
      <c r="N109" s="165"/>
      <c r="O109" s="173"/>
      <c r="P109" s="173"/>
      <c r="Q109" s="173"/>
      <c r="R109" s="174" t="s">
        <v>449</v>
      </c>
    </row>
    <row r="110" spans="1:20" s="166" customFormat="1" x14ac:dyDescent="0.3">
      <c r="A110" s="173" t="str">
        <f ca="1">IF($S110="CP","CP",IF($S110="NR","NR",IF($S110="OA","OA",IF($E110="","",IF($E110-NOW()&lt;0,"OD",IF($E110-NOW()&lt;15,"15",IF($E110-NOW()&lt;30,"30"," ")))))))</f>
        <v xml:space="preserve"> </v>
      </c>
      <c r="B110" s="173" t="s">
        <v>450</v>
      </c>
      <c r="C110" s="299" t="s">
        <v>451</v>
      </c>
      <c r="D110" s="173" t="s">
        <v>23</v>
      </c>
      <c r="E110" s="164">
        <v>44531</v>
      </c>
      <c r="F110" s="163">
        <v>44593</v>
      </c>
      <c r="G110" s="165"/>
      <c r="H110" s="165"/>
      <c r="I110" s="165"/>
      <c r="J110" s="165"/>
      <c r="K110" s="165"/>
      <c r="L110" s="165"/>
      <c r="M110" s="165"/>
      <c r="N110" s="165"/>
      <c r="O110" s="173"/>
      <c r="P110" s="173"/>
      <c r="Q110" s="173"/>
      <c r="R110" s="174" t="s">
        <v>452</v>
      </c>
    </row>
    <row r="111" spans="1:20" s="166" customFormat="1" x14ac:dyDescent="0.3">
      <c r="A111" s="173" t="str">
        <f ca="1">IF($S111="CP","CP",IF($S111="NR","NR",IF($S111="OA","OA",IF($E111="","",IF($E111-NOW()&lt;0,"OD",IF($E111-NOW()&lt;15,"15",IF($E111-NOW()&lt;30,"30"," ")))))))</f>
        <v xml:space="preserve"> </v>
      </c>
      <c r="B111" s="168" t="s">
        <v>453</v>
      </c>
      <c r="C111" s="300" t="s">
        <v>454</v>
      </c>
      <c r="D111" s="168" t="s">
        <v>23</v>
      </c>
      <c r="E111" s="169">
        <v>44531</v>
      </c>
      <c r="F111" s="170">
        <v>44593</v>
      </c>
      <c r="G111" s="165"/>
      <c r="H111" s="165"/>
      <c r="I111" s="165"/>
      <c r="J111" s="165"/>
      <c r="K111" s="165"/>
      <c r="L111" s="165"/>
      <c r="M111" s="165"/>
      <c r="N111" s="165"/>
      <c r="O111" s="173"/>
      <c r="P111" s="173"/>
      <c r="Q111" s="173"/>
      <c r="R111" s="175" t="s">
        <v>452</v>
      </c>
    </row>
    <row r="112" spans="1:20" s="166" customFormat="1" x14ac:dyDescent="0.3">
      <c r="A112" s="173" t="str">
        <f ca="1">IF($S112="CP","CP",IF($S112="NR","NR",IF($S112="OA","OA",IF($E112="","",IF($E112-NOW()&lt;0,"OD",IF($E112-NOW()&lt;15,"15",IF($E112-NOW()&lt;30,"30"," ")))))))</f>
        <v xml:space="preserve"> </v>
      </c>
      <c r="B112" s="168" t="s">
        <v>455</v>
      </c>
      <c r="C112" s="300" t="s">
        <v>456</v>
      </c>
      <c r="D112" s="168" t="s">
        <v>23</v>
      </c>
      <c r="E112" s="169">
        <v>44531</v>
      </c>
      <c r="F112" s="170">
        <v>44593</v>
      </c>
      <c r="G112" s="165"/>
      <c r="H112" s="165"/>
      <c r="I112" s="165"/>
      <c r="J112" s="165"/>
      <c r="K112" s="165"/>
      <c r="L112" s="165"/>
      <c r="M112" s="165"/>
      <c r="N112" s="165"/>
      <c r="O112" s="173"/>
      <c r="P112" s="173"/>
      <c r="Q112" s="173"/>
      <c r="R112" s="173"/>
    </row>
    <row r="113" spans="1:20" s="166" customFormat="1" ht="15.6" x14ac:dyDescent="0.3">
      <c r="A113" s="173" t="str">
        <f ca="1">IF($S113="CP","CP",IF($S113="NR","NR",IF($S113="OA","OA",IF($E113="","",IF($E113-NOW()&lt;0,"OD",IF($E113-NOW()&lt;15,"15",IF($E113-NOW()&lt;30,"30"," ")))))))</f>
        <v/>
      </c>
      <c r="B113" s="120" t="s">
        <v>33</v>
      </c>
      <c r="C113" s="120"/>
      <c r="D113" s="120"/>
      <c r="E113" s="121"/>
      <c r="F113" s="121"/>
      <c r="G113" s="120"/>
      <c r="H113" s="120"/>
      <c r="I113" s="120"/>
      <c r="J113" s="120"/>
      <c r="K113" s="120"/>
      <c r="L113" s="120"/>
      <c r="M113" s="120"/>
      <c r="N113" s="120"/>
      <c r="O113" s="120"/>
      <c r="P113" s="120"/>
      <c r="Q113" s="120"/>
      <c r="R113" s="120"/>
      <c r="T113" s="166" t="s">
        <v>20</v>
      </c>
    </row>
    <row r="114" spans="1:20" s="166" customFormat="1" x14ac:dyDescent="0.3">
      <c r="A114" s="173" t="str">
        <f ca="1">IF($S114="CP","CP",IF($S114="NR","NR",IF($S114="OA","OA",IF($E114="","",IF($E114-NOW()&lt;0,"OD",IF($E114-NOW()&lt;15,"15",IF($E114-NOW()&lt;30,"30"," ")))))))</f>
        <v>CP</v>
      </c>
      <c r="B114" s="173" t="s">
        <v>457</v>
      </c>
      <c r="C114" s="173" t="s">
        <v>458</v>
      </c>
      <c r="D114" s="173" t="s">
        <v>23</v>
      </c>
      <c r="E114" s="163" t="s">
        <v>404</v>
      </c>
      <c r="F114" s="163" t="s">
        <v>404</v>
      </c>
      <c r="G114" s="165" t="s">
        <v>459</v>
      </c>
      <c r="H114" s="165" t="s">
        <v>247</v>
      </c>
      <c r="I114" s="165" t="s">
        <v>460</v>
      </c>
      <c r="J114" s="165" t="s">
        <v>29</v>
      </c>
      <c r="K114" s="165"/>
      <c r="L114" s="165"/>
      <c r="M114" s="165"/>
      <c r="N114" s="165"/>
      <c r="O114" s="173"/>
      <c r="P114" s="173"/>
      <c r="Q114" s="173"/>
      <c r="R114" s="173" t="s">
        <v>461</v>
      </c>
      <c r="S114" s="166" t="s">
        <v>32</v>
      </c>
    </row>
    <row r="115" spans="1:20" s="166" customFormat="1" ht="15.6" x14ac:dyDescent="0.3">
      <c r="A115" s="173" t="str">
        <f ca="1">IF($S115="CP","CP",IF($S115="NR","NR",IF($S115="OA","OA",IF($E115="","",IF($E115-NOW()&lt;0,"OD",IF($E115-NOW()&lt;15,"15",IF($E115-NOW()&lt;30,"30"," ")))))))</f>
        <v/>
      </c>
      <c r="B115" s="122" t="s">
        <v>292</v>
      </c>
      <c r="C115" s="122"/>
      <c r="D115" s="122"/>
      <c r="E115" s="123"/>
      <c r="F115" s="123"/>
      <c r="G115" s="122"/>
      <c r="H115" s="122"/>
      <c r="I115" s="122"/>
      <c r="J115" s="122"/>
      <c r="K115" s="122"/>
      <c r="L115" s="122"/>
      <c r="M115" s="122"/>
      <c r="N115" s="122"/>
      <c r="O115" s="122"/>
      <c r="P115" s="122"/>
      <c r="Q115" s="122"/>
      <c r="R115" s="122"/>
      <c r="T115" s="166" t="s">
        <v>83</v>
      </c>
    </row>
    <row r="116" spans="1:20" s="166" customFormat="1" ht="15.6" x14ac:dyDescent="0.3">
      <c r="A116" s="173" t="str">
        <f ca="1">IF($S116="CP","CP",IF($S116="NR","NR",IF($S116="OA","OA",IF($E116="","",IF($E116-NOW()&lt;0,"OD",IF($E116-NOW()&lt;15,"15",IF($E116-NOW()&lt;30,"30"," ")))))))</f>
        <v/>
      </c>
      <c r="B116" s="120" t="s">
        <v>293</v>
      </c>
      <c r="C116" s="120"/>
      <c r="D116" s="120"/>
      <c r="E116" s="121"/>
      <c r="F116" s="121"/>
      <c r="G116" s="120"/>
      <c r="H116" s="120"/>
      <c r="I116" s="120"/>
      <c r="J116" s="120"/>
      <c r="K116" s="120"/>
      <c r="L116" s="120"/>
      <c r="M116" s="120"/>
      <c r="N116" s="120"/>
      <c r="O116" s="120"/>
      <c r="P116" s="120"/>
      <c r="Q116" s="120"/>
      <c r="R116" s="120"/>
      <c r="T116" s="166" t="s">
        <v>20</v>
      </c>
    </row>
    <row r="117" spans="1:20" s="166" customFormat="1" x14ac:dyDescent="0.3">
      <c r="A117" s="173" t="str">
        <f ca="1">IF($S117="CP","CP",IF($S117="NR","NR",IF($S117="OA","OA",IF($E117="","",IF($E117-NOW()&lt;0,"OD",IF($E117-NOW()&lt;15,"15",IF($E117-NOW()&lt;30,"30"," ")))))))</f>
        <v xml:space="preserve"> </v>
      </c>
      <c r="B117" s="173" t="s">
        <v>294</v>
      </c>
      <c r="C117" s="291" t="s">
        <v>462</v>
      </c>
      <c r="D117" s="173" t="s">
        <v>23</v>
      </c>
      <c r="E117" s="163">
        <v>44593</v>
      </c>
      <c r="F117" s="163"/>
      <c r="G117" s="165" t="s">
        <v>205</v>
      </c>
      <c r="H117" s="165" t="s">
        <v>296</v>
      </c>
      <c r="I117" s="165"/>
      <c r="J117" s="165" t="s">
        <v>29</v>
      </c>
      <c r="K117" s="165"/>
      <c r="L117" s="165"/>
      <c r="M117" s="165"/>
      <c r="N117" s="165"/>
      <c r="O117" s="173"/>
      <c r="P117" s="173"/>
      <c r="Q117" s="173"/>
      <c r="R117" s="152"/>
    </row>
    <row r="118" spans="1:20" s="166" customFormat="1" x14ac:dyDescent="0.3">
      <c r="A118" s="173" t="str">
        <f ca="1">IF($S118="CP","CP",IF($S118="NR","NR",IF($S118="OA","OA",IF($E118="","",IF($E118-NOW()&lt;0,"OD",IF($E118-NOW()&lt;15,"15",IF($E118-NOW()&lt;30,"30"," ")))))))</f>
        <v xml:space="preserve"> </v>
      </c>
      <c r="B118" s="173" t="s">
        <v>297</v>
      </c>
      <c r="C118" s="291" t="s">
        <v>463</v>
      </c>
      <c r="D118" s="173" t="s">
        <v>23</v>
      </c>
      <c r="E118" s="163">
        <v>44593</v>
      </c>
      <c r="F118" s="163"/>
      <c r="G118" s="165" t="s">
        <v>205</v>
      </c>
      <c r="H118" s="165" t="s">
        <v>296</v>
      </c>
      <c r="I118" s="165"/>
      <c r="J118" s="165" t="s">
        <v>29</v>
      </c>
      <c r="K118" s="165"/>
      <c r="L118" s="165"/>
      <c r="M118" s="165"/>
      <c r="N118" s="165"/>
      <c r="O118" s="173"/>
      <c r="P118" s="173"/>
      <c r="Q118" s="173"/>
      <c r="R118" s="152" t="s">
        <v>362</v>
      </c>
    </row>
    <row r="119" spans="1:20" s="166" customFormat="1" x14ac:dyDescent="0.3">
      <c r="A119" s="173" t="str">
        <f ca="1">IF($S119="CP","CP",IF($S119="NR","NR",IF($S119="OA","OA",IF($E119="","",IF($E119-NOW()&lt;0,"OD",IF($E119-NOW()&lt;15,"15",IF($E119-NOW()&lt;30,"30"," ")))))))</f>
        <v xml:space="preserve"> </v>
      </c>
      <c r="B119" s="173" t="s">
        <v>299</v>
      </c>
      <c r="C119" s="291" t="s">
        <v>464</v>
      </c>
      <c r="D119" s="173" t="s">
        <v>23</v>
      </c>
      <c r="E119" s="163">
        <v>44593</v>
      </c>
      <c r="F119" s="163"/>
      <c r="G119" s="165" t="s">
        <v>205</v>
      </c>
      <c r="H119" s="165" t="s">
        <v>296</v>
      </c>
      <c r="I119" s="165"/>
      <c r="J119" s="165" t="s">
        <v>29</v>
      </c>
      <c r="K119" s="165"/>
      <c r="L119" s="165"/>
      <c r="M119" s="165"/>
      <c r="N119" s="165"/>
      <c r="O119" s="173"/>
      <c r="P119" s="173"/>
      <c r="Q119" s="173"/>
      <c r="R119" s="173"/>
    </row>
    <row r="120" spans="1:20" s="166" customFormat="1" x14ac:dyDescent="0.3">
      <c r="A120" s="173" t="str">
        <f ca="1">IF($S120="CP","CP",IF($S120="NR","NR",IF($S120="OA","OA",IF($E120="","",IF($E120-NOW()&lt;0,"OD",IF($E120-NOW()&lt;15,"15",IF($E120-NOW()&lt;30,"30"," ")))))))</f>
        <v xml:space="preserve"> </v>
      </c>
      <c r="B120" s="173" t="s">
        <v>305</v>
      </c>
      <c r="C120" s="291" t="s">
        <v>467</v>
      </c>
      <c r="D120" s="173" t="s">
        <v>23</v>
      </c>
      <c r="E120" s="163">
        <v>44593</v>
      </c>
      <c r="F120" s="163"/>
      <c r="G120" s="165" t="s">
        <v>205</v>
      </c>
      <c r="H120" s="165"/>
      <c r="I120" s="165"/>
      <c r="J120" s="165" t="s">
        <v>29</v>
      </c>
      <c r="K120" s="165"/>
      <c r="L120" s="165"/>
      <c r="M120" s="165"/>
      <c r="N120" s="165"/>
      <c r="O120" s="173"/>
      <c r="P120" s="173"/>
      <c r="Q120" s="173"/>
      <c r="R120" s="173"/>
    </row>
    <row r="121" spans="1:20" s="166" customFormat="1" x14ac:dyDescent="0.3">
      <c r="A121" s="173" t="str">
        <f ca="1">IF($S121="CP","CP",IF($S121="NR","NR",IF($S121="OA","OA",IF($E121="","",IF($E121-NOW()&lt;0,"OD",IF($E121-NOW()&lt;15,"15",IF($E121-NOW()&lt;30,"30"," ")))))))</f>
        <v xml:space="preserve"> </v>
      </c>
      <c r="B121" s="173" t="s">
        <v>310</v>
      </c>
      <c r="C121" s="291" t="s">
        <v>469</v>
      </c>
      <c r="D121" s="173" t="s">
        <v>23</v>
      </c>
      <c r="E121" s="163">
        <v>44593</v>
      </c>
      <c r="F121" s="163"/>
      <c r="G121" s="165" t="s">
        <v>205</v>
      </c>
      <c r="H121" s="165"/>
      <c r="I121" s="165"/>
      <c r="J121" s="165" t="s">
        <v>29</v>
      </c>
      <c r="K121" s="165"/>
      <c r="L121" s="165"/>
      <c r="M121" s="165"/>
      <c r="N121" s="165"/>
      <c r="O121" s="173"/>
      <c r="P121" s="173"/>
      <c r="Q121" s="173"/>
      <c r="R121" s="173"/>
    </row>
    <row r="122" spans="1:20" s="166" customFormat="1" x14ac:dyDescent="0.3">
      <c r="A122" s="173" t="str">
        <f ca="1">IF($S122="CP","CP",IF($S122="NR","NR",IF($S122="OA","OA",IF($E122="","",IF($E122-NOW()&lt;0,"OD",IF($E122-NOW()&lt;15,"15",IF($E122-NOW()&lt;30,"30"," ")))))))</f>
        <v xml:space="preserve"> </v>
      </c>
      <c r="B122" s="173" t="s">
        <v>307</v>
      </c>
      <c r="C122" s="291" t="s">
        <v>468</v>
      </c>
      <c r="D122" s="173" t="s">
        <v>23</v>
      </c>
      <c r="E122" s="163">
        <v>44593</v>
      </c>
      <c r="F122" s="163"/>
      <c r="G122" s="165" t="s">
        <v>309</v>
      </c>
      <c r="H122" s="165" t="s">
        <v>205</v>
      </c>
      <c r="I122" s="165"/>
      <c r="J122" s="165" t="s">
        <v>29</v>
      </c>
      <c r="K122" s="165"/>
      <c r="L122" s="165"/>
      <c r="M122" s="165"/>
      <c r="N122" s="165"/>
      <c r="O122" s="173"/>
      <c r="P122" s="173"/>
      <c r="Q122" s="173"/>
      <c r="R122" s="173"/>
    </row>
    <row r="123" spans="1:20" s="166" customFormat="1" x14ac:dyDescent="0.3">
      <c r="A123" s="173" t="str">
        <f ca="1">IF($S123="CP","CP",IF($S123="NR","NR",IF($S123="OA","OA",IF($E123="","",IF($E123-NOW()&lt;0,"OD",IF($E123-NOW()&lt;15,"15",IF($E123-NOW()&lt;30,"30"," ")))))))</f>
        <v xml:space="preserve"> </v>
      </c>
      <c r="B123" s="173" t="s">
        <v>303</v>
      </c>
      <c r="C123" s="291" t="s">
        <v>466</v>
      </c>
      <c r="D123" s="173" t="s">
        <v>23</v>
      </c>
      <c r="E123" s="163">
        <v>44593</v>
      </c>
      <c r="F123" s="163">
        <v>44593</v>
      </c>
      <c r="G123" s="165" t="s">
        <v>109</v>
      </c>
      <c r="H123" s="165"/>
      <c r="I123" s="165"/>
      <c r="J123" s="165" t="s">
        <v>29</v>
      </c>
      <c r="K123" s="165"/>
      <c r="L123" s="165"/>
      <c r="M123" s="165"/>
      <c r="N123" s="165"/>
      <c r="O123" s="173"/>
      <c r="P123" s="173"/>
      <c r="Q123" s="173"/>
      <c r="R123" s="173"/>
    </row>
    <row r="124" spans="1:20" s="166" customFormat="1" x14ac:dyDescent="0.3">
      <c r="A124" s="173" t="str">
        <f ca="1">IF($S124="CP","CP",IF($S124="NR","NR",IF($S124="OA","OA",IF($E124="","",IF($E124-NOW()&lt;0,"OD",IF($E124-NOW()&lt;15,"15",IF($E124-NOW()&lt;30,"30"," ")))))))</f>
        <v xml:space="preserve"> </v>
      </c>
      <c r="B124" s="173" t="s">
        <v>301</v>
      </c>
      <c r="C124" s="291" t="s">
        <v>465</v>
      </c>
      <c r="D124" s="173" t="s">
        <v>23</v>
      </c>
      <c r="E124" s="163">
        <v>44593</v>
      </c>
      <c r="F124" s="163"/>
      <c r="G124" s="165" t="s">
        <v>205</v>
      </c>
      <c r="H124" s="165" t="s">
        <v>296</v>
      </c>
      <c r="I124" s="165"/>
      <c r="J124" s="165" t="s">
        <v>29</v>
      </c>
      <c r="K124" s="165"/>
      <c r="L124" s="165"/>
      <c r="M124" s="165"/>
      <c r="N124" s="165"/>
      <c r="O124" s="173"/>
      <c r="P124" s="173"/>
      <c r="Q124" s="173"/>
      <c r="R124" s="173"/>
    </row>
    <row r="125" spans="1:20" s="166" customFormat="1" x14ac:dyDescent="0.3">
      <c r="A125" s="173" t="str">
        <f ca="1">IF($S125="CP","CP",IF($S125="NR","NR",IF($S125="OA","OA",IF($E125="","",IF($E125-NOW()&lt;0,"OD",IF($E125-NOW()&lt;15,"15",IF($E125-NOW()&lt;30,"30"," ")))))))</f>
        <v>CP</v>
      </c>
      <c r="B125" s="173" t="s">
        <v>94</v>
      </c>
      <c r="C125" s="173" t="s">
        <v>95</v>
      </c>
      <c r="D125" s="173" t="s">
        <v>23</v>
      </c>
      <c r="E125" s="163">
        <v>44340</v>
      </c>
      <c r="F125" s="163">
        <v>43966</v>
      </c>
      <c r="G125" s="165"/>
      <c r="H125" s="165"/>
      <c r="I125" s="165"/>
      <c r="J125" s="165"/>
      <c r="K125" s="165" t="s">
        <v>91</v>
      </c>
      <c r="L125" s="165"/>
      <c r="M125" s="165"/>
      <c r="N125" s="165"/>
      <c r="O125" s="173"/>
      <c r="P125" s="173"/>
      <c r="Q125" s="173"/>
      <c r="R125" s="173"/>
      <c r="S125" s="166" t="s">
        <v>32</v>
      </c>
    </row>
    <row r="126" spans="1:20" s="166" customFormat="1" ht="15.6" x14ac:dyDescent="0.3">
      <c r="A126" s="173" t="str">
        <f ca="1">IF($S126="CP","CP",IF($S126="NR","NR",IF($S126="OA","OA",IF($E126="","",IF($E126-NOW()&lt;0,"OD",IF($E126-NOW()&lt;15,"15",IF($E126-NOW()&lt;30,"30"," ")))))))</f>
        <v/>
      </c>
      <c r="B126" s="120" t="s">
        <v>19</v>
      </c>
      <c r="C126" s="120"/>
      <c r="D126" s="120"/>
      <c r="E126" s="121"/>
      <c r="F126" s="121"/>
      <c r="G126" s="120"/>
      <c r="H126" s="120"/>
      <c r="I126" s="120"/>
      <c r="J126" s="120"/>
      <c r="K126" s="120"/>
      <c r="L126" s="120"/>
      <c r="M126" s="120"/>
      <c r="N126" s="120"/>
      <c r="O126" s="120"/>
      <c r="P126" s="120"/>
      <c r="Q126" s="120"/>
      <c r="R126" s="120"/>
      <c r="T126" s="166" t="s">
        <v>20</v>
      </c>
    </row>
    <row r="127" spans="1:20" s="166" customFormat="1" x14ac:dyDescent="0.3">
      <c r="A127" s="173" t="str">
        <f ca="1">IF($S127="CP","CP",IF($S127="NR","NR",IF($S127="OA","OA",IF($E127="","",IF($E127-NOW()&lt;0,"OD",IF($E127-NOW()&lt;15,"15",IF($E127-NOW()&lt;30,"30"," ")))))))</f>
        <v>CP</v>
      </c>
      <c r="B127" s="173" t="s">
        <v>319</v>
      </c>
      <c r="C127" s="173" t="s">
        <v>320</v>
      </c>
      <c r="D127" s="173" t="s">
        <v>23</v>
      </c>
      <c r="E127" s="163">
        <v>44344</v>
      </c>
      <c r="F127" s="163"/>
      <c r="G127" s="165" t="s">
        <v>316</v>
      </c>
      <c r="H127" s="165" t="s">
        <v>205</v>
      </c>
      <c r="I127" s="165"/>
      <c r="J127" s="165" t="s">
        <v>29</v>
      </c>
      <c r="K127" s="165" t="s">
        <v>316</v>
      </c>
      <c r="L127" s="165" t="s">
        <v>317</v>
      </c>
      <c r="M127" s="165" t="s">
        <v>318</v>
      </c>
      <c r="N127" s="165" t="s">
        <v>318</v>
      </c>
      <c r="O127" s="173"/>
      <c r="P127" s="173"/>
      <c r="Q127" s="173"/>
      <c r="R127" s="173"/>
      <c r="S127" s="166" t="s">
        <v>32</v>
      </c>
    </row>
    <row r="128" spans="1:20" s="166" customFormat="1" x14ac:dyDescent="0.3">
      <c r="A128" s="173" t="str">
        <f ca="1">IF($S128="CP","CP",IF($S128="NR","NR",IF($S128="OA","OA",IF($E128="","",IF($E128-NOW()&lt;0,"OD",IF($E128-NOW()&lt;15,"15",IF($E128-NOW()&lt;30,"30"," ")))))))</f>
        <v>OD</v>
      </c>
      <c r="B128" s="173" t="s">
        <v>314</v>
      </c>
      <c r="C128" s="291" t="s">
        <v>315</v>
      </c>
      <c r="D128" s="173" t="s">
        <v>23</v>
      </c>
      <c r="E128" s="163">
        <v>44439</v>
      </c>
      <c r="F128" s="163"/>
      <c r="G128" s="165" t="s">
        <v>316</v>
      </c>
      <c r="H128" s="165" t="s">
        <v>205</v>
      </c>
      <c r="I128" s="165"/>
      <c r="J128" s="165" t="s">
        <v>29</v>
      </c>
      <c r="K128" s="165" t="s">
        <v>316</v>
      </c>
      <c r="L128" s="165" t="s">
        <v>317</v>
      </c>
      <c r="M128" s="165" t="s">
        <v>318</v>
      </c>
      <c r="N128" s="165" t="s">
        <v>318</v>
      </c>
      <c r="O128" s="173"/>
      <c r="P128" s="173"/>
      <c r="Q128" s="173"/>
      <c r="R128" s="173"/>
    </row>
    <row r="129" spans="1:20" s="166" customFormat="1" x14ac:dyDescent="0.3">
      <c r="A129" s="173" t="str">
        <f ca="1">IF($S129="CP","CP",IF($S129="NR","NR",IF($S129="OA","OA",IF($E129="","",IF($E129-NOW()&lt;0,"OD",IF($E129-NOW()&lt;15,"15",IF($E129-NOW()&lt;30,"30"," ")))))))</f>
        <v/>
      </c>
      <c r="B129" s="173"/>
      <c r="C129" s="132"/>
      <c r="D129" s="173"/>
      <c r="E129" s="163"/>
      <c r="F129" s="163"/>
      <c r="G129" s="165"/>
      <c r="H129" s="165"/>
      <c r="I129" s="165"/>
      <c r="J129" s="165"/>
      <c r="K129" s="165"/>
      <c r="L129" s="165"/>
      <c r="M129" s="165"/>
      <c r="N129" s="165"/>
      <c r="O129" s="173"/>
      <c r="P129" s="173"/>
      <c r="Q129" s="173"/>
      <c r="R129" s="173"/>
    </row>
    <row r="130" spans="1:20" s="166" customFormat="1" ht="15.6" x14ac:dyDescent="0.3">
      <c r="A130" s="173" t="str">
        <f ca="1">IF($S130="CP","CP",IF($S130="NR","NR",IF($S130="OA","OA",IF($E130="","",IF($E130-NOW()&lt;0,"OD",IF($E130-NOW()&lt;15,"15",IF($E130-NOW()&lt;30,"30"," ")))))))</f>
        <v/>
      </c>
      <c r="B130" s="120" t="s">
        <v>321</v>
      </c>
      <c r="C130" s="120"/>
      <c r="D130" s="120"/>
      <c r="E130" s="121"/>
      <c r="F130" s="121"/>
      <c r="G130" s="120"/>
      <c r="H130" s="120"/>
      <c r="I130" s="120"/>
      <c r="J130" s="120"/>
      <c r="K130" s="120"/>
      <c r="L130" s="120"/>
      <c r="M130" s="120"/>
      <c r="N130" s="120"/>
      <c r="O130" s="120"/>
      <c r="P130" s="120"/>
      <c r="Q130" s="120"/>
      <c r="R130" s="120"/>
      <c r="T130" s="166" t="s">
        <v>20</v>
      </c>
    </row>
    <row r="131" spans="1:20" s="166" customFormat="1" x14ac:dyDescent="0.3">
      <c r="A131" s="173" t="str">
        <f ca="1">IF($S131="CP","CP",IF($S131="NR","NR",IF($S131="OA","OA",IF($E131="","",IF($E131-NOW()&lt;0,"OD",IF($E131-NOW()&lt;15,"15",IF($E131-NOW()&lt;30,"30"," ")))))))</f>
        <v>OD</v>
      </c>
      <c r="B131" s="173" t="s">
        <v>322</v>
      </c>
      <c r="C131" s="173" t="s">
        <v>323</v>
      </c>
      <c r="D131" s="173" t="s">
        <v>23</v>
      </c>
      <c r="E131" s="163">
        <v>44440</v>
      </c>
      <c r="F131" s="163"/>
      <c r="G131" s="165" t="s">
        <v>324</v>
      </c>
      <c r="H131" s="165"/>
      <c r="I131" s="165"/>
      <c r="J131" s="165" t="s">
        <v>29</v>
      </c>
      <c r="K131" s="165"/>
      <c r="L131" s="165"/>
      <c r="M131" s="165"/>
      <c r="N131" s="165"/>
      <c r="O131" s="173"/>
      <c r="P131" s="173"/>
      <c r="Q131" s="173"/>
      <c r="R131" s="173"/>
    </row>
    <row r="132" spans="1:20" s="166" customFormat="1" x14ac:dyDescent="0.3">
      <c r="A132" s="173" t="str">
        <f ca="1">IF($S132="CP","CP",IF($S132="NR","NR",IF($S132="OA","OA",IF($E132="","",IF($E132-NOW()&lt;0,"OD",IF($E132-NOW()&lt;15,"15",IF($E132-NOW()&lt;30,"30"," ")))))))</f>
        <v/>
      </c>
      <c r="B132" s="173"/>
      <c r="C132" s="173"/>
      <c r="D132" s="173"/>
      <c r="E132" s="163"/>
      <c r="F132" s="163"/>
      <c r="G132" s="165"/>
      <c r="H132" s="165"/>
      <c r="I132" s="165"/>
      <c r="J132" s="165"/>
      <c r="K132" s="165"/>
      <c r="L132" s="165"/>
      <c r="M132" s="165"/>
      <c r="N132" s="165"/>
      <c r="O132" s="173"/>
      <c r="P132" s="173"/>
      <c r="Q132" s="173"/>
      <c r="R132" s="173"/>
    </row>
    <row r="133" spans="1:20" s="166" customFormat="1" ht="15.6" x14ac:dyDescent="0.3">
      <c r="A133" s="173" t="str">
        <f ca="1">IF($S133="CP","CP",IF($S133="NR","NR",IF($S133="OA","OA",IF($E133="","",IF($E133-NOW()&lt;0,"OD",IF($E133-NOW()&lt;15,"15",IF($E133-NOW()&lt;30,"30"," ")))))))</f>
        <v/>
      </c>
      <c r="B133" s="122" t="s">
        <v>325</v>
      </c>
      <c r="C133" s="122"/>
      <c r="D133" s="122"/>
      <c r="E133" s="123"/>
      <c r="F133" s="123"/>
      <c r="G133" s="122"/>
      <c r="H133" s="122"/>
      <c r="I133" s="122"/>
      <c r="J133" s="122"/>
      <c r="K133" s="122"/>
      <c r="L133" s="122"/>
      <c r="M133" s="122"/>
      <c r="N133" s="122"/>
      <c r="O133" s="122"/>
      <c r="P133" s="122"/>
      <c r="Q133" s="122"/>
      <c r="R133" s="122"/>
      <c r="T133" s="166" t="s">
        <v>83</v>
      </c>
    </row>
    <row r="134" spans="1:20" s="166" customFormat="1" x14ac:dyDescent="0.3">
      <c r="A134" s="173" t="str">
        <f ca="1">IF($S134="CP","CP",IF($S134="NR","NR",IF($S134="OA","OA",IF($E134="","",IF($E134-NOW()&lt;0,"OD",IF($E134-NOW()&lt;15,"15",IF($E134-NOW()&lt;30,"30"," ")))))))</f>
        <v>CP</v>
      </c>
      <c r="B134" s="173" t="s">
        <v>326</v>
      </c>
      <c r="C134" s="173" t="s">
        <v>327</v>
      </c>
      <c r="D134" s="173" t="s">
        <v>328</v>
      </c>
      <c r="E134" s="163"/>
      <c r="F134" s="163"/>
      <c r="G134" s="165"/>
      <c r="H134" s="165"/>
      <c r="I134" s="165"/>
      <c r="J134" s="165"/>
      <c r="K134" s="165"/>
      <c r="L134" s="165"/>
      <c r="M134" s="165"/>
      <c r="N134" s="165"/>
      <c r="O134" s="173"/>
      <c r="P134" s="173"/>
      <c r="Q134" s="173"/>
      <c r="R134" s="173"/>
      <c r="S134" s="166" t="s">
        <v>32</v>
      </c>
    </row>
    <row r="135" spans="1:20" s="166" customFormat="1" x14ac:dyDescent="0.3">
      <c r="A135" s="173" t="str">
        <f ca="1">IF($S135="CP","CP",IF($S135="NR","NR",IF($S135="OA","OA",IF($E135="","",IF($E135-NOW()&lt;0,"OD",IF($E135-NOW()&lt;15,"15",IF($E135-NOW()&lt;30,"30"," ")))))))</f>
        <v>CP</v>
      </c>
      <c r="B135" s="173" t="s">
        <v>329</v>
      </c>
      <c r="C135" s="173" t="s">
        <v>330</v>
      </c>
      <c r="D135" s="173" t="s">
        <v>331</v>
      </c>
      <c r="E135" s="163"/>
      <c r="F135" s="163"/>
      <c r="G135" s="165"/>
      <c r="H135" s="165"/>
      <c r="I135" s="165"/>
      <c r="J135" s="165"/>
      <c r="K135" s="165"/>
      <c r="L135" s="165"/>
      <c r="M135" s="165"/>
      <c r="N135" s="165"/>
      <c r="O135" s="173"/>
      <c r="P135" s="173"/>
      <c r="Q135" s="173"/>
      <c r="R135" s="173"/>
      <c r="S135" s="166" t="s">
        <v>32</v>
      </c>
    </row>
    <row r="136" spans="1:20" s="166" customFormat="1" x14ac:dyDescent="0.3">
      <c r="A136" s="173" t="str">
        <f ca="1">IF($S136="CP","CP",IF($S136="NR","NR",IF($S136="OA","OA",IF($E136="","",IF($E136-NOW()&lt;0,"OD",IF($E136-NOW()&lt;15,"15",IF($E136-NOW()&lt;30,"30"," ")))))))</f>
        <v>CP</v>
      </c>
      <c r="B136" s="173" t="s">
        <v>332</v>
      </c>
      <c r="C136" s="173" t="s">
        <v>333</v>
      </c>
      <c r="D136" s="173" t="s">
        <v>23</v>
      </c>
      <c r="E136" s="163"/>
      <c r="F136" s="163"/>
      <c r="G136" s="165"/>
      <c r="H136" s="165"/>
      <c r="I136" s="165"/>
      <c r="J136" s="165"/>
      <c r="K136" s="165"/>
      <c r="L136" s="165"/>
      <c r="M136" s="165"/>
      <c r="N136" s="165"/>
      <c r="O136" s="173"/>
      <c r="P136" s="173"/>
      <c r="Q136" s="173"/>
      <c r="R136" s="173"/>
      <c r="S136" s="166" t="s">
        <v>32</v>
      </c>
    </row>
    <row r="137" spans="1:20" x14ac:dyDescent="0.3">
      <c r="A137" s="64"/>
      <c r="B137" s="166"/>
      <c r="C137" s="166"/>
      <c r="D137" s="85"/>
      <c r="E137" s="87"/>
      <c r="F137" s="88"/>
      <c r="G137" s="64"/>
      <c r="H137" s="64"/>
      <c r="I137" s="64"/>
      <c r="J137" s="64"/>
      <c r="K137" s="64"/>
      <c r="L137" s="64"/>
      <c r="M137" s="64"/>
      <c r="N137" s="64"/>
      <c r="O137" s="64"/>
      <c r="P137" s="64"/>
      <c r="Q137" s="64"/>
      <c r="R137" s="64"/>
      <c r="S137" s="64"/>
    </row>
    <row r="138" spans="1:20" ht="15" thickBot="1" x14ac:dyDescent="0.35">
      <c r="A138" s="64"/>
      <c r="B138" s="166"/>
      <c r="C138" s="166"/>
      <c r="D138" s="85"/>
      <c r="E138" s="88"/>
      <c r="F138" s="88"/>
      <c r="G138" s="64"/>
      <c r="H138" s="64"/>
      <c r="I138" s="64"/>
      <c r="J138" s="64"/>
      <c r="K138" s="64"/>
      <c r="L138" s="64"/>
      <c r="M138" s="64"/>
      <c r="N138" s="64"/>
      <c r="O138" s="64"/>
      <c r="P138" s="64"/>
      <c r="Q138" s="64"/>
      <c r="R138" s="64"/>
    </row>
    <row r="139" spans="1:20" s="64" customFormat="1" x14ac:dyDescent="0.3">
      <c r="A139" s="264" t="s">
        <v>334</v>
      </c>
      <c r="B139" s="265"/>
      <c r="C139" s="258" t="s">
        <v>335</v>
      </c>
      <c r="D139" s="265" t="s">
        <v>336</v>
      </c>
      <c r="E139" s="266"/>
      <c r="F139" s="68"/>
      <c r="O139" s="68"/>
    </row>
    <row r="140" spans="1:20" s="64" customFormat="1" x14ac:dyDescent="0.3">
      <c r="A140" s="79" t="s">
        <v>32</v>
      </c>
      <c r="B140" s="173" t="s">
        <v>337</v>
      </c>
      <c r="C140" s="12">
        <f ca="1">COUNTIF($A$3:$A$136,$A140)+COUNTIF($A$3:$A$136,$A141)</f>
        <v>78</v>
      </c>
      <c r="D140" s="260">
        <f ca="1">$C140/$C$147</f>
        <v>0.6964285714285714</v>
      </c>
      <c r="E140" s="261"/>
      <c r="F140" s="69"/>
      <c r="O140" s="69"/>
    </row>
    <row r="141" spans="1:20" s="64" customFormat="1" x14ac:dyDescent="0.3">
      <c r="A141" s="80" t="s">
        <v>36</v>
      </c>
      <c r="B141" s="173" t="s">
        <v>338</v>
      </c>
      <c r="C141" s="12">
        <f ca="1">COUNTIF($A$3:$A$136,$A141)</f>
        <v>3</v>
      </c>
      <c r="D141" s="260">
        <f t="shared" ref="D141:D146" ca="1" si="0">$C141/$C$147</f>
        <v>2.6785714285714284E-2</v>
      </c>
      <c r="E141" s="261"/>
      <c r="F141" s="69"/>
      <c r="O141" s="69"/>
    </row>
    <row r="142" spans="1:20" s="64" customFormat="1" x14ac:dyDescent="0.3">
      <c r="A142" s="81" t="s">
        <v>51</v>
      </c>
      <c r="B142" s="173" t="s">
        <v>339</v>
      </c>
      <c r="C142" s="12">
        <f ca="1">COUNTIF($A$3:$A$136,$A142)</f>
        <v>1</v>
      </c>
      <c r="D142" s="260">
        <f t="shared" ca="1" si="0"/>
        <v>8.9285714285714281E-3</v>
      </c>
      <c r="E142" s="261"/>
      <c r="F142" s="128"/>
      <c r="O142" s="69"/>
    </row>
    <row r="143" spans="1:20" s="64" customFormat="1" x14ac:dyDescent="0.3">
      <c r="A143" s="82">
        <v>30</v>
      </c>
      <c r="B143" s="173" t="s">
        <v>340</v>
      </c>
      <c r="C143" s="12">
        <f ca="1">COUNTIF($A$3:$A$136,$A143)</f>
        <v>1</v>
      </c>
      <c r="D143" s="260">
        <f t="shared" ca="1" si="0"/>
        <v>8.9285714285714281E-3</v>
      </c>
      <c r="E143" s="261"/>
      <c r="F143" s="128"/>
      <c r="G143" s="77"/>
      <c r="O143" s="69"/>
    </row>
    <row r="144" spans="1:20" s="64" customFormat="1" x14ac:dyDescent="0.3">
      <c r="A144" s="83">
        <v>15</v>
      </c>
      <c r="B144" s="171" t="s">
        <v>341</v>
      </c>
      <c r="C144" s="12">
        <f ca="1">COUNTIF($A$3:$A$136,$A144)</f>
        <v>0</v>
      </c>
      <c r="D144" s="260">
        <f t="shared" ca="1" si="0"/>
        <v>0</v>
      </c>
      <c r="E144" s="261"/>
      <c r="F144" s="128"/>
      <c r="G144" s="125"/>
      <c r="O144" s="69"/>
    </row>
    <row r="145" spans="1:15" s="64" customFormat="1" x14ac:dyDescent="0.3">
      <c r="A145" s="84" t="s">
        <v>342</v>
      </c>
      <c r="B145" s="171" t="s">
        <v>343</v>
      </c>
      <c r="C145" s="12">
        <f ca="1">COUNTIF($A$3:$A$136,$A145)</f>
        <v>8</v>
      </c>
      <c r="D145" s="260">
        <f t="shared" ca="1" si="0"/>
        <v>7.1428571428571425E-2</v>
      </c>
      <c r="E145" s="261"/>
      <c r="F145" s="128"/>
      <c r="G145" s="78"/>
      <c r="O145" s="69"/>
    </row>
    <row r="146" spans="1:15" s="64" customFormat="1" x14ac:dyDescent="0.3">
      <c r="A146" s="72"/>
      <c r="B146" s="171" t="s">
        <v>344</v>
      </c>
      <c r="C146" s="12">
        <f ca="1">C147-(SUM(C140,C142:C145))</f>
        <v>24</v>
      </c>
      <c r="D146" s="260">
        <f t="shared" ca="1" si="0"/>
        <v>0.21428571428571427</v>
      </c>
      <c r="E146" s="261"/>
      <c r="F146" s="128"/>
      <c r="O146" s="69"/>
    </row>
    <row r="147" spans="1:15" s="64" customFormat="1" ht="18.600000000000001" thickBot="1" x14ac:dyDescent="0.4">
      <c r="A147" s="66"/>
      <c r="B147" s="67" t="s">
        <v>345</v>
      </c>
      <c r="C147" s="257">
        <f>COUNTA($C$3:$C$136)</f>
        <v>112</v>
      </c>
      <c r="D147" s="262"/>
      <c r="E147" s="263"/>
      <c r="F147" s="129"/>
      <c r="O147" s="70"/>
    </row>
  </sheetData>
  <mergeCells count="10">
    <mergeCell ref="D144:E144"/>
    <mergeCell ref="D145:E145"/>
    <mergeCell ref="D146:E146"/>
    <mergeCell ref="D147:E147"/>
    <mergeCell ref="A139:B139"/>
    <mergeCell ref="D139:E139"/>
    <mergeCell ref="D140:E140"/>
    <mergeCell ref="D141:E141"/>
    <mergeCell ref="D142:E142"/>
    <mergeCell ref="D143:E143"/>
  </mergeCells>
  <conditionalFormatting sqref="E2:F3 A2:A3">
    <cfRule type="expression" dxfId="156" priority="31">
      <formula>IF($T$1="SH",TRUE,FALSE)</formula>
    </cfRule>
  </conditionalFormatting>
  <conditionalFormatting sqref="E4:F9 E12:F136">
    <cfRule type="expression" dxfId="155" priority="15" stopIfTrue="1">
      <formula>IF($S4="CP",TRUE,FALSE)</formula>
    </cfRule>
    <cfRule type="expression" dxfId="154" priority="16" stopIfTrue="1">
      <formula>IF($S4="NR",TRUE,FALSE)</formula>
    </cfRule>
  </conditionalFormatting>
  <conditionalFormatting sqref="E4:F9 A4:A136 E12:F136">
    <cfRule type="expression" dxfId="153" priority="13" stopIfTrue="1">
      <formula>IF($T4="SH",TRUE,FALSE)</formula>
    </cfRule>
    <cfRule type="expression" dxfId="152" priority="14" stopIfTrue="1">
      <formula>IF($T4="SS",TRUE,FALSE)</formula>
    </cfRule>
  </conditionalFormatting>
  <conditionalFormatting sqref="A4:A136">
    <cfRule type="expression" dxfId="151" priority="17" stopIfTrue="1">
      <formula>IF($S4="CP",TRUE,FALSE)</formula>
    </cfRule>
    <cfRule type="expression" dxfId="150" priority="18" stopIfTrue="1">
      <formula>IF($S4="NR",TRUE,FALSE)</formula>
    </cfRule>
    <cfRule type="expression" dxfId="149" priority="19" stopIfTrue="1">
      <formula>IF($S4="OA",TRUE,FALSE)</formula>
    </cfRule>
    <cfRule type="expression" dxfId="148" priority="24" stopIfTrue="1">
      <formula>IF($E4-NOW()&lt;0,TRUE,FALSE)</formula>
    </cfRule>
    <cfRule type="expression" dxfId="147" priority="27">
      <formula>IF($E4-NOW()&lt;15,TRUE,FALSE)</formula>
    </cfRule>
    <cfRule type="expression" dxfId="146" priority="30">
      <formula>IF($E4-NOW()&lt;30,TRUE,FALSE)</formula>
    </cfRule>
  </conditionalFormatting>
  <conditionalFormatting sqref="E4:E8 E9:F9 E12:E136">
    <cfRule type="expression" dxfId="145" priority="22" stopIfTrue="1">
      <formula>IF($E4-NOW()&lt;0,TRUE,FALSE)</formula>
    </cfRule>
    <cfRule type="expression" dxfId="144" priority="25">
      <formula>IF($E4-NOW()&lt;15,TRUE,FALSE)</formula>
    </cfRule>
    <cfRule type="expression" dxfId="143" priority="28">
      <formula>IF($E4-NOW()&lt;30,TRUE,FALSE)</formula>
    </cfRule>
  </conditionalFormatting>
  <conditionalFormatting sqref="F4:F9 F12:F136">
    <cfRule type="expression" dxfId="142" priority="21" stopIfTrue="1">
      <formula>IF($F4="",TRUE,FALSE)</formula>
    </cfRule>
    <cfRule type="expression" dxfId="141" priority="23" stopIfTrue="1">
      <formula>IF($F4-NOW()&lt;0,TRUE,FALSE)</formula>
    </cfRule>
    <cfRule type="expression" dxfId="140" priority="26">
      <formula>IF($F4-NOW()&lt;15,TRUE,FALSE)</formula>
    </cfRule>
    <cfRule type="expression" dxfId="139" priority="29">
      <formula>IF($F4-NOW()&lt;30,TRUE,FALSE)</formula>
    </cfRule>
  </conditionalFormatting>
  <conditionalFormatting sqref="E4:E8 E9:F9 A4:A136 E12:E136">
    <cfRule type="expression" dxfId="138" priority="20" stopIfTrue="1">
      <formula>IF($E4="",TRUE,FALSE)</formula>
    </cfRule>
  </conditionalFormatting>
  <conditionalFormatting sqref="E10:F11">
    <cfRule type="expression" dxfId="137" priority="3" stopIfTrue="1">
      <formula>IF($S10="CP",TRUE,FALSE)</formula>
    </cfRule>
    <cfRule type="expression" dxfId="136" priority="4" stopIfTrue="1">
      <formula>IF($S10="NR",TRUE,FALSE)</formula>
    </cfRule>
  </conditionalFormatting>
  <conditionalFormatting sqref="E10:F11">
    <cfRule type="expression" dxfId="135" priority="1" stopIfTrue="1">
      <formula>IF($T10="SH",TRUE,FALSE)</formula>
    </cfRule>
    <cfRule type="expression" dxfId="134" priority="2" stopIfTrue="1">
      <formula>IF($T10="SS",TRUE,FALSE)</formula>
    </cfRule>
  </conditionalFormatting>
  <conditionalFormatting sqref="E10:E11">
    <cfRule type="expression" dxfId="133" priority="7" stopIfTrue="1">
      <formula>IF($E10-NOW()&lt;0,TRUE,FALSE)</formula>
    </cfRule>
    <cfRule type="expression" dxfId="132" priority="9">
      <formula>IF($E10-NOW()&lt;15,TRUE,FALSE)</formula>
    </cfRule>
    <cfRule type="expression" dxfId="131" priority="11">
      <formula>IF($E10-NOW()&lt;30,TRUE,FALSE)</formula>
    </cfRule>
  </conditionalFormatting>
  <conditionalFormatting sqref="F10:F11">
    <cfRule type="expression" dxfId="130" priority="6" stopIfTrue="1">
      <formula>IF($F10="",TRUE,FALSE)</formula>
    </cfRule>
    <cfRule type="expression" dxfId="129" priority="8" stopIfTrue="1">
      <formula>IF($F10-NOW()&lt;0,TRUE,FALSE)</formula>
    </cfRule>
    <cfRule type="expression" dxfId="128" priority="10">
      <formula>IF($F10-NOW()&lt;15,TRUE,FALSE)</formula>
    </cfRule>
    <cfRule type="expression" dxfId="127" priority="12">
      <formula>IF($F10-NOW()&lt;30,TRUE,FALSE)</formula>
    </cfRule>
  </conditionalFormatting>
  <conditionalFormatting sqref="E10:E11">
    <cfRule type="expression" dxfId="126" priority="5" stopIfTrue="1">
      <formula>IF($E10="",TRUE,FALSE)</formula>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173"/>
  <sheetViews>
    <sheetView workbookViewId="0">
      <selection activeCell="D12" sqref="D12"/>
    </sheetView>
  </sheetViews>
  <sheetFormatPr defaultRowHeight="14.4" x14ac:dyDescent="0.3"/>
  <cols>
    <col min="2" max="2" width="22.109375" style="64" bestFit="1" customWidth="1"/>
    <col min="4" max="4" width="28.33203125" style="131" bestFit="1" customWidth="1"/>
    <col min="6" max="6" width="28.33203125" style="152" bestFit="1" customWidth="1"/>
    <col min="7" max="7" width="4.44140625" customWidth="1"/>
    <col min="8" max="8" width="4" customWidth="1"/>
    <col min="9" max="9" width="28.6640625" style="131" customWidth="1"/>
  </cols>
  <sheetData>
    <row r="1" spans="2:13" x14ac:dyDescent="0.3">
      <c r="B1" s="12" t="s">
        <v>470</v>
      </c>
      <c r="C1" s="133"/>
      <c r="D1" s="134" t="s">
        <v>471</v>
      </c>
      <c r="F1" s="135" t="s">
        <v>472</v>
      </c>
      <c r="I1" s="136" t="s">
        <v>473</v>
      </c>
    </row>
    <row r="2" spans="2:13" ht="18" x14ac:dyDescent="0.35">
      <c r="B2" s="137" t="s">
        <v>474</v>
      </c>
      <c r="C2" s="138"/>
      <c r="D2" s="139"/>
      <c r="F2" s="132" t="s">
        <v>475</v>
      </c>
      <c r="I2" s="173" t="s">
        <v>47</v>
      </c>
    </row>
    <row r="3" spans="2:13" x14ac:dyDescent="0.3">
      <c r="B3" s="140" t="s">
        <v>47</v>
      </c>
      <c r="D3" s="173"/>
      <c r="F3" s="132" t="s">
        <v>476</v>
      </c>
      <c r="I3" s="173" t="s">
        <v>53</v>
      </c>
    </row>
    <row r="4" spans="2:13" x14ac:dyDescent="0.3">
      <c r="B4" s="140" t="s">
        <v>53</v>
      </c>
      <c r="D4" s="173"/>
      <c r="F4" s="132" t="s">
        <v>477</v>
      </c>
      <c r="I4" s="173" t="s">
        <v>35</v>
      </c>
    </row>
    <row r="5" spans="2:13" x14ac:dyDescent="0.3">
      <c r="B5" s="140" t="s">
        <v>35</v>
      </c>
      <c r="D5" s="173"/>
      <c r="F5" s="132" t="s">
        <v>410</v>
      </c>
      <c r="I5" s="173" t="s">
        <v>38</v>
      </c>
    </row>
    <row r="6" spans="2:13" x14ac:dyDescent="0.3">
      <c r="B6" s="140" t="s">
        <v>38</v>
      </c>
      <c r="D6" s="173"/>
      <c r="F6" s="132" t="s">
        <v>478</v>
      </c>
      <c r="I6" s="173" t="s">
        <v>252</v>
      </c>
    </row>
    <row r="7" spans="2:13" x14ac:dyDescent="0.3">
      <c r="B7" s="140" t="s">
        <v>252</v>
      </c>
      <c r="D7" s="173"/>
      <c r="F7" s="132" t="s">
        <v>479</v>
      </c>
      <c r="I7" s="173" t="s">
        <v>246</v>
      </c>
    </row>
    <row r="8" spans="2:13" x14ac:dyDescent="0.3">
      <c r="B8" s="140" t="s">
        <v>246</v>
      </c>
      <c r="D8" s="173"/>
      <c r="F8" s="132" t="s">
        <v>480</v>
      </c>
      <c r="I8" s="173" t="s">
        <v>254</v>
      </c>
    </row>
    <row r="9" spans="2:13" x14ac:dyDescent="0.3">
      <c r="B9" s="140" t="s">
        <v>254</v>
      </c>
      <c r="D9" s="173"/>
      <c r="F9" s="132" t="s">
        <v>481</v>
      </c>
      <c r="I9" s="173" t="s">
        <v>56</v>
      </c>
    </row>
    <row r="10" spans="2:13" x14ac:dyDescent="0.3">
      <c r="B10" s="171"/>
      <c r="D10" s="173"/>
      <c r="F10" s="132" t="s">
        <v>419</v>
      </c>
      <c r="I10" s="173" t="s">
        <v>59</v>
      </c>
    </row>
    <row r="11" spans="2:13" ht="18" x14ac:dyDescent="0.35">
      <c r="B11" s="137" t="s">
        <v>482</v>
      </c>
      <c r="C11" s="138"/>
      <c r="D11" s="139"/>
      <c r="F11" s="132" t="s">
        <v>483</v>
      </c>
      <c r="I11" s="173" t="s">
        <v>61</v>
      </c>
    </row>
    <row r="12" spans="2:13" x14ac:dyDescent="0.3">
      <c r="B12" s="140" t="s">
        <v>56</v>
      </c>
      <c r="D12" s="132" t="s">
        <v>475</v>
      </c>
      <c r="F12" s="132" t="s">
        <v>484</v>
      </c>
      <c r="I12" s="173" t="s">
        <v>63</v>
      </c>
    </row>
    <row r="13" spans="2:13" x14ac:dyDescent="0.3">
      <c r="B13" s="140" t="s">
        <v>59</v>
      </c>
      <c r="D13" s="132" t="s">
        <v>476</v>
      </c>
      <c r="F13" s="132" t="s">
        <v>485</v>
      </c>
      <c r="I13" s="173" t="s">
        <v>65</v>
      </c>
    </row>
    <row r="14" spans="2:13" x14ac:dyDescent="0.3">
      <c r="B14" s="140" t="s">
        <v>22</v>
      </c>
      <c r="D14" s="132" t="s">
        <v>477</v>
      </c>
      <c r="F14" s="132" t="s">
        <v>486</v>
      </c>
      <c r="I14" s="173" t="s">
        <v>97</v>
      </c>
    </row>
    <row r="15" spans="2:13" x14ac:dyDescent="0.3">
      <c r="B15" s="140" t="s">
        <v>28</v>
      </c>
      <c r="D15" s="132" t="s">
        <v>487</v>
      </c>
      <c r="F15" s="132" t="s">
        <v>488</v>
      </c>
      <c r="I15" s="173" t="s">
        <v>269</v>
      </c>
      <c r="M15" s="141"/>
    </row>
    <row r="16" spans="2:13" x14ac:dyDescent="0.3">
      <c r="B16" s="140" t="s">
        <v>61</v>
      </c>
      <c r="D16" s="132"/>
      <c r="F16" s="132" t="s">
        <v>489</v>
      </c>
      <c r="I16" s="173" t="s">
        <v>273</v>
      </c>
    </row>
    <row r="17" spans="2:9" x14ac:dyDescent="0.3">
      <c r="B17" s="140" t="s">
        <v>63</v>
      </c>
      <c r="D17" s="132" t="s">
        <v>490</v>
      </c>
      <c r="F17" s="132" t="s">
        <v>491</v>
      </c>
      <c r="I17" s="173" t="s">
        <v>275</v>
      </c>
    </row>
    <row r="18" spans="2:9" x14ac:dyDescent="0.3">
      <c r="B18" s="140" t="s">
        <v>65</v>
      </c>
      <c r="D18" s="132" t="s">
        <v>492</v>
      </c>
      <c r="F18" s="132" t="s">
        <v>493</v>
      </c>
      <c r="I18" s="173" t="s">
        <v>277</v>
      </c>
    </row>
    <row r="19" spans="2:9" x14ac:dyDescent="0.3">
      <c r="B19" s="86"/>
      <c r="D19" s="132" t="s">
        <v>494</v>
      </c>
      <c r="F19" s="132" t="s">
        <v>495</v>
      </c>
      <c r="I19" s="173" t="s">
        <v>300</v>
      </c>
    </row>
    <row r="20" spans="2:9" x14ac:dyDescent="0.3">
      <c r="B20" s="140" t="s">
        <v>285</v>
      </c>
      <c r="D20" s="132" t="s">
        <v>496</v>
      </c>
      <c r="F20" s="132" t="s">
        <v>497</v>
      </c>
      <c r="I20" s="173" t="s">
        <v>304</v>
      </c>
    </row>
    <row r="21" spans="2:9" x14ac:dyDescent="0.3">
      <c r="B21" s="140" t="s">
        <v>287</v>
      </c>
      <c r="D21" s="132" t="s">
        <v>498</v>
      </c>
      <c r="F21" s="132" t="s">
        <v>499</v>
      </c>
      <c r="I21" s="173" t="s">
        <v>313</v>
      </c>
    </row>
    <row r="22" spans="2:9" x14ac:dyDescent="0.3">
      <c r="B22" s="140" t="s">
        <v>289</v>
      </c>
      <c r="D22" s="132" t="s">
        <v>500</v>
      </c>
      <c r="F22" s="132" t="s">
        <v>501</v>
      </c>
      <c r="I22" s="173" t="s">
        <v>90</v>
      </c>
    </row>
    <row r="23" spans="2:9" x14ac:dyDescent="0.3">
      <c r="B23" s="140" t="s">
        <v>291</v>
      </c>
      <c r="D23" s="132" t="s">
        <v>502</v>
      </c>
      <c r="F23" s="132" t="s">
        <v>503</v>
      </c>
      <c r="I23" s="173" t="s">
        <v>260</v>
      </c>
    </row>
    <row r="24" spans="2:9" x14ac:dyDescent="0.3">
      <c r="B24" s="86" t="s">
        <v>504</v>
      </c>
      <c r="D24" s="132" t="s">
        <v>505</v>
      </c>
      <c r="F24" s="132" t="s">
        <v>506</v>
      </c>
      <c r="I24" s="173" t="s">
        <v>295</v>
      </c>
    </row>
    <row r="25" spans="2:9" x14ac:dyDescent="0.3">
      <c r="B25" s="140" t="s">
        <v>97</v>
      </c>
      <c r="D25" s="173"/>
      <c r="F25" s="132" t="s">
        <v>507</v>
      </c>
      <c r="I25" s="173" t="s">
        <v>267</v>
      </c>
    </row>
    <row r="26" spans="2:9" ht="18" x14ac:dyDescent="0.35">
      <c r="B26" s="137" t="s">
        <v>508</v>
      </c>
      <c r="C26" s="138"/>
      <c r="D26" s="139"/>
      <c r="F26" s="132" t="s">
        <v>509</v>
      </c>
      <c r="I26" s="173" t="s">
        <v>306</v>
      </c>
    </row>
    <row r="27" spans="2:9" x14ac:dyDescent="0.3">
      <c r="B27" s="140" t="s">
        <v>68</v>
      </c>
      <c r="D27" s="132" t="s">
        <v>510</v>
      </c>
      <c r="F27" s="132" t="s">
        <v>511</v>
      </c>
      <c r="I27" s="173" t="s">
        <v>311</v>
      </c>
    </row>
    <row r="28" spans="2:9" x14ac:dyDescent="0.3">
      <c r="B28" s="140" t="s">
        <v>74</v>
      </c>
      <c r="D28" s="132" t="s">
        <v>512</v>
      </c>
      <c r="F28" s="132" t="s">
        <v>513</v>
      </c>
      <c r="I28" s="173" t="s">
        <v>298</v>
      </c>
    </row>
    <row r="29" spans="2:9" x14ac:dyDescent="0.3">
      <c r="B29" s="140" t="s">
        <v>77</v>
      </c>
      <c r="D29" s="132" t="s">
        <v>514</v>
      </c>
      <c r="F29" s="132" t="s">
        <v>515</v>
      </c>
      <c r="I29" s="173" t="s">
        <v>308</v>
      </c>
    </row>
    <row r="30" spans="2:9" x14ac:dyDescent="0.3">
      <c r="B30" s="140" t="s">
        <v>280</v>
      </c>
      <c r="D30" s="132"/>
      <c r="F30" s="132" t="s">
        <v>516</v>
      </c>
      <c r="I30" s="173" t="s">
        <v>320</v>
      </c>
    </row>
    <row r="31" spans="2:9" x14ac:dyDescent="0.3">
      <c r="B31" s="140" t="s">
        <v>282</v>
      </c>
      <c r="D31" s="132"/>
      <c r="F31" s="132" t="s">
        <v>487</v>
      </c>
      <c r="I31" s="173" t="s">
        <v>231</v>
      </c>
    </row>
    <row r="32" spans="2:9" x14ac:dyDescent="0.3">
      <c r="B32" s="171"/>
      <c r="D32" s="142" t="s">
        <v>517</v>
      </c>
      <c r="F32" s="132" t="s">
        <v>490</v>
      </c>
      <c r="I32" s="173" t="s">
        <v>302</v>
      </c>
    </row>
    <row r="33" spans="2:9" x14ac:dyDescent="0.3">
      <c r="B33" s="140" t="s">
        <v>323</v>
      </c>
      <c r="D33" s="132" t="s">
        <v>518</v>
      </c>
      <c r="F33" s="132" t="s">
        <v>492</v>
      </c>
      <c r="I33" s="173" t="s">
        <v>234</v>
      </c>
    </row>
    <row r="34" spans="2:9" x14ac:dyDescent="0.3">
      <c r="B34" s="171"/>
      <c r="D34" s="142" t="s">
        <v>519</v>
      </c>
      <c r="F34" s="132" t="s">
        <v>510</v>
      </c>
      <c r="I34" s="173" t="s">
        <v>285</v>
      </c>
    </row>
    <row r="35" spans="2:9" x14ac:dyDescent="0.3">
      <c r="B35" s="140" t="s">
        <v>315</v>
      </c>
      <c r="D35" s="132" t="s">
        <v>520</v>
      </c>
      <c r="F35" s="132" t="s">
        <v>512</v>
      </c>
      <c r="I35" s="173" t="s">
        <v>287</v>
      </c>
    </row>
    <row r="36" spans="2:9" x14ac:dyDescent="0.3">
      <c r="B36" s="171"/>
      <c r="D36" s="173"/>
      <c r="F36" s="132" t="s">
        <v>514</v>
      </c>
      <c r="I36" s="173" t="s">
        <v>289</v>
      </c>
    </row>
    <row r="37" spans="2:9" ht="18" x14ac:dyDescent="0.35">
      <c r="B37" s="137" t="s">
        <v>521</v>
      </c>
      <c r="C37" s="138"/>
      <c r="D37" s="139"/>
      <c r="F37" s="132" t="s">
        <v>517</v>
      </c>
      <c r="I37" s="173" t="s">
        <v>291</v>
      </c>
    </row>
    <row r="38" spans="2:9" x14ac:dyDescent="0.3">
      <c r="B38" s="140" t="s">
        <v>300</v>
      </c>
      <c r="D38" s="132" t="s">
        <v>522</v>
      </c>
      <c r="F38" s="132" t="s">
        <v>518</v>
      </c>
      <c r="I38" s="143" t="s">
        <v>257</v>
      </c>
    </row>
    <row r="39" spans="2:9" x14ac:dyDescent="0.3">
      <c r="B39" s="140" t="s">
        <v>304</v>
      </c>
      <c r="D39" s="132" t="s">
        <v>523</v>
      </c>
      <c r="F39" s="132" t="s">
        <v>519</v>
      </c>
      <c r="I39" s="173" t="s">
        <v>327</v>
      </c>
    </row>
    <row r="40" spans="2:9" x14ac:dyDescent="0.3">
      <c r="B40" s="140" t="s">
        <v>295</v>
      </c>
      <c r="D40" s="132" t="s">
        <v>524</v>
      </c>
      <c r="F40" s="132" t="s">
        <v>522</v>
      </c>
      <c r="I40" s="173" t="s">
        <v>142</v>
      </c>
    </row>
    <row r="41" spans="2:9" x14ac:dyDescent="0.3">
      <c r="B41" s="140" t="s">
        <v>306</v>
      </c>
      <c r="D41" s="132" t="s">
        <v>525</v>
      </c>
      <c r="F41" s="132" t="s">
        <v>522</v>
      </c>
      <c r="I41" s="173" t="s">
        <v>151</v>
      </c>
    </row>
    <row r="42" spans="2:9" x14ac:dyDescent="0.3">
      <c r="B42" s="140" t="s">
        <v>311</v>
      </c>
      <c r="D42" s="132" t="s">
        <v>526</v>
      </c>
      <c r="F42" s="132" t="s">
        <v>523</v>
      </c>
      <c r="I42" s="173" t="s">
        <v>155</v>
      </c>
    </row>
    <row r="43" spans="2:9" x14ac:dyDescent="0.3">
      <c r="B43" s="140" t="s">
        <v>298</v>
      </c>
      <c r="D43" s="132" t="s">
        <v>527</v>
      </c>
      <c r="F43" s="132" t="s">
        <v>524</v>
      </c>
      <c r="I43" s="173" t="s">
        <v>159</v>
      </c>
    </row>
    <row r="44" spans="2:9" x14ac:dyDescent="0.3">
      <c r="B44" s="140" t="s">
        <v>308</v>
      </c>
      <c r="D44" s="132" t="s">
        <v>528</v>
      </c>
      <c r="F44" s="132" t="s">
        <v>525</v>
      </c>
      <c r="I44" s="173" t="s">
        <v>86</v>
      </c>
    </row>
    <row r="45" spans="2:9" x14ac:dyDescent="0.3">
      <c r="B45" s="140" t="s">
        <v>302</v>
      </c>
      <c r="D45" s="132" t="s">
        <v>529</v>
      </c>
      <c r="F45" s="132" t="s">
        <v>526</v>
      </c>
      <c r="I45" s="173" t="s">
        <v>203</v>
      </c>
    </row>
    <row r="46" spans="2:9" x14ac:dyDescent="0.3">
      <c r="B46" s="86"/>
      <c r="D46" s="132" t="s">
        <v>530</v>
      </c>
      <c r="F46" s="132" t="s">
        <v>527</v>
      </c>
      <c r="I46" s="173" t="s">
        <v>163</v>
      </c>
    </row>
    <row r="47" spans="2:9" x14ac:dyDescent="0.3">
      <c r="B47" s="140" t="s">
        <v>269</v>
      </c>
      <c r="D47" s="173"/>
      <c r="F47" s="132" t="s">
        <v>528</v>
      </c>
      <c r="I47" s="173" t="s">
        <v>112</v>
      </c>
    </row>
    <row r="48" spans="2:9" x14ac:dyDescent="0.3">
      <c r="B48" s="140" t="s">
        <v>273</v>
      </c>
      <c r="D48" s="173"/>
      <c r="F48" s="132" t="s">
        <v>529</v>
      </c>
      <c r="I48" s="173" t="s">
        <v>124</v>
      </c>
    </row>
    <row r="49" spans="2:9" x14ac:dyDescent="0.3">
      <c r="B49" s="140" t="s">
        <v>275</v>
      </c>
      <c r="D49" s="173"/>
      <c r="F49" s="132" t="s">
        <v>494</v>
      </c>
      <c r="I49" s="173" t="s">
        <v>136</v>
      </c>
    </row>
    <row r="50" spans="2:9" x14ac:dyDescent="0.3">
      <c r="B50" s="140" t="s">
        <v>277</v>
      </c>
      <c r="D50" s="173"/>
      <c r="F50" s="132" t="s">
        <v>530</v>
      </c>
      <c r="I50" s="173" t="s">
        <v>211</v>
      </c>
    </row>
    <row r="51" spans="2:9" x14ac:dyDescent="0.3">
      <c r="B51" s="140" t="s">
        <v>260</v>
      </c>
      <c r="D51" s="173"/>
      <c r="F51" s="132" t="s">
        <v>520</v>
      </c>
      <c r="I51" s="173" t="s">
        <v>219</v>
      </c>
    </row>
    <row r="52" spans="2:9" x14ac:dyDescent="0.3">
      <c r="B52" s="140" t="s">
        <v>267</v>
      </c>
      <c r="D52" s="173"/>
      <c r="F52" s="132" t="s">
        <v>531</v>
      </c>
      <c r="I52" s="173" t="s">
        <v>223</v>
      </c>
    </row>
    <row r="53" spans="2:9" x14ac:dyDescent="0.3">
      <c r="B53" s="140" t="s">
        <v>313</v>
      </c>
      <c r="D53" s="173"/>
      <c r="F53" s="132" t="s">
        <v>532</v>
      </c>
      <c r="I53" s="173" t="s">
        <v>225</v>
      </c>
    </row>
    <row r="54" spans="2:9" x14ac:dyDescent="0.3">
      <c r="B54" s="140" t="s">
        <v>320</v>
      </c>
      <c r="D54" s="173"/>
      <c r="F54" s="132" t="s">
        <v>409</v>
      </c>
      <c r="I54" s="173" t="s">
        <v>227</v>
      </c>
    </row>
    <row r="55" spans="2:9" x14ac:dyDescent="0.3">
      <c r="B55" s="140" t="s">
        <v>90</v>
      </c>
      <c r="D55" s="144" t="s">
        <v>533</v>
      </c>
      <c r="F55" s="132" t="s">
        <v>411</v>
      </c>
      <c r="I55" s="173" t="s">
        <v>189</v>
      </c>
    </row>
    <row r="56" spans="2:9" x14ac:dyDescent="0.3">
      <c r="B56" s="140" t="s">
        <v>231</v>
      </c>
      <c r="D56" s="144" t="s">
        <v>533</v>
      </c>
      <c r="F56" s="132" t="s">
        <v>412</v>
      </c>
      <c r="I56" s="173" t="s">
        <v>198</v>
      </c>
    </row>
    <row r="57" spans="2:9" x14ac:dyDescent="0.3">
      <c r="B57" s="140" t="s">
        <v>234</v>
      </c>
      <c r="D57" s="144" t="s">
        <v>533</v>
      </c>
      <c r="F57" s="132" t="s">
        <v>534</v>
      </c>
      <c r="I57" s="173" t="s">
        <v>184</v>
      </c>
    </row>
    <row r="58" spans="2:9" x14ac:dyDescent="0.3">
      <c r="B58" s="171"/>
      <c r="D58" s="173"/>
      <c r="F58" s="132" t="s">
        <v>535</v>
      </c>
      <c r="I58" s="173" t="s">
        <v>170</v>
      </c>
    </row>
    <row r="59" spans="2:9" x14ac:dyDescent="0.3">
      <c r="B59" s="171"/>
      <c r="D59" s="173"/>
      <c r="F59" s="132" t="s">
        <v>536</v>
      </c>
      <c r="I59" s="173" t="s">
        <v>333</v>
      </c>
    </row>
    <row r="60" spans="2:9" ht="18" x14ac:dyDescent="0.35">
      <c r="B60" s="137" t="s">
        <v>537</v>
      </c>
      <c r="C60" s="138"/>
      <c r="D60" s="139"/>
      <c r="F60" s="132" t="s">
        <v>538</v>
      </c>
      <c r="I60" s="173" t="s">
        <v>241</v>
      </c>
    </row>
    <row r="61" spans="2:9" x14ac:dyDescent="0.3">
      <c r="B61" s="86"/>
      <c r="D61" s="132" t="s">
        <v>409</v>
      </c>
      <c r="F61" s="132" t="s">
        <v>539</v>
      </c>
      <c r="I61" s="173" t="s">
        <v>149</v>
      </c>
    </row>
    <row r="62" spans="2:9" x14ac:dyDescent="0.3">
      <c r="B62" s="86"/>
      <c r="D62" s="132" t="s">
        <v>410</v>
      </c>
      <c r="F62" s="132" t="s">
        <v>540</v>
      </c>
      <c r="I62" s="173" t="s">
        <v>153</v>
      </c>
    </row>
    <row r="63" spans="2:9" x14ac:dyDescent="0.3">
      <c r="B63" s="86"/>
      <c r="D63" s="132" t="s">
        <v>411</v>
      </c>
      <c r="F63" s="132" t="s">
        <v>541</v>
      </c>
      <c r="I63" s="173" t="s">
        <v>157</v>
      </c>
    </row>
    <row r="64" spans="2:9" x14ac:dyDescent="0.3">
      <c r="B64" s="86"/>
      <c r="D64" s="132" t="s">
        <v>412</v>
      </c>
      <c r="F64" s="132" t="s">
        <v>542</v>
      </c>
      <c r="I64" s="173" t="s">
        <v>161</v>
      </c>
    </row>
    <row r="65" spans="2:9" x14ac:dyDescent="0.3">
      <c r="B65" s="140" t="s">
        <v>203</v>
      </c>
      <c r="D65" s="132" t="s">
        <v>534</v>
      </c>
      <c r="F65" s="132" t="s">
        <v>543</v>
      </c>
      <c r="I65" s="173" t="s">
        <v>88</v>
      </c>
    </row>
    <row r="66" spans="2:9" x14ac:dyDescent="0.3">
      <c r="B66" s="86"/>
      <c r="C66">
        <v>0</v>
      </c>
      <c r="D66" s="132" t="s">
        <v>535</v>
      </c>
      <c r="F66" s="132" t="s">
        <v>544</v>
      </c>
      <c r="I66" s="173" t="s">
        <v>103</v>
      </c>
    </row>
    <row r="67" spans="2:9" x14ac:dyDescent="0.3">
      <c r="B67" s="86"/>
      <c r="C67" s="145">
        <v>0</v>
      </c>
      <c r="D67" s="132" t="s">
        <v>536</v>
      </c>
      <c r="F67" s="132" t="s">
        <v>545</v>
      </c>
      <c r="I67" s="173" t="s">
        <v>95</v>
      </c>
    </row>
    <row r="68" spans="2:9" x14ac:dyDescent="0.3">
      <c r="B68" s="86"/>
      <c r="C68">
        <v>0</v>
      </c>
      <c r="D68" s="132" t="s">
        <v>538</v>
      </c>
      <c r="F68" s="132" t="s">
        <v>546</v>
      </c>
      <c r="I68" s="173" t="s">
        <v>116</v>
      </c>
    </row>
    <row r="69" spans="2:9" x14ac:dyDescent="0.3">
      <c r="B69" s="86"/>
      <c r="C69">
        <v>0</v>
      </c>
      <c r="D69" s="132" t="s">
        <v>539</v>
      </c>
      <c r="F69" s="132" t="s">
        <v>413</v>
      </c>
      <c r="I69" s="173" t="s">
        <v>133</v>
      </c>
    </row>
    <row r="70" spans="2:9" x14ac:dyDescent="0.3">
      <c r="B70" s="146" t="s">
        <v>547</v>
      </c>
      <c r="D70" s="132" t="s">
        <v>540</v>
      </c>
      <c r="F70" s="132" t="s">
        <v>414</v>
      </c>
      <c r="I70" s="173" t="s">
        <v>139</v>
      </c>
    </row>
    <row r="71" spans="2:9" x14ac:dyDescent="0.3">
      <c r="B71" s="86"/>
      <c r="D71" s="147" t="s">
        <v>541</v>
      </c>
      <c r="F71" s="132" t="s">
        <v>415</v>
      </c>
      <c r="I71" s="173" t="s">
        <v>216</v>
      </c>
    </row>
    <row r="72" spans="2:9" x14ac:dyDescent="0.3">
      <c r="B72" s="148" t="s">
        <v>112</v>
      </c>
      <c r="D72" s="147" t="s">
        <v>480</v>
      </c>
      <c r="F72" s="132" t="s">
        <v>416</v>
      </c>
      <c r="I72" s="173" t="s">
        <v>229</v>
      </c>
    </row>
    <row r="73" spans="2:9" x14ac:dyDescent="0.3">
      <c r="B73" s="140" t="s">
        <v>211</v>
      </c>
      <c r="D73" s="132" t="s">
        <v>542</v>
      </c>
      <c r="F73" s="132" t="s">
        <v>417</v>
      </c>
      <c r="I73" s="173" t="s">
        <v>191</v>
      </c>
    </row>
    <row r="74" spans="2:9" x14ac:dyDescent="0.3">
      <c r="B74" s="140" t="s">
        <v>219</v>
      </c>
      <c r="D74" s="132" t="s">
        <v>543</v>
      </c>
      <c r="F74" s="132" t="s">
        <v>418</v>
      </c>
      <c r="I74" s="173" t="s">
        <v>201</v>
      </c>
    </row>
    <row r="75" spans="2:9" x14ac:dyDescent="0.3">
      <c r="B75" s="140" t="s">
        <v>223</v>
      </c>
      <c r="D75" s="132" t="s">
        <v>544</v>
      </c>
      <c r="F75" s="132" t="s">
        <v>548</v>
      </c>
      <c r="I75" s="173" t="s">
        <v>177</v>
      </c>
    </row>
    <row r="76" spans="2:9" x14ac:dyDescent="0.3">
      <c r="B76" s="140" t="s">
        <v>225</v>
      </c>
      <c r="D76" s="132" t="s">
        <v>545</v>
      </c>
      <c r="F76" s="132" t="s">
        <v>549</v>
      </c>
      <c r="I76" s="173" t="s">
        <v>182</v>
      </c>
    </row>
    <row r="77" spans="2:9" x14ac:dyDescent="0.3">
      <c r="B77" s="140" t="s">
        <v>227</v>
      </c>
      <c r="D77" s="132" t="s">
        <v>546</v>
      </c>
      <c r="F77" s="132" t="s">
        <v>550</v>
      </c>
      <c r="I77" s="173" t="s">
        <v>237</v>
      </c>
    </row>
    <row r="78" spans="2:9" x14ac:dyDescent="0.3">
      <c r="B78" s="86"/>
      <c r="D78" s="132" t="s">
        <v>413</v>
      </c>
      <c r="F78" s="132" t="s">
        <v>551</v>
      </c>
      <c r="I78" s="173" t="s">
        <v>239</v>
      </c>
    </row>
    <row r="79" spans="2:9" x14ac:dyDescent="0.3">
      <c r="B79" s="86"/>
      <c r="D79" s="132" t="s">
        <v>414</v>
      </c>
      <c r="F79" s="132" t="s">
        <v>552</v>
      </c>
      <c r="I79" s="173" t="s">
        <v>323</v>
      </c>
    </row>
    <row r="80" spans="2:9" x14ac:dyDescent="0.3">
      <c r="B80" s="86"/>
      <c r="D80" s="132" t="s">
        <v>415</v>
      </c>
      <c r="F80" s="132" t="s">
        <v>553</v>
      </c>
      <c r="I80" s="173" t="s">
        <v>315</v>
      </c>
    </row>
    <row r="81" spans="2:9" x14ac:dyDescent="0.3">
      <c r="B81" s="86"/>
      <c r="D81" s="132" t="s">
        <v>416</v>
      </c>
      <c r="F81" s="132" t="s">
        <v>554</v>
      </c>
      <c r="I81" s="173" t="s">
        <v>330</v>
      </c>
    </row>
    <row r="82" spans="2:9" x14ac:dyDescent="0.3">
      <c r="B82" s="149"/>
      <c r="D82" s="132" t="s">
        <v>417</v>
      </c>
      <c r="F82" s="132" t="s">
        <v>555</v>
      </c>
      <c r="I82" s="173" t="s">
        <v>101</v>
      </c>
    </row>
    <row r="83" spans="2:9" x14ac:dyDescent="0.3">
      <c r="B83" s="86"/>
      <c r="D83" s="132" t="s">
        <v>418</v>
      </c>
      <c r="F83" s="132" t="s">
        <v>556</v>
      </c>
      <c r="I83" s="173" t="s">
        <v>79</v>
      </c>
    </row>
    <row r="84" spans="2:9" x14ac:dyDescent="0.3">
      <c r="B84" s="144" t="s">
        <v>557</v>
      </c>
      <c r="D84" s="132" t="s">
        <v>548</v>
      </c>
      <c r="F84" s="132" t="s">
        <v>558</v>
      </c>
      <c r="I84" s="173" t="s">
        <v>28</v>
      </c>
    </row>
    <row r="85" spans="2:9" x14ac:dyDescent="0.3">
      <c r="B85" s="144" t="s">
        <v>557</v>
      </c>
      <c r="D85" s="132" t="s">
        <v>549</v>
      </c>
      <c r="F85" s="132" t="s">
        <v>559</v>
      </c>
      <c r="I85" s="173" t="s">
        <v>22</v>
      </c>
    </row>
    <row r="86" spans="2:9" x14ac:dyDescent="0.3">
      <c r="B86" s="140" t="s">
        <v>86</v>
      </c>
      <c r="D86" s="132" t="s">
        <v>478</v>
      </c>
      <c r="F86" s="132" t="s">
        <v>560</v>
      </c>
      <c r="I86" s="173" t="s">
        <v>68</v>
      </c>
    </row>
    <row r="87" spans="2:9" x14ac:dyDescent="0.3">
      <c r="B87" s="150" t="s">
        <v>561</v>
      </c>
      <c r="D87" s="132" t="s">
        <v>479</v>
      </c>
      <c r="F87" s="132" t="s">
        <v>562</v>
      </c>
      <c r="I87" s="173" t="s">
        <v>74</v>
      </c>
    </row>
    <row r="88" spans="2:9" x14ac:dyDescent="0.3">
      <c r="B88" s="140" t="s">
        <v>124</v>
      </c>
      <c r="D88" s="132" t="s">
        <v>481</v>
      </c>
      <c r="F88" s="132" t="s">
        <v>563</v>
      </c>
      <c r="I88" s="173" t="s">
        <v>77</v>
      </c>
    </row>
    <row r="89" spans="2:9" x14ac:dyDescent="0.3">
      <c r="B89" s="86"/>
      <c r="D89" s="132" t="s">
        <v>419</v>
      </c>
      <c r="F89" s="132" t="s">
        <v>564</v>
      </c>
      <c r="I89" s="173" t="s">
        <v>280</v>
      </c>
    </row>
    <row r="90" spans="2:9" x14ac:dyDescent="0.3">
      <c r="B90" s="140" t="s">
        <v>136</v>
      </c>
      <c r="D90" s="132" t="s">
        <v>483</v>
      </c>
      <c r="F90" s="132" t="s">
        <v>565</v>
      </c>
      <c r="I90" s="173" t="s">
        <v>282</v>
      </c>
    </row>
    <row r="91" spans="2:9" x14ac:dyDescent="0.3">
      <c r="B91" s="86"/>
      <c r="D91" s="132" t="s">
        <v>420</v>
      </c>
      <c r="F91" s="132" t="s">
        <v>566</v>
      </c>
    </row>
    <row r="92" spans="2:9" x14ac:dyDescent="0.3">
      <c r="B92" s="140" t="s">
        <v>142</v>
      </c>
      <c r="D92" s="132" t="s">
        <v>567</v>
      </c>
      <c r="F92" s="132" t="s">
        <v>568</v>
      </c>
    </row>
    <row r="93" spans="2:9" x14ac:dyDescent="0.3">
      <c r="B93" s="140" t="s">
        <v>151</v>
      </c>
      <c r="D93" s="132" t="s">
        <v>569</v>
      </c>
      <c r="F93" s="132" t="s">
        <v>570</v>
      </c>
    </row>
    <row r="94" spans="2:9" x14ac:dyDescent="0.3">
      <c r="B94" s="140" t="s">
        <v>155</v>
      </c>
      <c r="D94" s="132" t="s">
        <v>571</v>
      </c>
      <c r="F94" s="132" t="s">
        <v>572</v>
      </c>
    </row>
    <row r="95" spans="2:9" x14ac:dyDescent="0.3">
      <c r="B95" s="140" t="s">
        <v>159</v>
      </c>
      <c r="D95" s="132" t="s">
        <v>573</v>
      </c>
      <c r="F95" s="132" t="s">
        <v>574</v>
      </c>
    </row>
    <row r="96" spans="2:9" x14ac:dyDescent="0.3">
      <c r="B96" s="86"/>
      <c r="D96" s="132" t="s">
        <v>421</v>
      </c>
      <c r="F96" s="132" t="s">
        <v>575</v>
      </c>
    </row>
    <row r="97" spans="2:6" x14ac:dyDescent="0.3">
      <c r="B97" s="86"/>
      <c r="D97" s="132" t="s">
        <v>422</v>
      </c>
      <c r="F97" s="132" t="s">
        <v>576</v>
      </c>
    </row>
    <row r="98" spans="2:6" x14ac:dyDescent="0.3">
      <c r="B98" s="140" t="s">
        <v>163</v>
      </c>
      <c r="D98" s="132" t="s">
        <v>577</v>
      </c>
      <c r="F98" s="132" t="s">
        <v>578</v>
      </c>
    </row>
    <row r="99" spans="2:6" x14ac:dyDescent="0.3">
      <c r="B99" s="140" t="s">
        <v>170</v>
      </c>
      <c r="D99" s="132" t="s">
        <v>579</v>
      </c>
      <c r="F99" s="132" t="s">
        <v>580</v>
      </c>
    </row>
    <row r="100" spans="2:6" x14ac:dyDescent="0.3">
      <c r="B100" s="140" t="s">
        <v>184</v>
      </c>
      <c r="D100" s="132" t="s">
        <v>581</v>
      </c>
      <c r="F100" s="132" t="s">
        <v>582</v>
      </c>
    </row>
    <row r="101" spans="2:6" x14ac:dyDescent="0.3">
      <c r="B101" s="140" t="s">
        <v>189</v>
      </c>
      <c r="D101" s="132" t="s">
        <v>583</v>
      </c>
      <c r="F101" s="132" t="s">
        <v>584</v>
      </c>
    </row>
    <row r="102" spans="2:6" x14ac:dyDescent="0.3">
      <c r="B102" s="86"/>
      <c r="D102" s="132" t="s">
        <v>423</v>
      </c>
      <c r="F102" s="132" t="s">
        <v>585</v>
      </c>
    </row>
    <row r="103" spans="2:6" x14ac:dyDescent="0.3">
      <c r="B103" s="86"/>
      <c r="D103" s="132" t="s">
        <v>424</v>
      </c>
      <c r="F103" s="132" t="s">
        <v>586</v>
      </c>
    </row>
    <row r="104" spans="2:6" x14ac:dyDescent="0.3">
      <c r="B104" s="86"/>
      <c r="C104">
        <v>0</v>
      </c>
      <c r="D104" s="132" t="s">
        <v>587</v>
      </c>
      <c r="F104" s="132" t="s">
        <v>588</v>
      </c>
    </row>
    <row r="105" spans="2:6" x14ac:dyDescent="0.3">
      <c r="B105" s="140" t="s">
        <v>198</v>
      </c>
      <c r="D105" s="173"/>
      <c r="F105" s="132" t="s">
        <v>589</v>
      </c>
    </row>
    <row r="106" spans="2:6" x14ac:dyDescent="0.3">
      <c r="B106" s="171"/>
      <c r="D106" s="173"/>
      <c r="F106" s="132" t="s">
        <v>496</v>
      </c>
    </row>
    <row r="107" spans="2:6" ht="18" x14ac:dyDescent="0.35">
      <c r="B107" s="137" t="s">
        <v>590</v>
      </c>
      <c r="C107" s="138"/>
      <c r="D107" s="139"/>
      <c r="F107" s="132" t="s">
        <v>498</v>
      </c>
    </row>
    <row r="108" spans="2:6" x14ac:dyDescent="0.3">
      <c r="B108" s="140" t="s">
        <v>88</v>
      </c>
      <c r="D108" s="132" t="s">
        <v>484</v>
      </c>
      <c r="F108" s="132" t="s">
        <v>500</v>
      </c>
    </row>
    <row r="109" spans="2:6" x14ac:dyDescent="0.3">
      <c r="B109" s="151"/>
      <c r="D109" s="132" t="s">
        <v>485</v>
      </c>
      <c r="F109" s="132" t="s">
        <v>420</v>
      </c>
    </row>
    <row r="110" spans="2:6" x14ac:dyDescent="0.3">
      <c r="B110" s="151"/>
      <c r="D110" s="132" t="s">
        <v>486</v>
      </c>
      <c r="F110" s="132" t="s">
        <v>567</v>
      </c>
    </row>
    <row r="111" spans="2:6" x14ac:dyDescent="0.3">
      <c r="B111" s="151"/>
      <c r="D111" s="132" t="s">
        <v>488</v>
      </c>
      <c r="F111" s="132" t="s">
        <v>569</v>
      </c>
    </row>
    <row r="112" spans="2:6" x14ac:dyDescent="0.3">
      <c r="B112" s="151"/>
      <c r="D112" s="132" t="s">
        <v>489</v>
      </c>
      <c r="F112" s="132" t="s">
        <v>571</v>
      </c>
    </row>
    <row r="113" spans="2:6" x14ac:dyDescent="0.3">
      <c r="B113" s="151"/>
      <c r="D113" s="132" t="s">
        <v>491</v>
      </c>
      <c r="F113" s="132" t="s">
        <v>573</v>
      </c>
    </row>
    <row r="114" spans="2:6" x14ac:dyDescent="0.3">
      <c r="B114" s="151"/>
      <c r="D114" s="132" t="s">
        <v>493</v>
      </c>
      <c r="F114" s="132" t="s">
        <v>421</v>
      </c>
    </row>
    <row r="115" spans="2:6" x14ac:dyDescent="0.3">
      <c r="B115" s="151"/>
      <c r="D115" s="132" t="s">
        <v>495</v>
      </c>
      <c r="F115" s="132" t="s">
        <v>422</v>
      </c>
    </row>
    <row r="116" spans="2:6" x14ac:dyDescent="0.3">
      <c r="B116" s="151"/>
      <c r="D116" s="132" t="s">
        <v>497</v>
      </c>
      <c r="F116" s="132" t="s">
        <v>577</v>
      </c>
    </row>
    <row r="117" spans="2:6" x14ac:dyDescent="0.3">
      <c r="B117" s="151"/>
      <c r="D117" s="132" t="s">
        <v>499</v>
      </c>
      <c r="F117" s="132" t="s">
        <v>579</v>
      </c>
    </row>
    <row r="118" spans="2:6" x14ac:dyDescent="0.3">
      <c r="B118" s="151"/>
      <c r="D118" s="132" t="s">
        <v>501</v>
      </c>
      <c r="F118" s="132" t="s">
        <v>581</v>
      </c>
    </row>
    <row r="119" spans="2:6" x14ac:dyDescent="0.3">
      <c r="B119" s="151"/>
      <c r="D119" s="132" t="s">
        <v>503</v>
      </c>
      <c r="F119" s="132" t="s">
        <v>583</v>
      </c>
    </row>
    <row r="120" spans="2:6" x14ac:dyDescent="0.3">
      <c r="B120" s="86"/>
      <c r="D120" s="132" t="s">
        <v>506</v>
      </c>
      <c r="F120" s="132" t="s">
        <v>502</v>
      </c>
    </row>
    <row r="121" spans="2:6" x14ac:dyDescent="0.3">
      <c r="B121" s="140" t="s">
        <v>103</v>
      </c>
      <c r="D121" s="132" t="s">
        <v>507</v>
      </c>
      <c r="F121" s="132" t="s">
        <v>505</v>
      </c>
    </row>
    <row r="122" spans="2:6" x14ac:dyDescent="0.3">
      <c r="B122" s="140" t="s">
        <v>95</v>
      </c>
      <c r="D122" s="132"/>
      <c r="F122" s="132" t="s">
        <v>591</v>
      </c>
    </row>
    <row r="123" spans="2:6" x14ac:dyDescent="0.3">
      <c r="B123" s="140" t="s">
        <v>116</v>
      </c>
      <c r="D123" s="132" t="s">
        <v>509</v>
      </c>
      <c r="F123" s="132" t="s">
        <v>592</v>
      </c>
    </row>
    <row r="124" spans="2:6" x14ac:dyDescent="0.3">
      <c r="B124" s="140" t="s">
        <v>133</v>
      </c>
      <c r="D124" s="132" t="s">
        <v>511</v>
      </c>
      <c r="F124" s="132" t="s">
        <v>593</v>
      </c>
    </row>
    <row r="125" spans="2:6" x14ac:dyDescent="0.3">
      <c r="B125" s="86"/>
      <c r="D125" s="132" t="s">
        <v>513</v>
      </c>
      <c r="F125" s="132" t="s">
        <v>594</v>
      </c>
    </row>
    <row r="126" spans="2:6" x14ac:dyDescent="0.3">
      <c r="B126" s="140" t="s">
        <v>139</v>
      </c>
      <c r="D126" s="132" t="s">
        <v>515</v>
      </c>
      <c r="F126" s="132" t="s">
        <v>595</v>
      </c>
    </row>
    <row r="127" spans="2:6" x14ac:dyDescent="0.3">
      <c r="B127" s="86"/>
      <c r="D127" s="132" t="s">
        <v>516</v>
      </c>
      <c r="F127" s="132" t="s">
        <v>596</v>
      </c>
    </row>
    <row r="128" spans="2:6" x14ac:dyDescent="0.3">
      <c r="B128" s="86"/>
      <c r="C128">
        <v>0</v>
      </c>
      <c r="D128" s="132" t="s">
        <v>550</v>
      </c>
      <c r="F128" s="132" t="s">
        <v>597</v>
      </c>
    </row>
    <row r="129" spans="2:6" x14ac:dyDescent="0.3">
      <c r="B129" s="86"/>
      <c r="D129" s="132" t="s">
        <v>551</v>
      </c>
      <c r="F129" s="132" t="s">
        <v>598</v>
      </c>
    </row>
    <row r="130" spans="2:6" x14ac:dyDescent="0.3">
      <c r="B130" s="86"/>
      <c r="C130">
        <v>0</v>
      </c>
      <c r="D130" s="132" t="s">
        <v>552</v>
      </c>
      <c r="F130" s="132" t="s">
        <v>599</v>
      </c>
    </row>
    <row r="131" spans="2:6" x14ac:dyDescent="0.3">
      <c r="B131" s="86"/>
      <c r="D131" s="132" t="s">
        <v>553</v>
      </c>
      <c r="F131" s="132" t="s">
        <v>600</v>
      </c>
    </row>
    <row r="132" spans="2:6" x14ac:dyDescent="0.3">
      <c r="B132" s="86"/>
      <c r="D132" s="132" t="s">
        <v>554</v>
      </c>
      <c r="F132" s="132" t="s">
        <v>601</v>
      </c>
    </row>
    <row r="133" spans="2:6" x14ac:dyDescent="0.3">
      <c r="B133" s="86"/>
      <c r="D133" s="132" t="s">
        <v>555</v>
      </c>
      <c r="F133" s="132" t="s">
        <v>602</v>
      </c>
    </row>
    <row r="134" spans="2:6" x14ac:dyDescent="0.3">
      <c r="B134" s="86"/>
      <c r="D134" s="132" t="s">
        <v>556</v>
      </c>
      <c r="F134" s="132" t="s">
        <v>603</v>
      </c>
    </row>
    <row r="135" spans="2:6" x14ac:dyDescent="0.3">
      <c r="B135" s="86"/>
      <c r="D135" s="132" t="s">
        <v>558</v>
      </c>
      <c r="F135" s="132" t="s">
        <v>604</v>
      </c>
    </row>
    <row r="136" spans="2:6" x14ac:dyDescent="0.3">
      <c r="B136" s="86"/>
      <c r="C136">
        <v>0</v>
      </c>
      <c r="D136" s="132" t="s">
        <v>559</v>
      </c>
      <c r="F136" s="132" t="s">
        <v>423</v>
      </c>
    </row>
    <row r="137" spans="2:6" x14ac:dyDescent="0.3">
      <c r="B137" s="86"/>
      <c r="C137">
        <v>0</v>
      </c>
      <c r="D137" s="132" t="s">
        <v>560</v>
      </c>
      <c r="F137" s="132" t="s">
        <v>424</v>
      </c>
    </row>
    <row r="138" spans="2:6" x14ac:dyDescent="0.3">
      <c r="B138" s="86"/>
      <c r="D138" s="132" t="s">
        <v>562</v>
      </c>
      <c r="F138" s="132" t="s">
        <v>587</v>
      </c>
    </row>
    <row r="139" spans="2:6" x14ac:dyDescent="0.3">
      <c r="B139" s="86"/>
      <c r="C139">
        <v>0</v>
      </c>
      <c r="D139" s="132" t="s">
        <v>563</v>
      </c>
      <c r="F139" s="132" t="s">
        <v>605</v>
      </c>
    </row>
    <row r="140" spans="2:6" x14ac:dyDescent="0.3">
      <c r="B140" s="140" t="s">
        <v>216</v>
      </c>
      <c r="D140" s="132" t="s">
        <v>564</v>
      </c>
      <c r="F140" s="132" t="s">
        <v>606</v>
      </c>
    </row>
    <row r="141" spans="2:6" x14ac:dyDescent="0.3">
      <c r="B141" s="86"/>
      <c r="D141" s="132" t="s">
        <v>565</v>
      </c>
      <c r="F141" s="132" t="s">
        <v>607</v>
      </c>
    </row>
    <row r="142" spans="2:6" x14ac:dyDescent="0.3">
      <c r="B142" s="86"/>
      <c r="C142">
        <v>0</v>
      </c>
      <c r="D142" s="132" t="s">
        <v>566</v>
      </c>
    </row>
    <row r="143" spans="2:6" x14ac:dyDescent="0.3">
      <c r="B143" s="86"/>
      <c r="C143">
        <v>0</v>
      </c>
      <c r="D143" s="132" t="s">
        <v>568</v>
      </c>
    </row>
    <row r="144" spans="2:6" x14ac:dyDescent="0.3">
      <c r="B144" s="86"/>
      <c r="D144" s="132" t="s">
        <v>570</v>
      </c>
    </row>
    <row r="145" spans="2:4" x14ac:dyDescent="0.3">
      <c r="B145" s="140" t="s">
        <v>229</v>
      </c>
      <c r="D145" s="132" t="s">
        <v>572</v>
      </c>
    </row>
    <row r="146" spans="2:4" x14ac:dyDescent="0.3">
      <c r="B146" s="86"/>
      <c r="D146" s="132" t="s">
        <v>574</v>
      </c>
    </row>
    <row r="147" spans="2:4" x14ac:dyDescent="0.3">
      <c r="B147" s="86"/>
      <c r="D147" s="132" t="s">
        <v>575</v>
      </c>
    </row>
    <row r="148" spans="2:4" x14ac:dyDescent="0.3">
      <c r="B148" s="86"/>
      <c r="D148" s="132" t="s">
        <v>576</v>
      </c>
    </row>
    <row r="149" spans="2:4" x14ac:dyDescent="0.3">
      <c r="B149" s="86"/>
      <c r="D149" s="132" t="s">
        <v>578</v>
      </c>
    </row>
    <row r="150" spans="2:4" x14ac:dyDescent="0.3">
      <c r="B150" s="86"/>
      <c r="D150" s="132" t="s">
        <v>580</v>
      </c>
    </row>
    <row r="151" spans="2:4" x14ac:dyDescent="0.3">
      <c r="B151" s="86"/>
      <c r="D151" s="132" t="s">
        <v>582</v>
      </c>
    </row>
    <row r="152" spans="2:4" x14ac:dyDescent="0.3">
      <c r="B152" s="86"/>
      <c r="D152" s="132" t="s">
        <v>584</v>
      </c>
    </row>
    <row r="153" spans="2:4" x14ac:dyDescent="0.3">
      <c r="B153" s="86"/>
      <c r="C153">
        <v>0</v>
      </c>
      <c r="D153" s="132" t="s">
        <v>585</v>
      </c>
    </row>
    <row r="154" spans="2:4" x14ac:dyDescent="0.3">
      <c r="B154" s="86"/>
      <c r="C154">
        <v>0</v>
      </c>
      <c r="D154" s="132" t="s">
        <v>586</v>
      </c>
    </row>
    <row r="155" spans="2:4" x14ac:dyDescent="0.3">
      <c r="B155" s="140" t="s">
        <v>237</v>
      </c>
      <c r="D155" s="132" t="s">
        <v>588</v>
      </c>
    </row>
    <row r="156" spans="2:4" x14ac:dyDescent="0.3">
      <c r="B156" s="140" t="s">
        <v>239</v>
      </c>
      <c r="D156" s="132" t="s">
        <v>589</v>
      </c>
    </row>
    <row r="157" spans="2:4" x14ac:dyDescent="0.3">
      <c r="B157" s="173"/>
      <c r="C157">
        <v>0</v>
      </c>
      <c r="D157" s="132" t="s">
        <v>591</v>
      </c>
    </row>
    <row r="158" spans="2:4" x14ac:dyDescent="0.3">
      <c r="B158" s="140" t="s">
        <v>241</v>
      </c>
      <c r="D158" s="132" t="s">
        <v>592</v>
      </c>
    </row>
    <row r="159" spans="2:4" x14ac:dyDescent="0.3">
      <c r="B159" s="86"/>
      <c r="D159" s="132" t="s">
        <v>593</v>
      </c>
    </row>
    <row r="160" spans="2:4" x14ac:dyDescent="0.3">
      <c r="B160" s="86"/>
      <c r="D160" s="132" t="s">
        <v>594</v>
      </c>
    </row>
    <row r="161" spans="2:4" x14ac:dyDescent="0.3">
      <c r="B161" s="140" t="s">
        <v>149</v>
      </c>
      <c r="D161" s="132" t="s">
        <v>595</v>
      </c>
    </row>
    <row r="162" spans="2:4" x14ac:dyDescent="0.3">
      <c r="B162" s="140" t="s">
        <v>153</v>
      </c>
      <c r="D162" s="132" t="s">
        <v>596</v>
      </c>
    </row>
    <row r="163" spans="2:4" x14ac:dyDescent="0.3">
      <c r="B163" s="140" t="s">
        <v>157</v>
      </c>
      <c r="D163" s="132"/>
    </row>
    <row r="164" spans="2:4" x14ac:dyDescent="0.3">
      <c r="B164" s="140" t="s">
        <v>161</v>
      </c>
      <c r="D164" s="132" t="s">
        <v>597</v>
      </c>
    </row>
    <row r="165" spans="2:4" x14ac:dyDescent="0.3">
      <c r="B165" s="86"/>
      <c r="D165" s="132" t="s">
        <v>598</v>
      </c>
    </row>
    <row r="166" spans="2:4" x14ac:dyDescent="0.3">
      <c r="B166" s="86"/>
      <c r="D166" s="132" t="s">
        <v>599</v>
      </c>
    </row>
    <row r="167" spans="2:4" x14ac:dyDescent="0.3">
      <c r="B167" s="86"/>
      <c r="D167" s="132" t="s">
        <v>600</v>
      </c>
    </row>
    <row r="168" spans="2:4" x14ac:dyDescent="0.3">
      <c r="B168" s="86"/>
      <c r="D168" s="132" t="s">
        <v>601</v>
      </c>
    </row>
    <row r="169" spans="2:4" x14ac:dyDescent="0.3">
      <c r="B169" s="140" t="s">
        <v>177</v>
      </c>
      <c r="D169" s="132" t="s">
        <v>602</v>
      </c>
    </row>
    <row r="170" spans="2:4" x14ac:dyDescent="0.3">
      <c r="B170" s="140" t="s">
        <v>182</v>
      </c>
      <c r="D170" s="132"/>
    </row>
    <row r="171" spans="2:4" x14ac:dyDescent="0.3">
      <c r="B171" s="171"/>
      <c r="D171" s="132" t="s">
        <v>603</v>
      </c>
    </row>
    <row r="172" spans="2:4" x14ac:dyDescent="0.3">
      <c r="B172" s="148" t="s">
        <v>191</v>
      </c>
      <c r="D172" s="132" t="s">
        <v>604</v>
      </c>
    </row>
    <row r="173" spans="2:4" x14ac:dyDescent="0.3">
      <c r="B173" s="140" t="s">
        <v>201</v>
      </c>
      <c r="D173" s="17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T124"/>
  <sheetViews>
    <sheetView zoomScaleNormal="100" workbookViewId="0">
      <pane ySplit="1" topLeftCell="A2" activePane="bottomLeft" state="frozen"/>
      <selection activeCell="C1" sqref="C1"/>
      <selection pane="bottomLeft" activeCell="B6" sqref="B6"/>
    </sheetView>
  </sheetViews>
  <sheetFormatPr defaultRowHeight="14.4" x14ac:dyDescent="0.3"/>
  <cols>
    <col min="1" max="1" width="4.5546875" customWidth="1"/>
    <col min="2" max="2" width="54" customWidth="1"/>
    <col min="3" max="3" width="28.6640625" customWidth="1"/>
    <col min="4" max="4" width="8.5546875" style="43" bestFit="1" customWidth="1"/>
    <col min="5" max="6" width="16.109375" style="89" customWidth="1"/>
    <col min="7" max="7" width="12.44140625" customWidth="1"/>
    <col min="8" max="8" width="17.5546875" bestFit="1" customWidth="1"/>
    <col min="9" max="9" width="16.44140625" customWidth="1"/>
    <col min="10" max="10" width="15.6640625" customWidth="1"/>
    <col min="11" max="11" width="11.33203125" bestFit="1" customWidth="1"/>
    <col min="12" max="12" width="11.33203125" customWidth="1"/>
    <col min="13" max="13" width="13.88671875" bestFit="1" customWidth="1"/>
    <col min="14" max="14" width="11.33203125" customWidth="1"/>
    <col min="15" max="16" width="28.6640625" customWidth="1"/>
    <col min="17" max="17" width="19.33203125" customWidth="1"/>
    <col min="18" max="18" width="23.109375" customWidth="1"/>
    <col min="20" max="20" width="9.6640625" bestFit="1" customWidth="1"/>
  </cols>
  <sheetData>
    <row r="1" spans="1:20" ht="43.2" x14ac:dyDescent="0.3">
      <c r="A1" s="8"/>
      <c r="B1" s="12" t="s">
        <v>0</v>
      </c>
      <c r="C1" s="7" t="s">
        <v>1</v>
      </c>
      <c r="D1" s="12" t="s">
        <v>2</v>
      </c>
      <c r="E1" s="74" t="s">
        <v>3</v>
      </c>
      <c r="F1" s="74" t="s">
        <v>4</v>
      </c>
      <c r="G1" s="12" t="s">
        <v>5</v>
      </c>
      <c r="H1" s="12" t="s">
        <v>6</v>
      </c>
      <c r="I1" s="12" t="s">
        <v>6</v>
      </c>
      <c r="J1" s="7" t="s">
        <v>7</v>
      </c>
      <c r="K1" s="7" t="s">
        <v>8</v>
      </c>
      <c r="L1" s="71" t="s">
        <v>9</v>
      </c>
      <c r="M1" s="71" t="s">
        <v>10</v>
      </c>
      <c r="N1" s="71" t="s">
        <v>11</v>
      </c>
      <c r="O1" s="7" t="s">
        <v>12</v>
      </c>
      <c r="P1" s="71" t="s">
        <v>13</v>
      </c>
      <c r="Q1" s="7" t="s">
        <v>14</v>
      </c>
      <c r="R1" s="12" t="s">
        <v>15</v>
      </c>
      <c r="S1" t="s">
        <v>16</v>
      </c>
      <c r="T1" t="s">
        <v>17</v>
      </c>
    </row>
    <row r="2" spans="1:20" ht="15.6" x14ac:dyDescent="0.3">
      <c r="A2" s="10"/>
      <c r="B2" s="60" t="s">
        <v>18</v>
      </c>
      <c r="C2" s="61"/>
      <c r="D2" s="63"/>
      <c r="E2" s="75"/>
      <c r="F2" s="75"/>
      <c r="G2" s="63"/>
      <c r="H2" s="63"/>
      <c r="I2" s="63"/>
      <c r="J2" s="63"/>
      <c r="K2" s="63"/>
      <c r="L2" s="63"/>
      <c r="M2" s="63"/>
      <c r="N2" s="63"/>
      <c r="O2" s="61"/>
      <c r="P2" s="61"/>
      <c r="Q2" s="62"/>
      <c r="R2" s="61"/>
      <c r="T2" s="73"/>
    </row>
    <row r="3" spans="1:20" s="64" customFormat="1" ht="15.6" x14ac:dyDescent="0.3">
      <c r="A3" s="4" t="str">
        <f t="shared" ref="A3:A34" ca="1" si="0">IF($S3="CP","CP",IF($S3="NR","NR",IF($S3="OA","OA",IF($E3="","",IF($E3-NOW()&lt;0,"OD",IF($E3-NOW()&lt;15,"15",IF($E3-NOW()&lt;30,"30"," ")))))))</f>
        <v/>
      </c>
      <c r="B3" s="160" t="s">
        <v>19</v>
      </c>
      <c r="C3" s="160"/>
      <c r="D3" s="31"/>
      <c r="E3" s="76"/>
      <c r="F3" s="76"/>
      <c r="G3" s="31"/>
      <c r="H3" s="31"/>
      <c r="I3" s="31"/>
      <c r="J3" s="31"/>
      <c r="K3" s="31"/>
      <c r="L3" s="31"/>
      <c r="M3" s="31"/>
      <c r="N3" s="31"/>
      <c r="O3" s="160"/>
      <c r="P3" s="160"/>
      <c r="Q3" s="30"/>
      <c r="R3" s="160"/>
      <c r="T3" s="64" t="s">
        <v>20</v>
      </c>
    </row>
    <row r="4" spans="1:20" s="65" customFormat="1" x14ac:dyDescent="0.3">
      <c r="A4" s="173" t="str">
        <f t="shared" ca="1" si="0"/>
        <v>OD</v>
      </c>
      <c r="B4" s="173" t="s">
        <v>21</v>
      </c>
      <c r="C4" s="173" t="s">
        <v>22</v>
      </c>
      <c r="D4" s="173" t="s">
        <v>23</v>
      </c>
      <c r="E4" s="163">
        <v>44317</v>
      </c>
      <c r="F4" s="163"/>
      <c r="G4" s="165" t="s">
        <v>24</v>
      </c>
      <c r="H4" s="165" t="s">
        <v>25</v>
      </c>
      <c r="I4" s="165"/>
      <c r="J4" s="165" t="s">
        <v>26</v>
      </c>
      <c r="K4" s="165"/>
      <c r="L4" s="165"/>
      <c r="M4" s="165"/>
      <c r="N4" s="165"/>
      <c r="O4" s="173"/>
      <c r="P4" s="173"/>
      <c r="Q4" s="173"/>
      <c r="R4" s="173"/>
      <c r="S4" s="166"/>
      <c r="T4" s="166"/>
    </row>
    <row r="5" spans="1:20" s="65" customFormat="1" x14ac:dyDescent="0.3">
      <c r="A5" s="173" t="str">
        <f t="shared" ca="1" si="0"/>
        <v>CP</v>
      </c>
      <c r="B5" s="173" t="s">
        <v>27</v>
      </c>
      <c r="C5" s="173" t="s">
        <v>28</v>
      </c>
      <c r="D5" s="173" t="s">
        <v>23</v>
      </c>
      <c r="E5" s="163">
        <v>44317</v>
      </c>
      <c r="F5" s="163"/>
      <c r="G5" s="165"/>
      <c r="H5" s="165"/>
      <c r="I5" s="165"/>
      <c r="J5" s="165" t="s">
        <v>29</v>
      </c>
      <c r="K5" s="165"/>
      <c r="L5" s="165"/>
      <c r="M5" s="165"/>
      <c r="N5" s="165"/>
      <c r="O5" s="173"/>
      <c r="P5" s="173"/>
      <c r="Q5" s="173" t="s">
        <v>30</v>
      </c>
      <c r="R5" s="173" t="s">
        <v>31</v>
      </c>
      <c r="S5" s="166" t="s">
        <v>32</v>
      </c>
      <c r="T5" s="166"/>
    </row>
    <row r="6" spans="1:20" s="65" customFormat="1" ht="15.6" x14ac:dyDescent="0.3">
      <c r="A6" s="4" t="str">
        <f t="shared" ca="1" si="0"/>
        <v/>
      </c>
      <c r="B6" s="120" t="s">
        <v>33</v>
      </c>
      <c r="C6" s="4"/>
      <c r="D6" s="4"/>
      <c r="E6" s="126"/>
      <c r="F6" s="126"/>
      <c r="G6" s="127"/>
      <c r="H6" s="127"/>
      <c r="I6" s="127"/>
      <c r="J6" s="127"/>
      <c r="K6" s="127"/>
      <c r="L6" s="127"/>
      <c r="M6" s="127"/>
      <c r="N6" s="127"/>
      <c r="O6" s="4"/>
      <c r="P6" s="4"/>
      <c r="Q6" s="4"/>
      <c r="R6" s="4"/>
      <c r="S6" s="166"/>
      <c r="T6" s="166" t="s">
        <v>20</v>
      </c>
    </row>
    <row r="7" spans="1:20" s="65" customFormat="1" x14ac:dyDescent="0.3">
      <c r="A7" s="173" t="str">
        <f t="shared" ca="1" si="0"/>
        <v>NR</v>
      </c>
      <c r="B7" s="173" t="s">
        <v>34</v>
      </c>
      <c r="C7" s="173" t="s">
        <v>35</v>
      </c>
      <c r="D7" s="173" t="s">
        <v>23</v>
      </c>
      <c r="E7" s="163"/>
      <c r="F7" s="163"/>
      <c r="G7" s="165"/>
      <c r="H7" s="165"/>
      <c r="I7" s="165"/>
      <c r="J7" s="165"/>
      <c r="K7" s="165"/>
      <c r="L7" s="165"/>
      <c r="M7" s="165"/>
      <c r="N7" s="165"/>
      <c r="O7" s="173"/>
      <c r="P7" s="173"/>
      <c r="Q7" s="173" t="s">
        <v>30</v>
      </c>
      <c r="R7" s="173"/>
      <c r="S7" s="166" t="s">
        <v>36</v>
      </c>
      <c r="T7" s="166"/>
    </row>
    <row r="8" spans="1:20" s="65" customFormat="1" x14ac:dyDescent="0.3">
      <c r="A8" s="173" t="str">
        <f t="shared" ca="1" si="0"/>
        <v>CP</v>
      </c>
      <c r="B8" s="173" t="s">
        <v>37</v>
      </c>
      <c r="C8" s="173" t="s">
        <v>38</v>
      </c>
      <c r="D8" s="173" t="s">
        <v>23</v>
      </c>
      <c r="E8" s="163"/>
      <c r="F8" s="163"/>
      <c r="G8" s="165" t="s">
        <v>39</v>
      </c>
      <c r="H8" s="165" t="s">
        <v>40</v>
      </c>
      <c r="I8" s="165" t="s">
        <v>41</v>
      </c>
      <c r="J8" s="165" t="s">
        <v>42</v>
      </c>
      <c r="K8" s="165"/>
      <c r="L8" s="165" t="s">
        <v>43</v>
      </c>
      <c r="M8" s="165" t="s">
        <v>44</v>
      </c>
      <c r="N8" s="165" t="s">
        <v>45</v>
      </c>
      <c r="O8" s="173"/>
      <c r="P8" s="173"/>
      <c r="Q8" s="173"/>
      <c r="R8" s="173"/>
      <c r="S8" s="166" t="s">
        <v>32</v>
      </c>
      <c r="T8" s="166"/>
    </row>
    <row r="9" spans="1:20" s="65" customFormat="1" x14ac:dyDescent="0.3">
      <c r="A9" s="173" t="str">
        <f t="shared" ca="1" si="0"/>
        <v>OA</v>
      </c>
      <c r="B9" s="173" t="s">
        <v>46</v>
      </c>
      <c r="C9" s="173" t="s">
        <v>47</v>
      </c>
      <c r="D9" s="173" t="s">
        <v>23</v>
      </c>
      <c r="E9" s="163"/>
      <c r="F9" s="163"/>
      <c r="G9" s="165" t="s">
        <v>40</v>
      </c>
      <c r="H9" s="165" t="s">
        <v>41</v>
      </c>
      <c r="I9" s="165"/>
      <c r="J9" s="165" t="s">
        <v>42</v>
      </c>
      <c r="K9" s="165"/>
      <c r="L9" s="165" t="s">
        <v>48</v>
      </c>
      <c r="M9" s="165" t="s">
        <v>49</v>
      </c>
      <c r="N9" s="165" t="s">
        <v>50</v>
      </c>
      <c r="O9" s="173"/>
      <c r="P9" s="173"/>
      <c r="Q9" s="173"/>
      <c r="R9" s="173"/>
      <c r="S9" s="166" t="s">
        <v>51</v>
      </c>
      <c r="T9" s="166"/>
    </row>
    <row r="10" spans="1:20" s="65" customFormat="1" x14ac:dyDescent="0.3">
      <c r="A10" s="173" t="str">
        <f t="shared" ca="1" si="0"/>
        <v>OA</v>
      </c>
      <c r="B10" s="173" t="s">
        <v>52</v>
      </c>
      <c r="C10" s="173" t="s">
        <v>53</v>
      </c>
      <c r="D10" s="173" t="s">
        <v>23</v>
      </c>
      <c r="E10" s="163"/>
      <c r="F10" s="163"/>
      <c r="G10" s="165" t="s">
        <v>40</v>
      </c>
      <c r="H10" s="165" t="s">
        <v>41</v>
      </c>
      <c r="I10" s="165"/>
      <c r="J10" s="165" t="s">
        <v>42</v>
      </c>
      <c r="K10" s="165"/>
      <c r="L10" s="165" t="s">
        <v>48</v>
      </c>
      <c r="M10" s="165" t="s">
        <v>49</v>
      </c>
      <c r="N10" s="165" t="s">
        <v>50</v>
      </c>
      <c r="O10" s="173"/>
      <c r="P10" s="173"/>
      <c r="Q10" s="173"/>
      <c r="R10" s="173"/>
      <c r="S10" s="166" t="s">
        <v>51</v>
      </c>
      <c r="T10" s="166"/>
    </row>
    <row r="11" spans="1:20" s="65" customFormat="1" ht="15.6" x14ac:dyDescent="0.3">
      <c r="A11" s="173" t="str">
        <f t="shared" ca="1" si="0"/>
        <v/>
      </c>
      <c r="B11" s="120" t="s">
        <v>54</v>
      </c>
      <c r="C11" s="120"/>
      <c r="D11" s="120"/>
      <c r="E11" s="121"/>
      <c r="F11" s="121"/>
      <c r="G11" s="120"/>
      <c r="H11" s="120"/>
      <c r="I11" s="120"/>
      <c r="J11" s="120"/>
      <c r="K11" s="120"/>
      <c r="L11" s="120"/>
      <c r="M11" s="120"/>
      <c r="N11" s="120"/>
      <c r="O11" s="120"/>
      <c r="P11" s="120"/>
      <c r="Q11" s="120"/>
      <c r="R11" s="120"/>
      <c r="S11" s="166"/>
      <c r="T11" s="166" t="s">
        <v>20</v>
      </c>
    </row>
    <row r="12" spans="1:20" s="65" customFormat="1" x14ac:dyDescent="0.3">
      <c r="A12" s="173" t="str">
        <f t="shared" ca="1" si="0"/>
        <v>CP</v>
      </c>
      <c r="B12" s="173" t="s">
        <v>55</v>
      </c>
      <c r="C12" s="173" t="s">
        <v>56</v>
      </c>
      <c r="D12" s="173" t="s">
        <v>23</v>
      </c>
      <c r="E12" s="163">
        <v>44348</v>
      </c>
      <c r="F12" s="163"/>
      <c r="G12" s="165" t="s">
        <v>24</v>
      </c>
      <c r="H12" s="165" t="s">
        <v>57</v>
      </c>
      <c r="I12" s="165"/>
      <c r="J12" s="165" t="s">
        <v>26</v>
      </c>
      <c r="K12" s="165"/>
      <c r="L12" s="165"/>
      <c r="M12" s="165"/>
      <c r="N12" s="165"/>
      <c r="O12" s="173"/>
      <c r="P12" s="173"/>
      <c r="Q12" s="173"/>
      <c r="R12" s="173"/>
      <c r="S12" s="166" t="s">
        <v>32</v>
      </c>
      <c r="T12" s="166"/>
    </row>
    <row r="13" spans="1:20" s="65" customFormat="1" x14ac:dyDescent="0.3">
      <c r="A13" s="173" t="str">
        <f t="shared" ca="1" si="0"/>
        <v>CP</v>
      </c>
      <c r="B13" s="173" t="s">
        <v>58</v>
      </c>
      <c r="C13" s="173" t="s">
        <v>59</v>
      </c>
      <c r="D13" s="173" t="s">
        <v>23</v>
      </c>
      <c r="E13" s="163">
        <v>44348</v>
      </c>
      <c r="F13" s="163"/>
      <c r="G13" s="165" t="s">
        <v>24</v>
      </c>
      <c r="H13" s="165" t="s">
        <v>57</v>
      </c>
      <c r="I13" s="165"/>
      <c r="J13" s="165" t="s">
        <v>26</v>
      </c>
      <c r="K13" s="165"/>
      <c r="L13" s="165"/>
      <c r="M13" s="165"/>
      <c r="N13" s="165"/>
      <c r="O13" s="173"/>
      <c r="P13" s="173"/>
      <c r="Q13" s="173"/>
      <c r="R13" s="173"/>
      <c r="S13" s="166" t="s">
        <v>32</v>
      </c>
      <c r="T13" s="166"/>
    </row>
    <row r="14" spans="1:20" s="65" customFormat="1" x14ac:dyDescent="0.3">
      <c r="A14" s="173" t="str">
        <f t="shared" ca="1" si="0"/>
        <v>OD</v>
      </c>
      <c r="B14" s="173" t="s">
        <v>60</v>
      </c>
      <c r="C14" s="173" t="s">
        <v>61</v>
      </c>
      <c r="D14" s="173" t="s">
        <v>23</v>
      </c>
      <c r="E14" s="163">
        <v>44348</v>
      </c>
      <c r="F14" s="163"/>
      <c r="G14" s="165" t="s">
        <v>24</v>
      </c>
      <c r="H14" s="165" t="s">
        <v>57</v>
      </c>
      <c r="I14" s="165"/>
      <c r="J14" s="165" t="s">
        <v>26</v>
      </c>
      <c r="K14" s="165"/>
      <c r="L14" s="165"/>
      <c r="M14" s="165"/>
      <c r="N14" s="165"/>
      <c r="O14" s="173"/>
      <c r="P14" s="173"/>
      <c r="Q14" s="173"/>
      <c r="R14" s="173"/>
      <c r="S14" s="166"/>
      <c r="T14" s="166"/>
    </row>
    <row r="15" spans="1:20" s="65" customFormat="1" x14ac:dyDescent="0.3">
      <c r="A15" s="173" t="str">
        <f t="shared" ca="1" si="0"/>
        <v>CP</v>
      </c>
      <c r="B15" s="173" t="s">
        <v>62</v>
      </c>
      <c r="C15" s="173" t="s">
        <v>63</v>
      </c>
      <c r="D15" s="173" t="s">
        <v>23</v>
      </c>
      <c r="E15" s="163">
        <v>44348</v>
      </c>
      <c r="F15" s="163"/>
      <c r="G15" s="165" t="s">
        <v>24</v>
      </c>
      <c r="H15" s="165" t="s">
        <v>57</v>
      </c>
      <c r="I15" s="165"/>
      <c r="J15" s="165" t="s">
        <v>26</v>
      </c>
      <c r="K15" s="165"/>
      <c r="L15" s="165"/>
      <c r="M15" s="165"/>
      <c r="N15" s="165"/>
      <c r="O15" s="173"/>
      <c r="P15" s="173"/>
      <c r="Q15" s="173"/>
      <c r="R15" s="173"/>
      <c r="S15" s="166" t="s">
        <v>32</v>
      </c>
      <c r="T15" s="166"/>
    </row>
    <row r="16" spans="1:20" s="65" customFormat="1" x14ac:dyDescent="0.3">
      <c r="A16" s="173" t="str">
        <f t="shared" ca="1" si="0"/>
        <v>CP</v>
      </c>
      <c r="B16" s="173" t="s">
        <v>64</v>
      </c>
      <c r="C16" s="173" t="s">
        <v>65</v>
      </c>
      <c r="D16" s="173" t="s">
        <v>23</v>
      </c>
      <c r="E16" s="163">
        <v>44348</v>
      </c>
      <c r="F16" s="163"/>
      <c r="G16" s="165" t="s">
        <v>24</v>
      </c>
      <c r="H16" s="165" t="s">
        <v>57</v>
      </c>
      <c r="I16" s="165"/>
      <c r="J16" s="165" t="s">
        <v>26</v>
      </c>
      <c r="K16" s="165"/>
      <c r="L16" s="165"/>
      <c r="M16" s="165"/>
      <c r="N16" s="165"/>
      <c r="O16" s="173"/>
      <c r="P16" s="173"/>
      <c r="Q16" s="173"/>
      <c r="R16" s="173"/>
      <c r="S16" s="166" t="s">
        <v>32</v>
      </c>
      <c r="T16" s="166"/>
    </row>
    <row r="17" spans="1:20" s="65" customFormat="1" ht="15.6" x14ac:dyDescent="0.3">
      <c r="A17" s="173" t="str">
        <f t="shared" ca="1" si="0"/>
        <v/>
      </c>
      <c r="B17" s="120" t="s">
        <v>66</v>
      </c>
      <c r="C17" s="120"/>
      <c r="D17" s="120"/>
      <c r="E17" s="121"/>
      <c r="F17" s="121"/>
      <c r="G17" s="120"/>
      <c r="H17" s="120"/>
      <c r="I17" s="120"/>
      <c r="J17" s="120"/>
      <c r="K17" s="120"/>
      <c r="L17" s="120"/>
      <c r="M17" s="120"/>
      <c r="N17" s="120"/>
      <c r="O17" s="120"/>
      <c r="P17" s="120"/>
      <c r="Q17" s="120"/>
      <c r="R17" s="120"/>
      <c r="S17" s="166"/>
      <c r="T17" s="166" t="s">
        <v>20</v>
      </c>
    </row>
    <row r="18" spans="1:20" s="65" customFormat="1" x14ac:dyDescent="0.3">
      <c r="A18" s="173" t="str">
        <f t="shared" ca="1" si="0"/>
        <v>CP</v>
      </c>
      <c r="B18" s="173" t="s">
        <v>67</v>
      </c>
      <c r="C18" s="173" t="s">
        <v>68</v>
      </c>
      <c r="D18" s="173" t="s">
        <v>23</v>
      </c>
      <c r="E18" s="163">
        <v>44317</v>
      </c>
      <c r="F18" s="163"/>
      <c r="G18" s="165" t="s">
        <v>69</v>
      </c>
      <c r="H18" s="165" t="s">
        <v>70</v>
      </c>
      <c r="I18" s="165"/>
      <c r="J18" s="165" t="s">
        <v>26</v>
      </c>
      <c r="K18" s="165"/>
      <c r="L18" s="165" t="s">
        <v>71</v>
      </c>
      <c r="M18" s="165" t="s">
        <v>71</v>
      </c>
      <c r="N18" s="165" t="s">
        <v>72</v>
      </c>
      <c r="O18" s="173"/>
      <c r="P18" s="173"/>
      <c r="Q18" s="173"/>
      <c r="R18" s="173"/>
      <c r="S18" s="166" t="s">
        <v>32</v>
      </c>
      <c r="T18" s="166"/>
    </row>
    <row r="19" spans="1:20" s="65" customFormat="1" x14ac:dyDescent="0.3">
      <c r="A19" s="173" t="str">
        <f t="shared" ca="1" si="0"/>
        <v>OD</v>
      </c>
      <c r="B19" s="173" t="s">
        <v>73</v>
      </c>
      <c r="C19" s="173" t="s">
        <v>74</v>
      </c>
      <c r="D19" s="173" t="s">
        <v>23</v>
      </c>
      <c r="E19" s="163">
        <v>44337</v>
      </c>
      <c r="F19" s="163"/>
      <c r="G19" s="165" t="s">
        <v>75</v>
      </c>
      <c r="H19" s="165" t="s">
        <v>70</v>
      </c>
      <c r="I19" s="165"/>
      <c r="J19" s="165" t="s">
        <v>26</v>
      </c>
      <c r="K19" s="165"/>
      <c r="L19" s="165"/>
      <c r="M19" s="165"/>
      <c r="N19" s="165"/>
      <c r="O19" s="173"/>
      <c r="P19" s="173"/>
      <c r="Q19" s="173"/>
      <c r="R19" s="173"/>
      <c r="S19" s="166"/>
      <c r="T19" s="166"/>
    </row>
    <row r="20" spans="1:20" s="65" customFormat="1" x14ac:dyDescent="0.3">
      <c r="A20" s="173" t="str">
        <f t="shared" ca="1" si="0"/>
        <v>CP</v>
      </c>
      <c r="B20" s="173" t="s">
        <v>76</v>
      </c>
      <c r="C20" s="173" t="s">
        <v>77</v>
      </c>
      <c r="D20" s="173" t="s">
        <v>23</v>
      </c>
      <c r="E20" s="163">
        <v>44317</v>
      </c>
      <c r="F20" s="163"/>
      <c r="G20" s="165" t="s">
        <v>69</v>
      </c>
      <c r="H20" s="165" t="s">
        <v>70</v>
      </c>
      <c r="I20" s="165"/>
      <c r="J20" s="165" t="s">
        <v>26</v>
      </c>
      <c r="K20" s="165"/>
      <c r="L20" s="165"/>
      <c r="M20" s="165"/>
      <c r="N20" s="165"/>
      <c r="O20" s="173"/>
      <c r="P20" s="173"/>
      <c r="Q20" s="173"/>
      <c r="R20" s="173"/>
      <c r="S20" s="166" t="s">
        <v>32</v>
      </c>
      <c r="T20" s="166"/>
    </row>
    <row r="21" spans="1:20" s="65" customFormat="1" x14ac:dyDescent="0.3">
      <c r="A21" s="173" t="str">
        <f t="shared" ca="1" si="0"/>
        <v>OA</v>
      </c>
      <c r="B21" s="173" t="s">
        <v>78</v>
      </c>
      <c r="C21" s="173" t="s">
        <v>79</v>
      </c>
      <c r="D21" s="173" t="s">
        <v>23</v>
      </c>
      <c r="E21" s="163">
        <v>44337</v>
      </c>
      <c r="F21" s="163"/>
      <c r="G21" s="165" t="s">
        <v>80</v>
      </c>
      <c r="H21" s="165" t="s">
        <v>81</v>
      </c>
      <c r="I21" s="165"/>
      <c r="J21" s="165" t="s">
        <v>26</v>
      </c>
      <c r="K21" s="165"/>
      <c r="L21" s="165"/>
      <c r="M21" s="165"/>
      <c r="N21" s="165"/>
      <c r="O21" s="173"/>
      <c r="P21" s="173"/>
      <c r="Q21" s="173"/>
      <c r="R21" s="173"/>
      <c r="S21" s="166" t="s">
        <v>51</v>
      </c>
      <c r="T21" s="166"/>
    </row>
    <row r="22" spans="1:20" s="65" customFormat="1" ht="15.6" x14ac:dyDescent="0.3">
      <c r="A22" s="173" t="str">
        <f t="shared" ca="1" si="0"/>
        <v/>
      </c>
      <c r="B22" s="122" t="s">
        <v>82</v>
      </c>
      <c r="C22" s="122"/>
      <c r="D22" s="122"/>
      <c r="E22" s="123"/>
      <c r="F22" s="123"/>
      <c r="G22" s="122"/>
      <c r="H22" s="122"/>
      <c r="I22" s="122"/>
      <c r="J22" s="122"/>
      <c r="K22" s="122"/>
      <c r="L22" s="122"/>
      <c r="M22" s="122"/>
      <c r="N22" s="122"/>
      <c r="O22" s="122"/>
      <c r="P22" s="122"/>
      <c r="Q22" s="122"/>
      <c r="R22" s="122"/>
      <c r="S22" s="166"/>
      <c r="T22" s="166" t="s">
        <v>83</v>
      </c>
    </row>
    <row r="23" spans="1:20" s="65" customFormat="1" ht="15.6" x14ac:dyDescent="0.3">
      <c r="A23" s="173" t="str">
        <f t="shared" ca="1" si="0"/>
        <v/>
      </c>
      <c r="B23" s="120" t="s">
        <v>84</v>
      </c>
      <c r="C23" s="120"/>
      <c r="D23" s="120"/>
      <c r="E23" s="121"/>
      <c r="F23" s="121"/>
      <c r="G23" s="120"/>
      <c r="H23" s="120"/>
      <c r="I23" s="120"/>
      <c r="J23" s="120"/>
      <c r="K23" s="120"/>
      <c r="L23" s="120"/>
      <c r="M23" s="120"/>
      <c r="N23" s="120"/>
      <c r="O23" s="120"/>
      <c r="P23" s="120"/>
      <c r="Q23" s="120"/>
      <c r="R23" s="120"/>
      <c r="S23" s="166"/>
      <c r="T23" s="166" t="s">
        <v>20</v>
      </c>
    </row>
    <row r="24" spans="1:20" s="65" customFormat="1" x14ac:dyDescent="0.3">
      <c r="A24" s="173" t="str">
        <f t="shared" ca="1" si="0"/>
        <v>CP</v>
      </c>
      <c r="B24" s="173" t="s">
        <v>85</v>
      </c>
      <c r="C24" s="173" t="s">
        <v>86</v>
      </c>
      <c r="D24" s="173" t="s">
        <v>23</v>
      </c>
      <c r="E24" s="163">
        <v>44409</v>
      </c>
      <c r="F24" s="163"/>
      <c r="G24" s="165" t="s">
        <v>26</v>
      </c>
      <c r="H24" s="165"/>
      <c r="I24" s="165"/>
      <c r="J24" s="165" t="s">
        <v>29</v>
      </c>
      <c r="K24" s="165"/>
      <c r="L24" s="165"/>
      <c r="M24" s="165"/>
      <c r="N24" s="165"/>
      <c r="O24" s="173"/>
      <c r="P24" s="173"/>
      <c r="Q24" s="173" t="s">
        <v>30</v>
      </c>
      <c r="R24" s="173"/>
      <c r="S24" s="166" t="s">
        <v>32</v>
      </c>
      <c r="T24" s="166"/>
    </row>
    <row r="25" spans="1:20" s="65" customFormat="1" x14ac:dyDescent="0.3">
      <c r="A25" s="173" t="str">
        <f t="shared" ca="1" si="0"/>
        <v>OD</v>
      </c>
      <c r="B25" s="86" t="s">
        <v>87</v>
      </c>
      <c r="C25" s="86" t="s">
        <v>88</v>
      </c>
      <c r="D25" s="173" t="s">
        <v>23</v>
      </c>
      <c r="E25" s="163">
        <v>44317</v>
      </c>
      <c r="F25" s="163">
        <v>43966</v>
      </c>
      <c r="G25" s="165" t="s">
        <v>70</v>
      </c>
      <c r="H25" s="165"/>
      <c r="I25" s="165"/>
      <c r="J25" s="165"/>
      <c r="K25" s="165"/>
      <c r="L25" s="165"/>
      <c r="M25" s="165"/>
      <c r="N25" s="165"/>
      <c r="O25" s="173"/>
      <c r="P25" s="173"/>
      <c r="Q25" s="173"/>
      <c r="R25" s="173"/>
      <c r="S25" s="166"/>
      <c r="T25" s="166"/>
    </row>
    <row r="26" spans="1:20" s="65" customFormat="1" x14ac:dyDescent="0.3">
      <c r="A26" s="173" t="str">
        <f t="shared" ca="1" si="0"/>
        <v>OD</v>
      </c>
      <c r="B26" s="173" t="s">
        <v>89</v>
      </c>
      <c r="C26" s="173" t="s">
        <v>90</v>
      </c>
      <c r="D26" s="173" t="s">
        <v>23</v>
      </c>
      <c r="E26" s="163">
        <v>44340</v>
      </c>
      <c r="F26" s="163">
        <v>43966</v>
      </c>
      <c r="G26" s="165" t="s">
        <v>91</v>
      </c>
      <c r="H26" s="165"/>
      <c r="I26" s="165"/>
      <c r="J26" s="165" t="s">
        <v>29</v>
      </c>
      <c r="K26" s="165"/>
      <c r="L26" s="165"/>
      <c r="M26" s="165"/>
      <c r="N26" s="165"/>
      <c r="O26" s="173"/>
      <c r="P26" s="173" t="s">
        <v>92</v>
      </c>
      <c r="Q26" s="173" t="s">
        <v>93</v>
      </c>
      <c r="R26" s="173"/>
      <c r="S26" s="166"/>
      <c r="T26" s="166"/>
    </row>
    <row r="27" spans="1:20" s="65" customFormat="1" x14ac:dyDescent="0.3">
      <c r="A27" s="173" t="str">
        <f t="shared" ca="1" si="0"/>
        <v>CP</v>
      </c>
      <c r="B27" s="86" t="s">
        <v>94</v>
      </c>
      <c r="C27" s="86" t="s">
        <v>95</v>
      </c>
      <c r="D27" s="173" t="s">
        <v>23</v>
      </c>
      <c r="E27" s="163">
        <v>44340</v>
      </c>
      <c r="F27" s="163">
        <v>43966</v>
      </c>
      <c r="G27" s="165" t="s">
        <v>91</v>
      </c>
      <c r="H27" s="165"/>
      <c r="I27" s="165"/>
      <c r="J27" s="165"/>
      <c r="K27" s="165"/>
      <c r="L27" s="165"/>
      <c r="M27" s="165"/>
      <c r="N27" s="165"/>
      <c r="O27" s="173"/>
      <c r="P27" s="173"/>
      <c r="Q27" s="173"/>
      <c r="R27" s="173"/>
      <c r="S27" s="166" t="s">
        <v>32</v>
      </c>
      <c r="T27" s="166"/>
    </row>
    <row r="28" spans="1:20" s="65" customFormat="1" x14ac:dyDescent="0.3">
      <c r="A28" s="173" t="str">
        <f t="shared" ca="1" si="0"/>
        <v>CP</v>
      </c>
      <c r="B28" s="173" t="s">
        <v>96</v>
      </c>
      <c r="C28" s="173" t="s">
        <v>97</v>
      </c>
      <c r="D28" s="173" t="s">
        <v>23</v>
      </c>
      <c r="E28" s="163">
        <v>44340</v>
      </c>
      <c r="F28" s="163">
        <v>43966</v>
      </c>
      <c r="G28" s="165" t="s">
        <v>91</v>
      </c>
      <c r="H28" s="165"/>
      <c r="I28" s="165"/>
      <c r="J28" s="165"/>
      <c r="K28" s="165"/>
      <c r="L28" s="165"/>
      <c r="M28" s="165"/>
      <c r="N28" s="165"/>
      <c r="O28" s="173"/>
      <c r="P28" s="173" t="s">
        <v>98</v>
      </c>
      <c r="Q28" s="173" t="s">
        <v>99</v>
      </c>
      <c r="R28" s="173"/>
      <c r="S28" s="166" t="s">
        <v>32</v>
      </c>
      <c r="T28" s="166"/>
    </row>
    <row r="29" spans="1:20" s="65" customFormat="1" x14ac:dyDescent="0.3">
      <c r="A29" s="173" t="str">
        <f t="shared" ca="1" si="0"/>
        <v>CP</v>
      </c>
      <c r="B29" s="173" t="s">
        <v>100</v>
      </c>
      <c r="C29" s="173" t="s">
        <v>101</v>
      </c>
      <c r="D29" s="173" t="s">
        <v>23</v>
      </c>
      <c r="E29" s="163">
        <v>44340</v>
      </c>
      <c r="F29" s="163">
        <v>43966</v>
      </c>
      <c r="G29" s="165"/>
      <c r="H29" s="165"/>
      <c r="I29" s="165"/>
      <c r="J29" s="165"/>
      <c r="K29" s="165"/>
      <c r="L29" s="165"/>
      <c r="M29" s="165"/>
      <c r="N29" s="165"/>
      <c r="O29" s="173"/>
      <c r="P29" s="173"/>
      <c r="Q29" s="173"/>
      <c r="R29" s="173"/>
      <c r="S29" s="166" t="s">
        <v>32</v>
      </c>
      <c r="T29" s="166"/>
    </row>
    <row r="30" spans="1:20" s="65" customFormat="1" x14ac:dyDescent="0.3">
      <c r="A30" s="173" t="str">
        <f t="shared" ca="1" si="0"/>
        <v>CP</v>
      </c>
      <c r="B30" s="86" t="s">
        <v>102</v>
      </c>
      <c r="C30" s="86" t="s">
        <v>103</v>
      </c>
      <c r="D30" s="173" t="s">
        <v>23</v>
      </c>
      <c r="E30" s="163">
        <v>44340</v>
      </c>
      <c r="F30" s="167">
        <v>43966</v>
      </c>
      <c r="G30" s="165" t="s">
        <v>91</v>
      </c>
      <c r="H30" s="165" t="s">
        <v>104</v>
      </c>
      <c r="I30" s="165" t="s">
        <v>105</v>
      </c>
      <c r="J30" s="165" t="s">
        <v>106</v>
      </c>
      <c r="K30" s="165" t="s">
        <v>107</v>
      </c>
      <c r="L30" s="165" t="s">
        <v>108</v>
      </c>
      <c r="M30" s="165" t="s">
        <v>109</v>
      </c>
      <c r="N30" s="165" t="s">
        <v>110</v>
      </c>
      <c r="O30" s="173"/>
      <c r="P30" s="173"/>
      <c r="Q30" s="173"/>
      <c r="R30" s="173"/>
      <c r="S30" s="166" t="s">
        <v>32</v>
      </c>
      <c r="T30" s="166"/>
    </row>
    <row r="31" spans="1:20" s="65" customFormat="1" x14ac:dyDescent="0.3">
      <c r="A31" s="173" t="str">
        <f t="shared" ca="1" si="0"/>
        <v>CP</v>
      </c>
      <c r="B31" s="173" t="s">
        <v>111</v>
      </c>
      <c r="C31" s="173" t="s">
        <v>112</v>
      </c>
      <c r="D31" s="173" t="s">
        <v>23</v>
      </c>
      <c r="E31" s="163">
        <v>44484</v>
      </c>
      <c r="F31" s="163">
        <v>44223</v>
      </c>
      <c r="G31" s="165" t="s">
        <v>109</v>
      </c>
      <c r="H31" s="165" t="s">
        <v>113</v>
      </c>
      <c r="I31" s="165"/>
      <c r="J31" s="165" t="s">
        <v>29</v>
      </c>
      <c r="K31" s="165" t="s">
        <v>109</v>
      </c>
      <c r="L31" s="165"/>
      <c r="M31" s="165"/>
      <c r="N31" s="165"/>
      <c r="O31" s="173"/>
      <c r="P31" s="173"/>
      <c r="Q31" s="173" t="s">
        <v>114</v>
      </c>
      <c r="R31" s="173"/>
      <c r="S31" s="166" t="s">
        <v>32</v>
      </c>
      <c r="T31" s="166"/>
    </row>
    <row r="32" spans="1:20" s="65" customFormat="1" x14ac:dyDescent="0.3">
      <c r="A32" s="173" t="str">
        <f t="shared" ca="1" si="0"/>
        <v>CP</v>
      </c>
      <c r="B32" s="86" t="s">
        <v>115</v>
      </c>
      <c r="C32" s="86" t="s">
        <v>116</v>
      </c>
      <c r="D32" s="173" t="s">
        <v>23</v>
      </c>
      <c r="E32" s="163">
        <v>44317</v>
      </c>
      <c r="F32" s="163">
        <v>44223</v>
      </c>
      <c r="G32" s="165" t="s">
        <v>117</v>
      </c>
      <c r="H32" s="165" t="s">
        <v>118</v>
      </c>
      <c r="I32" s="165"/>
      <c r="J32" s="165" t="s">
        <v>119</v>
      </c>
      <c r="K32" s="165"/>
      <c r="L32" s="165" t="s">
        <v>120</v>
      </c>
      <c r="M32" s="165" t="s">
        <v>121</v>
      </c>
      <c r="N32" s="165" t="s">
        <v>122</v>
      </c>
      <c r="O32" s="173"/>
      <c r="P32" s="173"/>
      <c r="Q32" s="173"/>
      <c r="R32" s="173"/>
      <c r="S32" s="166" t="s">
        <v>32</v>
      </c>
      <c r="T32" s="166"/>
    </row>
    <row r="33" spans="1:19" s="65" customFormat="1" x14ac:dyDescent="0.3">
      <c r="A33" s="173" t="str">
        <f t="shared" ca="1" si="0"/>
        <v>CP</v>
      </c>
      <c r="B33" s="173" t="s">
        <v>123</v>
      </c>
      <c r="C33" s="173" t="s">
        <v>124</v>
      </c>
      <c r="D33" s="173" t="s">
        <v>23</v>
      </c>
      <c r="E33" s="163">
        <v>44120</v>
      </c>
      <c r="F33" s="163"/>
      <c r="G33" s="165" t="s">
        <v>125</v>
      </c>
      <c r="H33" s="165" t="s">
        <v>126</v>
      </c>
      <c r="I33" s="165" t="s">
        <v>127</v>
      </c>
      <c r="J33" s="165" t="s">
        <v>119</v>
      </c>
      <c r="K33" s="165" t="s">
        <v>125</v>
      </c>
      <c r="L33" s="165" t="s">
        <v>128</v>
      </c>
      <c r="M33" s="165" t="s">
        <v>129</v>
      </c>
      <c r="N33" s="165" t="s">
        <v>129</v>
      </c>
      <c r="O33" s="173" t="s">
        <v>130</v>
      </c>
      <c r="P33" s="173" t="s">
        <v>131</v>
      </c>
      <c r="Q33" s="173"/>
      <c r="R33" s="173"/>
      <c r="S33" s="166" t="s">
        <v>32</v>
      </c>
    </row>
    <row r="34" spans="1:19" s="65" customFormat="1" x14ac:dyDescent="0.3">
      <c r="A34" s="173" t="str">
        <f t="shared" ca="1" si="0"/>
        <v>CP</v>
      </c>
      <c r="B34" s="173" t="s">
        <v>132</v>
      </c>
      <c r="C34" s="173" t="s">
        <v>133</v>
      </c>
      <c r="D34" s="173" t="s">
        <v>23</v>
      </c>
      <c r="E34" s="163">
        <v>44335</v>
      </c>
      <c r="F34" s="163"/>
      <c r="G34" s="165" t="s">
        <v>104</v>
      </c>
      <c r="H34" s="165" t="s">
        <v>105</v>
      </c>
      <c r="I34" s="165"/>
      <c r="J34" s="165" t="s">
        <v>106</v>
      </c>
      <c r="K34" s="165" t="s">
        <v>134</v>
      </c>
      <c r="L34" s="165" t="s">
        <v>128</v>
      </c>
      <c r="M34" s="165" t="s">
        <v>129</v>
      </c>
      <c r="N34" s="165" t="s">
        <v>129</v>
      </c>
      <c r="O34" s="173"/>
      <c r="P34" s="173"/>
      <c r="Q34" s="173"/>
      <c r="R34" s="173"/>
      <c r="S34" s="166" t="s">
        <v>32</v>
      </c>
    </row>
    <row r="35" spans="1:19" s="65" customFormat="1" x14ac:dyDescent="0.3">
      <c r="A35" s="173" t="str">
        <f t="shared" ref="A35:A66" ca="1" si="1">IF($S35="CP","CP",IF($S35="NR","NR",IF($S35="OA","OA",IF($E35="","",IF($E35-NOW()&lt;0,"OD",IF($E35-NOW()&lt;15,"15",IF($E35-NOW()&lt;30,"30"," ")))))))</f>
        <v>CP</v>
      </c>
      <c r="B35" s="173" t="s">
        <v>135</v>
      </c>
      <c r="C35" s="173" t="s">
        <v>136</v>
      </c>
      <c r="D35" s="173" t="s">
        <v>23</v>
      </c>
      <c r="E35" s="163">
        <v>44120</v>
      </c>
      <c r="F35" s="163"/>
      <c r="G35" s="165" t="s">
        <v>125</v>
      </c>
      <c r="H35" s="165" t="s">
        <v>126</v>
      </c>
      <c r="I35" s="165" t="s">
        <v>127</v>
      </c>
      <c r="J35" s="165" t="s">
        <v>119</v>
      </c>
      <c r="K35" s="165" t="s">
        <v>125</v>
      </c>
      <c r="L35" s="165" t="s">
        <v>128</v>
      </c>
      <c r="M35" s="165" t="s">
        <v>129</v>
      </c>
      <c r="N35" s="165" t="s">
        <v>129</v>
      </c>
      <c r="O35" s="173" t="s">
        <v>130</v>
      </c>
      <c r="P35" s="173" t="s">
        <v>137</v>
      </c>
      <c r="Q35" s="173"/>
      <c r="R35" s="173"/>
      <c r="S35" s="166" t="s">
        <v>32</v>
      </c>
    </row>
    <row r="36" spans="1:19" s="65" customFormat="1" x14ac:dyDescent="0.3">
      <c r="A36" s="173" t="str">
        <f t="shared" ca="1" si="1"/>
        <v>CP</v>
      </c>
      <c r="B36" s="173" t="s">
        <v>138</v>
      </c>
      <c r="C36" s="173" t="s">
        <v>139</v>
      </c>
      <c r="D36" s="173" t="s">
        <v>23</v>
      </c>
      <c r="E36" s="163">
        <v>44335</v>
      </c>
      <c r="F36" s="163"/>
      <c r="G36" s="165" t="s">
        <v>104</v>
      </c>
      <c r="H36" s="165" t="s">
        <v>105</v>
      </c>
      <c r="I36" s="165"/>
      <c r="J36" s="165" t="s">
        <v>106</v>
      </c>
      <c r="K36" s="165" t="s">
        <v>134</v>
      </c>
      <c r="L36" s="165" t="s">
        <v>140</v>
      </c>
      <c r="M36" s="165" t="s">
        <v>129</v>
      </c>
      <c r="N36" s="165" t="s">
        <v>129</v>
      </c>
      <c r="O36" s="173"/>
      <c r="P36" s="173"/>
      <c r="Q36" s="173"/>
      <c r="R36" s="173"/>
      <c r="S36" s="166" t="s">
        <v>32</v>
      </c>
    </row>
    <row r="37" spans="1:19" s="65" customFormat="1" x14ac:dyDescent="0.3">
      <c r="A37" s="173" t="str">
        <f t="shared" ca="1" si="1"/>
        <v>OD</v>
      </c>
      <c r="B37" s="173" t="s">
        <v>141</v>
      </c>
      <c r="C37" s="173" t="s">
        <v>142</v>
      </c>
      <c r="D37" s="173" t="s">
        <v>23</v>
      </c>
      <c r="E37" s="163">
        <v>44378</v>
      </c>
      <c r="F37" s="163">
        <v>44409</v>
      </c>
      <c r="G37" s="165" t="s">
        <v>143</v>
      </c>
      <c r="H37" s="165" t="s">
        <v>126</v>
      </c>
      <c r="I37" s="165" t="s">
        <v>144</v>
      </c>
      <c r="J37" s="165" t="s">
        <v>29</v>
      </c>
      <c r="K37" s="165" t="s">
        <v>145</v>
      </c>
      <c r="L37" s="165" t="s">
        <v>146</v>
      </c>
      <c r="M37" s="165" t="s">
        <v>147</v>
      </c>
      <c r="N37" s="165" t="s">
        <v>147</v>
      </c>
      <c r="O37" s="173"/>
      <c r="P37" s="173"/>
      <c r="Q37" s="173"/>
      <c r="R37" s="173"/>
      <c r="S37" s="166"/>
    </row>
    <row r="38" spans="1:19" s="65" customFormat="1" x14ac:dyDescent="0.3">
      <c r="A38" s="173" t="str">
        <f t="shared" ca="1" si="1"/>
        <v>OD</v>
      </c>
      <c r="B38" s="86" t="s">
        <v>148</v>
      </c>
      <c r="C38" s="86" t="s">
        <v>149</v>
      </c>
      <c r="D38" s="173" t="s">
        <v>23</v>
      </c>
      <c r="E38" s="163">
        <v>44378</v>
      </c>
      <c r="F38" s="163">
        <v>44409</v>
      </c>
      <c r="G38" s="165"/>
      <c r="H38" s="165"/>
      <c r="I38" s="165"/>
      <c r="J38" s="165"/>
      <c r="K38" s="165"/>
      <c r="L38" s="165"/>
      <c r="M38" s="165"/>
      <c r="N38" s="165"/>
      <c r="O38" s="173"/>
      <c r="P38" s="173"/>
      <c r="Q38" s="173"/>
      <c r="R38" s="173"/>
      <c r="S38" s="166"/>
    </row>
    <row r="39" spans="1:19" s="65" customFormat="1" x14ac:dyDescent="0.3">
      <c r="A39" s="173" t="str">
        <f t="shared" ca="1" si="1"/>
        <v>OD</v>
      </c>
      <c r="B39" s="173" t="s">
        <v>150</v>
      </c>
      <c r="C39" s="173" t="s">
        <v>151</v>
      </c>
      <c r="D39" s="173" t="s">
        <v>23</v>
      </c>
      <c r="E39" s="163">
        <v>44378</v>
      </c>
      <c r="F39" s="163">
        <v>44409</v>
      </c>
      <c r="G39" s="165" t="s">
        <v>143</v>
      </c>
      <c r="H39" s="165" t="s">
        <v>126</v>
      </c>
      <c r="I39" s="165" t="s">
        <v>144</v>
      </c>
      <c r="J39" s="165" t="s">
        <v>29</v>
      </c>
      <c r="K39" s="165" t="s">
        <v>143</v>
      </c>
      <c r="L39" s="165"/>
      <c r="M39" s="165"/>
      <c r="N39" s="165"/>
      <c r="O39" s="173"/>
      <c r="P39" s="173"/>
      <c r="Q39" s="173"/>
      <c r="R39" s="173"/>
      <c r="S39" s="166"/>
    </row>
    <row r="40" spans="1:19" s="65" customFormat="1" x14ac:dyDescent="0.3">
      <c r="A40" s="173" t="str">
        <f t="shared" ca="1" si="1"/>
        <v>OD</v>
      </c>
      <c r="B40" s="86" t="s">
        <v>152</v>
      </c>
      <c r="C40" s="86" t="s">
        <v>153</v>
      </c>
      <c r="D40" s="173" t="s">
        <v>23</v>
      </c>
      <c r="E40" s="163">
        <v>44378</v>
      </c>
      <c r="F40" s="163">
        <v>44409</v>
      </c>
      <c r="G40" s="165"/>
      <c r="H40" s="165"/>
      <c r="I40" s="165"/>
      <c r="J40" s="165"/>
      <c r="K40" s="165"/>
      <c r="L40" s="165"/>
      <c r="M40" s="165"/>
      <c r="N40" s="165"/>
      <c r="O40" s="173"/>
      <c r="P40" s="173"/>
      <c r="Q40" s="173"/>
      <c r="R40" s="173"/>
      <c r="S40" s="166"/>
    </row>
    <row r="41" spans="1:19" s="65" customFormat="1" x14ac:dyDescent="0.3">
      <c r="A41" s="173" t="str">
        <f t="shared" ca="1" si="1"/>
        <v>CP</v>
      </c>
      <c r="B41" s="173" t="s">
        <v>154</v>
      </c>
      <c r="C41" s="173" t="s">
        <v>155</v>
      </c>
      <c r="D41" s="173" t="s">
        <v>23</v>
      </c>
      <c r="E41" s="163">
        <v>44378</v>
      </c>
      <c r="F41" s="163">
        <v>44326</v>
      </c>
      <c r="G41" s="165" t="s">
        <v>143</v>
      </c>
      <c r="H41" s="165" t="s">
        <v>126</v>
      </c>
      <c r="I41" s="165" t="s">
        <v>144</v>
      </c>
      <c r="J41" s="165" t="s">
        <v>29</v>
      </c>
      <c r="K41" s="165" t="s">
        <v>143</v>
      </c>
      <c r="L41" s="165"/>
      <c r="M41" s="165"/>
      <c r="N41" s="165"/>
      <c r="O41" s="173"/>
      <c r="P41" s="173"/>
      <c r="Q41" s="173"/>
      <c r="R41" s="173"/>
      <c r="S41" s="166" t="s">
        <v>32</v>
      </c>
    </row>
    <row r="42" spans="1:19" s="65" customFormat="1" x14ac:dyDescent="0.3">
      <c r="A42" s="173" t="str">
        <f t="shared" ca="1" si="1"/>
        <v>OD</v>
      </c>
      <c r="B42" s="86" t="s">
        <v>156</v>
      </c>
      <c r="C42" s="86" t="s">
        <v>157</v>
      </c>
      <c r="D42" s="173" t="s">
        <v>23</v>
      </c>
      <c r="E42" s="163">
        <v>44317</v>
      </c>
      <c r="F42" s="163">
        <v>44326</v>
      </c>
      <c r="G42" s="165"/>
      <c r="H42" s="165"/>
      <c r="I42" s="165"/>
      <c r="J42" s="165"/>
      <c r="K42" s="165"/>
      <c r="L42" s="165"/>
      <c r="M42" s="165"/>
      <c r="N42" s="165"/>
      <c r="O42" s="173"/>
      <c r="P42" s="173"/>
      <c r="Q42" s="173"/>
      <c r="R42" s="173"/>
      <c r="S42" s="166"/>
    </row>
    <row r="43" spans="1:19" s="65" customFormat="1" x14ac:dyDescent="0.3">
      <c r="A43" s="173" t="str">
        <f t="shared" ca="1" si="1"/>
        <v>OD</v>
      </c>
      <c r="B43" s="173" t="s">
        <v>158</v>
      </c>
      <c r="C43" s="173" t="s">
        <v>159</v>
      </c>
      <c r="D43" s="173" t="s">
        <v>23</v>
      </c>
      <c r="E43" s="163">
        <v>44378</v>
      </c>
      <c r="F43" s="163"/>
      <c r="G43" s="165" t="s">
        <v>143</v>
      </c>
      <c r="H43" s="165" t="s">
        <v>126</v>
      </c>
      <c r="I43" s="165" t="s">
        <v>144</v>
      </c>
      <c r="J43" s="165" t="s">
        <v>29</v>
      </c>
      <c r="K43" s="165" t="s">
        <v>143</v>
      </c>
      <c r="L43" s="165"/>
      <c r="M43" s="165"/>
      <c r="N43" s="165"/>
      <c r="O43" s="173"/>
      <c r="P43" s="173"/>
      <c r="Q43" s="173"/>
      <c r="R43" s="173"/>
      <c r="S43" s="166"/>
    </row>
    <row r="44" spans="1:19" s="65" customFormat="1" x14ac:dyDescent="0.3">
      <c r="A44" s="173" t="str">
        <f t="shared" ca="1" si="1"/>
        <v>OD</v>
      </c>
      <c r="B44" s="86" t="s">
        <v>160</v>
      </c>
      <c r="C44" s="86" t="s">
        <v>161</v>
      </c>
      <c r="D44" s="173" t="s">
        <v>23</v>
      </c>
      <c r="E44" s="163">
        <v>44378</v>
      </c>
      <c r="F44" s="163"/>
      <c r="G44" s="165"/>
      <c r="H44" s="165"/>
      <c r="I44" s="165"/>
      <c r="J44" s="165"/>
      <c r="K44" s="165"/>
      <c r="L44" s="165"/>
      <c r="M44" s="165"/>
      <c r="N44" s="165"/>
      <c r="O44" s="173"/>
      <c r="P44" s="173"/>
      <c r="Q44" s="173"/>
      <c r="R44" s="173"/>
      <c r="S44" s="166"/>
    </row>
    <row r="45" spans="1:19" s="65" customFormat="1" x14ac:dyDescent="0.3">
      <c r="A45" s="173" t="str">
        <f t="shared" ca="1" si="1"/>
        <v>CP</v>
      </c>
      <c r="B45" s="173" t="s">
        <v>162</v>
      </c>
      <c r="C45" s="173" t="s">
        <v>163</v>
      </c>
      <c r="D45" s="173" t="s">
        <v>23</v>
      </c>
      <c r="E45" s="163">
        <v>44287</v>
      </c>
      <c r="F45" s="163"/>
      <c r="G45" s="165" t="s">
        <v>164</v>
      </c>
      <c r="H45" s="165" t="s">
        <v>165</v>
      </c>
      <c r="I45" s="165" t="s">
        <v>166</v>
      </c>
      <c r="J45" s="165" t="s">
        <v>29</v>
      </c>
      <c r="K45" s="165" t="s">
        <v>164</v>
      </c>
      <c r="L45" s="165" t="s">
        <v>71</v>
      </c>
      <c r="M45" s="165" t="s">
        <v>167</v>
      </c>
      <c r="N45" s="165" t="s">
        <v>168</v>
      </c>
      <c r="O45" s="173"/>
      <c r="P45" s="173"/>
      <c r="Q45" s="173"/>
      <c r="R45" s="173"/>
      <c r="S45" s="166" t="s">
        <v>32</v>
      </c>
    </row>
    <row r="46" spans="1:19" s="65" customFormat="1" x14ac:dyDescent="0.3">
      <c r="A46" s="173" t="str">
        <f t="shared" ca="1" si="1"/>
        <v>OD</v>
      </c>
      <c r="B46" s="173" t="s">
        <v>169</v>
      </c>
      <c r="C46" s="173" t="s">
        <v>170</v>
      </c>
      <c r="D46" s="173" t="s">
        <v>23</v>
      </c>
      <c r="E46" s="163">
        <v>44330</v>
      </c>
      <c r="F46" s="163"/>
      <c r="G46" s="165" t="s">
        <v>171</v>
      </c>
      <c r="H46" s="165" t="s">
        <v>126</v>
      </c>
      <c r="I46" s="165" t="s">
        <v>109</v>
      </c>
      <c r="J46" s="165" t="s">
        <v>29</v>
      </c>
      <c r="K46" s="165" t="s">
        <v>171</v>
      </c>
      <c r="L46" s="165" t="s">
        <v>172</v>
      </c>
      <c r="M46" s="165" t="s">
        <v>173</v>
      </c>
      <c r="N46" s="165" t="s">
        <v>174</v>
      </c>
      <c r="O46" s="173"/>
      <c r="P46" s="173" t="s">
        <v>175</v>
      </c>
      <c r="Q46" s="173"/>
      <c r="R46" s="173"/>
      <c r="S46" s="166"/>
    </row>
    <row r="47" spans="1:19" s="65" customFormat="1" x14ac:dyDescent="0.3">
      <c r="A47" s="173" t="str">
        <f t="shared" ca="1" si="1"/>
        <v>CP</v>
      </c>
      <c r="B47" s="86" t="s">
        <v>176</v>
      </c>
      <c r="C47" s="86" t="s">
        <v>177</v>
      </c>
      <c r="D47" s="173" t="s">
        <v>23</v>
      </c>
      <c r="E47" s="163">
        <v>44330</v>
      </c>
      <c r="F47" s="163"/>
      <c r="G47" s="165" t="s">
        <v>104</v>
      </c>
      <c r="H47" s="165" t="s">
        <v>105</v>
      </c>
      <c r="I47" s="165" t="s">
        <v>106</v>
      </c>
      <c r="J47" s="165" t="s">
        <v>75</v>
      </c>
      <c r="K47" s="165"/>
      <c r="L47" s="165" t="s">
        <v>178</v>
      </c>
      <c r="M47" s="165" t="s">
        <v>179</v>
      </c>
      <c r="N47" s="165" t="s">
        <v>180</v>
      </c>
      <c r="O47" s="173"/>
      <c r="P47" s="173"/>
      <c r="Q47" s="173"/>
      <c r="R47" s="173"/>
      <c r="S47" s="166" t="s">
        <v>32</v>
      </c>
    </row>
    <row r="48" spans="1:19" s="65" customFormat="1" x14ac:dyDescent="0.3">
      <c r="A48" s="173" t="str">
        <f t="shared" ca="1" si="1"/>
        <v>CP</v>
      </c>
      <c r="B48" s="86" t="s">
        <v>181</v>
      </c>
      <c r="C48" s="86" t="s">
        <v>182</v>
      </c>
      <c r="D48" s="173" t="s">
        <v>23</v>
      </c>
      <c r="E48" s="163">
        <v>44330</v>
      </c>
      <c r="F48" s="163"/>
      <c r="G48" s="165" t="s">
        <v>104</v>
      </c>
      <c r="H48" s="165" t="s">
        <v>105</v>
      </c>
      <c r="I48" s="165" t="s">
        <v>106</v>
      </c>
      <c r="J48" s="165" t="s">
        <v>75</v>
      </c>
      <c r="K48" s="165"/>
      <c r="L48" s="165" t="s">
        <v>178</v>
      </c>
      <c r="M48" s="165" t="s">
        <v>179</v>
      </c>
      <c r="N48" s="165" t="s">
        <v>180</v>
      </c>
      <c r="O48" s="173"/>
      <c r="P48" s="173"/>
      <c r="Q48" s="173"/>
      <c r="R48" s="173"/>
      <c r="S48" s="166" t="s">
        <v>32</v>
      </c>
    </row>
    <row r="49" spans="1:19" s="65" customFormat="1" x14ac:dyDescent="0.3">
      <c r="A49" s="173" t="str">
        <f t="shared" ca="1" si="1"/>
        <v>CP</v>
      </c>
      <c r="B49" s="173" t="s">
        <v>183</v>
      </c>
      <c r="C49" s="173" t="s">
        <v>184</v>
      </c>
      <c r="D49" s="173" t="s">
        <v>23</v>
      </c>
      <c r="E49" s="163">
        <v>44287</v>
      </c>
      <c r="F49" s="163">
        <v>44316</v>
      </c>
      <c r="G49" s="165" t="s">
        <v>165</v>
      </c>
      <c r="H49" s="165" t="s">
        <v>171</v>
      </c>
      <c r="I49" s="165" t="s">
        <v>109</v>
      </c>
      <c r="J49" s="165" t="s">
        <v>29</v>
      </c>
      <c r="K49" s="165" t="s">
        <v>171</v>
      </c>
      <c r="L49" s="165" t="s">
        <v>185</v>
      </c>
      <c r="M49" s="165" t="s">
        <v>186</v>
      </c>
      <c r="N49" s="165" t="s">
        <v>174</v>
      </c>
      <c r="O49" s="173"/>
      <c r="P49" s="173"/>
      <c r="Q49" s="173"/>
      <c r="R49" s="173" t="s">
        <v>187</v>
      </c>
      <c r="S49" s="166" t="s">
        <v>32</v>
      </c>
    </row>
    <row r="50" spans="1:19" s="65" customFormat="1" x14ac:dyDescent="0.3">
      <c r="A50" s="173" t="str">
        <f t="shared" ca="1" si="1"/>
        <v>CP</v>
      </c>
      <c r="B50" s="173" t="s">
        <v>188</v>
      </c>
      <c r="C50" s="173" t="s">
        <v>189</v>
      </c>
      <c r="D50" s="173" t="s">
        <v>23</v>
      </c>
      <c r="E50" s="163">
        <v>44260</v>
      </c>
      <c r="F50" s="163">
        <v>44347</v>
      </c>
      <c r="G50" s="165" t="s">
        <v>165</v>
      </c>
      <c r="H50" s="165" t="s">
        <v>171</v>
      </c>
      <c r="I50" s="165" t="s">
        <v>109</v>
      </c>
      <c r="J50" s="165" t="s">
        <v>29</v>
      </c>
      <c r="K50" s="165" t="s">
        <v>171</v>
      </c>
      <c r="L50" s="165" t="s">
        <v>185</v>
      </c>
      <c r="M50" s="165" t="s">
        <v>186</v>
      </c>
      <c r="N50" s="165" t="s">
        <v>174</v>
      </c>
      <c r="O50" s="173"/>
      <c r="P50" s="173"/>
      <c r="Q50" s="173"/>
      <c r="R50" s="173" t="s">
        <v>187</v>
      </c>
      <c r="S50" s="166" t="s">
        <v>32</v>
      </c>
    </row>
    <row r="51" spans="1:19" s="65" customFormat="1" x14ac:dyDescent="0.3">
      <c r="A51" s="173" t="str">
        <f t="shared" ca="1" si="1"/>
        <v>CP</v>
      </c>
      <c r="B51" s="86" t="s">
        <v>190</v>
      </c>
      <c r="C51" s="86" t="s">
        <v>191</v>
      </c>
      <c r="D51" s="173" t="s">
        <v>23</v>
      </c>
      <c r="E51" s="163">
        <v>44317</v>
      </c>
      <c r="F51" s="163">
        <v>44347</v>
      </c>
      <c r="G51" s="165" t="s">
        <v>104</v>
      </c>
      <c r="H51" s="165" t="s">
        <v>105</v>
      </c>
      <c r="I51" s="165"/>
      <c r="J51" s="165" t="s">
        <v>192</v>
      </c>
      <c r="K51" s="165" t="s">
        <v>193</v>
      </c>
      <c r="L51" s="165" t="s">
        <v>194</v>
      </c>
      <c r="M51" s="165" t="s">
        <v>195</v>
      </c>
      <c r="N51" s="165" t="s">
        <v>196</v>
      </c>
      <c r="O51" s="173"/>
      <c r="P51" s="173"/>
      <c r="Q51" s="173"/>
      <c r="R51" s="173"/>
      <c r="S51" s="166" t="s">
        <v>32</v>
      </c>
    </row>
    <row r="52" spans="1:19" s="65" customFormat="1" x14ac:dyDescent="0.3">
      <c r="A52" s="173" t="str">
        <f t="shared" ca="1" si="1"/>
        <v>OD</v>
      </c>
      <c r="B52" s="173" t="s">
        <v>197</v>
      </c>
      <c r="C52" s="173" t="s">
        <v>198</v>
      </c>
      <c r="D52" s="173" t="s">
        <v>23</v>
      </c>
      <c r="E52" s="163">
        <v>44392</v>
      </c>
      <c r="F52" s="163"/>
      <c r="G52" s="165" t="s">
        <v>164</v>
      </c>
      <c r="H52" s="165" t="s">
        <v>165</v>
      </c>
      <c r="I52" s="165" t="s">
        <v>166</v>
      </c>
      <c r="J52" s="165" t="s">
        <v>29</v>
      </c>
      <c r="K52" s="165" t="s">
        <v>164</v>
      </c>
      <c r="L52" s="165"/>
      <c r="M52" s="165" t="s">
        <v>199</v>
      </c>
      <c r="N52" s="165" t="s">
        <v>199</v>
      </c>
      <c r="O52" s="173"/>
      <c r="P52" s="173"/>
      <c r="Q52" s="173"/>
      <c r="R52" s="173"/>
      <c r="S52" s="166"/>
    </row>
    <row r="53" spans="1:19" s="65" customFormat="1" x14ac:dyDescent="0.3">
      <c r="A53" s="173" t="str">
        <f t="shared" ca="1" si="1"/>
        <v>CP</v>
      </c>
      <c r="B53" s="86" t="s">
        <v>200</v>
      </c>
      <c r="C53" s="86" t="s">
        <v>201</v>
      </c>
      <c r="D53" s="173" t="s">
        <v>23</v>
      </c>
      <c r="E53" s="163">
        <v>44362</v>
      </c>
      <c r="F53" s="163"/>
      <c r="G53" s="165" t="s">
        <v>117</v>
      </c>
      <c r="H53" s="165" t="s">
        <v>118</v>
      </c>
      <c r="I53" s="165" t="s">
        <v>166</v>
      </c>
      <c r="J53" s="165" t="s">
        <v>29</v>
      </c>
      <c r="K53" s="165" t="s">
        <v>164</v>
      </c>
      <c r="L53" s="165"/>
      <c r="M53" s="165" t="s">
        <v>199</v>
      </c>
      <c r="N53" s="165" t="s">
        <v>199</v>
      </c>
      <c r="O53" s="173"/>
      <c r="P53" s="173"/>
      <c r="Q53" s="173"/>
      <c r="R53" s="173"/>
      <c r="S53" s="166" t="s">
        <v>32</v>
      </c>
    </row>
    <row r="54" spans="1:19" s="65" customFormat="1" x14ac:dyDescent="0.3">
      <c r="A54" s="173" t="str">
        <f t="shared" ca="1" si="1"/>
        <v>CP</v>
      </c>
      <c r="B54" s="173" t="s">
        <v>202</v>
      </c>
      <c r="C54" s="173" t="s">
        <v>203</v>
      </c>
      <c r="D54" s="173" t="s">
        <v>23</v>
      </c>
      <c r="E54" s="163">
        <v>44333</v>
      </c>
      <c r="F54" s="163"/>
      <c r="G54" s="165" t="s">
        <v>204</v>
      </c>
      <c r="H54" s="165" t="s">
        <v>205</v>
      </c>
      <c r="I54" s="165" t="s">
        <v>206</v>
      </c>
      <c r="J54" s="165" t="s">
        <v>29</v>
      </c>
      <c r="K54" s="165" t="s">
        <v>204</v>
      </c>
      <c r="L54" s="165" t="s">
        <v>207</v>
      </c>
      <c r="M54" s="165" t="s">
        <v>208</v>
      </c>
      <c r="N54" s="165" t="s">
        <v>209</v>
      </c>
      <c r="O54" s="173"/>
      <c r="P54" s="173"/>
      <c r="Q54" s="173"/>
      <c r="R54" s="173"/>
      <c r="S54" s="166" t="s">
        <v>32</v>
      </c>
    </row>
    <row r="55" spans="1:19" s="65" customFormat="1" x14ac:dyDescent="0.3">
      <c r="A55" s="173" t="str">
        <f t="shared" ca="1" si="1"/>
        <v>CP</v>
      </c>
      <c r="B55" s="173" t="s">
        <v>210</v>
      </c>
      <c r="C55" s="173" t="s">
        <v>211</v>
      </c>
      <c r="D55" s="173" t="s">
        <v>23</v>
      </c>
      <c r="E55" s="163">
        <v>44330</v>
      </c>
      <c r="F55" s="163"/>
      <c r="G55" s="165" t="s">
        <v>212</v>
      </c>
      <c r="H55" s="165" t="s">
        <v>126</v>
      </c>
      <c r="I55" s="165" t="s">
        <v>205</v>
      </c>
      <c r="J55" s="165" t="s">
        <v>29</v>
      </c>
      <c r="K55" s="165" t="s">
        <v>212</v>
      </c>
      <c r="L55" s="165" t="s">
        <v>207</v>
      </c>
      <c r="M55" s="165" t="s">
        <v>213</v>
      </c>
      <c r="N55" s="165" t="s">
        <v>213</v>
      </c>
      <c r="O55" s="173"/>
      <c r="P55" s="173" t="s">
        <v>214</v>
      </c>
      <c r="Q55" s="173"/>
      <c r="R55" s="173"/>
      <c r="S55" s="166" t="s">
        <v>32</v>
      </c>
    </row>
    <row r="56" spans="1:19" s="65" customFormat="1" x14ac:dyDescent="0.3">
      <c r="A56" s="173" t="str">
        <f t="shared" ca="1" si="1"/>
        <v>CP</v>
      </c>
      <c r="B56" s="86" t="s">
        <v>215</v>
      </c>
      <c r="C56" s="86" t="s">
        <v>216</v>
      </c>
      <c r="D56" s="173" t="s">
        <v>23</v>
      </c>
      <c r="E56" s="163">
        <v>44330</v>
      </c>
      <c r="F56" s="163"/>
      <c r="G56" s="165" t="s">
        <v>104</v>
      </c>
      <c r="H56" s="165" t="s">
        <v>105</v>
      </c>
      <c r="I56" s="165"/>
      <c r="J56" s="165" t="s">
        <v>106</v>
      </c>
      <c r="K56" s="165" t="s">
        <v>217</v>
      </c>
      <c r="L56" s="165" t="s">
        <v>207</v>
      </c>
      <c r="M56" s="165" t="s">
        <v>213</v>
      </c>
      <c r="N56" s="165" t="s">
        <v>213</v>
      </c>
      <c r="O56" s="173"/>
      <c r="P56" s="173"/>
      <c r="Q56" s="173"/>
      <c r="R56" s="173"/>
      <c r="S56" s="166" t="s">
        <v>32</v>
      </c>
    </row>
    <row r="57" spans="1:19" s="65" customFormat="1" x14ac:dyDescent="0.3">
      <c r="A57" s="173" t="str">
        <f t="shared" ca="1" si="1"/>
        <v>OD</v>
      </c>
      <c r="B57" s="173" t="s">
        <v>218</v>
      </c>
      <c r="C57" s="173" t="s">
        <v>219</v>
      </c>
      <c r="D57" s="173" t="s">
        <v>23</v>
      </c>
      <c r="E57" s="163">
        <v>44317</v>
      </c>
      <c r="F57" s="163"/>
      <c r="G57" s="165" t="s">
        <v>220</v>
      </c>
      <c r="H57" s="165"/>
      <c r="I57" s="165"/>
      <c r="J57" s="165" t="s">
        <v>29</v>
      </c>
      <c r="K57" s="165"/>
      <c r="L57" s="165"/>
      <c r="M57" s="165"/>
      <c r="N57" s="165"/>
      <c r="O57" s="173"/>
      <c r="P57" s="173"/>
      <c r="Q57" s="173"/>
      <c r="R57" s="173" t="s">
        <v>221</v>
      </c>
      <c r="S57" s="166"/>
    </row>
    <row r="58" spans="1:19" s="65" customFormat="1" x14ac:dyDescent="0.3">
      <c r="A58" s="173" t="str">
        <f t="shared" ca="1" si="1"/>
        <v>OD</v>
      </c>
      <c r="B58" s="173" t="s">
        <v>222</v>
      </c>
      <c r="C58" s="173" t="s">
        <v>223</v>
      </c>
      <c r="D58" s="173" t="s">
        <v>23</v>
      </c>
      <c r="E58" s="163">
        <v>44317</v>
      </c>
      <c r="F58" s="163"/>
      <c r="G58" s="165" t="s">
        <v>220</v>
      </c>
      <c r="H58" s="165"/>
      <c r="I58" s="165"/>
      <c r="J58" s="165" t="s">
        <v>29</v>
      </c>
      <c r="K58" s="165"/>
      <c r="L58" s="165"/>
      <c r="M58" s="165"/>
      <c r="N58" s="165"/>
      <c r="O58" s="173"/>
      <c r="P58" s="173"/>
      <c r="Q58" s="173"/>
      <c r="R58" s="173" t="s">
        <v>221</v>
      </c>
      <c r="S58" s="166"/>
    </row>
    <row r="59" spans="1:19" s="65" customFormat="1" x14ac:dyDescent="0.3">
      <c r="A59" s="173" t="str">
        <f t="shared" ca="1" si="1"/>
        <v>CP</v>
      </c>
      <c r="B59" s="173" t="s">
        <v>224</v>
      </c>
      <c r="C59" s="173" t="s">
        <v>225</v>
      </c>
      <c r="D59" s="173" t="s">
        <v>23</v>
      </c>
      <c r="E59" s="163">
        <v>44333</v>
      </c>
      <c r="F59" s="163"/>
      <c r="G59" s="165" t="s">
        <v>204</v>
      </c>
      <c r="H59" s="165" t="s">
        <v>205</v>
      </c>
      <c r="I59" s="165" t="s">
        <v>206</v>
      </c>
      <c r="J59" s="165" t="s">
        <v>29</v>
      </c>
      <c r="K59" s="165" t="s">
        <v>204</v>
      </c>
      <c r="L59" s="165" t="s">
        <v>207</v>
      </c>
      <c r="M59" s="165" t="s">
        <v>208</v>
      </c>
      <c r="N59" s="165" t="s">
        <v>209</v>
      </c>
      <c r="O59" s="173"/>
      <c r="P59" s="173"/>
      <c r="Q59" s="173"/>
      <c r="R59" s="173"/>
      <c r="S59" s="166" t="s">
        <v>32</v>
      </c>
    </row>
    <row r="60" spans="1:19" s="65" customFormat="1" x14ac:dyDescent="0.3">
      <c r="A60" s="173" t="str">
        <f t="shared" ca="1" si="1"/>
        <v>OD</v>
      </c>
      <c r="B60" s="173" t="s">
        <v>226</v>
      </c>
      <c r="C60" s="173" t="s">
        <v>227</v>
      </c>
      <c r="D60" s="173" t="s">
        <v>23</v>
      </c>
      <c r="E60" s="163">
        <v>44348</v>
      </c>
      <c r="F60" s="163"/>
      <c r="G60" s="165" t="s">
        <v>204</v>
      </c>
      <c r="H60" s="165" t="s">
        <v>205</v>
      </c>
      <c r="I60" s="165" t="s">
        <v>206</v>
      </c>
      <c r="J60" s="165" t="s">
        <v>29</v>
      </c>
      <c r="K60" s="165" t="s">
        <v>204</v>
      </c>
      <c r="L60" s="165" t="s">
        <v>207</v>
      </c>
      <c r="M60" s="165" t="s">
        <v>208</v>
      </c>
      <c r="N60" s="165" t="s">
        <v>209</v>
      </c>
      <c r="O60" s="173"/>
      <c r="P60" s="173"/>
      <c r="Q60" s="173"/>
      <c r="R60" s="173"/>
      <c r="S60" s="166"/>
    </row>
    <row r="61" spans="1:19" s="65" customFormat="1" x14ac:dyDescent="0.3">
      <c r="A61" s="173" t="str">
        <f t="shared" ca="1" si="1"/>
        <v>OD</v>
      </c>
      <c r="B61" s="86" t="s">
        <v>228</v>
      </c>
      <c r="C61" s="86" t="s">
        <v>229</v>
      </c>
      <c r="D61" s="173" t="s">
        <v>23</v>
      </c>
      <c r="E61" s="163">
        <v>44348</v>
      </c>
      <c r="F61" s="163"/>
      <c r="G61" s="165"/>
      <c r="H61" s="165"/>
      <c r="I61" s="165"/>
      <c r="J61" s="165"/>
      <c r="K61" s="165"/>
      <c r="L61" s="165"/>
      <c r="M61" s="165"/>
      <c r="N61" s="165"/>
      <c r="O61" s="173"/>
      <c r="P61" s="173"/>
      <c r="Q61" s="173"/>
      <c r="R61" s="173"/>
      <c r="S61" s="166"/>
    </row>
    <row r="62" spans="1:19" s="65" customFormat="1" x14ac:dyDescent="0.3">
      <c r="A62" s="173" t="str">
        <f t="shared" ca="1" si="1"/>
        <v>OA</v>
      </c>
      <c r="B62" s="173" t="s">
        <v>230</v>
      </c>
      <c r="C62" s="173" t="s">
        <v>231</v>
      </c>
      <c r="D62" s="173" t="s">
        <v>23</v>
      </c>
      <c r="E62" s="163">
        <v>44344</v>
      </c>
      <c r="F62" s="163"/>
      <c r="G62" s="165" t="s">
        <v>212</v>
      </c>
      <c r="H62" s="165" t="s">
        <v>205</v>
      </c>
      <c r="I62" s="165" t="s">
        <v>127</v>
      </c>
      <c r="J62" s="165" t="s">
        <v>29</v>
      </c>
      <c r="K62" s="165" t="s">
        <v>212</v>
      </c>
      <c r="L62" s="165" t="s">
        <v>207</v>
      </c>
      <c r="M62" s="165" t="s">
        <v>213</v>
      </c>
      <c r="N62" s="165" t="s">
        <v>213</v>
      </c>
      <c r="O62" s="173"/>
      <c r="P62" s="173" t="s">
        <v>232</v>
      </c>
      <c r="Q62" s="173"/>
      <c r="R62" s="173"/>
      <c r="S62" s="166" t="s">
        <v>51</v>
      </c>
    </row>
    <row r="63" spans="1:19" s="65" customFormat="1" x14ac:dyDescent="0.3">
      <c r="A63" s="173" t="str">
        <f t="shared" ca="1" si="1"/>
        <v>CP</v>
      </c>
      <c r="B63" s="173" t="s">
        <v>233</v>
      </c>
      <c r="C63" s="173" t="s">
        <v>234</v>
      </c>
      <c r="D63" s="173" t="s">
        <v>23</v>
      </c>
      <c r="E63" s="163">
        <v>44344</v>
      </c>
      <c r="F63" s="163"/>
      <c r="G63" s="165" t="s">
        <v>212</v>
      </c>
      <c r="H63" s="165" t="s">
        <v>205</v>
      </c>
      <c r="I63" s="165" t="s">
        <v>127</v>
      </c>
      <c r="J63" s="165" t="s">
        <v>29</v>
      </c>
      <c r="K63" s="165" t="s">
        <v>212</v>
      </c>
      <c r="L63" s="165" t="s">
        <v>207</v>
      </c>
      <c r="M63" s="165" t="s">
        <v>213</v>
      </c>
      <c r="N63" s="165" t="s">
        <v>213</v>
      </c>
      <c r="O63" s="173"/>
      <c r="P63" s="173" t="s">
        <v>235</v>
      </c>
      <c r="Q63" s="173"/>
      <c r="R63" s="173"/>
      <c r="S63" s="166" t="s">
        <v>32</v>
      </c>
    </row>
    <row r="64" spans="1:19" s="65" customFormat="1" x14ac:dyDescent="0.3">
      <c r="A64" s="173" t="str">
        <f t="shared" ca="1" si="1"/>
        <v>OD</v>
      </c>
      <c r="B64" s="86" t="s">
        <v>236</v>
      </c>
      <c r="C64" s="86" t="s">
        <v>237</v>
      </c>
      <c r="D64" s="173" t="s">
        <v>23</v>
      </c>
      <c r="E64" s="163">
        <v>44334</v>
      </c>
      <c r="F64" s="163"/>
      <c r="G64" s="165"/>
      <c r="H64" s="165"/>
      <c r="I64" s="165"/>
      <c r="J64" s="165"/>
      <c r="K64" s="165"/>
      <c r="L64" s="165"/>
      <c r="M64" s="165"/>
      <c r="N64" s="165"/>
      <c r="O64" s="173"/>
      <c r="P64" s="173"/>
      <c r="Q64" s="173"/>
      <c r="R64" s="173"/>
      <c r="S64" s="166"/>
    </row>
    <row r="65" spans="1:20" s="65" customFormat="1" x14ac:dyDescent="0.3">
      <c r="A65" s="173" t="str">
        <f t="shared" ca="1" si="1"/>
        <v>OD</v>
      </c>
      <c r="B65" s="86" t="s">
        <v>238</v>
      </c>
      <c r="C65" s="86" t="s">
        <v>239</v>
      </c>
      <c r="D65" s="173" t="s">
        <v>23</v>
      </c>
      <c r="E65" s="163">
        <v>44334</v>
      </c>
      <c r="F65" s="163"/>
      <c r="G65" s="165"/>
      <c r="H65" s="165"/>
      <c r="I65" s="165"/>
      <c r="J65" s="165"/>
      <c r="K65" s="165"/>
      <c r="L65" s="165"/>
      <c r="M65" s="165"/>
      <c r="N65" s="165"/>
      <c r="O65" s="173"/>
      <c r="P65" s="173"/>
      <c r="Q65" s="173"/>
      <c r="R65" s="173"/>
      <c r="S65" s="166"/>
      <c r="T65" s="166"/>
    </row>
    <row r="66" spans="1:20" s="65" customFormat="1" x14ac:dyDescent="0.3">
      <c r="A66" s="173" t="str">
        <f t="shared" ca="1" si="1"/>
        <v>CP</v>
      </c>
      <c r="B66" s="86" t="s">
        <v>240</v>
      </c>
      <c r="C66" s="86" t="s">
        <v>241</v>
      </c>
      <c r="D66" s="173" t="s">
        <v>23</v>
      </c>
      <c r="E66" s="163">
        <v>44317</v>
      </c>
      <c r="F66" s="163"/>
      <c r="G66" s="165" t="s">
        <v>117</v>
      </c>
      <c r="H66" s="165" t="s">
        <v>118</v>
      </c>
      <c r="I66" s="165"/>
      <c r="J66" s="165" t="s">
        <v>29</v>
      </c>
      <c r="K66" s="165" t="s">
        <v>242</v>
      </c>
      <c r="L66" s="165" t="s">
        <v>243</v>
      </c>
      <c r="M66" s="165" t="s">
        <v>244</v>
      </c>
      <c r="N66" s="165"/>
      <c r="O66" s="173"/>
      <c r="P66" s="173"/>
      <c r="Q66" s="173"/>
      <c r="R66" s="173"/>
      <c r="S66" s="166" t="s">
        <v>32</v>
      </c>
      <c r="T66" s="166"/>
    </row>
    <row r="67" spans="1:20" s="65" customFormat="1" ht="15.6" x14ac:dyDescent="0.3">
      <c r="A67" s="173" t="str">
        <f t="shared" ref="A67:A98" ca="1" si="2">IF($S67="CP","CP",IF($S67="NR","NR",IF($S67="OA","OA",IF($E67="","",IF($E67-NOW()&lt;0,"OD",IF($E67-NOW()&lt;15,"15",IF($E67-NOW()&lt;30,"30"," ")))))))</f>
        <v/>
      </c>
      <c r="B67" s="120" t="s">
        <v>33</v>
      </c>
      <c r="C67" s="120"/>
      <c r="D67" s="120"/>
      <c r="E67" s="121"/>
      <c r="F67" s="121"/>
      <c r="G67" s="120"/>
      <c r="H67" s="120"/>
      <c r="I67" s="120"/>
      <c r="J67" s="120"/>
      <c r="K67" s="120"/>
      <c r="L67" s="120"/>
      <c r="M67" s="120"/>
      <c r="N67" s="120"/>
      <c r="O67" s="120"/>
      <c r="P67" s="120"/>
      <c r="Q67" s="120"/>
      <c r="R67" s="120"/>
      <c r="S67" s="166"/>
      <c r="T67" s="166" t="s">
        <v>20</v>
      </c>
    </row>
    <row r="68" spans="1:20" s="65" customFormat="1" x14ac:dyDescent="0.3">
      <c r="A68" s="173" t="str">
        <f t="shared" ca="1" si="2"/>
        <v>OD</v>
      </c>
      <c r="B68" s="173" t="s">
        <v>245</v>
      </c>
      <c r="C68" s="173" t="s">
        <v>246</v>
      </c>
      <c r="D68" s="173" t="s">
        <v>23</v>
      </c>
      <c r="E68" s="163">
        <v>44378</v>
      </c>
      <c r="F68" s="163"/>
      <c r="G68" s="165" t="s">
        <v>247</v>
      </c>
      <c r="H68" s="165" t="s">
        <v>248</v>
      </c>
      <c r="I68" s="165"/>
      <c r="J68" s="165" t="s">
        <v>29</v>
      </c>
      <c r="K68" s="165"/>
      <c r="L68" s="165" t="s">
        <v>43</v>
      </c>
      <c r="M68" s="165" t="s">
        <v>249</v>
      </c>
      <c r="N68" s="165" t="s">
        <v>250</v>
      </c>
      <c r="O68" s="173"/>
      <c r="P68" s="173"/>
      <c r="Q68" s="173"/>
      <c r="R68" s="173"/>
      <c r="S68" s="166"/>
      <c r="T68" s="166"/>
    </row>
    <row r="69" spans="1:20" s="65" customFormat="1" x14ac:dyDescent="0.3">
      <c r="A69" s="173" t="str">
        <f t="shared" ca="1" si="2"/>
        <v>NR</v>
      </c>
      <c r="B69" s="173" t="s">
        <v>251</v>
      </c>
      <c r="C69" s="173" t="s">
        <v>252</v>
      </c>
      <c r="D69" s="173" t="s">
        <v>23</v>
      </c>
      <c r="E69" s="163">
        <v>44378</v>
      </c>
      <c r="F69" s="163"/>
      <c r="G69" s="165" t="s">
        <v>247</v>
      </c>
      <c r="H69" s="165" t="s">
        <v>248</v>
      </c>
      <c r="I69" s="165"/>
      <c r="J69" s="165" t="s">
        <v>29</v>
      </c>
      <c r="K69" s="165"/>
      <c r="L69" s="165" t="s">
        <v>43</v>
      </c>
      <c r="M69" s="165" t="s">
        <v>249</v>
      </c>
      <c r="N69" s="165" t="s">
        <v>250</v>
      </c>
      <c r="O69" s="173"/>
      <c r="P69" s="173"/>
      <c r="Q69" s="173"/>
      <c r="R69" s="173"/>
      <c r="S69" s="166" t="s">
        <v>36</v>
      </c>
      <c r="T69" s="166"/>
    </row>
    <row r="70" spans="1:20" s="65" customFormat="1" x14ac:dyDescent="0.3">
      <c r="A70" s="173" t="str">
        <f t="shared" ca="1" si="2"/>
        <v>OD</v>
      </c>
      <c r="B70" s="173" t="s">
        <v>253</v>
      </c>
      <c r="C70" s="173" t="s">
        <v>254</v>
      </c>
      <c r="D70" s="173" t="s">
        <v>23</v>
      </c>
      <c r="E70" s="163">
        <v>44378</v>
      </c>
      <c r="F70" s="163"/>
      <c r="G70" s="165" t="s">
        <v>248</v>
      </c>
      <c r="H70" s="165" t="s">
        <v>247</v>
      </c>
      <c r="I70" s="165"/>
      <c r="J70" s="165" t="s">
        <v>29</v>
      </c>
      <c r="K70" s="165"/>
      <c r="L70" s="165" t="s">
        <v>43</v>
      </c>
      <c r="M70" s="165" t="s">
        <v>249</v>
      </c>
      <c r="N70" s="165" t="s">
        <v>250</v>
      </c>
      <c r="O70" s="173"/>
      <c r="P70" s="173"/>
      <c r="Q70" s="173"/>
      <c r="R70" s="173"/>
      <c r="S70" s="166"/>
      <c r="T70" s="166"/>
    </row>
    <row r="71" spans="1:20" s="65" customFormat="1" ht="15.6" x14ac:dyDescent="0.3">
      <c r="A71" s="173" t="str">
        <f t="shared" ca="1" si="2"/>
        <v/>
      </c>
      <c r="B71" s="120" t="s">
        <v>255</v>
      </c>
      <c r="C71" s="120"/>
      <c r="D71" s="120"/>
      <c r="E71" s="121"/>
      <c r="F71" s="121"/>
      <c r="G71" s="120"/>
      <c r="H71" s="120"/>
      <c r="I71" s="120"/>
      <c r="J71" s="120"/>
      <c r="K71" s="120"/>
      <c r="L71" s="120"/>
      <c r="M71" s="120"/>
      <c r="N71" s="120"/>
      <c r="O71" s="120"/>
      <c r="P71" s="120"/>
      <c r="Q71" s="120"/>
      <c r="R71" s="120"/>
      <c r="S71" s="166"/>
      <c r="T71" s="166" t="s">
        <v>20</v>
      </c>
    </row>
    <row r="72" spans="1:20" s="65" customFormat="1" x14ac:dyDescent="0.3">
      <c r="A72" s="173" t="str">
        <f t="shared" ca="1" si="2"/>
        <v>CP</v>
      </c>
      <c r="B72" s="173" t="s">
        <v>256</v>
      </c>
      <c r="C72" s="173" t="s">
        <v>257</v>
      </c>
      <c r="D72" s="173" t="s">
        <v>23</v>
      </c>
      <c r="E72" s="163">
        <v>44344</v>
      </c>
      <c r="F72" s="163"/>
      <c r="G72" s="165" t="s">
        <v>212</v>
      </c>
      <c r="H72" s="165" t="s">
        <v>258</v>
      </c>
      <c r="I72" s="165" t="s">
        <v>205</v>
      </c>
      <c r="J72" s="165" t="s">
        <v>29</v>
      </c>
      <c r="K72" s="165" t="s">
        <v>212</v>
      </c>
      <c r="L72" s="165" t="s">
        <v>207</v>
      </c>
      <c r="M72" s="165" t="s">
        <v>213</v>
      </c>
      <c r="N72" s="165" t="s">
        <v>213</v>
      </c>
      <c r="O72" s="173"/>
      <c r="P72" s="173" t="s">
        <v>232</v>
      </c>
      <c r="Q72" s="173"/>
      <c r="R72" s="173"/>
      <c r="S72" s="166" t="s">
        <v>32</v>
      </c>
      <c r="T72" s="166"/>
    </row>
    <row r="73" spans="1:20" s="65" customFormat="1" x14ac:dyDescent="0.3">
      <c r="A73" s="173" t="str">
        <f t="shared" ca="1" si="2"/>
        <v/>
      </c>
      <c r="B73" s="173"/>
      <c r="C73" s="173"/>
      <c r="D73" s="173"/>
      <c r="E73" s="163"/>
      <c r="F73" s="163"/>
      <c r="G73" s="165"/>
      <c r="H73" s="165"/>
      <c r="I73" s="165"/>
      <c r="J73" s="165"/>
      <c r="K73" s="165"/>
      <c r="L73" s="165"/>
      <c r="M73" s="165"/>
      <c r="N73" s="165"/>
      <c r="O73" s="173"/>
      <c r="P73" s="173"/>
      <c r="Q73" s="173"/>
      <c r="R73" s="173"/>
      <c r="S73" s="166"/>
      <c r="T73" s="166"/>
    </row>
    <row r="74" spans="1:20" s="65" customFormat="1" x14ac:dyDescent="0.3">
      <c r="A74" s="173" t="str">
        <f t="shared" ca="1" si="2"/>
        <v/>
      </c>
      <c r="B74" s="173"/>
      <c r="C74" s="173"/>
      <c r="D74" s="173"/>
      <c r="E74" s="163"/>
      <c r="F74" s="163"/>
      <c r="G74" s="165"/>
      <c r="H74" s="165"/>
      <c r="I74" s="165"/>
      <c r="J74" s="165"/>
      <c r="K74" s="165"/>
      <c r="L74" s="165"/>
      <c r="M74" s="165"/>
      <c r="N74" s="165"/>
      <c r="O74" s="173"/>
      <c r="P74" s="173"/>
      <c r="Q74" s="173"/>
      <c r="R74" s="173"/>
      <c r="S74" s="166"/>
      <c r="T74" s="166"/>
    </row>
    <row r="75" spans="1:20" s="65" customFormat="1" x14ac:dyDescent="0.3">
      <c r="A75" s="173" t="str">
        <f t="shared" ca="1" si="2"/>
        <v/>
      </c>
      <c r="B75" s="173"/>
      <c r="C75" s="173"/>
      <c r="D75" s="173"/>
      <c r="E75" s="163"/>
      <c r="F75" s="163"/>
      <c r="G75" s="165"/>
      <c r="H75" s="165"/>
      <c r="I75" s="165"/>
      <c r="J75" s="165"/>
      <c r="K75" s="165"/>
      <c r="L75" s="165"/>
      <c r="M75" s="165"/>
      <c r="N75" s="165"/>
      <c r="O75" s="173"/>
      <c r="P75" s="173"/>
      <c r="Q75" s="173"/>
      <c r="R75" s="173"/>
      <c r="S75" s="166"/>
      <c r="T75" s="166"/>
    </row>
    <row r="76" spans="1:20" s="65" customFormat="1" ht="15.6" x14ac:dyDescent="0.3">
      <c r="A76" s="173" t="str">
        <f t="shared" ca="1" si="2"/>
        <v/>
      </c>
      <c r="B76" s="120" t="s">
        <v>259</v>
      </c>
      <c r="C76" s="120"/>
      <c r="D76" s="120"/>
      <c r="E76" s="121"/>
      <c r="F76" s="121"/>
      <c r="G76" s="120"/>
      <c r="H76" s="120"/>
      <c r="I76" s="120"/>
      <c r="J76" s="120"/>
      <c r="K76" s="120"/>
      <c r="L76" s="120"/>
      <c r="M76" s="120"/>
      <c r="N76" s="120"/>
      <c r="O76" s="120"/>
      <c r="P76" s="120"/>
      <c r="Q76" s="120"/>
      <c r="R76" s="120"/>
      <c r="S76" s="166"/>
      <c r="T76" s="166" t="s">
        <v>20</v>
      </c>
    </row>
    <row r="77" spans="1:20" s="65" customFormat="1" x14ac:dyDescent="0.3">
      <c r="A77" s="173" t="str">
        <f t="shared" ca="1" si="2"/>
        <v>CP</v>
      </c>
      <c r="B77" s="173" t="s">
        <v>123</v>
      </c>
      <c r="C77" s="173" t="s">
        <v>260</v>
      </c>
      <c r="D77" s="173" t="s">
        <v>23</v>
      </c>
      <c r="E77" s="163">
        <v>44125</v>
      </c>
      <c r="F77" s="163"/>
      <c r="G77" s="165" t="s">
        <v>261</v>
      </c>
      <c r="H77" s="165" t="s">
        <v>262</v>
      </c>
      <c r="I77" s="165" t="s">
        <v>127</v>
      </c>
      <c r="J77" s="165" t="s">
        <v>119</v>
      </c>
      <c r="K77" s="165" t="s">
        <v>263</v>
      </c>
      <c r="L77" s="165" t="s">
        <v>264</v>
      </c>
      <c r="M77" s="165" t="s">
        <v>265</v>
      </c>
      <c r="N77" s="165" t="s">
        <v>265</v>
      </c>
      <c r="O77" s="173" t="s">
        <v>266</v>
      </c>
      <c r="P77" s="173" t="s">
        <v>131</v>
      </c>
      <c r="Q77" s="173"/>
      <c r="R77" s="173"/>
      <c r="S77" s="166" t="s">
        <v>32</v>
      </c>
      <c r="T77" s="166"/>
    </row>
    <row r="78" spans="1:20" s="65" customFormat="1" x14ac:dyDescent="0.3">
      <c r="A78" s="173" t="str">
        <f t="shared" ca="1" si="2"/>
        <v>CP</v>
      </c>
      <c r="B78" s="173" t="s">
        <v>135</v>
      </c>
      <c r="C78" s="173" t="s">
        <v>267</v>
      </c>
      <c r="D78" s="173" t="s">
        <v>23</v>
      </c>
      <c r="E78" s="163">
        <v>44125</v>
      </c>
      <c r="F78" s="163"/>
      <c r="G78" s="165" t="s">
        <v>261</v>
      </c>
      <c r="H78" s="165" t="s">
        <v>262</v>
      </c>
      <c r="I78" s="165" t="s">
        <v>127</v>
      </c>
      <c r="J78" s="165" t="s">
        <v>119</v>
      </c>
      <c r="K78" s="165" t="s">
        <v>263</v>
      </c>
      <c r="L78" s="165" t="s">
        <v>264</v>
      </c>
      <c r="M78" s="165" t="s">
        <v>265</v>
      </c>
      <c r="N78" s="165" t="s">
        <v>265</v>
      </c>
      <c r="O78" s="173" t="s">
        <v>266</v>
      </c>
      <c r="P78" s="173" t="s">
        <v>137</v>
      </c>
      <c r="Q78" s="173"/>
      <c r="R78" s="173"/>
      <c r="S78" s="166" t="s">
        <v>32</v>
      </c>
      <c r="T78" s="166"/>
    </row>
    <row r="79" spans="1:20" s="65" customFormat="1" x14ac:dyDescent="0.3">
      <c r="A79" s="173" t="str">
        <f t="shared" ca="1" si="2"/>
        <v>OD</v>
      </c>
      <c r="B79" s="173" t="s">
        <v>268</v>
      </c>
      <c r="C79" s="173" t="s">
        <v>269</v>
      </c>
      <c r="D79" s="173" t="s">
        <v>23</v>
      </c>
      <c r="E79" s="163">
        <v>44423</v>
      </c>
      <c r="F79" s="163">
        <v>44409</v>
      </c>
      <c r="G79" s="165" t="s">
        <v>143</v>
      </c>
      <c r="H79" s="165" t="s">
        <v>270</v>
      </c>
      <c r="I79" s="165" t="s">
        <v>127</v>
      </c>
      <c r="J79" s="165" t="s">
        <v>119</v>
      </c>
      <c r="K79" s="165" t="s">
        <v>143</v>
      </c>
      <c r="L79" s="165" t="s">
        <v>264</v>
      </c>
      <c r="M79" s="165" t="s">
        <v>271</v>
      </c>
      <c r="N79" s="165" t="s">
        <v>271</v>
      </c>
      <c r="O79" s="173" t="s">
        <v>266</v>
      </c>
      <c r="P79" s="173" t="s">
        <v>272</v>
      </c>
      <c r="Q79" s="173"/>
      <c r="R79" s="173"/>
      <c r="S79" s="166"/>
      <c r="T79" s="166"/>
    </row>
    <row r="80" spans="1:20" s="65" customFormat="1" x14ac:dyDescent="0.3">
      <c r="A80" s="173" t="str">
        <f t="shared" ca="1" si="2"/>
        <v>OD</v>
      </c>
      <c r="B80" s="173" t="s">
        <v>150</v>
      </c>
      <c r="C80" s="173" t="s">
        <v>273</v>
      </c>
      <c r="D80" s="173" t="s">
        <v>23</v>
      </c>
      <c r="E80" s="163">
        <v>44423</v>
      </c>
      <c r="F80" s="163">
        <v>44409</v>
      </c>
      <c r="G80" s="165" t="s">
        <v>143</v>
      </c>
      <c r="H80" s="165" t="s">
        <v>270</v>
      </c>
      <c r="I80" s="165" t="s">
        <v>127</v>
      </c>
      <c r="J80" s="165" t="s">
        <v>119</v>
      </c>
      <c r="K80" s="165" t="s">
        <v>143</v>
      </c>
      <c r="L80" s="165" t="s">
        <v>264</v>
      </c>
      <c r="M80" s="165" t="s">
        <v>271</v>
      </c>
      <c r="N80" s="165" t="s">
        <v>271</v>
      </c>
      <c r="O80" s="173" t="s">
        <v>266</v>
      </c>
      <c r="P80" s="173" t="s">
        <v>274</v>
      </c>
      <c r="Q80" s="173"/>
      <c r="R80" s="173"/>
      <c r="S80" s="166"/>
      <c r="T80" s="166"/>
    </row>
    <row r="81" spans="1:20" s="65" customFormat="1" x14ac:dyDescent="0.3">
      <c r="A81" s="173" t="str">
        <f t="shared" ca="1" si="2"/>
        <v>OA</v>
      </c>
      <c r="B81" s="173" t="s">
        <v>154</v>
      </c>
      <c r="C81" s="173" t="s">
        <v>275</v>
      </c>
      <c r="D81" s="173" t="s">
        <v>23</v>
      </c>
      <c r="E81" s="163">
        <v>44423</v>
      </c>
      <c r="F81" s="163">
        <v>44326</v>
      </c>
      <c r="G81" s="165" t="s">
        <v>143</v>
      </c>
      <c r="H81" s="165" t="s">
        <v>270</v>
      </c>
      <c r="I81" s="165" t="s">
        <v>127</v>
      </c>
      <c r="J81" s="165" t="s">
        <v>119</v>
      </c>
      <c r="K81" s="165" t="s">
        <v>143</v>
      </c>
      <c r="L81" s="165" t="s">
        <v>264</v>
      </c>
      <c r="M81" s="165" t="s">
        <v>271</v>
      </c>
      <c r="N81" s="165" t="s">
        <v>271</v>
      </c>
      <c r="O81" s="173" t="s">
        <v>266</v>
      </c>
      <c r="P81" s="173" t="s">
        <v>276</v>
      </c>
      <c r="Q81" s="173"/>
      <c r="R81" s="173"/>
      <c r="S81" s="124" t="s">
        <v>51</v>
      </c>
      <c r="T81" s="166"/>
    </row>
    <row r="82" spans="1:20" s="65" customFormat="1" x14ac:dyDescent="0.3">
      <c r="A82" s="173" t="str">
        <f t="shared" ca="1" si="2"/>
        <v>OD</v>
      </c>
      <c r="B82" s="173" t="s">
        <v>158</v>
      </c>
      <c r="C82" s="173" t="s">
        <v>277</v>
      </c>
      <c r="D82" s="173" t="s">
        <v>23</v>
      </c>
      <c r="E82" s="163">
        <v>44423</v>
      </c>
      <c r="F82" s="163">
        <v>44409</v>
      </c>
      <c r="G82" s="165" t="s">
        <v>143</v>
      </c>
      <c r="H82" s="165" t="s">
        <v>270</v>
      </c>
      <c r="I82" s="165" t="s">
        <v>127</v>
      </c>
      <c r="J82" s="165" t="s">
        <v>119</v>
      </c>
      <c r="K82" s="165" t="s">
        <v>143</v>
      </c>
      <c r="L82" s="165" t="s">
        <v>264</v>
      </c>
      <c r="M82" s="165" t="s">
        <v>271</v>
      </c>
      <c r="N82" s="165" t="s">
        <v>271</v>
      </c>
      <c r="O82" s="173" t="s">
        <v>266</v>
      </c>
      <c r="P82" s="173" t="s">
        <v>278</v>
      </c>
      <c r="Q82" s="173"/>
      <c r="R82" s="173"/>
      <c r="S82" s="166"/>
      <c r="T82" s="166"/>
    </row>
    <row r="83" spans="1:20" s="65" customFormat="1" x14ac:dyDescent="0.3">
      <c r="A83" s="173" t="str">
        <f t="shared" ca="1" si="2"/>
        <v/>
      </c>
      <c r="B83" s="173"/>
      <c r="C83" s="173"/>
      <c r="D83" s="173"/>
      <c r="E83" s="163"/>
      <c r="F83" s="163"/>
      <c r="G83" s="165"/>
      <c r="H83" s="165"/>
      <c r="I83" s="165"/>
      <c r="J83" s="165"/>
      <c r="K83" s="165"/>
      <c r="L83" s="165"/>
      <c r="M83" s="165"/>
      <c r="N83" s="165"/>
      <c r="O83" s="173"/>
      <c r="P83" s="173"/>
      <c r="Q83" s="173"/>
      <c r="R83" s="173"/>
      <c r="S83" s="166"/>
      <c r="T83" s="166"/>
    </row>
    <row r="84" spans="1:20" s="65" customFormat="1" ht="15.75" customHeight="1" x14ac:dyDescent="0.3">
      <c r="A84" s="173" t="str">
        <f t="shared" ca="1" si="2"/>
        <v/>
      </c>
      <c r="B84" s="120" t="s">
        <v>279</v>
      </c>
      <c r="C84" s="120"/>
      <c r="D84" s="120"/>
      <c r="E84" s="121"/>
      <c r="F84" s="121"/>
      <c r="G84" s="120"/>
      <c r="H84" s="120"/>
      <c r="I84" s="120"/>
      <c r="J84" s="120"/>
      <c r="K84" s="120"/>
      <c r="L84" s="120"/>
      <c r="M84" s="120"/>
      <c r="N84" s="120"/>
      <c r="O84" s="120"/>
      <c r="P84" s="120"/>
      <c r="Q84" s="120"/>
      <c r="R84" s="120"/>
      <c r="S84" s="166"/>
      <c r="T84" s="166" t="s">
        <v>20</v>
      </c>
    </row>
    <row r="85" spans="1:20" s="65" customFormat="1" x14ac:dyDescent="0.3">
      <c r="A85" s="173" t="str">
        <f t="shared" ca="1" si="2"/>
        <v>CP</v>
      </c>
      <c r="B85" s="173" t="s">
        <v>123</v>
      </c>
      <c r="C85" s="173" t="s">
        <v>280</v>
      </c>
      <c r="D85" s="173" t="s">
        <v>23</v>
      </c>
      <c r="E85" s="163">
        <v>44126</v>
      </c>
      <c r="F85" s="163"/>
      <c r="G85" s="165" t="s">
        <v>261</v>
      </c>
      <c r="H85" s="165" t="s">
        <v>281</v>
      </c>
      <c r="I85" s="165" t="s">
        <v>204</v>
      </c>
      <c r="J85" s="165" t="s">
        <v>119</v>
      </c>
      <c r="K85" s="165" t="s">
        <v>261</v>
      </c>
      <c r="L85" s="165" t="s">
        <v>264</v>
      </c>
      <c r="M85" s="165" t="s">
        <v>265</v>
      </c>
      <c r="N85" s="165" t="s">
        <v>265</v>
      </c>
      <c r="O85" s="173" t="s">
        <v>130</v>
      </c>
      <c r="P85" s="173" t="s">
        <v>131</v>
      </c>
      <c r="Q85" s="173"/>
      <c r="R85" s="173"/>
      <c r="S85" s="166" t="s">
        <v>32</v>
      </c>
      <c r="T85" s="166"/>
    </row>
    <row r="86" spans="1:20" s="65" customFormat="1" x14ac:dyDescent="0.3">
      <c r="A86" s="173" t="str">
        <f t="shared" ca="1" si="2"/>
        <v>CP</v>
      </c>
      <c r="B86" s="173" t="s">
        <v>135</v>
      </c>
      <c r="C86" s="173" t="s">
        <v>282</v>
      </c>
      <c r="D86" s="173" t="s">
        <v>23</v>
      </c>
      <c r="E86" s="163">
        <v>44127</v>
      </c>
      <c r="F86" s="163"/>
      <c r="G86" s="165" t="s">
        <v>261</v>
      </c>
      <c r="H86" s="165" t="s">
        <v>281</v>
      </c>
      <c r="I86" s="165" t="s">
        <v>204</v>
      </c>
      <c r="J86" s="165" t="s">
        <v>119</v>
      </c>
      <c r="K86" s="165" t="s">
        <v>261</v>
      </c>
      <c r="L86" s="165" t="s">
        <v>264</v>
      </c>
      <c r="M86" s="165" t="s">
        <v>265</v>
      </c>
      <c r="N86" s="165" t="s">
        <v>265</v>
      </c>
      <c r="O86" s="173" t="s">
        <v>130</v>
      </c>
      <c r="P86" s="173" t="s">
        <v>137</v>
      </c>
      <c r="Q86" s="173"/>
      <c r="R86" s="173"/>
      <c r="S86" s="166" t="s">
        <v>32</v>
      </c>
      <c r="T86" s="166"/>
    </row>
    <row r="87" spans="1:20" s="65" customFormat="1" ht="15.6" x14ac:dyDescent="0.3">
      <c r="A87" s="173" t="str">
        <f t="shared" ca="1" si="2"/>
        <v/>
      </c>
      <c r="B87" s="122" t="s">
        <v>283</v>
      </c>
      <c r="C87" s="122"/>
      <c r="D87" s="122"/>
      <c r="E87" s="123"/>
      <c r="F87" s="123"/>
      <c r="G87" s="122"/>
      <c r="H87" s="122"/>
      <c r="I87" s="122"/>
      <c r="J87" s="122"/>
      <c r="K87" s="122"/>
      <c r="L87" s="122"/>
      <c r="M87" s="122"/>
      <c r="N87" s="122"/>
      <c r="O87" s="122"/>
      <c r="P87" s="122"/>
      <c r="Q87" s="122"/>
      <c r="R87" s="122"/>
      <c r="S87" s="166"/>
      <c r="T87" s="166" t="s">
        <v>83</v>
      </c>
    </row>
    <row r="88" spans="1:20" s="65" customFormat="1" ht="15.6" x14ac:dyDescent="0.3">
      <c r="A88" s="173" t="str">
        <f t="shared" ca="1" si="2"/>
        <v/>
      </c>
      <c r="B88" s="120" t="s">
        <v>54</v>
      </c>
      <c r="C88" s="120"/>
      <c r="D88" s="120"/>
      <c r="E88" s="121"/>
      <c r="F88" s="121"/>
      <c r="G88" s="120"/>
      <c r="H88" s="120"/>
      <c r="I88" s="120"/>
      <c r="J88" s="120"/>
      <c r="K88" s="120"/>
      <c r="L88" s="120"/>
      <c r="M88" s="120"/>
      <c r="N88" s="120"/>
      <c r="O88" s="120"/>
      <c r="P88" s="120"/>
      <c r="Q88" s="120"/>
      <c r="R88" s="120"/>
      <c r="S88" s="166"/>
      <c r="T88" s="166" t="s">
        <v>20</v>
      </c>
    </row>
    <row r="89" spans="1:20" s="65" customFormat="1" x14ac:dyDescent="0.3">
      <c r="A89" s="173" t="str">
        <f t="shared" ca="1" si="2"/>
        <v xml:space="preserve"> </v>
      </c>
      <c r="B89" s="173" t="s">
        <v>284</v>
      </c>
      <c r="C89" s="173" t="s">
        <v>285</v>
      </c>
      <c r="D89" s="173" t="s">
        <v>23</v>
      </c>
      <c r="E89" s="163">
        <v>44531</v>
      </c>
      <c r="F89" s="163"/>
      <c r="G89" s="165" t="s">
        <v>281</v>
      </c>
      <c r="H89" s="165"/>
      <c r="I89" s="165"/>
      <c r="J89" s="165" t="s">
        <v>29</v>
      </c>
      <c r="K89" s="165"/>
      <c r="L89" s="165"/>
      <c r="M89" s="165"/>
      <c r="N89" s="165"/>
      <c r="O89" s="173"/>
      <c r="P89" s="173"/>
      <c r="Q89" s="173"/>
      <c r="R89" s="173"/>
      <c r="S89" s="166"/>
      <c r="T89" s="166"/>
    </row>
    <row r="90" spans="1:20" s="65" customFormat="1" x14ac:dyDescent="0.3">
      <c r="A90" s="173" t="str">
        <f t="shared" ca="1" si="2"/>
        <v xml:space="preserve"> </v>
      </c>
      <c r="B90" s="173" t="s">
        <v>286</v>
      </c>
      <c r="C90" s="173" t="s">
        <v>287</v>
      </c>
      <c r="D90" s="173" t="s">
        <v>23</v>
      </c>
      <c r="E90" s="163">
        <v>44531</v>
      </c>
      <c r="F90" s="167"/>
      <c r="G90" s="165" t="s">
        <v>281</v>
      </c>
      <c r="H90" s="165"/>
      <c r="I90" s="165"/>
      <c r="J90" s="165" t="s">
        <v>29</v>
      </c>
      <c r="K90" s="165"/>
      <c r="L90" s="165"/>
      <c r="M90" s="165"/>
      <c r="N90" s="165"/>
      <c r="O90" s="173"/>
      <c r="P90" s="173"/>
      <c r="Q90" s="173"/>
      <c r="R90" s="173"/>
      <c r="S90" s="166"/>
      <c r="T90" s="166"/>
    </row>
    <row r="91" spans="1:20" s="65" customFormat="1" x14ac:dyDescent="0.3">
      <c r="A91" s="173" t="str">
        <f t="shared" ca="1" si="2"/>
        <v xml:space="preserve"> </v>
      </c>
      <c r="B91" s="173" t="s">
        <v>288</v>
      </c>
      <c r="C91" s="173" t="s">
        <v>289</v>
      </c>
      <c r="D91" s="173" t="s">
        <v>23</v>
      </c>
      <c r="E91" s="163">
        <v>44531</v>
      </c>
      <c r="F91" s="163"/>
      <c r="G91" s="165" t="s">
        <v>281</v>
      </c>
      <c r="H91" s="165"/>
      <c r="I91" s="165"/>
      <c r="J91" s="165" t="s">
        <v>29</v>
      </c>
      <c r="K91" s="165"/>
      <c r="L91" s="165"/>
      <c r="M91" s="165"/>
      <c r="N91" s="165"/>
      <c r="O91" s="173"/>
      <c r="P91" s="173"/>
      <c r="Q91" s="173"/>
      <c r="R91" s="173"/>
      <c r="S91" s="166"/>
      <c r="T91" s="166"/>
    </row>
    <row r="92" spans="1:20" s="65" customFormat="1" x14ac:dyDescent="0.3">
      <c r="A92" s="173" t="str">
        <f t="shared" ca="1" si="2"/>
        <v xml:space="preserve"> </v>
      </c>
      <c r="B92" s="173" t="s">
        <v>290</v>
      </c>
      <c r="C92" s="173" t="s">
        <v>291</v>
      </c>
      <c r="D92" s="173" t="s">
        <v>23</v>
      </c>
      <c r="E92" s="163">
        <v>44531</v>
      </c>
      <c r="F92" s="163">
        <v>44315</v>
      </c>
      <c r="G92" s="165" t="s">
        <v>281</v>
      </c>
      <c r="H92" s="165"/>
      <c r="I92" s="165"/>
      <c r="J92" s="165" t="s">
        <v>29</v>
      </c>
      <c r="K92" s="165"/>
      <c r="L92" s="165"/>
      <c r="M92" s="165"/>
      <c r="N92" s="165"/>
      <c r="O92" s="173"/>
      <c r="P92" s="173"/>
      <c r="Q92" s="173"/>
      <c r="R92" s="173"/>
      <c r="S92" s="166"/>
      <c r="T92" s="166"/>
    </row>
    <row r="93" spans="1:20" s="65" customFormat="1" ht="15.6" x14ac:dyDescent="0.3">
      <c r="A93" s="173" t="str">
        <f t="shared" ca="1" si="2"/>
        <v/>
      </c>
      <c r="B93" s="122" t="s">
        <v>292</v>
      </c>
      <c r="C93" s="122"/>
      <c r="D93" s="122"/>
      <c r="E93" s="123"/>
      <c r="F93" s="123"/>
      <c r="G93" s="122"/>
      <c r="H93" s="122"/>
      <c r="I93" s="122"/>
      <c r="J93" s="122"/>
      <c r="K93" s="122"/>
      <c r="L93" s="122"/>
      <c r="M93" s="122"/>
      <c r="N93" s="122"/>
      <c r="O93" s="122"/>
      <c r="P93" s="122"/>
      <c r="Q93" s="122"/>
      <c r="R93" s="122"/>
      <c r="S93" s="166"/>
      <c r="T93" s="166" t="s">
        <v>83</v>
      </c>
    </row>
    <row r="94" spans="1:20" s="65" customFormat="1" ht="15.6" x14ac:dyDescent="0.3">
      <c r="A94" s="173" t="str">
        <f t="shared" ca="1" si="2"/>
        <v/>
      </c>
      <c r="B94" s="120" t="s">
        <v>293</v>
      </c>
      <c r="C94" s="120"/>
      <c r="D94" s="120"/>
      <c r="E94" s="121"/>
      <c r="F94" s="121"/>
      <c r="G94" s="120"/>
      <c r="H94" s="120"/>
      <c r="I94" s="120"/>
      <c r="J94" s="120"/>
      <c r="K94" s="120"/>
      <c r="L94" s="120"/>
      <c r="M94" s="120"/>
      <c r="N94" s="120"/>
      <c r="O94" s="120"/>
      <c r="P94" s="120"/>
      <c r="Q94" s="120"/>
      <c r="R94" s="120"/>
      <c r="S94" s="166"/>
      <c r="T94" s="166" t="s">
        <v>20</v>
      </c>
    </row>
    <row r="95" spans="1:20" s="65" customFormat="1" x14ac:dyDescent="0.3">
      <c r="A95" s="173" t="str">
        <f t="shared" ca="1" si="2"/>
        <v xml:space="preserve"> </v>
      </c>
      <c r="B95" s="173" t="s">
        <v>294</v>
      </c>
      <c r="C95" s="173" t="s">
        <v>295</v>
      </c>
      <c r="D95" s="173" t="s">
        <v>23</v>
      </c>
      <c r="E95" s="163">
        <v>44593</v>
      </c>
      <c r="F95" s="163"/>
      <c r="G95" s="165" t="s">
        <v>205</v>
      </c>
      <c r="H95" s="165" t="s">
        <v>296</v>
      </c>
      <c r="I95" s="165"/>
      <c r="J95" s="165" t="s">
        <v>29</v>
      </c>
      <c r="K95" s="165"/>
      <c r="L95" s="165"/>
      <c r="M95" s="165"/>
      <c r="N95" s="165"/>
      <c r="O95" s="173"/>
      <c r="P95" s="173"/>
      <c r="Q95" s="173"/>
      <c r="R95" s="173"/>
      <c r="S95" s="166"/>
      <c r="T95" s="166"/>
    </row>
    <row r="96" spans="1:20" s="65" customFormat="1" x14ac:dyDescent="0.3">
      <c r="A96" s="173" t="str">
        <f t="shared" ca="1" si="2"/>
        <v xml:space="preserve"> </v>
      </c>
      <c r="B96" s="173" t="s">
        <v>297</v>
      </c>
      <c r="C96" s="173" t="s">
        <v>298</v>
      </c>
      <c r="D96" s="173" t="s">
        <v>23</v>
      </c>
      <c r="E96" s="163">
        <v>44593</v>
      </c>
      <c r="F96" s="163"/>
      <c r="G96" s="165" t="s">
        <v>205</v>
      </c>
      <c r="H96" s="165" t="s">
        <v>296</v>
      </c>
      <c r="I96" s="165"/>
      <c r="J96" s="165" t="s">
        <v>29</v>
      </c>
      <c r="K96" s="165"/>
      <c r="L96" s="165"/>
      <c r="M96" s="165"/>
      <c r="N96" s="165"/>
      <c r="O96" s="173"/>
      <c r="P96" s="173"/>
      <c r="Q96" s="173"/>
      <c r="R96" s="173"/>
      <c r="S96" s="166"/>
      <c r="T96" s="166"/>
    </row>
    <row r="97" spans="1:20" s="65" customFormat="1" x14ac:dyDescent="0.3">
      <c r="A97" s="173" t="str">
        <f t="shared" ca="1" si="2"/>
        <v xml:space="preserve"> </v>
      </c>
      <c r="B97" s="173" t="s">
        <v>299</v>
      </c>
      <c r="C97" s="173" t="s">
        <v>300</v>
      </c>
      <c r="D97" s="173" t="s">
        <v>23</v>
      </c>
      <c r="E97" s="163">
        <v>44593</v>
      </c>
      <c r="F97" s="163"/>
      <c r="G97" s="165" t="s">
        <v>205</v>
      </c>
      <c r="H97" s="165" t="s">
        <v>296</v>
      </c>
      <c r="I97" s="165"/>
      <c r="J97" s="165" t="s">
        <v>29</v>
      </c>
      <c r="K97" s="165"/>
      <c r="L97" s="165"/>
      <c r="M97" s="165"/>
      <c r="N97" s="165"/>
      <c r="O97" s="173"/>
      <c r="P97" s="173"/>
      <c r="Q97" s="173"/>
      <c r="R97" s="173"/>
      <c r="S97" s="166"/>
      <c r="T97" s="166"/>
    </row>
    <row r="98" spans="1:20" s="65" customFormat="1" x14ac:dyDescent="0.3">
      <c r="A98" s="173" t="str">
        <f t="shared" ca="1" si="2"/>
        <v xml:space="preserve"> </v>
      </c>
      <c r="B98" s="173" t="s">
        <v>301</v>
      </c>
      <c r="C98" s="173" t="s">
        <v>302</v>
      </c>
      <c r="D98" s="173" t="s">
        <v>23</v>
      </c>
      <c r="E98" s="163">
        <v>44593</v>
      </c>
      <c r="F98" s="163"/>
      <c r="G98" s="165" t="s">
        <v>205</v>
      </c>
      <c r="H98" s="165" t="s">
        <v>296</v>
      </c>
      <c r="I98" s="165"/>
      <c r="J98" s="165" t="s">
        <v>29</v>
      </c>
      <c r="K98" s="165"/>
      <c r="L98" s="165"/>
      <c r="M98" s="165"/>
      <c r="N98" s="165"/>
      <c r="O98" s="173"/>
      <c r="P98" s="173"/>
      <c r="Q98" s="173"/>
      <c r="R98" s="173"/>
      <c r="S98" s="166"/>
      <c r="T98" s="166"/>
    </row>
    <row r="99" spans="1:20" s="65" customFormat="1" x14ac:dyDescent="0.3">
      <c r="A99" s="173" t="str">
        <f t="shared" ref="A99:A113" ca="1" si="3">IF($S99="CP","CP",IF($S99="NR","NR",IF($S99="OA","OA",IF($E99="","",IF($E99-NOW()&lt;0,"OD",IF($E99-NOW()&lt;15,"15",IF($E99-NOW()&lt;30,"30"," ")))))))</f>
        <v xml:space="preserve"> </v>
      </c>
      <c r="B99" s="173" t="s">
        <v>303</v>
      </c>
      <c r="C99" s="173" t="s">
        <v>304</v>
      </c>
      <c r="D99" s="173" t="s">
        <v>23</v>
      </c>
      <c r="E99" s="163">
        <v>44593</v>
      </c>
      <c r="F99" s="163">
        <v>43966</v>
      </c>
      <c r="G99" s="165" t="s">
        <v>109</v>
      </c>
      <c r="H99" s="165"/>
      <c r="I99" s="165"/>
      <c r="J99" s="165" t="s">
        <v>29</v>
      </c>
      <c r="K99" s="165"/>
      <c r="L99" s="165"/>
      <c r="M99" s="165"/>
      <c r="N99" s="165"/>
      <c r="O99" s="173"/>
      <c r="P99" s="173"/>
      <c r="Q99" s="173"/>
      <c r="R99" s="173"/>
      <c r="S99" s="166"/>
      <c r="T99" s="166"/>
    </row>
    <row r="100" spans="1:20" s="65" customFormat="1" x14ac:dyDescent="0.3">
      <c r="A100" s="173" t="str">
        <f t="shared" ca="1" si="3"/>
        <v xml:space="preserve"> </v>
      </c>
      <c r="B100" s="173" t="s">
        <v>305</v>
      </c>
      <c r="C100" s="173" t="s">
        <v>306</v>
      </c>
      <c r="D100" s="173" t="s">
        <v>23</v>
      </c>
      <c r="E100" s="163">
        <v>44593</v>
      </c>
      <c r="F100" s="163"/>
      <c r="G100" s="165" t="s">
        <v>205</v>
      </c>
      <c r="H100" s="165"/>
      <c r="I100" s="165"/>
      <c r="J100" s="165" t="s">
        <v>29</v>
      </c>
      <c r="K100" s="165"/>
      <c r="L100" s="165"/>
      <c r="M100" s="165"/>
      <c r="N100" s="165"/>
      <c r="O100" s="173"/>
      <c r="P100" s="173"/>
      <c r="Q100" s="173"/>
      <c r="R100" s="173"/>
      <c r="S100" s="166"/>
      <c r="T100" s="166"/>
    </row>
    <row r="101" spans="1:20" s="65" customFormat="1" x14ac:dyDescent="0.3">
      <c r="A101" s="173" t="str">
        <f t="shared" ca="1" si="3"/>
        <v xml:space="preserve"> </v>
      </c>
      <c r="B101" s="173" t="s">
        <v>307</v>
      </c>
      <c r="C101" s="173" t="s">
        <v>308</v>
      </c>
      <c r="D101" s="173" t="s">
        <v>23</v>
      </c>
      <c r="E101" s="163">
        <v>44593</v>
      </c>
      <c r="F101" s="163"/>
      <c r="G101" s="165" t="s">
        <v>309</v>
      </c>
      <c r="H101" s="165" t="s">
        <v>205</v>
      </c>
      <c r="I101" s="165"/>
      <c r="J101" s="165" t="s">
        <v>29</v>
      </c>
      <c r="K101" s="165"/>
      <c r="L101" s="165"/>
      <c r="M101" s="165"/>
      <c r="N101" s="165"/>
      <c r="O101" s="173"/>
      <c r="P101" s="173"/>
      <c r="Q101" s="173"/>
      <c r="R101" s="173"/>
      <c r="S101" s="166"/>
      <c r="T101" s="166"/>
    </row>
    <row r="102" spans="1:20" s="65" customFormat="1" x14ac:dyDescent="0.3">
      <c r="A102" s="173" t="str">
        <f t="shared" ca="1" si="3"/>
        <v xml:space="preserve"> </v>
      </c>
      <c r="B102" s="173" t="s">
        <v>310</v>
      </c>
      <c r="C102" s="173" t="s">
        <v>311</v>
      </c>
      <c r="D102" s="173" t="s">
        <v>23</v>
      </c>
      <c r="E102" s="163">
        <v>44593</v>
      </c>
      <c r="F102" s="163"/>
      <c r="G102" s="165" t="s">
        <v>205</v>
      </c>
      <c r="H102" s="165"/>
      <c r="I102" s="165"/>
      <c r="J102" s="165" t="s">
        <v>29</v>
      </c>
      <c r="K102" s="165"/>
      <c r="L102" s="165"/>
      <c r="M102" s="165"/>
      <c r="N102" s="165"/>
      <c r="O102" s="173"/>
      <c r="P102" s="173"/>
      <c r="Q102" s="173"/>
      <c r="R102" s="173"/>
      <c r="S102" s="166"/>
      <c r="T102" s="166"/>
    </row>
    <row r="103" spans="1:20" s="65" customFormat="1" x14ac:dyDescent="0.3">
      <c r="A103" s="173" t="str">
        <f t="shared" ca="1" si="3"/>
        <v xml:space="preserve"> </v>
      </c>
      <c r="B103" s="173" t="s">
        <v>312</v>
      </c>
      <c r="C103" s="173" t="s">
        <v>313</v>
      </c>
      <c r="D103" s="173" t="s">
        <v>23</v>
      </c>
      <c r="E103" s="163">
        <v>44593</v>
      </c>
      <c r="F103" s="163">
        <v>43966</v>
      </c>
      <c r="G103" s="165" t="s">
        <v>109</v>
      </c>
      <c r="H103" s="165"/>
      <c r="I103" s="165"/>
      <c r="J103" s="165" t="s">
        <v>29</v>
      </c>
      <c r="K103" s="165"/>
      <c r="L103" s="165"/>
      <c r="M103" s="165"/>
      <c r="N103" s="165"/>
      <c r="O103" s="173"/>
      <c r="P103" s="173"/>
      <c r="Q103" s="173"/>
      <c r="R103" s="173"/>
      <c r="S103" s="166"/>
      <c r="T103" s="166"/>
    </row>
    <row r="104" spans="1:20" s="65" customFormat="1" ht="15.6" x14ac:dyDescent="0.3">
      <c r="A104" s="173" t="str">
        <f t="shared" ca="1" si="3"/>
        <v/>
      </c>
      <c r="B104" s="120" t="s">
        <v>19</v>
      </c>
      <c r="C104" s="120"/>
      <c r="D104" s="120"/>
      <c r="E104" s="121"/>
      <c r="F104" s="121"/>
      <c r="G104" s="120"/>
      <c r="H104" s="120"/>
      <c r="I104" s="120"/>
      <c r="J104" s="120"/>
      <c r="K104" s="120"/>
      <c r="L104" s="120"/>
      <c r="M104" s="120"/>
      <c r="N104" s="120"/>
      <c r="O104" s="120"/>
      <c r="P104" s="120"/>
      <c r="Q104" s="120"/>
      <c r="R104" s="120"/>
      <c r="S104" s="166"/>
      <c r="T104" s="166" t="s">
        <v>20</v>
      </c>
    </row>
    <row r="105" spans="1:20" s="65" customFormat="1" x14ac:dyDescent="0.3">
      <c r="A105" s="173" t="str">
        <f t="shared" ca="1" si="3"/>
        <v>OD</v>
      </c>
      <c r="B105" s="173" t="s">
        <v>314</v>
      </c>
      <c r="C105" s="173" t="s">
        <v>315</v>
      </c>
      <c r="D105" s="173" t="s">
        <v>23</v>
      </c>
      <c r="E105" s="163">
        <v>44408</v>
      </c>
      <c r="F105" s="163"/>
      <c r="G105" s="165" t="s">
        <v>316</v>
      </c>
      <c r="H105" s="165" t="s">
        <v>205</v>
      </c>
      <c r="I105" s="165"/>
      <c r="J105" s="165" t="s">
        <v>29</v>
      </c>
      <c r="K105" s="165" t="s">
        <v>316</v>
      </c>
      <c r="L105" s="165" t="s">
        <v>317</v>
      </c>
      <c r="M105" s="165" t="s">
        <v>318</v>
      </c>
      <c r="N105" s="165" t="s">
        <v>318</v>
      </c>
      <c r="O105" s="173"/>
      <c r="P105" s="173"/>
      <c r="Q105" s="173"/>
      <c r="R105" s="173"/>
      <c r="S105" s="166"/>
      <c r="T105" s="166"/>
    </row>
    <row r="106" spans="1:20" s="65" customFormat="1" x14ac:dyDescent="0.3">
      <c r="A106" s="173" t="str">
        <f t="shared" ca="1" si="3"/>
        <v>CP</v>
      </c>
      <c r="B106" s="173" t="s">
        <v>319</v>
      </c>
      <c r="C106" s="173" t="s">
        <v>320</v>
      </c>
      <c r="D106" s="173" t="s">
        <v>23</v>
      </c>
      <c r="E106" s="163">
        <v>44344</v>
      </c>
      <c r="F106" s="163"/>
      <c r="G106" s="165" t="s">
        <v>316</v>
      </c>
      <c r="H106" s="165" t="s">
        <v>205</v>
      </c>
      <c r="I106" s="165"/>
      <c r="J106" s="165" t="s">
        <v>29</v>
      </c>
      <c r="K106" s="165" t="s">
        <v>316</v>
      </c>
      <c r="L106" s="165" t="s">
        <v>317</v>
      </c>
      <c r="M106" s="165" t="s">
        <v>318</v>
      </c>
      <c r="N106" s="165" t="s">
        <v>318</v>
      </c>
      <c r="O106" s="173"/>
      <c r="P106" s="173"/>
      <c r="Q106" s="173"/>
      <c r="R106" s="173"/>
      <c r="S106" s="166" t="s">
        <v>32</v>
      </c>
      <c r="T106" s="166"/>
    </row>
    <row r="107" spans="1:20" s="65" customFormat="1" ht="15.6" x14ac:dyDescent="0.3">
      <c r="A107" s="173" t="str">
        <f t="shared" ca="1" si="3"/>
        <v/>
      </c>
      <c r="B107" s="120" t="s">
        <v>321</v>
      </c>
      <c r="C107" s="120"/>
      <c r="D107" s="120"/>
      <c r="E107" s="121"/>
      <c r="F107" s="121"/>
      <c r="G107" s="120"/>
      <c r="H107" s="120"/>
      <c r="I107" s="120"/>
      <c r="J107" s="120"/>
      <c r="K107" s="120"/>
      <c r="L107" s="120"/>
      <c r="M107" s="120"/>
      <c r="N107" s="120"/>
      <c r="O107" s="120"/>
      <c r="P107" s="120"/>
      <c r="Q107" s="120"/>
      <c r="R107" s="120"/>
      <c r="S107" s="166"/>
      <c r="T107" s="166" t="s">
        <v>20</v>
      </c>
    </row>
    <row r="108" spans="1:20" s="65" customFormat="1" x14ac:dyDescent="0.3">
      <c r="A108" s="173" t="str">
        <f t="shared" ca="1" si="3"/>
        <v>OD</v>
      </c>
      <c r="B108" s="173" t="s">
        <v>322</v>
      </c>
      <c r="C108" s="173" t="s">
        <v>323</v>
      </c>
      <c r="D108" s="173" t="s">
        <v>23</v>
      </c>
      <c r="E108" s="163">
        <v>44440</v>
      </c>
      <c r="F108" s="163"/>
      <c r="G108" s="165" t="s">
        <v>324</v>
      </c>
      <c r="H108" s="165"/>
      <c r="I108" s="165"/>
      <c r="J108" s="165" t="s">
        <v>29</v>
      </c>
      <c r="K108" s="165"/>
      <c r="L108" s="165"/>
      <c r="M108" s="165"/>
      <c r="N108" s="165"/>
      <c r="O108" s="173"/>
      <c r="P108" s="173"/>
      <c r="Q108" s="173"/>
      <c r="R108" s="173"/>
      <c r="S108" s="166"/>
      <c r="T108" s="166"/>
    </row>
    <row r="109" spans="1:20" s="65" customFormat="1" x14ac:dyDescent="0.3">
      <c r="A109" s="173" t="str">
        <f t="shared" ca="1" si="3"/>
        <v/>
      </c>
      <c r="B109" s="173"/>
      <c r="C109" s="173"/>
      <c r="D109" s="173"/>
      <c r="E109" s="163"/>
      <c r="F109" s="163"/>
      <c r="G109" s="165"/>
      <c r="H109" s="165"/>
      <c r="I109" s="165"/>
      <c r="J109" s="165"/>
      <c r="K109" s="165"/>
      <c r="L109" s="165"/>
      <c r="M109" s="165"/>
      <c r="N109" s="165"/>
      <c r="O109" s="173"/>
      <c r="P109" s="173"/>
      <c r="Q109" s="173"/>
      <c r="R109" s="173"/>
      <c r="S109" s="166"/>
      <c r="T109" s="166"/>
    </row>
    <row r="110" spans="1:20" s="65" customFormat="1" ht="15.6" x14ac:dyDescent="0.3">
      <c r="A110" s="173" t="str">
        <f t="shared" ca="1" si="3"/>
        <v/>
      </c>
      <c r="B110" s="122" t="s">
        <v>325</v>
      </c>
      <c r="C110" s="122"/>
      <c r="D110" s="122"/>
      <c r="E110" s="123"/>
      <c r="F110" s="123"/>
      <c r="G110" s="122"/>
      <c r="H110" s="122"/>
      <c r="I110" s="122"/>
      <c r="J110" s="122"/>
      <c r="K110" s="122"/>
      <c r="L110" s="122"/>
      <c r="M110" s="122"/>
      <c r="N110" s="122"/>
      <c r="O110" s="122"/>
      <c r="P110" s="122"/>
      <c r="Q110" s="122"/>
      <c r="R110" s="122"/>
      <c r="S110" s="166"/>
      <c r="T110" s="166" t="s">
        <v>83</v>
      </c>
    </row>
    <row r="111" spans="1:20" s="65" customFormat="1" x14ac:dyDescent="0.3">
      <c r="A111" s="173" t="str">
        <f t="shared" ca="1" si="3"/>
        <v>CP</v>
      </c>
      <c r="B111" s="173" t="s">
        <v>326</v>
      </c>
      <c r="C111" s="173" t="s">
        <v>327</v>
      </c>
      <c r="D111" s="173" t="s">
        <v>328</v>
      </c>
      <c r="E111" s="163"/>
      <c r="F111" s="163"/>
      <c r="G111" s="165"/>
      <c r="H111" s="165"/>
      <c r="I111" s="165"/>
      <c r="J111" s="165"/>
      <c r="K111" s="165"/>
      <c r="L111" s="165"/>
      <c r="M111" s="165"/>
      <c r="N111" s="165"/>
      <c r="O111" s="173"/>
      <c r="P111" s="173"/>
      <c r="Q111" s="173"/>
      <c r="R111" s="173"/>
      <c r="S111" s="166" t="s">
        <v>32</v>
      </c>
      <c r="T111" s="166"/>
    </row>
    <row r="112" spans="1:20" s="65" customFormat="1" x14ac:dyDescent="0.3">
      <c r="A112" s="173" t="str">
        <f t="shared" ca="1" si="3"/>
        <v>CP</v>
      </c>
      <c r="B112" s="173" t="s">
        <v>329</v>
      </c>
      <c r="C112" s="173" t="s">
        <v>330</v>
      </c>
      <c r="D112" s="173" t="s">
        <v>331</v>
      </c>
      <c r="E112" s="163"/>
      <c r="F112" s="163"/>
      <c r="G112" s="165"/>
      <c r="H112" s="165"/>
      <c r="I112" s="165"/>
      <c r="J112" s="165"/>
      <c r="K112" s="165"/>
      <c r="L112" s="165"/>
      <c r="M112" s="165"/>
      <c r="N112" s="165"/>
      <c r="O112" s="173"/>
      <c r="P112" s="173"/>
      <c r="Q112" s="173"/>
      <c r="R112" s="173"/>
      <c r="S112" s="166" t="s">
        <v>32</v>
      </c>
      <c r="T112" s="166"/>
    </row>
    <row r="113" spans="1:19" s="65" customFormat="1" x14ac:dyDescent="0.3">
      <c r="A113" s="173" t="str">
        <f t="shared" ca="1" si="3"/>
        <v>CP</v>
      </c>
      <c r="B113" s="173" t="s">
        <v>332</v>
      </c>
      <c r="C113" s="173" t="s">
        <v>333</v>
      </c>
      <c r="D113" s="173" t="s">
        <v>23</v>
      </c>
      <c r="E113" s="163"/>
      <c r="F113" s="163"/>
      <c r="G113" s="165"/>
      <c r="H113" s="165"/>
      <c r="I113" s="165"/>
      <c r="J113" s="165"/>
      <c r="K113" s="165"/>
      <c r="L113" s="165"/>
      <c r="M113" s="165"/>
      <c r="N113" s="165"/>
      <c r="O113" s="173"/>
      <c r="P113" s="173"/>
      <c r="Q113" s="173"/>
      <c r="R113" s="173"/>
      <c r="S113" s="166" t="s">
        <v>32</v>
      </c>
    </row>
    <row r="114" spans="1:19" x14ac:dyDescent="0.3">
      <c r="A114" s="64"/>
      <c r="B114" s="166"/>
      <c r="C114" s="166"/>
      <c r="D114" s="85"/>
      <c r="E114" s="87"/>
      <c r="F114" s="88"/>
      <c r="G114" s="64"/>
      <c r="H114" s="64"/>
      <c r="I114" s="64"/>
      <c r="J114" s="64"/>
      <c r="K114" s="64"/>
      <c r="L114" s="64"/>
      <c r="M114" s="64"/>
      <c r="N114" s="64"/>
      <c r="O114" s="64"/>
      <c r="P114" s="64"/>
      <c r="Q114" s="64"/>
      <c r="R114" s="64"/>
      <c r="S114" s="64"/>
    </row>
    <row r="115" spans="1:19" ht="15" thickBot="1" x14ac:dyDescent="0.35">
      <c r="A115" s="64"/>
      <c r="B115" s="166"/>
      <c r="C115" s="166"/>
      <c r="D115" s="85"/>
      <c r="E115" s="88"/>
      <c r="F115" s="88"/>
      <c r="G115" s="64"/>
      <c r="H115" s="64"/>
      <c r="I115" s="64"/>
      <c r="J115" s="64"/>
      <c r="K115" s="64"/>
      <c r="L115" s="64"/>
      <c r="M115" s="64"/>
      <c r="N115" s="64"/>
      <c r="O115" s="64"/>
      <c r="P115" s="64"/>
      <c r="Q115" s="64"/>
      <c r="R115" s="64"/>
    </row>
    <row r="116" spans="1:19" s="64" customFormat="1" x14ac:dyDescent="0.3">
      <c r="A116" s="264" t="s">
        <v>334</v>
      </c>
      <c r="B116" s="265"/>
      <c r="C116" s="158" t="s">
        <v>335</v>
      </c>
      <c r="D116" s="265" t="s">
        <v>336</v>
      </c>
      <c r="E116" s="266"/>
      <c r="F116" s="130"/>
      <c r="O116" s="68"/>
    </row>
    <row r="117" spans="1:19" s="64" customFormat="1" x14ac:dyDescent="0.3">
      <c r="A117" s="79" t="s">
        <v>32</v>
      </c>
      <c r="B117" s="173" t="s">
        <v>337</v>
      </c>
      <c r="C117" s="12">
        <f ca="1">COUNTIF($A$3:$A$113,$A117)+COUNTIF($A$3:$A$113,$A118)</f>
        <v>44</v>
      </c>
      <c r="D117" s="260">
        <f ca="1">$C117/$C$124</f>
        <v>0.4943820224719101</v>
      </c>
      <c r="E117" s="261"/>
      <c r="F117" s="128"/>
      <c r="O117" s="69"/>
    </row>
    <row r="118" spans="1:19" s="64" customFormat="1" x14ac:dyDescent="0.3">
      <c r="A118" s="80" t="s">
        <v>36</v>
      </c>
      <c r="B118" s="173" t="s">
        <v>338</v>
      </c>
      <c r="C118" s="12">
        <f ca="1">COUNTIF($A$3:$A$113,$A118)</f>
        <v>2</v>
      </c>
      <c r="D118" s="260">
        <f t="shared" ref="D118:D123" ca="1" si="4">$C118/$C$124</f>
        <v>2.247191011235955E-2</v>
      </c>
      <c r="E118" s="261"/>
      <c r="F118" s="128"/>
      <c r="O118" s="69"/>
    </row>
    <row r="119" spans="1:19" s="64" customFormat="1" x14ac:dyDescent="0.3">
      <c r="A119" s="81" t="s">
        <v>51</v>
      </c>
      <c r="B119" s="173" t="s">
        <v>339</v>
      </c>
      <c r="C119" s="12">
        <f ca="1">COUNTIF($A$3:$A$113,$A119)</f>
        <v>5</v>
      </c>
      <c r="D119" s="260">
        <f t="shared" ca="1" si="4"/>
        <v>5.6179775280898875E-2</v>
      </c>
      <c r="E119" s="261"/>
      <c r="F119" s="128"/>
      <c r="O119" s="69"/>
    </row>
    <row r="120" spans="1:19" s="64" customFormat="1" x14ac:dyDescent="0.3">
      <c r="A120" s="82">
        <v>30</v>
      </c>
      <c r="B120" s="173" t="s">
        <v>340</v>
      </c>
      <c r="C120" s="12">
        <f ca="1">COUNTIF($A$3:$A$113,$A120)</f>
        <v>0</v>
      </c>
      <c r="D120" s="260">
        <f t="shared" ca="1" si="4"/>
        <v>0</v>
      </c>
      <c r="E120" s="261"/>
      <c r="F120" s="128"/>
      <c r="G120" s="77"/>
      <c r="O120" s="69"/>
    </row>
    <row r="121" spans="1:19" s="64" customFormat="1" x14ac:dyDescent="0.3">
      <c r="A121" s="83">
        <v>15</v>
      </c>
      <c r="B121" s="171" t="s">
        <v>341</v>
      </c>
      <c r="C121" s="12">
        <f ca="1">COUNTIF($A$3:$A$113,$A121)</f>
        <v>0</v>
      </c>
      <c r="D121" s="260">
        <f t="shared" ca="1" si="4"/>
        <v>0</v>
      </c>
      <c r="E121" s="261"/>
      <c r="F121" s="128"/>
      <c r="G121" s="125"/>
      <c r="O121" s="69"/>
    </row>
    <row r="122" spans="1:19" s="64" customFormat="1" x14ac:dyDescent="0.3">
      <c r="A122" s="84" t="s">
        <v>342</v>
      </c>
      <c r="B122" s="171" t="s">
        <v>343</v>
      </c>
      <c r="C122" s="12">
        <f ca="1">COUNTIF($A$3:$A$113,$A122)</f>
        <v>27</v>
      </c>
      <c r="D122" s="260">
        <f t="shared" ca="1" si="4"/>
        <v>0.30337078651685395</v>
      </c>
      <c r="E122" s="261"/>
      <c r="F122" s="128"/>
      <c r="G122" s="78"/>
      <c r="O122" s="69"/>
    </row>
    <row r="123" spans="1:19" s="64" customFormat="1" x14ac:dyDescent="0.3">
      <c r="A123" s="72"/>
      <c r="B123" s="171" t="s">
        <v>344</v>
      </c>
      <c r="C123" s="12">
        <f ca="1">C124-(SUM(C117,C119:C122))</f>
        <v>13</v>
      </c>
      <c r="D123" s="260">
        <f t="shared" ca="1" si="4"/>
        <v>0.14606741573033707</v>
      </c>
      <c r="E123" s="261"/>
      <c r="F123" s="128"/>
      <c r="O123" s="69"/>
    </row>
    <row r="124" spans="1:19" s="64" customFormat="1" ht="18.600000000000001" thickBot="1" x14ac:dyDescent="0.4">
      <c r="A124" s="66"/>
      <c r="B124" s="67" t="s">
        <v>345</v>
      </c>
      <c r="C124" s="157">
        <f>COUNTA($C$3:$C$113)</f>
        <v>89</v>
      </c>
      <c r="D124" s="262"/>
      <c r="E124" s="263"/>
      <c r="F124" s="129"/>
      <c r="O124" s="70"/>
    </row>
  </sheetData>
  <mergeCells count="10">
    <mergeCell ref="D119:E119"/>
    <mergeCell ref="D121:E121"/>
    <mergeCell ref="D123:E123"/>
    <mergeCell ref="D124:E124"/>
    <mergeCell ref="A116:B116"/>
    <mergeCell ref="D116:E116"/>
    <mergeCell ref="D117:E117"/>
    <mergeCell ref="D118:E118"/>
    <mergeCell ref="D120:E120"/>
    <mergeCell ref="D122:E122"/>
  </mergeCells>
  <conditionalFormatting sqref="E2:F3 A2:A3">
    <cfRule type="expression" dxfId="46" priority="19">
      <formula>IF($T$1="SH",TRUE,FALSE)</formula>
    </cfRule>
  </conditionalFormatting>
  <conditionalFormatting sqref="E4:F113">
    <cfRule type="expression" dxfId="45" priority="3" stopIfTrue="1">
      <formula>IF($S4="CP",TRUE,FALSE)</formula>
    </cfRule>
    <cfRule type="expression" dxfId="44" priority="4" stopIfTrue="1">
      <formula>IF($S4="NR",TRUE,FALSE)</formula>
    </cfRule>
  </conditionalFormatting>
  <conditionalFormatting sqref="A4:A113 E4:F113">
    <cfRule type="expression" dxfId="43" priority="1" stopIfTrue="1">
      <formula>IF($T4="SH",TRUE,FALSE)</formula>
    </cfRule>
    <cfRule type="expression" dxfId="42" priority="2" stopIfTrue="1">
      <formula>IF($T4="SS",TRUE,FALSE)</formula>
    </cfRule>
  </conditionalFormatting>
  <conditionalFormatting sqref="A4:A113">
    <cfRule type="expression" dxfId="41" priority="5" stopIfTrue="1">
      <formula>IF($S4="CP",TRUE,FALSE)</formula>
    </cfRule>
    <cfRule type="expression" dxfId="40" priority="6" stopIfTrue="1">
      <formula>IF($S4="NR",TRUE,FALSE)</formula>
    </cfRule>
    <cfRule type="expression" dxfId="39" priority="7" stopIfTrue="1">
      <formula>IF($S4="OA",TRUE,FALSE)</formula>
    </cfRule>
    <cfRule type="expression" dxfId="38" priority="12" stopIfTrue="1">
      <formula>IF($E4-NOW()&lt;0,TRUE,FALSE)</formula>
    </cfRule>
    <cfRule type="expression" dxfId="37" priority="15">
      <formula>IF($E4-NOW()&lt;15,TRUE,FALSE)</formula>
    </cfRule>
    <cfRule type="expression" dxfId="36" priority="18">
      <formula>IF($E4-NOW()&lt;30,TRUE,FALSE)</formula>
    </cfRule>
  </conditionalFormatting>
  <conditionalFormatting sqref="E4:E113">
    <cfRule type="expression" dxfId="35" priority="10" stopIfTrue="1">
      <formula>IF($E4-NOW()&lt;0,TRUE,FALSE)</formula>
    </cfRule>
    <cfRule type="expression" dxfId="34" priority="13">
      <formula>IF($E4-NOW()&lt;15,TRUE,FALSE)</formula>
    </cfRule>
    <cfRule type="expression" dxfId="33" priority="16">
      <formula>IF($E4-NOW()&lt;30,TRUE,FALSE)</formula>
    </cfRule>
  </conditionalFormatting>
  <conditionalFormatting sqref="F4:F113">
    <cfRule type="expression" dxfId="32" priority="9" stopIfTrue="1">
      <formula>IF($F4="",TRUE,FALSE)</formula>
    </cfRule>
    <cfRule type="expression" dxfId="31" priority="11" stopIfTrue="1">
      <formula>IF($F4-NOW()&lt;0,TRUE,FALSE)</formula>
    </cfRule>
    <cfRule type="expression" dxfId="30" priority="14">
      <formula>IF($F4-NOW()&lt;15,TRUE,FALSE)</formula>
    </cfRule>
    <cfRule type="expression" dxfId="29" priority="17">
      <formula>IF($F4-NOW()&lt;30,TRUE,FALSE)</formula>
    </cfRule>
  </conditionalFormatting>
  <conditionalFormatting sqref="E4:E113 A4:A113">
    <cfRule type="expression" dxfId="28" priority="8" stopIfTrue="1">
      <formula>IF($E4="",TRUE,FALSE)</formula>
    </cfRule>
  </conditionalFormatting>
  <pageMargins left="0.25" right="0.25" top="0.75" bottom="0.75" header="0.3" footer="0.3"/>
  <pageSetup paperSize="17"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41"/>
  <sheetViews>
    <sheetView workbookViewId="0">
      <selection activeCell="B14" sqref="B14"/>
    </sheetView>
  </sheetViews>
  <sheetFormatPr defaultColWidth="8.88671875" defaultRowHeight="14.4" x14ac:dyDescent="0.3"/>
  <cols>
    <col min="1" max="1" width="28.33203125" style="156" bestFit="1" customWidth="1"/>
    <col min="2" max="2" width="6.88671875" style="156" bestFit="1" customWidth="1"/>
    <col min="3" max="3" width="78" style="156" bestFit="1" customWidth="1"/>
    <col min="4" max="4" width="14.6640625" style="156" bestFit="1" customWidth="1"/>
    <col min="5" max="5" width="12" style="156" bestFit="1" customWidth="1"/>
    <col min="6" max="16384" width="8.88671875" style="156"/>
  </cols>
  <sheetData>
    <row r="1" spans="1:5" s="154" customFormat="1" x14ac:dyDescent="0.3">
      <c r="A1" s="153" t="s">
        <v>608</v>
      </c>
      <c r="B1" s="153" t="s">
        <v>609</v>
      </c>
      <c r="C1" s="153" t="s">
        <v>0</v>
      </c>
      <c r="D1" s="153" t="s">
        <v>5</v>
      </c>
      <c r="E1" s="153" t="s">
        <v>610</v>
      </c>
    </row>
    <row r="2" spans="1:5" x14ac:dyDescent="0.3">
      <c r="A2" s="155" t="s">
        <v>475</v>
      </c>
      <c r="B2" s="155" t="s">
        <v>611</v>
      </c>
      <c r="C2" s="155" t="s">
        <v>612</v>
      </c>
      <c r="D2" s="155" t="s">
        <v>613</v>
      </c>
      <c r="E2" s="155" t="s">
        <v>614</v>
      </c>
    </row>
    <row r="3" spans="1:5" x14ac:dyDescent="0.3">
      <c r="A3" s="155" t="s">
        <v>476</v>
      </c>
      <c r="B3" s="155" t="s">
        <v>615</v>
      </c>
      <c r="C3" s="155" t="s">
        <v>616</v>
      </c>
      <c r="D3" s="155" t="s">
        <v>613</v>
      </c>
      <c r="E3" s="155" t="s">
        <v>617</v>
      </c>
    </row>
    <row r="4" spans="1:5" x14ac:dyDescent="0.3">
      <c r="A4" s="155" t="s">
        <v>477</v>
      </c>
      <c r="B4" s="155" t="s">
        <v>618</v>
      </c>
      <c r="C4" s="155" t="s">
        <v>619</v>
      </c>
      <c r="D4" s="155" t="s">
        <v>620</v>
      </c>
      <c r="E4" s="155" t="s">
        <v>621</v>
      </c>
    </row>
    <row r="5" spans="1:5" x14ac:dyDescent="0.3">
      <c r="A5" s="155" t="s">
        <v>410</v>
      </c>
      <c r="B5" s="155" t="s">
        <v>622</v>
      </c>
      <c r="C5" s="155" t="s">
        <v>623</v>
      </c>
      <c r="D5" s="155" t="s">
        <v>624</v>
      </c>
      <c r="E5" s="155" t="s">
        <v>625</v>
      </c>
    </row>
    <row r="6" spans="1:5" x14ac:dyDescent="0.3">
      <c r="A6" s="155" t="s">
        <v>478</v>
      </c>
      <c r="B6" s="155" t="s">
        <v>618</v>
      </c>
      <c r="C6" s="155" t="s">
        <v>626</v>
      </c>
      <c r="D6" s="155" t="s">
        <v>627</v>
      </c>
      <c r="E6" s="155" t="s">
        <v>628</v>
      </c>
    </row>
    <row r="7" spans="1:5" x14ac:dyDescent="0.3">
      <c r="A7" s="155" t="s">
        <v>479</v>
      </c>
      <c r="B7" s="155" t="s">
        <v>615</v>
      </c>
      <c r="C7" s="155" t="s">
        <v>629</v>
      </c>
      <c r="D7" s="155" t="s">
        <v>630</v>
      </c>
      <c r="E7" s="155" t="s">
        <v>631</v>
      </c>
    </row>
    <row r="8" spans="1:5" x14ac:dyDescent="0.3">
      <c r="A8" s="155" t="s">
        <v>480</v>
      </c>
      <c r="B8" s="155" t="s">
        <v>615</v>
      </c>
      <c r="C8" s="155" t="s">
        <v>632</v>
      </c>
      <c r="D8" s="155" t="s">
        <v>633</v>
      </c>
      <c r="E8" s="155" t="s">
        <v>634</v>
      </c>
    </row>
    <row r="9" spans="1:5" x14ac:dyDescent="0.3">
      <c r="A9" s="155" t="s">
        <v>481</v>
      </c>
      <c r="B9" s="155" t="s">
        <v>622</v>
      </c>
      <c r="C9" s="155" t="s">
        <v>635</v>
      </c>
      <c r="D9" s="155" t="s">
        <v>636</v>
      </c>
      <c r="E9" s="155" t="s">
        <v>637</v>
      </c>
    </row>
    <row r="10" spans="1:5" x14ac:dyDescent="0.3">
      <c r="A10" s="155" t="s">
        <v>419</v>
      </c>
      <c r="B10" s="155" t="s">
        <v>638</v>
      </c>
      <c r="C10" s="155" t="s">
        <v>626</v>
      </c>
      <c r="D10" s="155" t="s">
        <v>627</v>
      </c>
      <c r="E10" s="155" t="s">
        <v>639</v>
      </c>
    </row>
    <row r="11" spans="1:5" x14ac:dyDescent="0.3">
      <c r="A11" s="155" t="s">
        <v>483</v>
      </c>
      <c r="B11" s="155" t="s">
        <v>638</v>
      </c>
      <c r="C11" s="155" t="s">
        <v>640</v>
      </c>
      <c r="D11" s="155" t="s">
        <v>636</v>
      </c>
      <c r="E11" s="155" t="s">
        <v>641</v>
      </c>
    </row>
    <row r="12" spans="1:5" x14ac:dyDescent="0.3">
      <c r="A12" s="155" t="s">
        <v>484</v>
      </c>
      <c r="B12" s="155" t="s">
        <v>611</v>
      </c>
      <c r="C12" s="155" t="s">
        <v>642</v>
      </c>
      <c r="D12" s="155" t="s">
        <v>627</v>
      </c>
      <c r="E12" s="155" t="s">
        <v>643</v>
      </c>
    </row>
    <row r="13" spans="1:5" x14ac:dyDescent="0.3">
      <c r="A13" s="155" t="s">
        <v>499</v>
      </c>
      <c r="B13" s="155" t="s">
        <v>615</v>
      </c>
      <c r="C13" s="155" t="s">
        <v>644</v>
      </c>
      <c r="D13" s="155" t="s">
        <v>645</v>
      </c>
      <c r="E13" s="155" t="s">
        <v>646</v>
      </c>
    </row>
    <row r="14" spans="1:5" x14ac:dyDescent="0.3">
      <c r="A14" s="155" t="s">
        <v>501</v>
      </c>
      <c r="B14" s="155" t="s">
        <v>615</v>
      </c>
      <c r="C14" s="155" t="s">
        <v>647</v>
      </c>
      <c r="D14" s="155" t="s">
        <v>645</v>
      </c>
      <c r="E14" s="155" t="s">
        <v>648</v>
      </c>
    </row>
    <row r="15" spans="1:5" x14ac:dyDescent="0.3">
      <c r="A15" s="155" t="s">
        <v>503</v>
      </c>
      <c r="B15" s="155" t="s">
        <v>615</v>
      </c>
      <c r="C15" s="155" t="s">
        <v>649</v>
      </c>
      <c r="D15" s="155" t="s">
        <v>645</v>
      </c>
      <c r="E15" s="155" t="s">
        <v>650</v>
      </c>
    </row>
    <row r="16" spans="1:5" x14ac:dyDescent="0.3">
      <c r="A16" s="155" t="s">
        <v>493</v>
      </c>
      <c r="B16" s="155" t="s">
        <v>615</v>
      </c>
      <c r="C16" s="155" t="s">
        <v>651</v>
      </c>
      <c r="D16" s="155" t="s">
        <v>645</v>
      </c>
      <c r="E16" s="155" t="s">
        <v>652</v>
      </c>
    </row>
    <row r="17" spans="1:5" x14ac:dyDescent="0.3">
      <c r="A17" s="155" t="s">
        <v>495</v>
      </c>
      <c r="B17" s="155" t="s">
        <v>615</v>
      </c>
      <c r="C17" s="155" t="s">
        <v>653</v>
      </c>
      <c r="D17" s="155" t="s">
        <v>645</v>
      </c>
      <c r="E17" s="155" t="s">
        <v>654</v>
      </c>
    </row>
    <row r="18" spans="1:5" x14ac:dyDescent="0.3">
      <c r="A18" s="155" t="s">
        <v>497</v>
      </c>
      <c r="B18" s="155" t="s">
        <v>615</v>
      </c>
      <c r="C18" s="155" t="s">
        <v>655</v>
      </c>
      <c r="D18" s="155" t="s">
        <v>645</v>
      </c>
      <c r="E18" s="155" t="s">
        <v>656</v>
      </c>
    </row>
    <row r="19" spans="1:5" x14ac:dyDescent="0.3">
      <c r="A19" s="155" t="s">
        <v>485</v>
      </c>
      <c r="B19" s="155" t="s">
        <v>615</v>
      </c>
      <c r="C19" s="155" t="s">
        <v>651</v>
      </c>
      <c r="D19" s="155" t="s">
        <v>645</v>
      </c>
      <c r="E19" s="155" t="s">
        <v>657</v>
      </c>
    </row>
    <row r="20" spans="1:5" x14ac:dyDescent="0.3">
      <c r="A20" s="155" t="s">
        <v>486</v>
      </c>
      <c r="B20" s="155" t="s">
        <v>615</v>
      </c>
      <c r="C20" s="155" t="s">
        <v>653</v>
      </c>
      <c r="D20" s="155" t="s">
        <v>645</v>
      </c>
      <c r="E20" s="155" t="s">
        <v>658</v>
      </c>
    </row>
    <row r="21" spans="1:5" x14ac:dyDescent="0.3">
      <c r="A21" s="155" t="s">
        <v>488</v>
      </c>
      <c r="B21" s="155" t="s">
        <v>615</v>
      </c>
      <c r="C21" s="155" t="s">
        <v>655</v>
      </c>
      <c r="D21" s="155" t="s">
        <v>645</v>
      </c>
      <c r="E21" s="155" t="s">
        <v>659</v>
      </c>
    </row>
    <row r="22" spans="1:5" x14ac:dyDescent="0.3">
      <c r="A22" s="155" t="s">
        <v>489</v>
      </c>
      <c r="B22" s="155" t="s">
        <v>615</v>
      </c>
      <c r="C22" s="155" t="s">
        <v>653</v>
      </c>
      <c r="D22" s="155" t="s">
        <v>645</v>
      </c>
      <c r="E22" s="155" t="s">
        <v>660</v>
      </c>
    </row>
    <row r="23" spans="1:5" x14ac:dyDescent="0.3">
      <c r="A23" s="155" t="s">
        <v>491</v>
      </c>
      <c r="B23" s="155" t="s">
        <v>615</v>
      </c>
      <c r="C23" s="155" t="s">
        <v>653</v>
      </c>
      <c r="D23" s="155" t="s">
        <v>645</v>
      </c>
      <c r="E23" s="155" t="s">
        <v>661</v>
      </c>
    </row>
    <row r="24" spans="1:5" x14ac:dyDescent="0.3">
      <c r="A24" s="155" t="s">
        <v>506</v>
      </c>
      <c r="B24" s="155" t="s">
        <v>615</v>
      </c>
      <c r="C24" s="155" t="s">
        <v>662</v>
      </c>
      <c r="D24" s="155" t="s">
        <v>645</v>
      </c>
      <c r="E24" s="155" t="s">
        <v>663</v>
      </c>
    </row>
    <row r="25" spans="1:5" x14ac:dyDescent="0.3">
      <c r="A25" s="155" t="s">
        <v>507</v>
      </c>
      <c r="B25" s="155" t="s">
        <v>615</v>
      </c>
      <c r="C25" s="155" t="s">
        <v>664</v>
      </c>
      <c r="D25" s="155" t="s">
        <v>633</v>
      </c>
      <c r="E25" s="155" t="s">
        <v>665</v>
      </c>
    </row>
    <row r="26" spans="1:5" x14ac:dyDescent="0.3">
      <c r="A26" s="155" t="s">
        <v>509</v>
      </c>
      <c r="B26" s="155" t="s">
        <v>611</v>
      </c>
      <c r="C26" s="155" t="s">
        <v>666</v>
      </c>
      <c r="D26" s="155" t="s">
        <v>633</v>
      </c>
      <c r="E26" s="155" t="s">
        <v>667</v>
      </c>
    </row>
    <row r="27" spans="1:5" x14ac:dyDescent="0.3">
      <c r="A27" s="155" t="s">
        <v>511</v>
      </c>
      <c r="B27" s="155" t="s">
        <v>615</v>
      </c>
      <c r="C27" s="155" t="s">
        <v>668</v>
      </c>
      <c r="D27" s="155" t="s">
        <v>645</v>
      </c>
      <c r="E27" s="155" t="s">
        <v>669</v>
      </c>
    </row>
    <row r="28" spans="1:5" x14ac:dyDescent="0.3">
      <c r="A28" s="155" t="s">
        <v>513</v>
      </c>
      <c r="B28" s="155" t="s">
        <v>615</v>
      </c>
      <c r="C28" s="155" t="s">
        <v>642</v>
      </c>
      <c r="D28" s="155" t="s">
        <v>645</v>
      </c>
      <c r="E28" s="155" t="s">
        <v>670</v>
      </c>
    </row>
    <row r="29" spans="1:5" x14ac:dyDescent="0.3">
      <c r="A29" s="155" t="s">
        <v>515</v>
      </c>
      <c r="B29" s="155" t="s">
        <v>615</v>
      </c>
      <c r="C29" s="155" t="s">
        <v>671</v>
      </c>
      <c r="D29" s="155" t="s">
        <v>645</v>
      </c>
      <c r="E29" s="155" t="s">
        <v>669</v>
      </c>
    </row>
    <row r="30" spans="1:5" x14ac:dyDescent="0.3">
      <c r="A30" s="155" t="s">
        <v>516</v>
      </c>
      <c r="B30" s="155" t="s">
        <v>615</v>
      </c>
      <c r="C30" s="155" t="s">
        <v>672</v>
      </c>
      <c r="D30" s="155" t="s">
        <v>645</v>
      </c>
      <c r="E30" s="155" t="s">
        <v>670</v>
      </c>
    </row>
    <row r="31" spans="1:5" x14ac:dyDescent="0.3">
      <c r="A31" s="155" t="s">
        <v>487</v>
      </c>
      <c r="B31" s="155" t="s">
        <v>615</v>
      </c>
      <c r="C31" s="155" t="s">
        <v>673</v>
      </c>
      <c r="D31" s="155" t="s">
        <v>674</v>
      </c>
      <c r="E31" s="155" t="s">
        <v>675</v>
      </c>
    </row>
    <row r="32" spans="1:5" x14ac:dyDescent="0.3">
      <c r="A32" s="155" t="s">
        <v>490</v>
      </c>
      <c r="B32" s="155" t="s">
        <v>615</v>
      </c>
      <c r="C32" s="155" t="s">
        <v>676</v>
      </c>
      <c r="D32" s="155" t="s">
        <v>613</v>
      </c>
      <c r="E32" s="155" t="s">
        <v>677</v>
      </c>
    </row>
    <row r="33" spans="1:5" x14ac:dyDescent="0.3">
      <c r="A33" s="155" t="s">
        <v>492</v>
      </c>
      <c r="B33" s="155" t="s">
        <v>611</v>
      </c>
      <c r="C33" s="155" t="s">
        <v>678</v>
      </c>
      <c r="D33" s="155" t="s">
        <v>613</v>
      </c>
      <c r="E33" s="155" t="s">
        <v>679</v>
      </c>
    </row>
    <row r="34" spans="1:5" x14ac:dyDescent="0.3">
      <c r="A34" s="155" t="s">
        <v>510</v>
      </c>
      <c r="B34" s="155" t="s">
        <v>611</v>
      </c>
      <c r="C34" s="155" t="s">
        <v>680</v>
      </c>
      <c r="D34" s="155" t="s">
        <v>681</v>
      </c>
      <c r="E34" s="155" t="s">
        <v>682</v>
      </c>
    </row>
    <row r="35" spans="1:5" x14ac:dyDescent="0.3">
      <c r="A35" s="155" t="s">
        <v>512</v>
      </c>
      <c r="B35" s="155" t="s">
        <v>615</v>
      </c>
      <c r="C35" s="155" t="s">
        <v>683</v>
      </c>
      <c r="D35" s="155" t="s">
        <v>630</v>
      </c>
      <c r="E35" s="155" t="s">
        <v>684</v>
      </c>
    </row>
    <row r="36" spans="1:5" x14ac:dyDescent="0.3">
      <c r="A36" s="155" t="s">
        <v>514</v>
      </c>
      <c r="B36" s="155" t="s">
        <v>622</v>
      </c>
      <c r="C36" s="155" t="s">
        <v>685</v>
      </c>
      <c r="D36" s="155" t="s">
        <v>686</v>
      </c>
      <c r="E36" s="155" t="s">
        <v>687</v>
      </c>
    </row>
    <row r="37" spans="1:5" x14ac:dyDescent="0.3">
      <c r="A37" s="155" t="s">
        <v>517</v>
      </c>
      <c r="B37" s="155" t="s">
        <v>622</v>
      </c>
      <c r="C37" s="155" t="s">
        <v>688</v>
      </c>
      <c r="D37" s="155" t="s">
        <v>689</v>
      </c>
      <c r="E37" s="155" t="s">
        <v>621</v>
      </c>
    </row>
    <row r="38" spans="1:5" x14ac:dyDescent="0.3">
      <c r="A38" s="155" t="s">
        <v>518</v>
      </c>
      <c r="B38" s="155" t="s">
        <v>615</v>
      </c>
      <c r="C38" s="155" t="s">
        <v>690</v>
      </c>
      <c r="D38" s="155" t="s">
        <v>689</v>
      </c>
      <c r="E38" s="155" t="s">
        <v>691</v>
      </c>
    </row>
    <row r="39" spans="1:5" x14ac:dyDescent="0.3">
      <c r="A39" s="155" t="s">
        <v>519</v>
      </c>
      <c r="B39" s="155" t="s">
        <v>615</v>
      </c>
      <c r="C39" s="155" t="s">
        <v>692</v>
      </c>
      <c r="D39" s="155" t="s">
        <v>689</v>
      </c>
      <c r="E39" s="155" t="s">
        <v>693</v>
      </c>
    </row>
    <row r="40" spans="1:5" x14ac:dyDescent="0.3">
      <c r="A40" s="155" t="s">
        <v>522</v>
      </c>
      <c r="B40" s="155" t="s">
        <v>618</v>
      </c>
      <c r="C40" s="155" t="s">
        <v>694</v>
      </c>
      <c r="D40" s="155" t="s">
        <v>695</v>
      </c>
      <c r="E40" s="155" t="s">
        <v>696</v>
      </c>
    </row>
    <row r="41" spans="1:5" x14ac:dyDescent="0.3">
      <c r="A41" s="155" t="s">
        <v>522</v>
      </c>
      <c r="B41" s="155" t="s">
        <v>697</v>
      </c>
      <c r="C41" s="155" t="s">
        <v>694</v>
      </c>
      <c r="D41" s="155" t="s">
        <v>695</v>
      </c>
      <c r="E41" s="155" t="s">
        <v>696</v>
      </c>
    </row>
    <row r="42" spans="1:5" x14ac:dyDescent="0.3">
      <c r="A42" s="155" t="s">
        <v>523</v>
      </c>
      <c r="B42" s="155" t="s">
        <v>638</v>
      </c>
      <c r="C42" s="155" t="s">
        <v>698</v>
      </c>
      <c r="D42" s="155" t="s">
        <v>630</v>
      </c>
      <c r="E42" s="155" t="s">
        <v>699</v>
      </c>
    </row>
    <row r="43" spans="1:5" x14ac:dyDescent="0.3">
      <c r="A43" s="155" t="s">
        <v>524</v>
      </c>
      <c r="B43" s="155" t="s">
        <v>700</v>
      </c>
      <c r="C43" s="155" t="s">
        <v>701</v>
      </c>
      <c r="D43" s="155" t="s">
        <v>702</v>
      </c>
      <c r="E43" s="155" t="s">
        <v>703</v>
      </c>
    </row>
    <row r="44" spans="1:5" x14ac:dyDescent="0.3">
      <c r="A44" s="155" t="s">
        <v>525</v>
      </c>
      <c r="B44" s="155" t="s">
        <v>615</v>
      </c>
      <c r="C44" s="155" t="s">
        <v>704</v>
      </c>
      <c r="D44" s="155" t="s">
        <v>705</v>
      </c>
      <c r="E44" s="155" t="s">
        <v>706</v>
      </c>
    </row>
    <row r="45" spans="1:5" x14ac:dyDescent="0.3">
      <c r="A45" s="155" t="s">
        <v>526</v>
      </c>
      <c r="B45" s="155" t="s">
        <v>707</v>
      </c>
      <c r="C45" s="155" t="s">
        <v>708</v>
      </c>
      <c r="D45" s="155" t="s">
        <v>709</v>
      </c>
      <c r="E45" s="155" t="s">
        <v>706</v>
      </c>
    </row>
    <row r="46" spans="1:5" x14ac:dyDescent="0.3">
      <c r="A46" s="155" t="s">
        <v>527</v>
      </c>
      <c r="B46" s="155" t="s">
        <v>707</v>
      </c>
      <c r="C46" s="155" t="s">
        <v>710</v>
      </c>
      <c r="D46" s="155" t="s">
        <v>702</v>
      </c>
      <c r="E46" s="155" t="s">
        <v>711</v>
      </c>
    </row>
    <row r="47" spans="1:5" x14ac:dyDescent="0.3">
      <c r="A47" s="155" t="s">
        <v>528</v>
      </c>
      <c r="B47" s="155" t="s">
        <v>697</v>
      </c>
      <c r="C47" s="155" t="s">
        <v>712</v>
      </c>
      <c r="D47" s="155" t="s">
        <v>713</v>
      </c>
      <c r="E47" s="155" t="s">
        <v>656</v>
      </c>
    </row>
    <row r="48" spans="1:5" x14ac:dyDescent="0.3">
      <c r="A48" s="155" t="s">
        <v>529</v>
      </c>
      <c r="B48" s="155" t="s">
        <v>622</v>
      </c>
      <c r="C48" s="155" t="s">
        <v>714</v>
      </c>
      <c r="D48" s="155" t="s">
        <v>695</v>
      </c>
      <c r="E48" s="155" t="s">
        <v>693</v>
      </c>
    </row>
    <row r="49" spans="1:5" x14ac:dyDescent="0.3">
      <c r="A49" s="155" t="s">
        <v>494</v>
      </c>
      <c r="B49" s="155" t="s">
        <v>611</v>
      </c>
      <c r="C49" s="155" t="s">
        <v>715</v>
      </c>
      <c r="D49" s="155" t="s">
        <v>630</v>
      </c>
      <c r="E49" s="155" t="s">
        <v>716</v>
      </c>
    </row>
    <row r="50" spans="1:5" x14ac:dyDescent="0.3">
      <c r="A50" s="155" t="s">
        <v>530</v>
      </c>
      <c r="B50" s="155" t="s">
        <v>615</v>
      </c>
      <c r="C50" s="155" t="s">
        <v>717</v>
      </c>
      <c r="D50" s="155" t="s">
        <v>705</v>
      </c>
      <c r="E50" s="155" t="s">
        <v>718</v>
      </c>
    </row>
    <row r="51" spans="1:5" x14ac:dyDescent="0.3">
      <c r="A51" s="155" t="s">
        <v>520</v>
      </c>
      <c r="B51" s="155" t="s">
        <v>615</v>
      </c>
      <c r="C51" s="155" t="s">
        <v>717</v>
      </c>
      <c r="D51" s="155" t="s">
        <v>719</v>
      </c>
      <c r="E51" s="155" t="s">
        <v>720</v>
      </c>
    </row>
    <row r="52" spans="1:5" x14ac:dyDescent="0.3">
      <c r="A52" s="155" t="s">
        <v>531</v>
      </c>
      <c r="B52" s="155" t="s">
        <v>615</v>
      </c>
      <c r="C52" s="155" t="s">
        <v>721</v>
      </c>
      <c r="D52" s="155" t="s">
        <v>722</v>
      </c>
      <c r="E52" s="155" t="s">
        <v>723</v>
      </c>
    </row>
    <row r="53" spans="1:5" x14ac:dyDescent="0.3">
      <c r="A53" s="155" t="s">
        <v>532</v>
      </c>
      <c r="B53" s="155" t="s">
        <v>615</v>
      </c>
      <c r="C53" s="155" t="s">
        <v>724</v>
      </c>
      <c r="D53" s="155" t="s">
        <v>722</v>
      </c>
      <c r="E53" s="155" t="s">
        <v>725</v>
      </c>
    </row>
    <row r="54" spans="1:5" x14ac:dyDescent="0.3">
      <c r="A54" s="155" t="s">
        <v>409</v>
      </c>
      <c r="B54" s="155" t="s">
        <v>611</v>
      </c>
      <c r="C54" s="155" t="s">
        <v>726</v>
      </c>
      <c r="D54" s="155" t="s">
        <v>727</v>
      </c>
      <c r="E54" s="155" t="s">
        <v>728</v>
      </c>
    </row>
    <row r="55" spans="1:5" x14ac:dyDescent="0.3">
      <c r="A55" s="155" t="s">
        <v>411</v>
      </c>
      <c r="B55" s="155" t="s">
        <v>615</v>
      </c>
      <c r="C55" s="155" t="s">
        <v>729</v>
      </c>
      <c r="D55" s="155" t="s">
        <v>727</v>
      </c>
      <c r="E55" s="155" t="s">
        <v>730</v>
      </c>
    </row>
    <row r="56" spans="1:5" x14ac:dyDescent="0.3">
      <c r="A56" s="155" t="s">
        <v>412</v>
      </c>
      <c r="B56" s="155" t="s">
        <v>615</v>
      </c>
      <c r="C56" s="155" t="s">
        <v>731</v>
      </c>
      <c r="D56" s="155" t="s">
        <v>722</v>
      </c>
      <c r="E56" s="155" t="s">
        <v>732</v>
      </c>
    </row>
    <row r="57" spans="1:5" x14ac:dyDescent="0.3">
      <c r="A57" s="155" t="s">
        <v>534</v>
      </c>
      <c r="B57" s="155" t="s">
        <v>615</v>
      </c>
      <c r="C57" s="155" t="s">
        <v>733</v>
      </c>
      <c r="D57" s="155" t="s">
        <v>722</v>
      </c>
      <c r="E57" s="155" t="s">
        <v>734</v>
      </c>
    </row>
    <row r="58" spans="1:5" x14ac:dyDescent="0.3">
      <c r="A58" s="155" t="s">
        <v>535</v>
      </c>
      <c r="B58" s="155" t="s">
        <v>615</v>
      </c>
      <c r="C58" s="155" t="s">
        <v>735</v>
      </c>
      <c r="D58" s="155" t="s">
        <v>722</v>
      </c>
      <c r="E58" s="155" t="s">
        <v>736</v>
      </c>
    </row>
    <row r="59" spans="1:5" x14ac:dyDescent="0.3">
      <c r="A59" s="155" t="s">
        <v>536</v>
      </c>
      <c r="B59" s="155" t="s">
        <v>615</v>
      </c>
      <c r="C59" s="155" t="s">
        <v>737</v>
      </c>
      <c r="D59" s="155" t="s">
        <v>722</v>
      </c>
      <c r="E59" s="155" t="s">
        <v>736</v>
      </c>
    </row>
    <row r="60" spans="1:5" x14ac:dyDescent="0.3">
      <c r="A60" s="155" t="s">
        <v>538</v>
      </c>
      <c r="B60" s="155" t="s">
        <v>615</v>
      </c>
      <c r="C60" s="155" t="s">
        <v>738</v>
      </c>
      <c r="D60" s="155" t="s">
        <v>739</v>
      </c>
      <c r="E60" s="155" t="s">
        <v>740</v>
      </c>
    </row>
    <row r="61" spans="1:5" x14ac:dyDescent="0.3">
      <c r="A61" s="155" t="s">
        <v>539</v>
      </c>
      <c r="B61" s="155" t="s">
        <v>615</v>
      </c>
      <c r="C61" s="155" t="s">
        <v>741</v>
      </c>
      <c r="D61" s="155" t="s">
        <v>739</v>
      </c>
      <c r="E61" s="155" t="s">
        <v>740</v>
      </c>
    </row>
    <row r="62" spans="1:5" x14ac:dyDescent="0.3">
      <c r="A62" s="155" t="s">
        <v>540</v>
      </c>
      <c r="B62" s="155" t="s">
        <v>611</v>
      </c>
      <c r="C62" s="155" t="s">
        <v>742</v>
      </c>
      <c r="D62" s="155" t="s">
        <v>630</v>
      </c>
      <c r="E62" s="155" t="s">
        <v>743</v>
      </c>
    </row>
    <row r="63" spans="1:5" x14ac:dyDescent="0.3">
      <c r="A63" s="155" t="s">
        <v>541</v>
      </c>
      <c r="B63" s="155" t="s">
        <v>615</v>
      </c>
      <c r="C63" s="155" t="s">
        <v>632</v>
      </c>
      <c r="D63" s="155" t="s">
        <v>633</v>
      </c>
      <c r="E63" s="155" t="s">
        <v>744</v>
      </c>
    </row>
    <row r="64" spans="1:5" x14ac:dyDescent="0.3">
      <c r="A64" s="155" t="s">
        <v>542</v>
      </c>
      <c r="B64" s="155" t="s">
        <v>611</v>
      </c>
      <c r="C64" s="155" t="s">
        <v>745</v>
      </c>
      <c r="D64" s="155" t="s">
        <v>722</v>
      </c>
      <c r="E64" s="155" t="s">
        <v>746</v>
      </c>
    </row>
    <row r="65" spans="1:5" x14ac:dyDescent="0.3">
      <c r="A65" s="155" t="s">
        <v>543</v>
      </c>
      <c r="B65" s="155" t="s">
        <v>615</v>
      </c>
      <c r="C65" s="155" t="s">
        <v>747</v>
      </c>
      <c r="D65" s="155" t="s">
        <v>722</v>
      </c>
      <c r="E65" s="155" t="s">
        <v>665</v>
      </c>
    </row>
    <row r="66" spans="1:5" x14ac:dyDescent="0.3">
      <c r="A66" s="155" t="s">
        <v>544</v>
      </c>
      <c r="B66" s="155" t="s">
        <v>615</v>
      </c>
      <c r="C66" s="155" t="s">
        <v>748</v>
      </c>
      <c r="D66" s="155" t="s">
        <v>722</v>
      </c>
      <c r="E66" s="155" t="s">
        <v>665</v>
      </c>
    </row>
    <row r="67" spans="1:5" x14ac:dyDescent="0.3">
      <c r="A67" s="155" t="s">
        <v>545</v>
      </c>
      <c r="B67" s="155" t="s">
        <v>615</v>
      </c>
      <c r="C67" s="155" t="s">
        <v>749</v>
      </c>
      <c r="D67" s="155" t="s">
        <v>722</v>
      </c>
      <c r="E67" s="155" t="s">
        <v>750</v>
      </c>
    </row>
    <row r="68" spans="1:5" x14ac:dyDescent="0.3">
      <c r="A68" s="155" t="s">
        <v>546</v>
      </c>
      <c r="B68" s="155" t="s">
        <v>615</v>
      </c>
      <c r="C68" s="155" t="s">
        <v>751</v>
      </c>
      <c r="D68" s="155" t="s">
        <v>722</v>
      </c>
      <c r="E68" s="155" t="s">
        <v>736</v>
      </c>
    </row>
    <row r="69" spans="1:5" x14ac:dyDescent="0.3">
      <c r="A69" s="155" t="s">
        <v>413</v>
      </c>
      <c r="B69" s="155" t="s">
        <v>615</v>
      </c>
      <c r="C69" s="155" t="s">
        <v>752</v>
      </c>
      <c r="D69" s="155" t="s">
        <v>722</v>
      </c>
      <c r="E69" s="155" t="s">
        <v>736</v>
      </c>
    </row>
    <row r="70" spans="1:5" x14ac:dyDescent="0.3">
      <c r="A70" s="155" t="s">
        <v>414</v>
      </c>
      <c r="B70" s="155" t="s">
        <v>615</v>
      </c>
      <c r="C70" s="155" t="s">
        <v>753</v>
      </c>
      <c r="D70" s="155" t="s">
        <v>722</v>
      </c>
      <c r="E70" s="155" t="s">
        <v>665</v>
      </c>
    </row>
    <row r="71" spans="1:5" x14ac:dyDescent="0.3">
      <c r="A71" s="155" t="s">
        <v>415</v>
      </c>
      <c r="B71" s="155" t="s">
        <v>615</v>
      </c>
      <c r="C71" s="155" t="s">
        <v>754</v>
      </c>
      <c r="D71" s="155" t="s">
        <v>722</v>
      </c>
      <c r="E71" s="155" t="s">
        <v>736</v>
      </c>
    </row>
    <row r="72" spans="1:5" x14ac:dyDescent="0.3">
      <c r="A72" s="155" t="s">
        <v>416</v>
      </c>
      <c r="B72" s="155" t="s">
        <v>615</v>
      </c>
      <c r="C72" s="155" t="s">
        <v>755</v>
      </c>
      <c r="D72" s="155" t="s">
        <v>722</v>
      </c>
      <c r="E72" s="155" t="s">
        <v>665</v>
      </c>
    </row>
    <row r="73" spans="1:5" x14ac:dyDescent="0.3">
      <c r="A73" s="155" t="s">
        <v>417</v>
      </c>
      <c r="B73" s="155" t="s">
        <v>615</v>
      </c>
      <c r="C73" s="155" t="s">
        <v>756</v>
      </c>
      <c r="D73" s="155" t="s">
        <v>722</v>
      </c>
      <c r="E73" s="155" t="s">
        <v>757</v>
      </c>
    </row>
    <row r="74" spans="1:5" x14ac:dyDescent="0.3">
      <c r="A74" s="155" t="s">
        <v>418</v>
      </c>
      <c r="B74" s="155" t="s">
        <v>615</v>
      </c>
      <c r="C74" s="155" t="s">
        <v>758</v>
      </c>
      <c r="D74" s="155" t="s">
        <v>722</v>
      </c>
      <c r="E74" s="155" t="s">
        <v>736</v>
      </c>
    </row>
    <row r="75" spans="1:5" x14ac:dyDescent="0.3">
      <c r="A75" s="155" t="s">
        <v>548</v>
      </c>
      <c r="B75" s="155" t="s">
        <v>697</v>
      </c>
      <c r="C75" s="155" t="s">
        <v>759</v>
      </c>
      <c r="D75" s="155" t="s">
        <v>760</v>
      </c>
      <c r="E75" s="155" t="s">
        <v>761</v>
      </c>
    </row>
    <row r="76" spans="1:5" x14ac:dyDescent="0.3">
      <c r="A76" s="155" t="s">
        <v>549</v>
      </c>
      <c r="B76" s="155" t="s">
        <v>618</v>
      </c>
      <c r="C76" s="155" t="s">
        <v>762</v>
      </c>
      <c r="D76" s="155" t="s">
        <v>722</v>
      </c>
      <c r="E76" s="155" t="s">
        <v>763</v>
      </c>
    </row>
    <row r="77" spans="1:5" x14ac:dyDescent="0.3">
      <c r="A77" s="155" t="s">
        <v>550</v>
      </c>
      <c r="B77" s="155" t="s">
        <v>615</v>
      </c>
      <c r="C77" s="155" t="s">
        <v>764</v>
      </c>
      <c r="D77" s="155" t="s">
        <v>645</v>
      </c>
      <c r="E77" s="155" t="s">
        <v>765</v>
      </c>
    </row>
    <row r="78" spans="1:5" x14ac:dyDescent="0.3">
      <c r="A78" s="155" t="s">
        <v>551</v>
      </c>
      <c r="B78" s="155" t="s">
        <v>615</v>
      </c>
      <c r="C78" s="155" t="s">
        <v>766</v>
      </c>
      <c r="D78" s="155" t="s">
        <v>767</v>
      </c>
      <c r="E78" s="155" t="s">
        <v>768</v>
      </c>
    </row>
    <row r="79" spans="1:5" x14ac:dyDescent="0.3">
      <c r="A79" s="155" t="s">
        <v>552</v>
      </c>
      <c r="B79" s="155" t="s">
        <v>615</v>
      </c>
      <c r="C79" s="155" t="s">
        <v>769</v>
      </c>
      <c r="D79" s="155" t="s">
        <v>645</v>
      </c>
      <c r="E79" s="155" t="s">
        <v>770</v>
      </c>
    </row>
    <row r="80" spans="1:5" x14ac:dyDescent="0.3">
      <c r="A80" s="155" t="s">
        <v>553</v>
      </c>
      <c r="B80" s="155" t="s">
        <v>615</v>
      </c>
      <c r="C80" s="155" t="s">
        <v>771</v>
      </c>
      <c r="D80" s="155" t="s">
        <v>645</v>
      </c>
      <c r="E80" s="155" t="s">
        <v>772</v>
      </c>
    </row>
    <row r="81" spans="1:5" x14ac:dyDescent="0.3">
      <c r="A81" s="155" t="s">
        <v>554</v>
      </c>
      <c r="B81" s="155" t="s">
        <v>615</v>
      </c>
      <c r="C81" s="155" t="s">
        <v>773</v>
      </c>
      <c r="D81" s="155" t="s">
        <v>645</v>
      </c>
      <c r="E81" s="155" t="s">
        <v>663</v>
      </c>
    </row>
    <row r="82" spans="1:5" x14ac:dyDescent="0.3">
      <c r="A82" s="155" t="s">
        <v>555</v>
      </c>
      <c r="B82" s="155" t="s">
        <v>615</v>
      </c>
      <c r="C82" s="155" t="s">
        <v>774</v>
      </c>
      <c r="D82" s="155" t="s">
        <v>645</v>
      </c>
      <c r="E82" s="155" t="s">
        <v>663</v>
      </c>
    </row>
    <row r="83" spans="1:5" x14ac:dyDescent="0.3">
      <c r="A83" s="155" t="s">
        <v>556</v>
      </c>
      <c r="B83" s="155" t="s">
        <v>615</v>
      </c>
      <c r="C83" s="155" t="s">
        <v>775</v>
      </c>
      <c r="D83" s="155" t="s">
        <v>645</v>
      </c>
      <c r="E83" s="155" t="s">
        <v>663</v>
      </c>
    </row>
    <row r="84" spans="1:5" x14ac:dyDescent="0.3">
      <c r="A84" s="155" t="s">
        <v>558</v>
      </c>
      <c r="B84" s="155" t="s">
        <v>615</v>
      </c>
      <c r="C84" s="155" t="s">
        <v>776</v>
      </c>
      <c r="D84" s="155" t="s">
        <v>645</v>
      </c>
      <c r="E84" s="155" t="s">
        <v>663</v>
      </c>
    </row>
    <row r="85" spans="1:5" x14ac:dyDescent="0.3">
      <c r="A85" s="155" t="s">
        <v>559</v>
      </c>
      <c r="B85" s="155" t="s">
        <v>615</v>
      </c>
      <c r="C85" s="155" t="s">
        <v>777</v>
      </c>
      <c r="D85" s="155" t="s">
        <v>645</v>
      </c>
      <c r="E85" s="155" t="s">
        <v>778</v>
      </c>
    </row>
    <row r="86" spans="1:5" x14ac:dyDescent="0.3">
      <c r="A86" s="155" t="s">
        <v>560</v>
      </c>
      <c r="B86" s="155" t="s">
        <v>615</v>
      </c>
      <c r="C86" s="155" t="s">
        <v>777</v>
      </c>
      <c r="D86" s="155" t="s">
        <v>645</v>
      </c>
      <c r="E86" s="155" t="s">
        <v>778</v>
      </c>
    </row>
    <row r="87" spans="1:5" x14ac:dyDescent="0.3">
      <c r="A87" s="155" t="s">
        <v>562</v>
      </c>
      <c r="B87" s="155" t="s">
        <v>615</v>
      </c>
      <c r="C87" s="155" t="s">
        <v>779</v>
      </c>
      <c r="D87" s="155" t="s">
        <v>645</v>
      </c>
      <c r="E87" s="155" t="s">
        <v>646</v>
      </c>
    </row>
    <row r="88" spans="1:5" x14ac:dyDescent="0.3">
      <c r="A88" s="155" t="s">
        <v>563</v>
      </c>
      <c r="B88" s="155" t="s">
        <v>615</v>
      </c>
      <c r="C88" s="155" t="s">
        <v>780</v>
      </c>
      <c r="D88" s="155" t="s">
        <v>645</v>
      </c>
      <c r="E88" s="155" t="s">
        <v>781</v>
      </c>
    </row>
    <row r="89" spans="1:5" x14ac:dyDescent="0.3">
      <c r="A89" s="155" t="s">
        <v>564</v>
      </c>
      <c r="B89" s="155" t="s">
        <v>615</v>
      </c>
      <c r="C89" s="155" t="s">
        <v>782</v>
      </c>
      <c r="D89" s="155" t="s">
        <v>645</v>
      </c>
      <c r="E89" s="155" t="s">
        <v>778</v>
      </c>
    </row>
    <row r="90" spans="1:5" x14ac:dyDescent="0.3">
      <c r="A90" s="155" t="s">
        <v>565</v>
      </c>
      <c r="B90" s="155" t="s">
        <v>615</v>
      </c>
      <c r="C90" s="155" t="s">
        <v>783</v>
      </c>
      <c r="D90" s="155" t="s">
        <v>645</v>
      </c>
      <c r="E90" s="155" t="s">
        <v>669</v>
      </c>
    </row>
    <row r="91" spans="1:5" x14ac:dyDescent="0.3">
      <c r="A91" s="155" t="s">
        <v>566</v>
      </c>
      <c r="B91" s="155" t="s">
        <v>615</v>
      </c>
      <c r="C91" s="155" t="s">
        <v>784</v>
      </c>
      <c r="D91" s="155" t="s">
        <v>645</v>
      </c>
      <c r="E91" s="155" t="s">
        <v>778</v>
      </c>
    </row>
    <row r="92" spans="1:5" x14ac:dyDescent="0.3">
      <c r="A92" s="155" t="s">
        <v>568</v>
      </c>
      <c r="B92" s="155" t="s">
        <v>615</v>
      </c>
      <c r="C92" s="155" t="s">
        <v>785</v>
      </c>
      <c r="D92" s="155" t="s">
        <v>645</v>
      </c>
      <c r="E92" s="155" t="s">
        <v>778</v>
      </c>
    </row>
    <row r="93" spans="1:5" x14ac:dyDescent="0.3">
      <c r="A93" s="155" t="s">
        <v>570</v>
      </c>
      <c r="B93" s="155" t="s">
        <v>615</v>
      </c>
      <c r="C93" s="155" t="s">
        <v>786</v>
      </c>
      <c r="D93" s="155" t="s">
        <v>645</v>
      </c>
      <c r="E93" s="155" t="s">
        <v>772</v>
      </c>
    </row>
    <row r="94" spans="1:5" x14ac:dyDescent="0.3">
      <c r="A94" s="155" t="s">
        <v>572</v>
      </c>
      <c r="B94" s="155" t="s">
        <v>615</v>
      </c>
      <c r="C94" s="155" t="s">
        <v>787</v>
      </c>
      <c r="D94" s="155" t="s">
        <v>645</v>
      </c>
      <c r="E94" s="155" t="s">
        <v>778</v>
      </c>
    </row>
    <row r="95" spans="1:5" x14ac:dyDescent="0.3">
      <c r="A95" s="155" t="s">
        <v>574</v>
      </c>
      <c r="B95" s="155" t="s">
        <v>615</v>
      </c>
      <c r="C95" s="155" t="s">
        <v>788</v>
      </c>
      <c r="D95" s="155" t="s">
        <v>645</v>
      </c>
      <c r="E95" s="155" t="s">
        <v>778</v>
      </c>
    </row>
    <row r="96" spans="1:5" x14ac:dyDescent="0.3">
      <c r="A96" s="155" t="s">
        <v>575</v>
      </c>
      <c r="B96" s="155" t="s">
        <v>615</v>
      </c>
      <c r="C96" s="155" t="s">
        <v>789</v>
      </c>
      <c r="D96" s="155" t="s">
        <v>645</v>
      </c>
      <c r="E96" s="155" t="s">
        <v>778</v>
      </c>
    </row>
    <row r="97" spans="1:5" x14ac:dyDescent="0.3">
      <c r="A97" s="155" t="s">
        <v>576</v>
      </c>
      <c r="B97" s="155" t="s">
        <v>615</v>
      </c>
      <c r="C97" s="155" t="s">
        <v>790</v>
      </c>
      <c r="D97" s="155" t="s">
        <v>645</v>
      </c>
      <c r="E97" s="155" t="s">
        <v>778</v>
      </c>
    </row>
    <row r="98" spans="1:5" x14ac:dyDescent="0.3">
      <c r="A98" s="155" t="s">
        <v>578</v>
      </c>
      <c r="B98" s="155" t="s">
        <v>615</v>
      </c>
      <c r="C98" s="155" t="s">
        <v>791</v>
      </c>
      <c r="D98" s="155" t="s">
        <v>645</v>
      </c>
      <c r="E98" s="155" t="s">
        <v>778</v>
      </c>
    </row>
    <row r="99" spans="1:5" x14ac:dyDescent="0.3">
      <c r="A99" s="155" t="s">
        <v>580</v>
      </c>
      <c r="B99" s="155" t="s">
        <v>615</v>
      </c>
      <c r="C99" s="155" t="s">
        <v>792</v>
      </c>
      <c r="D99" s="155" t="s">
        <v>645</v>
      </c>
      <c r="E99" s="155" t="s">
        <v>793</v>
      </c>
    </row>
    <row r="100" spans="1:5" x14ac:dyDescent="0.3">
      <c r="A100" s="155" t="s">
        <v>582</v>
      </c>
      <c r="B100" s="155" t="s">
        <v>615</v>
      </c>
      <c r="C100" s="155" t="s">
        <v>794</v>
      </c>
      <c r="D100" s="155" t="s">
        <v>645</v>
      </c>
      <c r="E100" s="155" t="s">
        <v>795</v>
      </c>
    </row>
    <row r="101" spans="1:5" x14ac:dyDescent="0.3">
      <c r="A101" s="155" t="s">
        <v>584</v>
      </c>
      <c r="B101" s="155" t="s">
        <v>615</v>
      </c>
      <c r="C101" s="155" t="s">
        <v>796</v>
      </c>
      <c r="D101" s="155" t="s">
        <v>645</v>
      </c>
      <c r="E101" s="155" t="s">
        <v>778</v>
      </c>
    </row>
    <row r="102" spans="1:5" x14ac:dyDescent="0.3">
      <c r="A102" s="155" t="s">
        <v>585</v>
      </c>
      <c r="B102" s="155" t="s">
        <v>615</v>
      </c>
      <c r="C102" s="155" t="s">
        <v>797</v>
      </c>
      <c r="D102" s="155" t="s">
        <v>645</v>
      </c>
      <c r="E102" s="155" t="s">
        <v>798</v>
      </c>
    </row>
    <row r="103" spans="1:5" x14ac:dyDescent="0.3">
      <c r="A103" s="155" t="s">
        <v>586</v>
      </c>
      <c r="B103" s="155" t="s">
        <v>615</v>
      </c>
      <c r="C103" s="155" t="s">
        <v>799</v>
      </c>
      <c r="D103" s="155" t="s">
        <v>645</v>
      </c>
      <c r="E103" s="155" t="s">
        <v>798</v>
      </c>
    </row>
    <row r="104" spans="1:5" x14ac:dyDescent="0.3">
      <c r="A104" s="155" t="s">
        <v>588</v>
      </c>
      <c r="B104" s="155" t="s">
        <v>615</v>
      </c>
      <c r="C104" s="155" t="s">
        <v>800</v>
      </c>
      <c r="D104" s="155" t="s">
        <v>645</v>
      </c>
      <c r="E104" s="155" t="s">
        <v>778</v>
      </c>
    </row>
    <row r="105" spans="1:5" x14ac:dyDescent="0.3">
      <c r="A105" s="155" t="s">
        <v>589</v>
      </c>
      <c r="B105" s="155" t="s">
        <v>615</v>
      </c>
      <c r="C105" s="155" t="s">
        <v>801</v>
      </c>
      <c r="D105" s="155" t="s">
        <v>645</v>
      </c>
      <c r="E105" s="155" t="s">
        <v>802</v>
      </c>
    </row>
    <row r="106" spans="1:5" x14ac:dyDescent="0.3">
      <c r="A106" s="155" t="s">
        <v>496</v>
      </c>
      <c r="B106" s="155" t="s">
        <v>622</v>
      </c>
      <c r="C106" s="155" t="s">
        <v>803</v>
      </c>
      <c r="D106" s="155" t="s">
        <v>804</v>
      </c>
      <c r="E106" s="155" t="s">
        <v>805</v>
      </c>
    </row>
    <row r="107" spans="1:5" x14ac:dyDescent="0.3">
      <c r="A107" s="155" t="s">
        <v>498</v>
      </c>
      <c r="B107" s="155" t="s">
        <v>638</v>
      </c>
      <c r="C107" s="155" t="s">
        <v>806</v>
      </c>
      <c r="D107" s="155" t="s">
        <v>613</v>
      </c>
      <c r="E107" s="155" t="s">
        <v>807</v>
      </c>
    </row>
    <row r="108" spans="1:5" x14ac:dyDescent="0.3">
      <c r="A108" s="155" t="s">
        <v>500</v>
      </c>
      <c r="B108" s="155" t="s">
        <v>615</v>
      </c>
      <c r="C108" s="155" t="s">
        <v>808</v>
      </c>
      <c r="D108" s="155" t="s">
        <v>613</v>
      </c>
      <c r="E108" s="155" t="s">
        <v>809</v>
      </c>
    </row>
    <row r="109" spans="1:5" x14ac:dyDescent="0.3">
      <c r="A109" s="155" t="s">
        <v>420</v>
      </c>
      <c r="B109" s="155" t="s">
        <v>615</v>
      </c>
      <c r="C109" s="155" t="s">
        <v>810</v>
      </c>
      <c r="D109" s="155" t="s">
        <v>627</v>
      </c>
      <c r="E109" s="155" t="s">
        <v>811</v>
      </c>
    </row>
    <row r="110" spans="1:5" x14ac:dyDescent="0.3">
      <c r="A110" s="155" t="s">
        <v>567</v>
      </c>
      <c r="B110" s="155" t="s">
        <v>622</v>
      </c>
      <c r="C110" s="155" t="s">
        <v>810</v>
      </c>
      <c r="D110" s="155" t="s">
        <v>627</v>
      </c>
      <c r="E110" s="155" t="s">
        <v>812</v>
      </c>
    </row>
    <row r="111" spans="1:5" x14ac:dyDescent="0.3">
      <c r="A111" s="155" t="s">
        <v>569</v>
      </c>
      <c r="B111" s="155" t="s">
        <v>622</v>
      </c>
      <c r="C111" s="155" t="s">
        <v>813</v>
      </c>
      <c r="D111" s="155" t="s">
        <v>627</v>
      </c>
      <c r="E111" s="155" t="s">
        <v>812</v>
      </c>
    </row>
    <row r="112" spans="1:5" x14ac:dyDescent="0.3">
      <c r="A112" s="155" t="s">
        <v>571</v>
      </c>
      <c r="B112" s="155" t="s">
        <v>615</v>
      </c>
      <c r="C112" s="155" t="s">
        <v>814</v>
      </c>
      <c r="D112" s="155" t="s">
        <v>627</v>
      </c>
      <c r="E112" s="155" t="s">
        <v>815</v>
      </c>
    </row>
    <row r="113" spans="1:5" x14ac:dyDescent="0.3">
      <c r="A113" s="155" t="s">
        <v>573</v>
      </c>
      <c r="B113" s="155" t="s">
        <v>638</v>
      </c>
      <c r="C113" s="155" t="s">
        <v>816</v>
      </c>
      <c r="D113" s="155" t="s">
        <v>627</v>
      </c>
      <c r="E113" s="155" t="s">
        <v>654</v>
      </c>
    </row>
    <row r="114" spans="1:5" x14ac:dyDescent="0.3">
      <c r="A114" s="155" t="s">
        <v>421</v>
      </c>
      <c r="B114" s="155" t="s">
        <v>618</v>
      </c>
      <c r="C114" s="155" t="s">
        <v>817</v>
      </c>
      <c r="D114" s="155" t="s">
        <v>627</v>
      </c>
      <c r="E114" s="155" t="s">
        <v>818</v>
      </c>
    </row>
    <row r="115" spans="1:5" x14ac:dyDescent="0.3">
      <c r="A115" s="155" t="s">
        <v>422</v>
      </c>
      <c r="B115" s="155" t="s">
        <v>611</v>
      </c>
      <c r="C115" s="155" t="s">
        <v>819</v>
      </c>
      <c r="D115" s="155" t="s">
        <v>636</v>
      </c>
      <c r="E115" s="155" t="s">
        <v>820</v>
      </c>
    </row>
    <row r="116" spans="1:5" x14ac:dyDescent="0.3">
      <c r="A116" s="155" t="s">
        <v>577</v>
      </c>
      <c r="B116" s="155" t="s">
        <v>615</v>
      </c>
      <c r="C116" s="155" t="s">
        <v>821</v>
      </c>
      <c r="D116" s="155" t="s">
        <v>822</v>
      </c>
      <c r="E116" s="155" t="s">
        <v>667</v>
      </c>
    </row>
    <row r="117" spans="1:5" x14ac:dyDescent="0.3">
      <c r="A117" s="155" t="s">
        <v>579</v>
      </c>
      <c r="B117" s="155" t="s">
        <v>638</v>
      </c>
      <c r="C117" s="155" t="s">
        <v>823</v>
      </c>
      <c r="D117" s="155" t="s">
        <v>739</v>
      </c>
      <c r="E117" s="155" t="s">
        <v>824</v>
      </c>
    </row>
    <row r="118" spans="1:5" x14ac:dyDescent="0.3">
      <c r="A118" s="155" t="s">
        <v>581</v>
      </c>
      <c r="B118" s="155" t="s">
        <v>611</v>
      </c>
      <c r="C118" s="155" t="s">
        <v>825</v>
      </c>
      <c r="D118" s="155" t="s">
        <v>739</v>
      </c>
      <c r="E118" s="155" t="s">
        <v>826</v>
      </c>
    </row>
    <row r="119" spans="1:5" x14ac:dyDescent="0.3">
      <c r="A119" s="155" t="s">
        <v>583</v>
      </c>
      <c r="B119" s="155" t="s">
        <v>611</v>
      </c>
      <c r="C119" s="155" t="s">
        <v>827</v>
      </c>
      <c r="D119" s="155" t="s">
        <v>739</v>
      </c>
      <c r="E119" s="155" t="s">
        <v>824</v>
      </c>
    </row>
    <row r="120" spans="1:5" x14ac:dyDescent="0.3">
      <c r="A120" s="155" t="s">
        <v>502</v>
      </c>
      <c r="B120" s="155" t="s">
        <v>615</v>
      </c>
      <c r="C120" s="155" t="s">
        <v>828</v>
      </c>
      <c r="D120" s="155" t="s">
        <v>613</v>
      </c>
      <c r="E120" s="155" t="s">
        <v>829</v>
      </c>
    </row>
    <row r="121" spans="1:5" x14ac:dyDescent="0.3">
      <c r="A121" s="155" t="s">
        <v>505</v>
      </c>
      <c r="B121" s="155" t="s">
        <v>615</v>
      </c>
      <c r="C121" s="155" t="s">
        <v>830</v>
      </c>
      <c r="D121" s="155" t="s">
        <v>822</v>
      </c>
      <c r="E121" s="155" t="s">
        <v>824</v>
      </c>
    </row>
    <row r="122" spans="1:5" x14ac:dyDescent="0.3">
      <c r="A122" s="155" t="s">
        <v>591</v>
      </c>
      <c r="B122" s="155" t="s">
        <v>615</v>
      </c>
      <c r="C122" s="155" t="s">
        <v>764</v>
      </c>
      <c r="D122" s="155" t="s">
        <v>645</v>
      </c>
      <c r="E122" s="155" t="s">
        <v>765</v>
      </c>
    </row>
    <row r="123" spans="1:5" x14ac:dyDescent="0.3">
      <c r="A123" s="155" t="s">
        <v>592</v>
      </c>
      <c r="B123" s="155" t="s">
        <v>615</v>
      </c>
      <c r="C123" s="155" t="s">
        <v>831</v>
      </c>
      <c r="D123" s="155" t="s">
        <v>645</v>
      </c>
      <c r="E123" s="155" t="s">
        <v>832</v>
      </c>
    </row>
    <row r="124" spans="1:5" x14ac:dyDescent="0.3">
      <c r="A124" s="155" t="s">
        <v>593</v>
      </c>
      <c r="B124" s="155" t="s">
        <v>615</v>
      </c>
      <c r="C124" s="155" t="s">
        <v>833</v>
      </c>
      <c r="D124" s="155" t="s">
        <v>834</v>
      </c>
      <c r="E124" s="155" t="s">
        <v>835</v>
      </c>
    </row>
    <row r="125" spans="1:5" x14ac:dyDescent="0.3">
      <c r="A125" s="155" t="s">
        <v>594</v>
      </c>
      <c r="B125" s="155" t="s">
        <v>615</v>
      </c>
      <c r="C125" s="155" t="s">
        <v>836</v>
      </c>
      <c r="D125" s="155" t="s">
        <v>645</v>
      </c>
      <c r="E125" s="155" t="s">
        <v>837</v>
      </c>
    </row>
    <row r="126" spans="1:5" x14ac:dyDescent="0.3">
      <c r="A126" s="155" t="s">
        <v>595</v>
      </c>
      <c r="B126" s="155" t="s">
        <v>615</v>
      </c>
      <c r="C126" s="155" t="s">
        <v>838</v>
      </c>
      <c r="D126" s="155" t="s">
        <v>645</v>
      </c>
      <c r="E126" s="155" t="s">
        <v>839</v>
      </c>
    </row>
    <row r="127" spans="1:5" x14ac:dyDescent="0.3">
      <c r="A127" s="155" t="s">
        <v>596</v>
      </c>
      <c r="B127" s="155" t="s">
        <v>615</v>
      </c>
      <c r="C127" s="155" t="s">
        <v>840</v>
      </c>
      <c r="D127" s="155" t="s">
        <v>645</v>
      </c>
      <c r="E127" s="155" t="s">
        <v>839</v>
      </c>
    </row>
    <row r="128" spans="1:5" x14ac:dyDescent="0.3">
      <c r="A128" s="155" t="s">
        <v>597</v>
      </c>
      <c r="B128" s="155" t="s">
        <v>615</v>
      </c>
      <c r="C128" s="155" t="s">
        <v>841</v>
      </c>
      <c r="D128" s="155" t="s">
        <v>645</v>
      </c>
      <c r="E128" s="155" t="s">
        <v>839</v>
      </c>
    </row>
    <row r="129" spans="1:5" x14ac:dyDescent="0.3">
      <c r="A129" s="155" t="s">
        <v>598</v>
      </c>
      <c r="B129" s="155" t="s">
        <v>615</v>
      </c>
      <c r="C129" s="155" t="s">
        <v>842</v>
      </c>
      <c r="D129" s="155" t="s">
        <v>645</v>
      </c>
      <c r="E129" s="155" t="s">
        <v>839</v>
      </c>
    </row>
    <row r="130" spans="1:5" x14ac:dyDescent="0.3">
      <c r="A130" s="155" t="s">
        <v>599</v>
      </c>
      <c r="B130" s="155" t="s">
        <v>615</v>
      </c>
      <c r="C130" s="155" t="s">
        <v>843</v>
      </c>
      <c r="D130" s="155" t="s">
        <v>645</v>
      </c>
      <c r="E130" s="155" t="s">
        <v>736</v>
      </c>
    </row>
    <row r="131" spans="1:5" x14ac:dyDescent="0.3">
      <c r="A131" s="155" t="s">
        <v>600</v>
      </c>
      <c r="B131" s="155" t="s">
        <v>615</v>
      </c>
      <c r="C131" s="155" t="s">
        <v>844</v>
      </c>
      <c r="D131" s="155" t="s">
        <v>645</v>
      </c>
      <c r="E131" s="155" t="s">
        <v>845</v>
      </c>
    </row>
    <row r="132" spans="1:5" x14ac:dyDescent="0.3">
      <c r="A132" s="155" t="s">
        <v>601</v>
      </c>
      <c r="B132" s="155" t="s">
        <v>615</v>
      </c>
      <c r="C132" s="155" t="s">
        <v>846</v>
      </c>
      <c r="D132" s="155" t="s">
        <v>645</v>
      </c>
      <c r="E132" s="155" t="s">
        <v>665</v>
      </c>
    </row>
    <row r="133" spans="1:5" x14ac:dyDescent="0.3">
      <c r="A133" s="155" t="s">
        <v>602</v>
      </c>
      <c r="B133" s="155" t="s">
        <v>615</v>
      </c>
      <c r="C133" s="155" t="s">
        <v>847</v>
      </c>
      <c r="D133" s="155" t="s">
        <v>645</v>
      </c>
      <c r="E133" s="155" t="s">
        <v>736</v>
      </c>
    </row>
    <row r="134" spans="1:5" x14ac:dyDescent="0.3">
      <c r="A134" s="155" t="s">
        <v>603</v>
      </c>
      <c r="B134" s="155" t="s">
        <v>615</v>
      </c>
      <c r="C134" s="155" t="s">
        <v>848</v>
      </c>
      <c r="D134" s="155" t="s">
        <v>645</v>
      </c>
      <c r="E134" s="155" t="s">
        <v>736</v>
      </c>
    </row>
    <row r="135" spans="1:5" x14ac:dyDescent="0.3">
      <c r="A135" s="155" t="s">
        <v>604</v>
      </c>
      <c r="B135" s="155" t="s">
        <v>615</v>
      </c>
      <c r="C135" s="155" t="s">
        <v>849</v>
      </c>
      <c r="D135" s="155" t="s">
        <v>645</v>
      </c>
      <c r="E135" s="155" t="s">
        <v>736</v>
      </c>
    </row>
    <row r="136" spans="1:5" x14ac:dyDescent="0.3">
      <c r="A136" s="155" t="s">
        <v>423</v>
      </c>
      <c r="B136" s="155" t="s">
        <v>615</v>
      </c>
      <c r="C136" s="155" t="s">
        <v>810</v>
      </c>
      <c r="D136" s="155" t="s">
        <v>850</v>
      </c>
      <c r="E136" s="155" t="s">
        <v>851</v>
      </c>
    </row>
    <row r="137" spans="1:5" x14ac:dyDescent="0.3">
      <c r="A137" s="155" t="s">
        <v>424</v>
      </c>
      <c r="B137" s="155" t="s">
        <v>615</v>
      </c>
      <c r="C137" s="155" t="s">
        <v>852</v>
      </c>
      <c r="D137" s="155" t="s">
        <v>850</v>
      </c>
      <c r="E137" s="155" t="s">
        <v>851</v>
      </c>
    </row>
    <row r="138" spans="1:5" x14ac:dyDescent="0.3">
      <c r="A138" s="155" t="s">
        <v>587</v>
      </c>
      <c r="B138" s="155" t="s">
        <v>615</v>
      </c>
      <c r="C138" s="155" t="s">
        <v>816</v>
      </c>
      <c r="D138" s="155" t="s">
        <v>850</v>
      </c>
      <c r="E138" s="155" t="s">
        <v>851</v>
      </c>
    </row>
    <row r="139" spans="1:5" x14ac:dyDescent="0.3">
      <c r="A139" s="155" t="s">
        <v>605</v>
      </c>
      <c r="B139" s="155" t="s">
        <v>615</v>
      </c>
      <c r="C139" s="155" t="s">
        <v>853</v>
      </c>
      <c r="D139" s="155" t="s">
        <v>767</v>
      </c>
      <c r="E139" s="155" t="s">
        <v>854</v>
      </c>
    </row>
    <row r="140" spans="1:5" x14ac:dyDescent="0.3">
      <c r="A140" s="155" t="s">
        <v>606</v>
      </c>
      <c r="B140" s="155" t="s">
        <v>615</v>
      </c>
      <c r="C140" s="155" t="s">
        <v>855</v>
      </c>
      <c r="D140" s="155" t="s">
        <v>856</v>
      </c>
      <c r="E140" s="155" t="s">
        <v>857</v>
      </c>
    </row>
    <row r="141" spans="1:5" x14ac:dyDescent="0.3">
      <c r="A141" s="155" t="s">
        <v>607</v>
      </c>
      <c r="B141" s="155" t="s">
        <v>700</v>
      </c>
      <c r="C141" s="155" t="s">
        <v>858</v>
      </c>
      <c r="D141" s="155" t="s">
        <v>767</v>
      </c>
      <c r="E141" s="155" t="s">
        <v>859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G25" sqref="G25"/>
    </sheetView>
  </sheetViews>
  <sheetFormatPr defaultRowHeight="14.4" x14ac:dyDescent="0.3"/>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R136"/>
  <sheetViews>
    <sheetView zoomScaleNormal="100" workbookViewId="0">
      <pane ySplit="1" topLeftCell="A2" activePane="bottomLeft" state="frozen"/>
      <selection activeCell="B1" sqref="B1"/>
      <selection pane="bottomLeft" activeCell="H12" sqref="H12:N12"/>
    </sheetView>
  </sheetViews>
  <sheetFormatPr defaultColWidth="9.109375" defaultRowHeight="14.4" x14ac:dyDescent="0.3"/>
  <cols>
    <col min="1" max="1" width="2.88671875" style="1" customWidth="1"/>
    <col min="2" max="2" width="64.6640625" style="1" bestFit="1" customWidth="1"/>
    <col min="3" max="3" width="30.88671875" style="1" bestFit="1" customWidth="1"/>
    <col min="4" max="4" width="42.5546875" style="1" bestFit="1" customWidth="1"/>
    <col min="5" max="5" width="45.5546875" style="1" customWidth="1"/>
    <col min="6" max="6" width="26.5546875" style="13" customWidth="1"/>
    <col min="7" max="7" width="8.5546875" style="8" bestFit="1" customWidth="1"/>
    <col min="8" max="8" width="14.88671875" style="8" bestFit="1" customWidth="1"/>
    <col min="9" max="9" width="10.6640625" style="8" bestFit="1" customWidth="1"/>
    <col min="10" max="10" width="8.88671875" style="8" bestFit="1" customWidth="1"/>
    <col min="11" max="11" width="19" style="8" bestFit="1" customWidth="1"/>
    <col min="12" max="12" width="11" style="8" bestFit="1" customWidth="1"/>
    <col min="13" max="13" width="18.109375" style="8" customWidth="1"/>
    <col min="14" max="14" width="22" style="16" bestFit="1" customWidth="1"/>
    <col min="15" max="15" width="16.109375" style="8" customWidth="1"/>
    <col min="16" max="16" width="25.5546875" style="8" bestFit="1" customWidth="1"/>
    <col min="17" max="17" width="34.88671875" style="1" customWidth="1"/>
    <col min="18" max="16384" width="9.109375" style="1"/>
  </cols>
  <sheetData>
    <row r="1" spans="1:18" s="8" customFormat="1" ht="28.8" x14ac:dyDescent="0.3">
      <c r="B1" s="12" t="s">
        <v>0</v>
      </c>
      <c r="C1" s="7" t="s">
        <v>1016</v>
      </c>
      <c r="D1" s="7" t="s">
        <v>1017</v>
      </c>
      <c r="E1" s="7" t="s">
        <v>1018</v>
      </c>
      <c r="F1" s="7" t="s">
        <v>1019</v>
      </c>
      <c r="G1" s="12" t="s">
        <v>2</v>
      </c>
      <c r="H1" s="12" t="s">
        <v>5</v>
      </c>
      <c r="I1" s="12" t="s">
        <v>6</v>
      </c>
      <c r="J1" s="7" t="s">
        <v>7</v>
      </c>
      <c r="K1" s="12" t="s">
        <v>950</v>
      </c>
      <c r="L1" s="12" t="s">
        <v>1020</v>
      </c>
      <c r="M1" s="42" t="s">
        <v>1021</v>
      </c>
      <c r="N1" s="11" t="s">
        <v>1022</v>
      </c>
      <c r="O1" s="11" t="s">
        <v>1023</v>
      </c>
      <c r="P1" s="11" t="s">
        <v>1024</v>
      </c>
      <c r="Q1" s="12" t="s">
        <v>15</v>
      </c>
    </row>
    <row r="2" spans="1:18" ht="15.6" x14ac:dyDescent="0.3">
      <c r="A2" s="10"/>
      <c r="B2" s="159" t="s">
        <v>1025</v>
      </c>
      <c r="C2" s="25"/>
      <c r="D2" s="25"/>
      <c r="E2" s="25"/>
      <c r="F2" s="26"/>
      <c r="G2" s="27"/>
      <c r="H2" s="27"/>
      <c r="I2" s="27"/>
      <c r="J2" s="27"/>
      <c r="K2" s="27"/>
      <c r="L2" s="27"/>
      <c r="M2" s="27"/>
      <c r="N2" s="28"/>
      <c r="O2" s="27"/>
      <c r="P2" s="27"/>
      <c r="Q2" s="25"/>
      <c r="R2" s="29"/>
    </row>
    <row r="3" spans="1:18" ht="15.6" x14ac:dyDescent="0.3">
      <c r="A3" s="4"/>
      <c r="B3" s="160" t="s">
        <v>1026</v>
      </c>
      <c r="C3" s="160"/>
      <c r="D3" s="160"/>
      <c r="E3" s="160"/>
      <c r="F3" s="30"/>
      <c r="G3" s="31"/>
      <c r="H3" s="31"/>
      <c r="I3" s="31"/>
      <c r="J3" s="31"/>
      <c r="K3" s="31"/>
      <c r="L3" s="31"/>
      <c r="M3" s="31"/>
      <c r="N3" s="32"/>
      <c r="O3" s="31"/>
      <c r="P3" s="31"/>
      <c r="Q3" s="160"/>
      <c r="R3" s="33"/>
    </row>
    <row r="4" spans="1:18" s="48" customFormat="1" x14ac:dyDescent="0.3">
      <c r="A4" s="162"/>
      <c r="B4" s="162" t="s">
        <v>1027</v>
      </c>
      <c r="C4" s="162" t="s">
        <v>1028</v>
      </c>
      <c r="D4" s="162"/>
      <c r="E4" s="162"/>
      <c r="F4" s="49"/>
      <c r="G4" s="50" t="s">
        <v>23</v>
      </c>
      <c r="H4" s="51"/>
      <c r="I4" s="51"/>
      <c r="J4" s="51"/>
      <c r="K4" s="162"/>
      <c r="L4" s="52"/>
      <c r="M4" s="24"/>
      <c r="N4" s="53"/>
      <c r="O4" s="53"/>
      <c r="P4" s="53"/>
      <c r="Q4" s="162"/>
      <c r="R4" s="162"/>
    </row>
    <row r="5" spans="1:18" s="22" customFormat="1" x14ac:dyDescent="0.3">
      <c r="F5" s="20"/>
      <c r="G5" s="23"/>
      <c r="H5" s="23"/>
      <c r="I5" s="23"/>
      <c r="J5" s="23"/>
      <c r="K5" s="23"/>
      <c r="L5" s="23"/>
      <c r="M5" s="23"/>
      <c r="N5" s="54"/>
      <c r="O5" s="23"/>
      <c r="P5" s="23"/>
      <c r="R5" s="162"/>
    </row>
    <row r="6" spans="1:18" ht="15.6" x14ac:dyDescent="0.3">
      <c r="A6" s="6"/>
      <c r="B6" s="161" t="s">
        <v>283</v>
      </c>
      <c r="C6" s="161"/>
      <c r="D6" s="161"/>
      <c r="E6" s="161"/>
      <c r="F6" s="34"/>
      <c r="G6" s="35"/>
      <c r="H6" s="35"/>
      <c r="I6" s="35"/>
      <c r="J6" s="35"/>
      <c r="K6" s="35"/>
      <c r="L6" s="35"/>
      <c r="M6" s="35"/>
      <c r="N6" s="36"/>
      <c r="O6" s="35"/>
      <c r="P6" s="35"/>
      <c r="Q6" s="161"/>
      <c r="R6" s="37"/>
    </row>
    <row r="7" spans="1:18" x14ac:dyDescent="0.3">
      <c r="A7" s="171"/>
      <c r="B7" s="171" t="s">
        <v>1029</v>
      </c>
      <c r="C7" s="171" t="s">
        <v>1030</v>
      </c>
      <c r="D7" s="171"/>
      <c r="E7" s="171"/>
      <c r="G7" s="8" t="s">
        <v>23</v>
      </c>
      <c r="Q7" s="171"/>
      <c r="R7" s="173"/>
    </row>
    <row r="8" spans="1:18" x14ac:dyDescent="0.3">
      <c r="A8" s="171"/>
      <c r="B8" s="171" t="s">
        <v>1031</v>
      </c>
      <c r="C8" s="171" t="s">
        <v>1032</v>
      </c>
      <c r="D8" s="171"/>
      <c r="E8" s="171"/>
      <c r="G8" s="8" t="s">
        <v>23</v>
      </c>
      <c r="Q8" s="171"/>
      <c r="R8" s="173"/>
    </row>
    <row r="9" spans="1:18" x14ac:dyDescent="0.3">
      <c r="A9" s="171"/>
      <c r="B9" s="171" t="s">
        <v>1033</v>
      </c>
      <c r="C9" s="171" t="s">
        <v>1034</v>
      </c>
      <c r="D9" s="171"/>
      <c r="E9" s="171"/>
      <c r="G9" s="8" t="s">
        <v>23</v>
      </c>
      <c r="Q9" s="171"/>
      <c r="R9" s="173"/>
    </row>
    <row r="10" spans="1:18" x14ac:dyDescent="0.3">
      <c r="A10" s="171"/>
      <c r="B10" s="171"/>
      <c r="C10" s="171"/>
      <c r="D10" s="171"/>
      <c r="E10" s="171"/>
      <c r="Q10" s="171"/>
      <c r="R10" s="173"/>
    </row>
    <row r="11" spans="1:18" ht="15.6" x14ac:dyDescent="0.3">
      <c r="A11" s="4"/>
      <c r="B11" s="160" t="s">
        <v>292</v>
      </c>
      <c r="C11" s="160"/>
      <c r="D11" s="160"/>
      <c r="E11" s="160"/>
      <c r="F11" s="30"/>
      <c r="G11" s="31"/>
      <c r="H11" s="31"/>
      <c r="I11" s="31"/>
      <c r="J11" s="31"/>
      <c r="K11" s="31"/>
      <c r="L11" s="31"/>
      <c r="M11" s="31"/>
      <c r="N11" s="32"/>
      <c r="O11" s="31"/>
      <c r="P11" s="31"/>
      <c r="Q11" s="160"/>
      <c r="R11" s="33"/>
    </row>
    <row r="12" spans="1:18" s="22" customFormat="1" ht="28.8" x14ac:dyDescent="0.3">
      <c r="A12" s="59"/>
      <c r="B12" s="22" t="s">
        <v>1035</v>
      </c>
      <c r="C12" s="22" t="s">
        <v>1036</v>
      </c>
      <c r="E12" s="20"/>
      <c r="F12" s="20"/>
      <c r="G12" s="23" t="s">
        <v>23</v>
      </c>
      <c r="H12" s="23" t="s">
        <v>104</v>
      </c>
      <c r="I12" s="23" t="s">
        <v>105</v>
      </c>
      <c r="J12" s="23" t="s">
        <v>1037</v>
      </c>
      <c r="K12" s="23" t="s">
        <v>75</v>
      </c>
      <c r="L12" s="58">
        <v>43832</v>
      </c>
      <c r="M12" s="56"/>
      <c r="N12" s="57" t="s">
        <v>1038</v>
      </c>
      <c r="O12" s="56"/>
      <c r="P12" s="23"/>
      <c r="R12" s="162"/>
    </row>
    <row r="13" spans="1:18" s="22" customFormat="1" x14ac:dyDescent="0.3">
      <c r="A13" s="55"/>
      <c r="E13" s="20"/>
      <c r="F13" s="20"/>
      <c r="G13" s="23"/>
      <c r="H13" s="23"/>
      <c r="I13" s="23"/>
      <c r="J13" s="23"/>
      <c r="K13" s="23"/>
      <c r="L13" s="56"/>
      <c r="M13" s="56"/>
      <c r="N13" s="57"/>
      <c r="O13" s="56"/>
      <c r="P13" s="23"/>
      <c r="R13" s="162"/>
    </row>
    <row r="14" spans="1:18" ht="15.6" x14ac:dyDescent="0.3">
      <c r="A14" s="10"/>
      <c r="B14" s="159" t="s">
        <v>1039</v>
      </c>
      <c r="C14" s="25"/>
      <c r="D14" s="25"/>
      <c r="E14" s="25"/>
      <c r="F14" s="26"/>
      <c r="G14" s="27"/>
      <c r="H14" s="27"/>
      <c r="I14" s="27"/>
      <c r="J14" s="27"/>
      <c r="K14" s="27"/>
      <c r="L14" s="27"/>
      <c r="M14" s="27"/>
      <c r="N14" s="28"/>
      <c r="O14" s="27"/>
      <c r="P14" s="27"/>
      <c r="Q14" s="25"/>
      <c r="R14" s="29"/>
    </row>
    <row r="15" spans="1:18" ht="15.6" x14ac:dyDescent="0.3">
      <c r="A15" s="4"/>
      <c r="B15" s="160" t="s">
        <v>1026</v>
      </c>
      <c r="C15" s="160"/>
      <c r="D15" s="160"/>
      <c r="E15" s="160"/>
      <c r="F15" s="30"/>
      <c r="G15" s="31"/>
      <c r="H15" s="31"/>
      <c r="I15" s="31"/>
      <c r="J15" s="31"/>
      <c r="K15" s="31"/>
      <c r="L15" s="31"/>
      <c r="M15" s="31"/>
      <c r="N15" s="32"/>
      <c r="O15" s="31"/>
      <c r="P15" s="31"/>
      <c r="Q15" s="160"/>
      <c r="R15" s="33"/>
    </row>
    <row r="16" spans="1:18" x14ac:dyDescent="0.3">
      <c r="A16" s="173"/>
      <c r="B16" s="171"/>
      <c r="C16" s="171"/>
      <c r="D16" s="171"/>
      <c r="E16" s="171"/>
      <c r="J16" s="14"/>
      <c r="K16" s="14"/>
      <c r="L16" s="9"/>
      <c r="M16" s="9"/>
      <c r="N16" s="15"/>
      <c r="O16" s="9"/>
      <c r="P16" s="2"/>
      <c r="Q16" s="171"/>
      <c r="R16" s="173"/>
    </row>
    <row r="17" spans="1:18" x14ac:dyDescent="0.3">
      <c r="A17" s="171"/>
      <c r="B17" s="171"/>
      <c r="C17" s="171"/>
      <c r="D17" s="171"/>
      <c r="E17" s="171"/>
      <c r="Q17" s="171"/>
      <c r="R17" s="173"/>
    </row>
    <row r="18" spans="1:18" ht="15.6" x14ac:dyDescent="0.3">
      <c r="A18" s="6"/>
      <c r="B18" s="161" t="s">
        <v>283</v>
      </c>
      <c r="C18" s="161"/>
      <c r="D18" s="161"/>
      <c r="E18" s="161"/>
      <c r="F18" s="34"/>
      <c r="G18" s="35"/>
      <c r="H18" s="35"/>
      <c r="I18" s="35"/>
      <c r="J18" s="35"/>
      <c r="K18" s="35"/>
      <c r="L18" s="35"/>
      <c r="M18" s="35"/>
      <c r="N18" s="36"/>
      <c r="O18" s="35"/>
      <c r="P18" s="35"/>
      <c r="Q18" s="161"/>
      <c r="R18" s="37"/>
    </row>
    <row r="19" spans="1:18" x14ac:dyDescent="0.3">
      <c r="A19" s="171"/>
      <c r="B19" s="171"/>
      <c r="C19" s="171"/>
      <c r="D19" s="171"/>
      <c r="E19" s="171"/>
      <c r="Q19" s="171"/>
      <c r="R19" s="173"/>
    </row>
    <row r="20" spans="1:18" x14ac:dyDescent="0.3">
      <c r="A20" s="171"/>
      <c r="B20" s="171"/>
      <c r="C20" s="171"/>
      <c r="D20" s="171"/>
      <c r="E20" s="171"/>
      <c r="Q20" s="171"/>
      <c r="R20" s="173"/>
    </row>
    <row r="21" spans="1:18" ht="15.6" x14ac:dyDescent="0.3">
      <c r="A21" s="4"/>
      <c r="B21" s="160" t="s">
        <v>292</v>
      </c>
      <c r="C21" s="160"/>
      <c r="D21" s="160"/>
      <c r="E21" s="160"/>
      <c r="F21" s="30"/>
      <c r="G21" s="31"/>
      <c r="H21" s="31"/>
      <c r="I21" s="31"/>
      <c r="J21" s="31"/>
      <c r="K21" s="31"/>
      <c r="L21" s="31"/>
      <c r="M21" s="31"/>
      <c r="N21" s="32"/>
      <c r="O21" s="31"/>
      <c r="P21" s="31"/>
      <c r="Q21" s="160"/>
      <c r="R21" s="33"/>
    </row>
    <row r="22" spans="1:18" x14ac:dyDescent="0.3">
      <c r="A22" s="171"/>
      <c r="B22" s="171"/>
      <c r="C22" s="171"/>
      <c r="D22" s="171"/>
      <c r="E22" s="171"/>
      <c r="Q22" s="171"/>
      <c r="R22" s="173"/>
    </row>
    <row r="23" spans="1:18" ht="15.6" x14ac:dyDescent="0.3">
      <c r="A23" s="5"/>
      <c r="B23" s="275" t="s">
        <v>1040</v>
      </c>
      <c r="C23" s="275"/>
      <c r="D23" s="275"/>
      <c r="E23" s="275"/>
      <c r="F23" s="275"/>
      <c r="G23" s="275"/>
      <c r="H23" s="275"/>
      <c r="I23" s="275"/>
      <c r="J23" s="275"/>
      <c r="K23" s="275"/>
      <c r="L23" s="275"/>
      <c r="M23" s="275"/>
      <c r="N23" s="275"/>
      <c r="O23" s="275"/>
      <c r="P23" s="275"/>
      <c r="Q23" s="275"/>
      <c r="R23" s="171"/>
    </row>
    <row r="24" spans="1:18" ht="15.6" x14ac:dyDescent="0.3">
      <c r="A24" s="4"/>
      <c r="B24" s="38" t="s">
        <v>1026</v>
      </c>
      <c r="C24" s="38"/>
      <c r="D24" s="38"/>
      <c r="E24" s="38"/>
      <c r="F24" s="39"/>
      <c r="G24" s="31"/>
      <c r="H24" s="31"/>
      <c r="I24" s="31"/>
      <c r="J24" s="31"/>
      <c r="K24" s="31"/>
      <c r="L24" s="31"/>
      <c r="M24" s="31"/>
      <c r="N24" s="32"/>
      <c r="O24" s="31"/>
      <c r="P24" s="31"/>
      <c r="Q24" s="38"/>
      <c r="R24" s="171"/>
    </row>
    <row r="25" spans="1:18" x14ac:dyDescent="0.3">
      <c r="A25" s="173"/>
      <c r="B25" s="171"/>
      <c r="C25" s="171"/>
      <c r="D25" s="171"/>
      <c r="E25" s="171"/>
      <c r="F25" s="171"/>
      <c r="H25" s="171"/>
      <c r="I25" s="171"/>
      <c r="J25" s="171"/>
      <c r="K25" s="171"/>
      <c r="L25" s="19"/>
      <c r="M25" s="171"/>
      <c r="N25" s="171"/>
      <c r="O25" s="171"/>
      <c r="P25" s="171"/>
      <c r="Q25" s="171"/>
      <c r="R25" s="171"/>
    </row>
    <row r="26" spans="1:18" x14ac:dyDescent="0.3">
      <c r="A26" s="173"/>
      <c r="B26" s="171"/>
      <c r="C26" s="171"/>
      <c r="D26" s="171"/>
      <c r="E26" s="171"/>
      <c r="F26" s="171"/>
      <c r="H26" s="171"/>
      <c r="I26" s="171"/>
      <c r="J26" s="171"/>
      <c r="K26" s="171"/>
      <c r="L26" s="19"/>
      <c r="M26" s="171"/>
      <c r="N26" s="171"/>
      <c r="O26" s="171"/>
      <c r="P26" s="171"/>
      <c r="Q26" s="171"/>
      <c r="R26" s="171"/>
    </row>
    <row r="27" spans="1:18" x14ac:dyDescent="0.3">
      <c r="A27" s="173"/>
      <c r="B27" s="171"/>
      <c r="C27" s="171"/>
      <c r="D27" s="171"/>
      <c r="E27" s="171"/>
      <c r="F27" s="171"/>
      <c r="H27" s="171"/>
      <c r="I27" s="171"/>
      <c r="J27" s="171"/>
      <c r="K27" s="171"/>
      <c r="L27" s="19"/>
      <c r="M27" s="171"/>
      <c r="N27" s="171"/>
      <c r="O27" s="171"/>
      <c r="P27" s="171"/>
      <c r="Q27" s="171"/>
      <c r="R27" s="171"/>
    </row>
    <row r="28" spans="1:18" x14ac:dyDescent="0.3">
      <c r="A28" s="173"/>
      <c r="B28" s="173"/>
      <c r="C28" s="171"/>
      <c r="D28" s="171"/>
      <c r="E28" s="171"/>
      <c r="F28" s="171"/>
      <c r="H28" s="171"/>
      <c r="I28" s="171"/>
      <c r="J28" s="171"/>
      <c r="K28" s="171"/>
      <c r="L28" s="19"/>
      <c r="M28" s="171"/>
      <c r="N28" s="171"/>
      <c r="O28" s="171"/>
      <c r="P28" s="171"/>
      <c r="Q28" s="171"/>
      <c r="R28" s="171"/>
    </row>
    <row r="29" spans="1:18" x14ac:dyDescent="0.3">
      <c r="A29" s="173"/>
      <c r="B29" s="171"/>
      <c r="C29" s="171"/>
      <c r="D29" s="171"/>
      <c r="E29" s="171"/>
      <c r="L29" s="14"/>
      <c r="M29" s="14"/>
      <c r="Q29" s="171"/>
      <c r="R29" s="171"/>
    </row>
    <row r="30" spans="1:18" x14ac:dyDescent="0.3">
      <c r="A30" s="171"/>
      <c r="B30" s="173"/>
      <c r="C30" s="173"/>
      <c r="D30" s="173"/>
      <c r="E30" s="173"/>
      <c r="F30" s="3"/>
      <c r="Q30" s="171"/>
      <c r="R30" s="171"/>
    </row>
    <row r="31" spans="1:18" ht="15.6" x14ac:dyDescent="0.3">
      <c r="A31" s="6"/>
      <c r="B31" s="40" t="s">
        <v>283</v>
      </c>
      <c r="C31" s="40"/>
      <c r="D31" s="40"/>
      <c r="E31" s="40"/>
      <c r="F31" s="41"/>
      <c r="G31" s="35"/>
      <c r="H31" s="35"/>
      <c r="I31" s="35"/>
      <c r="J31" s="35"/>
      <c r="K31" s="35"/>
      <c r="L31" s="35"/>
      <c r="M31" s="35"/>
      <c r="N31" s="36"/>
      <c r="O31" s="35"/>
      <c r="P31" s="35"/>
      <c r="Q31" s="40"/>
      <c r="R31" s="171"/>
    </row>
    <row r="32" spans="1:18" x14ac:dyDescent="0.3">
      <c r="A32" s="171"/>
      <c r="B32" s="173" t="s">
        <v>1041</v>
      </c>
      <c r="C32" s="171" t="s">
        <v>1042</v>
      </c>
      <c r="D32" s="171"/>
      <c r="E32" s="171"/>
      <c r="F32" s="171"/>
      <c r="G32" s="8" t="s">
        <v>23</v>
      </c>
      <c r="H32" s="171"/>
      <c r="I32" s="171"/>
      <c r="J32" s="171"/>
      <c r="K32" s="171"/>
      <c r="L32" s="171"/>
      <c r="M32" s="171"/>
      <c r="N32" s="171"/>
      <c r="O32" s="171"/>
      <c r="P32" s="171"/>
      <c r="Q32" s="171"/>
      <c r="R32" s="171"/>
    </row>
    <row r="33" spans="1:17" x14ac:dyDescent="0.3">
      <c r="A33" s="171"/>
      <c r="B33" s="173" t="s">
        <v>1043</v>
      </c>
      <c r="C33" s="171" t="s">
        <v>1044</v>
      </c>
      <c r="D33" s="171"/>
      <c r="E33" s="171"/>
      <c r="G33" s="8" t="s">
        <v>23</v>
      </c>
      <c r="Q33" s="171"/>
    </row>
    <row r="34" spans="1:17" x14ac:dyDescent="0.3">
      <c r="A34" s="171"/>
      <c r="B34" s="173" t="s">
        <v>1045</v>
      </c>
      <c r="C34" s="173" t="s">
        <v>1046</v>
      </c>
      <c r="D34" s="173"/>
      <c r="E34" s="173"/>
      <c r="F34" s="3"/>
      <c r="G34" s="8" t="s">
        <v>23</v>
      </c>
      <c r="Q34" s="171"/>
    </row>
    <row r="35" spans="1:17" x14ac:dyDescent="0.3">
      <c r="A35" s="171"/>
      <c r="B35" s="173"/>
      <c r="C35" s="173"/>
      <c r="D35" s="173"/>
      <c r="E35" s="173"/>
      <c r="F35" s="3"/>
      <c r="Q35" s="171"/>
    </row>
    <row r="36" spans="1:17" ht="15.6" x14ac:dyDescent="0.3">
      <c r="A36" s="4"/>
      <c r="B36" s="38" t="s">
        <v>292</v>
      </c>
      <c r="C36" s="38"/>
      <c r="D36" s="38"/>
      <c r="E36" s="38"/>
      <c r="F36" s="39"/>
      <c r="G36" s="31"/>
      <c r="H36" s="31"/>
      <c r="I36" s="31"/>
      <c r="J36" s="31"/>
      <c r="K36" s="31"/>
      <c r="L36" s="31"/>
      <c r="M36" s="31"/>
      <c r="N36" s="32"/>
      <c r="O36" s="31"/>
      <c r="P36" s="31"/>
      <c r="Q36" s="38"/>
    </row>
    <row r="37" spans="1:17" x14ac:dyDescent="0.3">
      <c r="A37" s="171"/>
      <c r="B37" s="173"/>
      <c r="C37" s="173"/>
      <c r="D37" s="173"/>
      <c r="E37" s="173"/>
      <c r="F37" s="173"/>
      <c r="H37" s="171"/>
      <c r="I37" s="171"/>
      <c r="J37" s="171"/>
      <c r="K37" s="171"/>
      <c r="M37" s="171"/>
      <c r="N37" s="171"/>
      <c r="O37" s="171"/>
      <c r="P37" s="171"/>
      <c r="Q37" s="171"/>
    </row>
    <row r="38" spans="1:17" x14ac:dyDescent="0.3">
      <c r="A38" s="171"/>
      <c r="B38" s="173"/>
      <c r="C38" s="173"/>
      <c r="D38" s="173"/>
      <c r="E38" s="173"/>
      <c r="F38" s="173"/>
      <c r="H38" s="171"/>
      <c r="I38" s="171"/>
      <c r="J38" s="171"/>
      <c r="K38" s="171"/>
      <c r="L38" s="171"/>
      <c r="M38" s="171"/>
      <c r="N38" s="171"/>
      <c r="O38" s="171"/>
      <c r="P38" s="171"/>
      <c r="Q38" s="171"/>
    </row>
    <row r="39" spans="1:17" x14ac:dyDescent="0.3">
      <c r="A39" s="171"/>
      <c r="B39" s="173"/>
      <c r="C39" s="173"/>
      <c r="D39" s="173"/>
      <c r="E39" s="173"/>
      <c r="F39" s="173"/>
      <c r="H39" s="171"/>
      <c r="I39" s="171"/>
      <c r="J39" s="171"/>
      <c r="K39" s="171"/>
      <c r="L39" s="171"/>
      <c r="M39" s="171"/>
      <c r="N39" s="171"/>
      <c r="O39" s="171"/>
      <c r="P39" s="171"/>
      <c r="Q39" s="171"/>
    </row>
    <row r="40" spans="1:17" x14ac:dyDescent="0.3">
      <c r="A40" s="171"/>
      <c r="B40" s="173"/>
      <c r="C40" s="173"/>
      <c r="D40" s="173"/>
      <c r="E40" s="173"/>
      <c r="F40" s="173"/>
      <c r="H40" s="171"/>
      <c r="I40" s="171"/>
      <c r="J40" s="171"/>
      <c r="K40" s="171"/>
      <c r="L40" s="171"/>
      <c r="M40" s="171"/>
      <c r="N40" s="171"/>
      <c r="O40" s="171"/>
      <c r="P40" s="171"/>
      <c r="Q40" s="171"/>
    </row>
    <row r="41" spans="1:17" x14ac:dyDescent="0.3">
      <c r="A41" s="171"/>
      <c r="B41" s="173"/>
      <c r="C41" s="173"/>
      <c r="D41" s="173"/>
      <c r="E41" s="173"/>
      <c r="F41" s="3"/>
      <c r="Q41" s="171"/>
    </row>
    <row r="42" spans="1:17" ht="15.6" x14ac:dyDescent="0.3">
      <c r="A42" s="5"/>
      <c r="B42" s="275" t="s">
        <v>1047</v>
      </c>
      <c r="C42" s="275"/>
      <c r="D42" s="275"/>
      <c r="E42" s="275"/>
      <c r="F42" s="275"/>
      <c r="G42" s="275"/>
      <c r="H42" s="275"/>
      <c r="I42" s="275"/>
      <c r="J42" s="275"/>
      <c r="K42" s="275"/>
      <c r="L42" s="275"/>
      <c r="M42" s="275"/>
      <c r="N42" s="275"/>
      <c r="O42" s="275"/>
      <c r="P42" s="275"/>
      <c r="Q42" s="275"/>
    </row>
    <row r="43" spans="1:17" ht="15.6" x14ac:dyDescent="0.3">
      <c r="A43" s="4"/>
      <c r="B43" s="38" t="s">
        <v>1026</v>
      </c>
      <c r="C43" s="38"/>
      <c r="D43" s="38"/>
      <c r="E43" s="38"/>
      <c r="F43" s="39"/>
      <c r="G43" s="31"/>
      <c r="H43" s="31"/>
      <c r="I43" s="31"/>
      <c r="J43" s="31"/>
      <c r="K43" s="31"/>
      <c r="L43" s="31"/>
      <c r="M43" s="31"/>
      <c r="N43" s="32"/>
      <c r="O43" s="31"/>
      <c r="P43" s="31"/>
      <c r="Q43" s="38"/>
    </row>
    <row r="44" spans="1:17" x14ac:dyDescent="0.3">
      <c r="A44" s="173"/>
      <c r="B44" s="171" t="s">
        <v>1048</v>
      </c>
      <c r="C44" s="171" t="s">
        <v>1049</v>
      </c>
      <c r="D44" s="171"/>
      <c r="E44" s="17" t="s">
        <v>1050</v>
      </c>
      <c r="F44" s="171"/>
      <c r="G44" s="8" t="s">
        <v>23</v>
      </c>
      <c r="H44" s="171"/>
      <c r="I44" s="171"/>
      <c r="J44" s="171"/>
      <c r="K44" s="171" t="s">
        <v>42</v>
      </c>
      <c r="L44" s="19">
        <v>43862</v>
      </c>
      <c r="M44" s="171"/>
      <c r="N44" s="171"/>
      <c r="O44" s="171"/>
      <c r="P44" s="171"/>
      <c r="Q44" s="171"/>
    </row>
    <row r="45" spans="1:17" x14ac:dyDescent="0.3">
      <c r="A45" s="173"/>
      <c r="B45" s="171" t="s">
        <v>1051</v>
      </c>
      <c r="C45" s="171" t="s">
        <v>1052</v>
      </c>
      <c r="D45" s="171" t="s">
        <v>1053</v>
      </c>
      <c r="E45" s="21" t="s">
        <v>1054</v>
      </c>
      <c r="F45" s="171"/>
      <c r="G45" s="8" t="s">
        <v>23</v>
      </c>
      <c r="H45" s="171"/>
      <c r="I45" s="171"/>
      <c r="J45" s="171"/>
      <c r="K45" s="171" t="s">
        <v>42</v>
      </c>
      <c r="L45" s="19">
        <v>43862</v>
      </c>
      <c r="M45" s="171"/>
      <c r="N45" s="171"/>
      <c r="O45" s="171"/>
      <c r="P45" s="171"/>
      <c r="Q45" s="171"/>
    </row>
    <row r="46" spans="1:17" x14ac:dyDescent="0.3">
      <c r="A46" s="173"/>
      <c r="B46" s="173" t="s">
        <v>1055</v>
      </c>
      <c r="C46" s="171" t="s">
        <v>1056</v>
      </c>
      <c r="D46" s="171"/>
      <c r="E46" s="171"/>
      <c r="F46" s="171"/>
      <c r="G46" s="8" t="s">
        <v>23</v>
      </c>
      <c r="H46" s="171"/>
      <c r="I46" s="171"/>
      <c r="J46" s="171"/>
      <c r="K46" s="171" t="s">
        <v>42</v>
      </c>
      <c r="L46" s="19">
        <v>43862</v>
      </c>
      <c r="M46" s="171"/>
      <c r="N46" s="171"/>
      <c r="O46" s="171"/>
      <c r="P46" s="171"/>
      <c r="Q46" s="171"/>
    </row>
    <row r="47" spans="1:17" x14ac:dyDescent="0.3">
      <c r="A47" s="173"/>
      <c r="B47" s="171" t="s">
        <v>1057</v>
      </c>
      <c r="C47" s="171"/>
      <c r="D47" s="171" t="s">
        <v>1058</v>
      </c>
      <c r="E47" s="171"/>
      <c r="L47" s="14"/>
      <c r="M47" s="14"/>
      <c r="Q47" s="171"/>
    </row>
    <row r="48" spans="1:17" x14ac:dyDescent="0.3">
      <c r="A48" s="171"/>
      <c r="B48" s="173"/>
      <c r="C48" s="173"/>
      <c r="D48" s="173"/>
      <c r="E48" s="173"/>
      <c r="F48" s="3"/>
      <c r="Q48" s="171"/>
    </row>
    <row r="49" spans="1:17" ht="15.6" x14ac:dyDescent="0.3">
      <c r="A49" s="6"/>
      <c r="B49" s="40" t="s">
        <v>283</v>
      </c>
      <c r="C49" s="40"/>
      <c r="D49" s="40"/>
      <c r="E49" s="40"/>
      <c r="F49" s="41"/>
      <c r="G49" s="35"/>
      <c r="H49" s="35"/>
      <c r="I49" s="35"/>
      <c r="J49" s="35"/>
      <c r="K49" s="35"/>
      <c r="L49" s="35"/>
      <c r="M49" s="35"/>
      <c r="N49" s="36"/>
      <c r="O49" s="35"/>
      <c r="P49" s="35"/>
      <c r="Q49" s="40"/>
    </row>
    <row r="50" spans="1:17" x14ac:dyDescent="0.3">
      <c r="A50" s="171"/>
      <c r="B50" s="173" t="s">
        <v>1059</v>
      </c>
      <c r="C50" s="171" t="s">
        <v>1060</v>
      </c>
      <c r="D50" s="171"/>
      <c r="E50" s="171"/>
      <c r="F50" s="171"/>
      <c r="G50" s="8" t="s">
        <v>23</v>
      </c>
      <c r="H50" s="171"/>
      <c r="I50" s="171"/>
      <c r="J50" s="171"/>
      <c r="K50" s="171" t="s">
        <v>42</v>
      </c>
      <c r="L50" s="19">
        <v>43952</v>
      </c>
      <c r="M50" s="171"/>
      <c r="N50" s="171"/>
      <c r="O50" s="171"/>
      <c r="P50" s="171"/>
      <c r="Q50" s="171"/>
    </row>
    <row r="51" spans="1:17" x14ac:dyDescent="0.3">
      <c r="A51" s="171"/>
      <c r="B51" s="171" t="s">
        <v>1061</v>
      </c>
      <c r="C51" s="171" t="s">
        <v>1062</v>
      </c>
      <c r="D51" s="171"/>
      <c r="E51" s="17" t="s">
        <v>1063</v>
      </c>
      <c r="F51" s="171"/>
      <c r="G51" s="8" t="s">
        <v>23</v>
      </c>
      <c r="H51" s="171"/>
      <c r="I51" s="171"/>
      <c r="J51" s="171"/>
      <c r="K51" s="171" t="s">
        <v>42</v>
      </c>
      <c r="L51" s="19">
        <v>43800</v>
      </c>
      <c r="M51" s="171"/>
      <c r="N51" s="171"/>
      <c r="O51" s="171"/>
      <c r="P51" s="171"/>
      <c r="Q51" s="171"/>
    </row>
    <row r="52" spans="1:17" x14ac:dyDescent="0.3">
      <c r="A52" s="171"/>
      <c r="B52" s="173"/>
      <c r="C52" s="173"/>
      <c r="D52" s="173"/>
      <c r="E52" s="173"/>
      <c r="F52" s="3"/>
      <c r="Q52" s="171"/>
    </row>
    <row r="53" spans="1:17" x14ac:dyDescent="0.3">
      <c r="A53" s="171"/>
      <c r="B53" s="173"/>
      <c r="C53" s="173"/>
      <c r="D53" s="173"/>
      <c r="E53" s="173"/>
      <c r="F53" s="3"/>
      <c r="Q53" s="171"/>
    </row>
    <row r="54" spans="1:17" ht="15.6" x14ac:dyDescent="0.3">
      <c r="A54" s="4"/>
      <c r="B54" s="38" t="s">
        <v>292</v>
      </c>
      <c r="C54" s="38"/>
      <c r="D54" s="38"/>
      <c r="E54" s="38"/>
      <c r="F54" s="39"/>
      <c r="G54" s="31"/>
      <c r="H54" s="31"/>
      <c r="I54" s="31"/>
      <c r="J54" s="31"/>
      <c r="K54" s="31"/>
      <c r="L54" s="31"/>
      <c r="M54" s="31"/>
      <c r="N54" s="32"/>
      <c r="O54" s="31"/>
      <c r="P54" s="31"/>
      <c r="Q54" s="38"/>
    </row>
    <row r="55" spans="1:17" x14ac:dyDescent="0.3">
      <c r="A55" s="173"/>
      <c r="B55" s="171" t="s">
        <v>1064</v>
      </c>
      <c r="C55" s="171" t="s">
        <v>1065</v>
      </c>
      <c r="D55" s="171" t="s">
        <v>1058</v>
      </c>
      <c r="E55" s="18" t="s">
        <v>1066</v>
      </c>
      <c r="F55" s="171"/>
      <c r="G55" s="8" t="s">
        <v>23</v>
      </c>
      <c r="H55" s="171"/>
      <c r="I55" s="171"/>
      <c r="J55" s="171"/>
      <c r="K55" s="171" t="s">
        <v>1067</v>
      </c>
      <c r="L55" s="19">
        <v>44105</v>
      </c>
      <c r="M55" s="171"/>
      <c r="N55" s="171"/>
      <c r="O55" s="171"/>
      <c r="P55" s="171"/>
      <c r="Q55" s="171"/>
    </row>
    <row r="56" spans="1:17" x14ac:dyDescent="0.3">
      <c r="A56" s="171"/>
      <c r="B56" s="171" t="s">
        <v>1068</v>
      </c>
      <c r="C56" s="171" t="s">
        <v>1069</v>
      </c>
      <c r="D56" s="171" t="s">
        <v>1070</v>
      </c>
      <c r="E56" s="18" t="s">
        <v>1071</v>
      </c>
      <c r="F56" s="171"/>
      <c r="G56" s="8" t="s">
        <v>23</v>
      </c>
      <c r="H56" s="171"/>
      <c r="I56" s="171"/>
      <c r="J56" s="171"/>
      <c r="K56" s="171" t="s">
        <v>1067</v>
      </c>
      <c r="L56" s="19">
        <v>44013</v>
      </c>
      <c r="M56" s="171"/>
      <c r="N56" s="171"/>
      <c r="O56" s="171"/>
      <c r="P56" s="171"/>
      <c r="Q56" s="171"/>
    </row>
    <row r="57" spans="1:17" x14ac:dyDescent="0.3">
      <c r="A57" s="171"/>
      <c r="B57" s="173" t="s">
        <v>1072</v>
      </c>
      <c r="C57" s="173" t="s">
        <v>1073</v>
      </c>
      <c r="D57" s="171"/>
      <c r="E57" s="17" t="s">
        <v>1074</v>
      </c>
      <c r="F57" s="173"/>
      <c r="G57" s="8" t="s">
        <v>23</v>
      </c>
      <c r="H57" s="171"/>
      <c r="I57" s="171"/>
      <c r="J57" s="171"/>
      <c r="K57" s="171" t="s">
        <v>217</v>
      </c>
      <c r="L57" s="19">
        <v>44136</v>
      </c>
      <c r="M57" s="171"/>
      <c r="N57" s="171"/>
      <c r="O57" s="171"/>
      <c r="P57" s="171"/>
      <c r="Q57" s="171"/>
    </row>
    <row r="58" spans="1:17" x14ac:dyDescent="0.3">
      <c r="A58" s="171"/>
      <c r="B58" s="173" t="s">
        <v>1075</v>
      </c>
      <c r="C58" s="173" t="s">
        <v>1076</v>
      </c>
      <c r="D58" s="171"/>
      <c r="E58" s="17" t="s">
        <v>1077</v>
      </c>
      <c r="F58" s="173"/>
      <c r="G58" s="8" t="s">
        <v>23</v>
      </c>
      <c r="H58" s="171"/>
      <c r="I58" s="171"/>
      <c r="J58" s="171"/>
      <c r="K58" s="171" t="s">
        <v>217</v>
      </c>
      <c r="L58" s="19">
        <v>43983</v>
      </c>
      <c r="M58" s="171"/>
      <c r="N58" s="171"/>
      <c r="O58" s="171"/>
      <c r="P58" s="171"/>
      <c r="Q58" s="171"/>
    </row>
    <row r="59" spans="1:17" x14ac:dyDescent="0.3">
      <c r="A59" s="171"/>
      <c r="B59" s="173" t="s">
        <v>1078</v>
      </c>
      <c r="C59" s="173" t="s">
        <v>1079</v>
      </c>
      <c r="D59" s="171"/>
      <c r="E59" s="17" t="s">
        <v>1080</v>
      </c>
      <c r="F59" s="173"/>
      <c r="G59" s="8" t="s">
        <v>23</v>
      </c>
      <c r="H59" s="171"/>
      <c r="I59" s="171"/>
      <c r="J59" s="171"/>
      <c r="K59" s="171" t="s">
        <v>217</v>
      </c>
      <c r="L59" s="19">
        <v>43952</v>
      </c>
      <c r="M59" s="171"/>
      <c r="N59" s="171"/>
      <c r="O59" s="171"/>
      <c r="P59" s="171"/>
      <c r="Q59" s="171"/>
    </row>
    <row r="60" spans="1:17" x14ac:dyDescent="0.3">
      <c r="A60" s="171"/>
      <c r="B60" s="173" t="s">
        <v>1081</v>
      </c>
      <c r="C60" s="173" t="s">
        <v>1082</v>
      </c>
      <c r="D60" s="171"/>
      <c r="E60" s="17" t="s">
        <v>1083</v>
      </c>
      <c r="F60" s="173"/>
      <c r="G60" s="8" t="s">
        <v>23</v>
      </c>
      <c r="H60" s="171"/>
      <c r="I60" s="171"/>
      <c r="J60" s="171"/>
      <c r="K60" s="171" t="s">
        <v>217</v>
      </c>
      <c r="L60" s="19">
        <v>43952</v>
      </c>
      <c r="M60" s="171"/>
      <c r="N60" s="171"/>
      <c r="O60" s="171"/>
      <c r="P60" s="171"/>
      <c r="Q60" s="171"/>
    </row>
    <row r="61" spans="1:17" ht="43.2" x14ac:dyDescent="0.3">
      <c r="A61" s="171"/>
      <c r="B61" s="173" t="s">
        <v>1084</v>
      </c>
      <c r="C61" s="173" t="s">
        <v>1085</v>
      </c>
      <c r="D61" s="171" t="s">
        <v>1086</v>
      </c>
      <c r="E61" s="21" t="s">
        <v>1087</v>
      </c>
      <c r="F61" s="173"/>
      <c r="G61" s="8" t="s">
        <v>23</v>
      </c>
      <c r="H61" s="171"/>
      <c r="I61" s="171"/>
      <c r="J61" s="171"/>
      <c r="K61" s="171" t="s">
        <v>1067</v>
      </c>
      <c r="L61" s="19">
        <v>44044</v>
      </c>
      <c r="M61" s="171"/>
      <c r="N61" s="171"/>
      <c r="O61" s="171"/>
      <c r="P61" s="171"/>
      <c r="Q61" s="171"/>
    </row>
    <row r="62" spans="1:17" x14ac:dyDescent="0.3">
      <c r="A62" s="171"/>
      <c r="B62" s="173"/>
      <c r="C62" s="173"/>
      <c r="D62" s="173"/>
      <c r="E62" s="173"/>
      <c r="F62" s="3"/>
      <c r="Q62" s="171"/>
    </row>
    <row r="63" spans="1:17" x14ac:dyDescent="0.3">
      <c r="A63" s="171"/>
      <c r="B63" s="173"/>
      <c r="C63" s="173"/>
      <c r="D63" s="173"/>
      <c r="E63" s="173"/>
      <c r="F63" s="3"/>
      <c r="Q63" s="171"/>
    </row>
    <row r="64" spans="1:17" x14ac:dyDescent="0.3">
      <c r="A64" s="171"/>
      <c r="B64" s="173"/>
      <c r="C64" s="173"/>
      <c r="D64" s="173"/>
      <c r="E64" s="173"/>
      <c r="F64" s="3"/>
      <c r="Q64" s="171"/>
    </row>
    <row r="65" spans="1:17" ht="15.6" x14ac:dyDescent="0.3">
      <c r="A65" s="5"/>
      <c r="B65" s="275" t="s">
        <v>1088</v>
      </c>
      <c r="C65" s="275"/>
      <c r="D65" s="275"/>
      <c r="E65" s="275"/>
      <c r="F65" s="275"/>
      <c r="G65" s="275"/>
      <c r="H65" s="275"/>
      <c r="I65" s="275"/>
      <c r="J65" s="275"/>
      <c r="K65" s="275"/>
      <c r="L65" s="275"/>
      <c r="M65" s="275"/>
      <c r="N65" s="275"/>
      <c r="O65" s="275"/>
      <c r="P65" s="275"/>
      <c r="Q65" s="275"/>
    </row>
    <row r="66" spans="1:17" ht="15.6" x14ac:dyDescent="0.3">
      <c r="A66" s="4"/>
      <c r="B66" s="276" t="s">
        <v>1026</v>
      </c>
      <c r="C66" s="276"/>
      <c r="D66" s="276"/>
      <c r="E66" s="276"/>
      <c r="F66" s="276"/>
      <c r="G66" s="276"/>
      <c r="H66" s="276"/>
      <c r="I66" s="276"/>
      <c r="J66" s="276"/>
      <c r="K66" s="276"/>
      <c r="L66" s="276"/>
      <c r="M66" s="276"/>
      <c r="N66" s="276"/>
      <c r="O66" s="276"/>
      <c r="P66" s="276"/>
      <c r="Q66" s="276"/>
    </row>
    <row r="67" spans="1:17" x14ac:dyDescent="0.3">
      <c r="A67" s="173"/>
      <c r="B67" s="171" t="s">
        <v>1089</v>
      </c>
      <c r="C67" s="171" t="s">
        <v>1090</v>
      </c>
      <c r="D67" s="171"/>
      <c r="E67" s="171"/>
      <c r="F67" s="171"/>
      <c r="G67" s="8" t="s">
        <v>23</v>
      </c>
      <c r="H67" s="171"/>
      <c r="I67" s="171"/>
      <c r="J67" s="171"/>
      <c r="K67" s="171" t="s">
        <v>42</v>
      </c>
      <c r="L67" s="19">
        <v>43862</v>
      </c>
      <c r="M67" s="171"/>
      <c r="N67" s="171"/>
      <c r="O67" s="171"/>
      <c r="P67" s="171"/>
      <c r="Q67" s="171"/>
    </row>
    <row r="68" spans="1:17" x14ac:dyDescent="0.3">
      <c r="A68" s="173"/>
      <c r="B68" s="171" t="s">
        <v>1091</v>
      </c>
      <c r="C68" s="171" t="s">
        <v>1092</v>
      </c>
      <c r="D68" s="171"/>
      <c r="E68" s="171"/>
      <c r="F68" s="171"/>
      <c r="G68" s="8" t="s">
        <v>23</v>
      </c>
      <c r="H68" s="171"/>
      <c r="I68" s="171"/>
      <c r="J68" s="171"/>
      <c r="K68" s="171" t="s">
        <v>42</v>
      </c>
      <c r="L68" s="19">
        <v>43862</v>
      </c>
      <c r="M68" s="171"/>
      <c r="N68" s="171"/>
      <c r="O68" s="171"/>
      <c r="P68" s="171"/>
      <c r="Q68" s="171"/>
    </row>
    <row r="69" spans="1:17" x14ac:dyDescent="0.3">
      <c r="A69" s="171"/>
      <c r="B69" s="173" t="s">
        <v>1093</v>
      </c>
      <c r="C69" s="173" t="s">
        <v>1094</v>
      </c>
      <c r="D69" s="173"/>
      <c r="E69" s="173"/>
      <c r="F69" s="171"/>
      <c r="G69" s="8" t="s">
        <v>23</v>
      </c>
      <c r="H69" s="171"/>
      <c r="I69" s="171"/>
      <c r="J69" s="171"/>
      <c r="K69" s="171" t="s">
        <v>42</v>
      </c>
      <c r="L69" s="19">
        <v>43862</v>
      </c>
      <c r="M69" s="171"/>
      <c r="N69" s="171"/>
      <c r="O69" s="171"/>
      <c r="P69" s="171"/>
      <c r="Q69" s="171"/>
    </row>
    <row r="70" spans="1:17" x14ac:dyDescent="0.3">
      <c r="A70" s="171"/>
      <c r="B70" s="173"/>
      <c r="C70" s="173"/>
      <c r="D70" s="173"/>
      <c r="E70" s="173"/>
      <c r="F70" s="171"/>
      <c r="H70" s="171"/>
      <c r="I70" s="171"/>
      <c r="J70" s="171"/>
      <c r="K70" s="171"/>
      <c r="L70" s="19"/>
      <c r="M70" s="171"/>
      <c r="N70" s="171"/>
      <c r="O70" s="171"/>
      <c r="P70" s="171"/>
      <c r="Q70" s="171"/>
    </row>
    <row r="71" spans="1:17" x14ac:dyDescent="0.3">
      <c r="A71" s="171"/>
      <c r="B71" s="173"/>
      <c r="C71" s="173"/>
      <c r="D71" s="173"/>
      <c r="E71" s="173"/>
      <c r="F71" s="171"/>
      <c r="H71" s="171"/>
      <c r="I71" s="171"/>
      <c r="J71" s="171"/>
      <c r="K71" s="171"/>
      <c r="L71" s="19"/>
      <c r="M71" s="171"/>
      <c r="N71" s="171"/>
      <c r="O71" s="171"/>
      <c r="P71" s="171"/>
      <c r="Q71" s="171"/>
    </row>
    <row r="73" spans="1:17" s="44" customFormat="1" x14ac:dyDescent="0.3">
      <c r="B73" s="44" t="s">
        <v>1095</v>
      </c>
      <c r="F73" s="45"/>
      <c r="G73" s="46"/>
      <c r="H73" s="46"/>
      <c r="I73" s="46"/>
      <c r="J73" s="46"/>
      <c r="K73" s="46"/>
      <c r="L73" s="46"/>
      <c r="M73" s="46"/>
      <c r="N73" s="47"/>
      <c r="O73" s="46"/>
      <c r="P73" s="46"/>
    </row>
    <row r="74" spans="1:17" x14ac:dyDescent="0.3">
      <c r="A74" s="171"/>
      <c r="B74" s="173" t="s">
        <v>1096</v>
      </c>
      <c r="C74" s="173"/>
      <c r="D74" s="173"/>
      <c r="E74" s="173"/>
      <c r="F74" s="3"/>
      <c r="Q74" s="171"/>
    </row>
    <row r="75" spans="1:17" s="44" customFormat="1" x14ac:dyDescent="0.3">
      <c r="B75" s="44" t="s">
        <v>1097</v>
      </c>
      <c r="C75" s="44" t="s">
        <v>1098</v>
      </c>
      <c r="F75" s="45"/>
      <c r="G75" s="46"/>
      <c r="H75" s="46"/>
      <c r="I75" s="46"/>
      <c r="J75" s="46"/>
      <c r="K75" s="46"/>
      <c r="L75" s="46"/>
      <c r="M75" s="46"/>
      <c r="N75" s="47"/>
      <c r="O75" s="46"/>
      <c r="P75" s="46"/>
    </row>
    <row r="76" spans="1:17" x14ac:dyDescent="0.3">
      <c r="A76" s="171"/>
      <c r="B76" s="173" t="s">
        <v>1099</v>
      </c>
      <c r="C76" s="173" t="s">
        <v>1100</v>
      </c>
      <c r="D76" s="173"/>
      <c r="E76" s="173"/>
      <c r="F76" s="173"/>
      <c r="G76" s="8" t="s">
        <v>23</v>
      </c>
      <c r="H76" s="171"/>
      <c r="I76" s="171"/>
      <c r="J76" s="171"/>
      <c r="K76" s="171" t="s">
        <v>42</v>
      </c>
      <c r="L76" s="19">
        <v>43862</v>
      </c>
      <c r="M76" s="171"/>
      <c r="N76" s="171"/>
      <c r="O76" s="171"/>
      <c r="P76" s="171"/>
      <c r="Q76" s="171"/>
    </row>
    <row r="77" spans="1:17" x14ac:dyDescent="0.3">
      <c r="A77" s="173"/>
      <c r="B77" s="171" t="s">
        <v>1101</v>
      </c>
      <c r="C77" s="171" t="s">
        <v>1102</v>
      </c>
      <c r="D77" s="171"/>
      <c r="E77" s="171"/>
      <c r="F77" s="171"/>
      <c r="G77" s="8" t="s">
        <v>23</v>
      </c>
      <c r="H77" s="171"/>
      <c r="I77" s="171"/>
      <c r="J77" s="171"/>
      <c r="K77" s="171" t="s">
        <v>42</v>
      </c>
      <c r="L77" s="19">
        <v>43862</v>
      </c>
      <c r="M77" s="171"/>
      <c r="N77" s="171"/>
      <c r="O77" s="171"/>
      <c r="P77" s="171"/>
      <c r="Q77" s="171"/>
    </row>
    <row r="78" spans="1:17" ht="15.6" x14ac:dyDescent="0.3">
      <c r="A78" s="5"/>
      <c r="B78" s="275" t="s">
        <v>1103</v>
      </c>
      <c r="C78" s="275"/>
      <c r="D78" s="275"/>
      <c r="E78" s="275"/>
      <c r="F78" s="275"/>
      <c r="G78" s="275"/>
      <c r="H78" s="275"/>
      <c r="I78" s="275"/>
      <c r="J78" s="275"/>
      <c r="K78" s="275"/>
      <c r="L78" s="275"/>
      <c r="M78" s="275"/>
      <c r="N78" s="275"/>
      <c r="O78" s="275"/>
      <c r="P78" s="275"/>
      <c r="Q78" s="275"/>
    </row>
    <row r="79" spans="1:17" ht="15.6" x14ac:dyDescent="0.3">
      <c r="A79" s="4"/>
      <c r="B79" s="276" t="s">
        <v>1026</v>
      </c>
      <c r="C79" s="276"/>
      <c r="D79" s="276"/>
      <c r="E79" s="276"/>
      <c r="F79" s="276"/>
      <c r="G79" s="276"/>
      <c r="H79" s="276"/>
      <c r="I79" s="276"/>
      <c r="J79" s="276"/>
      <c r="K79" s="276"/>
      <c r="L79" s="276"/>
      <c r="M79" s="276"/>
      <c r="N79" s="276"/>
      <c r="O79" s="276"/>
      <c r="P79" s="276"/>
      <c r="Q79" s="276"/>
    </row>
    <row r="80" spans="1:17" x14ac:dyDescent="0.3">
      <c r="A80" s="173"/>
      <c r="B80" s="171" t="s">
        <v>1104</v>
      </c>
      <c r="C80" s="171" t="s">
        <v>1105</v>
      </c>
      <c r="D80" s="171"/>
      <c r="E80" s="171"/>
      <c r="F80" s="171"/>
      <c r="G80" s="8" t="s">
        <v>23</v>
      </c>
      <c r="H80" s="171"/>
      <c r="I80" s="171"/>
      <c r="J80" s="171"/>
      <c r="K80" s="171" t="s">
        <v>42</v>
      </c>
      <c r="L80" s="19">
        <v>43862</v>
      </c>
      <c r="M80" s="171"/>
      <c r="N80" s="171"/>
      <c r="O80" s="171"/>
      <c r="P80" s="171"/>
      <c r="Q80" s="171"/>
    </row>
    <row r="81" spans="1:17" x14ac:dyDescent="0.3">
      <c r="A81" s="171"/>
      <c r="B81" s="173" t="s">
        <v>1096</v>
      </c>
      <c r="C81" s="173"/>
      <c r="D81" s="173"/>
      <c r="E81" s="173"/>
      <c r="F81" s="173"/>
      <c r="G81" s="8" t="s">
        <v>23</v>
      </c>
      <c r="H81" s="171"/>
      <c r="I81" s="171"/>
      <c r="J81" s="171"/>
      <c r="K81" s="171"/>
      <c r="L81" s="171"/>
      <c r="M81" s="171"/>
      <c r="N81" s="171"/>
      <c r="O81" s="171"/>
      <c r="P81" s="171"/>
      <c r="Q81" s="171"/>
    </row>
    <row r="82" spans="1:17" x14ac:dyDescent="0.3">
      <c r="A82" s="171"/>
      <c r="B82" s="171"/>
      <c r="C82" s="173"/>
      <c r="D82" s="173"/>
      <c r="E82" s="173"/>
      <c r="F82" s="171"/>
      <c r="H82" s="171"/>
      <c r="I82" s="171"/>
      <c r="J82" s="171"/>
      <c r="K82" s="171"/>
      <c r="L82" s="171"/>
      <c r="M82" s="171"/>
      <c r="N82" s="171"/>
      <c r="O82" s="171"/>
      <c r="P82" s="171"/>
      <c r="Q82" s="171"/>
    </row>
    <row r="83" spans="1:17" x14ac:dyDescent="0.3">
      <c r="A83" s="171"/>
      <c r="B83" s="171"/>
      <c r="C83" s="173"/>
      <c r="D83" s="173"/>
      <c r="E83" s="173"/>
      <c r="F83" s="3"/>
      <c r="Q83" s="171"/>
    </row>
    <row r="85" spans="1:17" ht="15.6" x14ac:dyDescent="0.3">
      <c r="A85" s="4"/>
      <c r="B85" s="276" t="s">
        <v>283</v>
      </c>
      <c r="C85" s="276"/>
      <c r="D85" s="276"/>
      <c r="E85" s="276"/>
      <c r="F85" s="276"/>
      <c r="G85" s="276"/>
      <c r="H85" s="276"/>
      <c r="I85" s="276"/>
      <c r="J85" s="276"/>
      <c r="K85" s="276"/>
      <c r="L85" s="276"/>
      <c r="M85" s="276"/>
      <c r="N85" s="276"/>
      <c r="O85" s="276"/>
      <c r="P85" s="276"/>
      <c r="Q85" s="276"/>
    </row>
    <row r="90" spans="1:17" ht="15.6" x14ac:dyDescent="0.3">
      <c r="A90" s="4"/>
      <c r="B90" s="276" t="s">
        <v>292</v>
      </c>
      <c r="C90" s="276"/>
      <c r="D90" s="276"/>
      <c r="E90" s="276"/>
      <c r="F90" s="276"/>
      <c r="G90" s="276"/>
      <c r="H90" s="276"/>
      <c r="I90" s="276"/>
      <c r="J90" s="276"/>
      <c r="K90" s="276"/>
      <c r="L90" s="276"/>
      <c r="M90" s="276"/>
      <c r="N90" s="276"/>
      <c r="O90" s="276"/>
      <c r="P90" s="276"/>
      <c r="Q90" s="276"/>
    </row>
    <row r="91" spans="1:17" x14ac:dyDescent="0.3">
      <c r="A91" s="171"/>
      <c r="B91" s="173" t="s">
        <v>1106</v>
      </c>
      <c r="C91" s="173" t="s">
        <v>1107</v>
      </c>
      <c r="D91" s="173"/>
      <c r="E91" s="173"/>
      <c r="F91" s="173"/>
      <c r="G91" s="8" t="s">
        <v>23</v>
      </c>
      <c r="H91" s="171"/>
      <c r="I91" s="171"/>
      <c r="J91" s="171"/>
      <c r="K91" s="171" t="s">
        <v>42</v>
      </c>
      <c r="L91" s="171"/>
      <c r="M91" s="171"/>
      <c r="N91" s="171"/>
      <c r="O91" s="171"/>
      <c r="P91" s="171"/>
      <c r="Q91" s="171"/>
    </row>
    <row r="92" spans="1:17" x14ac:dyDescent="0.3">
      <c r="A92" s="171"/>
      <c r="B92" s="173"/>
      <c r="C92" s="173"/>
      <c r="D92" s="173"/>
      <c r="E92" s="173"/>
      <c r="F92" s="3"/>
      <c r="Q92" s="171"/>
    </row>
    <row r="95" spans="1:17" ht="15.6" x14ac:dyDescent="0.3">
      <c r="A95" s="5"/>
      <c r="B95" s="275" t="s">
        <v>1108</v>
      </c>
      <c r="C95" s="275"/>
      <c r="D95" s="275"/>
      <c r="E95" s="275"/>
      <c r="F95" s="275"/>
      <c r="G95" s="275"/>
      <c r="H95" s="275"/>
      <c r="I95" s="275"/>
      <c r="J95" s="275"/>
      <c r="K95" s="275"/>
      <c r="L95" s="275"/>
      <c r="M95" s="275"/>
      <c r="N95" s="275"/>
      <c r="O95" s="275"/>
      <c r="P95" s="275"/>
      <c r="Q95" s="275"/>
    </row>
    <row r="96" spans="1:17" ht="15.6" x14ac:dyDescent="0.3">
      <c r="A96" s="4"/>
      <c r="B96" s="276" t="s">
        <v>1026</v>
      </c>
      <c r="C96" s="276"/>
      <c r="D96" s="276"/>
      <c r="E96" s="276"/>
      <c r="F96" s="276"/>
      <c r="G96" s="276"/>
      <c r="H96" s="276"/>
      <c r="I96" s="276"/>
      <c r="J96" s="276"/>
      <c r="K96" s="276"/>
      <c r="L96" s="276"/>
      <c r="M96" s="276"/>
      <c r="N96" s="276"/>
      <c r="O96" s="276"/>
      <c r="P96" s="276"/>
      <c r="Q96" s="276"/>
    </row>
    <row r="97" spans="1:17" x14ac:dyDescent="0.3">
      <c r="A97" s="173"/>
      <c r="B97" s="173" t="s">
        <v>1109</v>
      </c>
      <c r="C97" s="173" t="s">
        <v>1110</v>
      </c>
      <c r="D97" s="171"/>
      <c r="E97" s="21" t="s">
        <v>1054</v>
      </c>
      <c r="F97" s="173"/>
      <c r="G97" s="8" t="s">
        <v>23</v>
      </c>
      <c r="H97" s="171"/>
      <c r="I97" s="171"/>
      <c r="J97" s="171"/>
      <c r="K97" s="171"/>
      <c r="L97" s="19">
        <v>43862</v>
      </c>
      <c r="M97" s="171"/>
      <c r="N97" s="171"/>
      <c r="O97" s="171"/>
      <c r="P97" s="171"/>
      <c r="Q97" s="171"/>
    </row>
    <row r="98" spans="1:17" x14ac:dyDescent="0.3">
      <c r="A98" s="171"/>
      <c r="B98" s="173" t="s">
        <v>1111</v>
      </c>
      <c r="C98" s="173" t="s">
        <v>1112</v>
      </c>
      <c r="D98" s="171"/>
      <c r="E98" s="17" t="s">
        <v>1050</v>
      </c>
      <c r="F98" s="173"/>
      <c r="G98" s="8" t="s">
        <v>23</v>
      </c>
      <c r="H98" s="171"/>
      <c r="I98" s="171"/>
      <c r="J98" s="171"/>
      <c r="K98" s="171"/>
      <c r="L98" s="19">
        <v>43862</v>
      </c>
      <c r="M98" s="171"/>
      <c r="N98" s="171"/>
      <c r="O98" s="171"/>
      <c r="P98" s="171"/>
      <c r="Q98" s="171"/>
    </row>
    <row r="99" spans="1:17" x14ac:dyDescent="0.3">
      <c r="A99" s="173"/>
      <c r="B99" s="173" t="s">
        <v>1113</v>
      </c>
      <c r="C99" s="173"/>
      <c r="D99" s="173"/>
      <c r="E99" s="173"/>
      <c r="F99" s="3"/>
      <c r="L99" s="14"/>
      <c r="M99" s="14"/>
      <c r="Q99" s="171"/>
    </row>
    <row r="100" spans="1:17" x14ac:dyDescent="0.3">
      <c r="A100" s="171"/>
      <c r="B100" s="173"/>
      <c r="C100" s="173"/>
      <c r="D100" s="173"/>
      <c r="E100" s="173"/>
      <c r="F100" s="3"/>
      <c r="Q100" s="171"/>
    </row>
    <row r="103" spans="1:17" ht="15.6" x14ac:dyDescent="0.3">
      <c r="A103" s="6"/>
      <c r="B103" s="277" t="s">
        <v>283</v>
      </c>
      <c r="C103" s="277"/>
      <c r="D103" s="277"/>
      <c r="E103" s="277"/>
      <c r="F103" s="277"/>
      <c r="G103" s="277"/>
      <c r="H103" s="277"/>
      <c r="I103" s="277"/>
      <c r="J103" s="277"/>
      <c r="K103" s="277"/>
      <c r="L103" s="277"/>
      <c r="M103" s="277"/>
      <c r="N103" s="277"/>
      <c r="O103" s="277"/>
      <c r="P103" s="277"/>
      <c r="Q103" s="277"/>
    </row>
    <row r="104" spans="1:17" x14ac:dyDescent="0.3">
      <c r="A104" s="171"/>
      <c r="B104" s="173" t="s">
        <v>1114</v>
      </c>
      <c r="C104" s="171" t="s">
        <v>1115</v>
      </c>
      <c r="D104" s="171"/>
      <c r="E104" s="171"/>
      <c r="F104" s="171"/>
      <c r="G104" s="8" t="s">
        <v>23</v>
      </c>
      <c r="H104" s="171"/>
      <c r="I104" s="171"/>
      <c r="J104" s="171"/>
      <c r="K104" s="171"/>
      <c r="L104" s="19">
        <v>44013</v>
      </c>
      <c r="M104" s="171"/>
      <c r="N104" s="171"/>
      <c r="O104" s="171"/>
      <c r="P104" s="171"/>
      <c r="Q104" s="171"/>
    </row>
    <row r="105" spans="1:17" x14ac:dyDescent="0.3">
      <c r="A105" s="171"/>
      <c r="B105" s="173"/>
      <c r="C105" s="171"/>
      <c r="D105" s="171"/>
      <c r="E105" s="171"/>
      <c r="Q105" s="171"/>
    </row>
    <row r="106" spans="1:17" x14ac:dyDescent="0.3">
      <c r="A106" s="171"/>
      <c r="B106" s="171"/>
      <c r="C106" s="173"/>
      <c r="D106" s="173"/>
      <c r="E106" s="173"/>
      <c r="F106" s="3"/>
      <c r="Q106" s="171"/>
    </row>
    <row r="109" spans="1:17" ht="15.6" x14ac:dyDescent="0.3">
      <c r="A109" s="4"/>
      <c r="B109" s="276" t="s">
        <v>292</v>
      </c>
      <c r="C109" s="276"/>
      <c r="D109" s="276"/>
      <c r="E109" s="276"/>
      <c r="F109" s="276"/>
      <c r="G109" s="276"/>
      <c r="H109" s="276"/>
      <c r="I109" s="276"/>
      <c r="J109" s="276"/>
      <c r="K109" s="276"/>
      <c r="L109" s="276"/>
      <c r="M109" s="276"/>
      <c r="N109" s="276"/>
      <c r="O109" s="276"/>
      <c r="P109" s="276"/>
      <c r="Q109" s="276"/>
    </row>
    <row r="110" spans="1:17" x14ac:dyDescent="0.3">
      <c r="A110" s="171"/>
      <c r="B110" s="171" t="s">
        <v>293</v>
      </c>
      <c r="C110" s="171" t="s">
        <v>1116</v>
      </c>
      <c r="D110" s="171"/>
      <c r="E110" s="171"/>
      <c r="F110" s="171"/>
      <c r="G110" s="8" t="s">
        <v>23</v>
      </c>
      <c r="H110" s="171"/>
      <c r="I110" s="171"/>
      <c r="J110" s="171"/>
      <c r="K110" s="171" t="s">
        <v>1067</v>
      </c>
      <c r="L110" s="19">
        <v>44166</v>
      </c>
      <c r="M110" s="171"/>
      <c r="N110" s="171"/>
      <c r="O110" s="171"/>
      <c r="P110" s="171"/>
      <c r="Q110" s="171"/>
    </row>
    <row r="111" spans="1:17" x14ac:dyDescent="0.3">
      <c r="A111" s="171"/>
      <c r="B111" s="171" t="s">
        <v>1117</v>
      </c>
      <c r="C111" s="171" t="s">
        <v>1118</v>
      </c>
      <c r="D111" s="171"/>
      <c r="E111" s="171"/>
      <c r="F111" s="171"/>
      <c r="G111" s="8" t="s">
        <v>23</v>
      </c>
      <c r="H111" s="171"/>
      <c r="I111" s="171"/>
      <c r="J111" s="171"/>
      <c r="K111" s="171"/>
      <c r="L111" s="19">
        <v>44044</v>
      </c>
      <c r="M111" s="171"/>
      <c r="N111" s="171"/>
      <c r="O111" s="171"/>
      <c r="P111" s="171"/>
      <c r="Q111" s="171"/>
    </row>
    <row r="112" spans="1:17" ht="43.2" x14ac:dyDescent="0.3">
      <c r="A112" s="171"/>
      <c r="B112" s="173" t="s">
        <v>1119</v>
      </c>
      <c r="C112" s="173" t="s">
        <v>1120</v>
      </c>
      <c r="D112" s="171"/>
      <c r="E112" s="21" t="s">
        <v>1087</v>
      </c>
      <c r="F112" s="173"/>
      <c r="G112" s="8" t="s">
        <v>23</v>
      </c>
      <c r="H112" s="171"/>
      <c r="I112" s="171"/>
      <c r="J112" s="171"/>
      <c r="K112" s="171" t="s">
        <v>1067</v>
      </c>
      <c r="L112" s="19"/>
      <c r="M112" s="171"/>
      <c r="N112" s="171"/>
      <c r="O112" s="171"/>
      <c r="P112" s="171"/>
      <c r="Q112" s="171"/>
    </row>
    <row r="113" spans="1:17" x14ac:dyDescent="0.3">
      <c r="A113" s="171"/>
      <c r="B113" s="173" t="s">
        <v>1121</v>
      </c>
      <c r="C113" s="173" t="s">
        <v>1122</v>
      </c>
      <c r="D113" s="171"/>
      <c r="E113" s="18" t="s">
        <v>1071</v>
      </c>
      <c r="F113" s="173"/>
      <c r="G113" s="8" t="s">
        <v>23</v>
      </c>
      <c r="H113" s="171"/>
      <c r="I113" s="171"/>
      <c r="J113" s="171"/>
      <c r="K113" s="171"/>
      <c r="L113" s="171"/>
      <c r="M113" s="171"/>
      <c r="N113" s="171"/>
      <c r="O113" s="171"/>
      <c r="P113" s="171"/>
      <c r="Q113" s="171"/>
    </row>
    <row r="114" spans="1:17" x14ac:dyDescent="0.3">
      <c r="A114" s="171"/>
      <c r="B114" s="173"/>
      <c r="C114" s="173" t="s">
        <v>1123</v>
      </c>
      <c r="D114" s="173"/>
      <c r="E114" s="173"/>
      <c r="F114" s="3"/>
      <c r="Q114" s="171"/>
    </row>
    <row r="115" spans="1:17" x14ac:dyDescent="0.3">
      <c r="A115" s="171"/>
      <c r="B115" s="173"/>
      <c r="C115" s="173"/>
      <c r="D115" s="173"/>
      <c r="E115" s="173"/>
      <c r="F115" s="3"/>
      <c r="Q115" s="171"/>
    </row>
    <row r="116" spans="1:17" x14ac:dyDescent="0.3">
      <c r="A116" s="171"/>
      <c r="B116" s="173"/>
      <c r="C116" s="173"/>
      <c r="D116" s="173"/>
      <c r="E116" s="173"/>
      <c r="F116" s="3"/>
      <c r="Q116" s="171"/>
    </row>
    <row r="117" spans="1:17" x14ac:dyDescent="0.3">
      <c r="A117" s="171"/>
      <c r="B117" s="173"/>
      <c r="C117" s="173"/>
      <c r="D117" s="173"/>
      <c r="E117" s="173"/>
      <c r="F117" s="3"/>
      <c r="Q117" s="171"/>
    </row>
    <row r="118" spans="1:17" x14ac:dyDescent="0.3">
      <c r="A118" s="171"/>
      <c r="B118" s="173"/>
      <c r="C118" s="173"/>
      <c r="D118" s="173"/>
      <c r="E118" s="173"/>
      <c r="F118" s="3"/>
      <c r="Q118" s="171"/>
    </row>
    <row r="119" spans="1:17" x14ac:dyDescent="0.3">
      <c r="A119" s="171"/>
      <c r="B119" s="173"/>
      <c r="C119" s="173"/>
      <c r="D119" s="173"/>
      <c r="E119" s="173"/>
      <c r="F119" s="3"/>
      <c r="Q119" s="171"/>
    </row>
    <row r="120" spans="1:17" ht="15.6" x14ac:dyDescent="0.3">
      <c r="A120" s="5"/>
      <c r="B120" s="275" t="s">
        <v>1124</v>
      </c>
      <c r="C120" s="275"/>
      <c r="D120" s="275"/>
      <c r="E120" s="275"/>
      <c r="F120" s="275"/>
      <c r="G120" s="275"/>
      <c r="H120" s="275"/>
      <c r="I120" s="275"/>
      <c r="J120" s="275"/>
      <c r="K120" s="275"/>
      <c r="L120" s="275"/>
      <c r="M120" s="275"/>
      <c r="N120" s="275"/>
      <c r="O120" s="275"/>
      <c r="P120" s="275"/>
      <c r="Q120" s="275"/>
    </row>
    <row r="121" spans="1:17" x14ac:dyDescent="0.3">
      <c r="A121" s="171"/>
      <c r="B121" s="171" t="s">
        <v>1125</v>
      </c>
      <c r="C121" s="171" t="s">
        <v>1126</v>
      </c>
      <c r="D121" s="171"/>
      <c r="E121" s="171"/>
      <c r="G121" s="8" t="s">
        <v>23</v>
      </c>
      <c r="H121" s="171"/>
      <c r="I121" s="171"/>
      <c r="J121" s="171"/>
      <c r="K121" s="171"/>
      <c r="L121" s="19">
        <v>43922</v>
      </c>
      <c r="M121" s="171"/>
      <c r="N121" s="171"/>
      <c r="O121" s="171"/>
      <c r="P121" s="171"/>
      <c r="Q121" s="171"/>
    </row>
    <row r="122" spans="1:17" x14ac:dyDescent="0.3">
      <c r="A122" s="173"/>
      <c r="B122" s="171" t="s">
        <v>1127</v>
      </c>
      <c r="C122" s="171" t="s">
        <v>1128</v>
      </c>
      <c r="D122" s="171"/>
      <c r="E122" s="171"/>
      <c r="G122" s="8" t="s">
        <v>23</v>
      </c>
      <c r="H122" s="171"/>
      <c r="I122" s="171"/>
      <c r="J122" s="171"/>
      <c r="K122" s="19"/>
      <c r="L122" s="19">
        <v>43862</v>
      </c>
      <c r="M122" s="171"/>
      <c r="N122" s="171"/>
      <c r="O122" s="171"/>
      <c r="P122" s="171"/>
      <c r="Q122" s="171"/>
    </row>
    <row r="124" spans="1:17" x14ac:dyDescent="0.3">
      <c r="A124" s="173"/>
      <c r="B124" s="171"/>
      <c r="C124" s="171"/>
      <c r="D124" s="171"/>
      <c r="E124" s="171"/>
      <c r="L124" s="14"/>
      <c r="M124" s="14"/>
      <c r="Q124" s="171"/>
    </row>
    <row r="129" spans="1:17" ht="15.6" x14ac:dyDescent="0.3">
      <c r="A129" s="5"/>
      <c r="B129" s="275" t="s">
        <v>1129</v>
      </c>
      <c r="C129" s="275"/>
      <c r="D129" s="275"/>
      <c r="E129" s="275"/>
      <c r="F129" s="275"/>
      <c r="G129" s="275"/>
      <c r="H129" s="275"/>
      <c r="I129" s="275"/>
      <c r="J129" s="275"/>
      <c r="K129" s="275"/>
      <c r="L129" s="275"/>
      <c r="M129" s="275"/>
      <c r="N129" s="275"/>
      <c r="O129" s="275"/>
      <c r="P129" s="275"/>
      <c r="Q129" s="275"/>
    </row>
    <row r="130" spans="1:17" x14ac:dyDescent="0.3">
      <c r="A130" s="171"/>
      <c r="B130" s="173" t="s">
        <v>1130</v>
      </c>
      <c r="C130" s="173" t="s">
        <v>1131</v>
      </c>
      <c r="D130" s="173"/>
      <c r="E130" s="173"/>
      <c r="F130" s="173"/>
      <c r="G130" s="8" t="s">
        <v>23</v>
      </c>
      <c r="H130" s="171"/>
      <c r="I130" s="171"/>
      <c r="J130" s="171"/>
      <c r="K130" s="171"/>
      <c r="L130" s="19">
        <v>43952</v>
      </c>
      <c r="M130" s="171"/>
      <c r="N130" s="171"/>
      <c r="O130" s="171"/>
      <c r="P130" s="171"/>
      <c r="Q130" s="171"/>
    </row>
    <row r="131" spans="1:17" x14ac:dyDescent="0.3">
      <c r="A131" s="171"/>
      <c r="B131" s="173"/>
      <c r="C131" s="173"/>
      <c r="D131" s="173"/>
      <c r="E131" s="173"/>
      <c r="F131" s="3"/>
      <c r="Q131" s="171"/>
    </row>
    <row r="133" spans="1:17" ht="15.6" x14ac:dyDescent="0.3">
      <c r="A133" s="5"/>
      <c r="B133" s="275" t="s">
        <v>325</v>
      </c>
      <c r="C133" s="275"/>
      <c r="D133" s="275"/>
      <c r="E133" s="275"/>
      <c r="F133" s="275"/>
      <c r="G133" s="275"/>
      <c r="H133" s="275"/>
      <c r="I133" s="275"/>
      <c r="J133" s="275"/>
      <c r="K133" s="275"/>
      <c r="L133" s="275"/>
      <c r="M133" s="275"/>
      <c r="N133" s="275"/>
      <c r="O133" s="275"/>
      <c r="P133" s="275"/>
      <c r="Q133" s="275"/>
    </row>
    <row r="134" spans="1:17" x14ac:dyDescent="0.3">
      <c r="A134" s="173"/>
      <c r="B134" s="173" t="s">
        <v>1132</v>
      </c>
      <c r="C134" s="173" t="s">
        <v>1133</v>
      </c>
      <c r="D134" s="173"/>
      <c r="E134" s="173"/>
      <c r="F134" s="3"/>
      <c r="G134" s="8" t="s">
        <v>328</v>
      </c>
      <c r="H134" s="8" t="s">
        <v>1134</v>
      </c>
      <c r="I134" s="8" t="s">
        <v>1135</v>
      </c>
      <c r="J134" s="8" t="s">
        <v>1136</v>
      </c>
      <c r="N134" s="16" t="s">
        <v>127</v>
      </c>
      <c r="O134" s="8" t="s">
        <v>127</v>
      </c>
      <c r="P134" s="8" t="s">
        <v>127</v>
      </c>
      <c r="Q134" s="171"/>
    </row>
    <row r="135" spans="1:17" x14ac:dyDescent="0.3">
      <c r="A135" s="173"/>
      <c r="B135" s="173" t="s">
        <v>332</v>
      </c>
      <c r="C135" s="173" t="s">
        <v>1137</v>
      </c>
      <c r="D135" s="173"/>
      <c r="E135" s="173"/>
      <c r="F135" s="3"/>
      <c r="G135" s="8" t="s">
        <v>23</v>
      </c>
      <c r="H135" s="8" t="s">
        <v>1134</v>
      </c>
      <c r="I135" s="8" t="s">
        <v>1135</v>
      </c>
      <c r="J135" s="8" t="s">
        <v>1136</v>
      </c>
      <c r="N135" s="16" t="s">
        <v>127</v>
      </c>
      <c r="O135" s="8" t="s">
        <v>127</v>
      </c>
      <c r="P135" s="8" t="s">
        <v>127</v>
      </c>
      <c r="Q135" s="171"/>
    </row>
    <row r="136" spans="1:17" x14ac:dyDescent="0.3">
      <c r="A136" s="173"/>
      <c r="B136" s="173" t="s">
        <v>1138</v>
      </c>
      <c r="C136" s="173" t="s">
        <v>1139</v>
      </c>
      <c r="D136" s="173"/>
      <c r="E136" s="173"/>
      <c r="F136" s="3"/>
      <c r="G136" s="8" t="s">
        <v>1140</v>
      </c>
      <c r="H136" s="8" t="s">
        <v>1134</v>
      </c>
      <c r="I136" s="8" t="s">
        <v>1135</v>
      </c>
      <c r="J136" s="8" t="s">
        <v>1136</v>
      </c>
      <c r="N136" s="16" t="s">
        <v>127</v>
      </c>
      <c r="O136" s="8" t="s">
        <v>127</v>
      </c>
      <c r="P136" s="8" t="s">
        <v>127</v>
      </c>
      <c r="Q136" s="171"/>
    </row>
  </sheetData>
  <mergeCells count="15">
    <mergeCell ref="B23:Q23"/>
    <mergeCell ref="B65:Q65"/>
    <mergeCell ref="B66:Q66"/>
    <mergeCell ref="B42:Q42"/>
    <mergeCell ref="B90:Q90"/>
    <mergeCell ref="B78:Q78"/>
    <mergeCell ref="B79:Q79"/>
    <mergeCell ref="B85:Q85"/>
    <mergeCell ref="B133:Q133"/>
    <mergeCell ref="B95:Q95"/>
    <mergeCell ref="B96:Q96"/>
    <mergeCell ref="B103:Q103"/>
    <mergeCell ref="B109:Q109"/>
    <mergeCell ref="B120:Q120"/>
    <mergeCell ref="B129:Q129"/>
  </mergeCells>
  <pageMargins left="0.7" right="0.7" top="0.75" bottom="0.75" header="0.3" footer="0.3"/>
  <pageSetup paperSize="17"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E86DD-D37A-4817-AE80-E858360D8D45}">
  <sheetPr>
    <tabColor rgb="FFC00000"/>
  </sheetPr>
  <dimension ref="A1:J273"/>
  <sheetViews>
    <sheetView workbookViewId="0">
      <selection activeCell="A3" sqref="A3"/>
    </sheetView>
  </sheetViews>
  <sheetFormatPr defaultRowHeight="14.4" x14ac:dyDescent="0.3"/>
  <cols>
    <col min="1" max="1" width="22.109375" style="171" bestFit="1" customWidth="1"/>
    <col min="2" max="2" width="14.77734375" style="8" bestFit="1" customWidth="1"/>
    <col min="3" max="3" width="14.6640625" style="297" customWidth="1"/>
    <col min="4" max="4" width="14.6640625" style="8" customWidth="1"/>
    <col min="5" max="5" width="23.33203125" style="13" customWidth="1"/>
    <col min="6" max="6" width="14.109375" style="288" bestFit="1" customWidth="1"/>
    <col min="7" max="7" width="14.109375" style="288" customWidth="1"/>
    <col min="8" max="8" width="45.6640625" style="171" bestFit="1" customWidth="1"/>
    <col min="9" max="10" width="100.77734375" style="13" customWidth="1"/>
    <col min="11" max="16384" width="8.88671875" style="171"/>
  </cols>
  <sheetData>
    <row r="1" spans="1:10" s="12" customFormat="1" x14ac:dyDescent="0.3">
      <c r="A1" s="12" t="s">
        <v>1447</v>
      </c>
      <c r="B1" s="12" t="s">
        <v>1448</v>
      </c>
      <c r="C1" s="296" t="s">
        <v>1451</v>
      </c>
      <c r="D1" s="301" t="s">
        <v>1502</v>
      </c>
      <c r="E1" s="7" t="s">
        <v>1469</v>
      </c>
      <c r="F1" s="284" t="s">
        <v>1504</v>
      </c>
      <c r="G1" s="284" t="s">
        <v>1505</v>
      </c>
      <c r="H1" s="12" t="s">
        <v>1449</v>
      </c>
      <c r="I1" s="7" t="s">
        <v>1450</v>
      </c>
      <c r="J1" s="7"/>
    </row>
    <row r="2" spans="1:10" x14ac:dyDescent="0.3">
      <c r="A2" s="171" t="s">
        <v>53</v>
      </c>
      <c r="B2" s="8" t="s">
        <v>23</v>
      </c>
      <c r="C2" s="297">
        <v>42747</v>
      </c>
      <c r="D2" s="244" t="b">
        <f>YEAR(C2)&lt;2019</f>
        <v>1</v>
      </c>
      <c r="E2" s="281" t="s">
        <v>1470</v>
      </c>
      <c r="F2" s="285"/>
      <c r="G2" s="286" t="s">
        <v>1506</v>
      </c>
      <c r="H2" s="171" t="s">
        <v>1186</v>
      </c>
      <c r="I2" s="245" t="s">
        <v>1187</v>
      </c>
    </row>
    <row r="3" spans="1:10" ht="28.8" x14ac:dyDescent="0.3">
      <c r="A3" s="171" t="s">
        <v>53</v>
      </c>
      <c r="B3" s="8" t="s">
        <v>23</v>
      </c>
      <c r="C3" s="297">
        <v>44238</v>
      </c>
      <c r="D3" s="244" t="b">
        <f t="shared" ref="D3:D66" si="0">YEAR(C3)&lt;2019</f>
        <v>0</v>
      </c>
      <c r="E3" s="294" t="s">
        <v>1424</v>
      </c>
      <c r="F3" s="295" t="s">
        <v>1498</v>
      </c>
      <c r="G3" s="295"/>
      <c r="H3" s="162" t="s">
        <v>1190</v>
      </c>
      <c r="I3" s="293" t="s">
        <v>1191</v>
      </c>
      <c r="J3" s="246" t="s">
        <v>1452</v>
      </c>
    </row>
    <row r="4" spans="1:10" x14ac:dyDescent="0.3">
      <c r="A4" s="171" t="s">
        <v>53</v>
      </c>
      <c r="B4" s="8" t="s">
        <v>23</v>
      </c>
      <c r="D4" s="244" t="b">
        <f t="shared" si="0"/>
        <v>1</v>
      </c>
      <c r="E4" s="294" t="s">
        <v>1470</v>
      </c>
      <c r="F4" s="295" t="s">
        <v>1453</v>
      </c>
      <c r="G4" s="295"/>
      <c r="H4" s="171" t="s">
        <v>1188</v>
      </c>
      <c r="I4" s="245" t="s">
        <v>1189</v>
      </c>
    </row>
    <row r="5" spans="1:10" x14ac:dyDescent="0.3">
      <c r="A5" s="171" t="s">
        <v>35</v>
      </c>
      <c r="B5" s="8" t="s">
        <v>328</v>
      </c>
      <c r="C5" s="297">
        <v>42584</v>
      </c>
      <c r="D5" s="244" t="b">
        <f t="shared" si="0"/>
        <v>1</v>
      </c>
      <c r="E5" s="282" t="s">
        <v>1470</v>
      </c>
      <c r="F5" s="286"/>
      <c r="G5" s="286" t="s">
        <v>1506</v>
      </c>
      <c r="H5" s="171" t="s">
        <v>1193</v>
      </c>
      <c r="I5" s="245" t="s">
        <v>1194</v>
      </c>
    </row>
    <row r="6" spans="1:10" x14ac:dyDescent="0.3">
      <c r="A6" s="171" t="s">
        <v>38</v>
      </c>
      <c r="B6" s="8" t="s">
        <v>23</v>
      </c>
      <c r="C6" s="297">
        <v>43965</v>
      </c>
      <c r="D6" s="244" t="b">
        <f t="shared" si="0"/>
        <v>0</v>
      </c>
      <c r="E6" s="282" t="s">
        <v>1471</v>
      </c>
      <c r="F6" s="286"/>
      <c r="G6" s="286" t="s">
        <v>1507</v>
      </c>
      <c r="H6" s="171" t="s">
        <v>1195</v>
      </c>
      <c r="I6" s="245" t="s">
        <v>1196</v>
      </c>
    </row>
    <row r="7" spans="1:10" x14ac:dyDescent="0.3">
      <c r="A7" s="171" t="s">
        <v>38</v>
      </c>
      <c r="B7" s="8" t="s">
        <v>328</v>
      </c>
      <c r="C7" s="297">
        <v>43965</v>
      </c>
      <c r="D7" s="244" t="b">
        <f t="shared" si="0"/>
        <v>0</v>
      </c>
      <c r="E7" s="282" t="s">
        <v>1471</v>
      </c>
      <c r="F7" s="286"/>
      <c r="G7" s="286" t="s">
        <v>1507</v>
      </c>
      <c r="H7" s="173" t="s">
        <v>1195</v>
      </c>
      <c r="I7" s="245" t="s">
        <v>1196</v>
      </c>
    </row>
    <row r="8" spans="1:10" x14ac:dyDescent="0.3">
      <c r="A8" s="171" t="s">
        <v>252</v>
      </c>
      <c r="B8" s="8" t="s">
        <v>23</v>
      </c>
      <c r="C8" s="297">
        <v>43052</v>
      </c>
      <c r="D8" s="244" t="b">
        <f t="shared" si="0"/>
        <v>1</v>
      </c>
      <c r="E8" s="282" t="s">
        <v>1472</v>
      </c>
      <c r="F8" s="286"/>
      <c r="G8" s="286" t="s">
        <v>1507</v>
      </c>
      <c r="H8" s="162" t="s">
        <v>1197</v>
      </c>
      <c r="I8" s="245" t="s">
        <v>1198</v>
      </c>
    </row>
    <row r="9" spans="1:10" x14ac:dyDescent="0.3">
      <c r="A9" s="171" t="s">
        <v>252</v>
      </c>
      <c r="B9" s="8" t="s">
        <v>23</v>
      </c>
      <c r="C9" s="297">
        <v>42625</v>
      </c>
      <c r="D9" s="244" t="b">
        <f t="shared" si="0"/>
        <v>1</v>
      </c>
      <c r="E9" s="282" t="s">
        <v>1473</v>
      </c>
      <c r="F9" s="286"/>
      <c r="G9" s="286" t="s">
        <v>471</v>
      </c>
      <c r="H9" s="162" t="s">
        <v>1199</v>
      </c>
      <c r="I9" s="245" t="s">
        <v>1200</v>
      </c>
    </row>
    <row r="10" spans="1:10" x14ac:dyDescent="0.3">
      <c r="A10" s="171" t="s">
        <v>56</v>
      </c>
      <c r="B10" s="8" t="s">
        <v>23</v>
      </c>
      <c r="C10" s="297">
        <v>40311</v>
      </c>
      <c r="D10" s="244" t="b">
        <f t="shared" si="0"/>
        <v>1</v>
      </c>
      <c r="E10" s="282" t="s">
        <v>1474</v>
      </c>
      <c r="F10" s="286"/>
      <c r="G10" s="286" t="s">
        <v>1508</v>
      </c>
      <c r="H10" s="162" t="s">
        <v>1202</v>
      </c>
      <c r="I10" s="245" t="s">
        <v>1203</v>
      </c>
    </row>
    <row r="11" spans="1:10" x14ac:dyDescent="0.3">
      <c r="A11" s="171" t="s">
        <v>56</v>
      </c>
      <c r="B11" s="8" t="s">
        <v>23</v>
      </c>
      <c r="C11" s="297">
        <v>42677</v>
      </c>
      <c r="D11" s="244" t="b">
        <f t="shared" si="0"/>
        <v>1</v>
      </c>
      <c r="E11" s="282" t="s">
        <v>1475</v>
      </c>
      <c r="F11" s="286"/>
      <c r="G11" s="286" t="s">
        <v>471</v>
      </c>
      <c r="H11" s="162" t="s">
        <v>1206</v>
      </c>
      <c r="I11" s="245" t="s">
        <v>1207</v>
      </c>
    </row>
    <row r="12" spans="1:10" x14ac:dyDescent="0.3">
      <c r="A12" s="171" t="s">
        <v>59</v>
      </c>
      <c r="B12" s="8" t="s">
        <v>23</v>
      </c>
      <c r="C12" s="297">
        <v>40311</v>
      </c>
      <c r="D12" s="244" t="b">
        <f t="shared" si="0"/>
        <v>1</v>
      </c>
      <c r="E12" s="282" t="s">
        <v>1474</v>
      </c>
      <c r="F12" s="286"/>
      <c r="G12" s="286" t="s">
        <v>1508</v>
      </c>
      <c r="H12" s="162" t="s">
        <v>1202</v>
      </c>
      <c r="I12" s="245" t="s">
        <v>1203</v>
      </c>
    </row>
    <row r="13" spans="1:10" x14ac:dyDescent="0.3">
      <c r="A13" s="171" t="s">
        <v>59</v>
      </c>
      <c r="B13" s="8" t="s">
        <v>23</v>
      </c>
      <c r="C13" s="297">
        <v>42677</v>
      </c>
      <c r="D13" s="244" t="b">
        <f t="shared" si="0"/>
        <v>1</v>
      </c>
      <c r="E13" s="282" t="s">
        <v>1475</v>
      </c>
      <c r="F13" s="286"/>
      <c r="G13" s="286" t="s">
        <v>471</v>
      </c>
      <c r="H13" s="162" t="s">
        <v>1206</v>
      </c>
      <c r="I13" s="13" t="s">
        <v>1207</v>
      </c>
    </row>
    <row r="14" spans="1:10" x14ac:dyDescent="0.3">
      <c r="A14" s="171" t="s">
        <v>97</v>
      </c>
      <c r="B14" s="8" t="s">
        <v>23</v>
      </c>
      <c r="C14" s="297">
        <v>39217</v>
      </c>
      <c r="D14" s="244" t="b">
        <f t="shared" si="0"/>
        <v>1</v>
      </c>
      <c r="E14" s="282" t="s">
        <v>1424</v>
      </c>
      <c r="F14" s="286" t="s">
        <v>1498</v>
      </c>
      <c r="G14" s="286"/>
      <c r="H14" s="162" t="s">
        <v>1208</v>
      </c>
      <c r="I14" s="245" t="s">
        <v>1209</v>
      </c>
    </row>
    <row r="15" spans="1:10" ht="28.8" x14ac:dyDescent="0.3">
      <c r="A15" s="171" t="s">
        <v>97</v>
      </c>
      <c r="B15" s="8" t="s">
        <v>23</v>
      </c>
      <c r="C15" s="297">
        <v>40311</v>
      </c>
      <c r="D15" s="244" t="b">
        <f t="shared" si="0"/>
        <v>1</v>
      </c>
      <c r="E15" s="281" t="s">
        <v>1474</v>
      </c>
      <c r="F15" s="285"/>
      <c r="G15" s="286" t="s">
        <v>1508</v>
      </c>
      <c r="H15" s="173" t="s">
        <v>1211</v>
      </c>
      <c r="I15" s="13" t="s">
        <v>1212</v>
      </c>
      <c r="J15" s="246" t="s">
        <v>1463</v>
      </c>
    </row>
    <row r="16" spans="1:10" ht="28.8" x14ac:dyDescent="0.3">
      <c r="A16" s="171" t="s">
        <v>97</v>
      </c>
      <c r="B16" s="8" t="s">
        <v>23</v>
      </c>
      <c r="C16" s="297">
        <v>42793</v>
      </c>
      <c r="D16" s="244" t="b">
        <f t="shared" si="0"/>
        <v>1</v>
      </c>
      <c r="E16" s="282" t="s">
        <v>1476</v>
      </c>
      <c r="F16" s="286"/>
      <c r="G16" s="286" t="s">
        <v>471</v>
      </c>
      <c r="H16" s="171" t="s">
        <v>1213</v>
      </c>
      <c r="I16" s="245" t="s">
        <v>1214</v>
      </c>
      <c r="J16" s="246" t="s">
        <v>1463</v>
      </c>
    </row>
    <row r="17" spans="1:9" x14ac:dyDescent="0.3">
      <c r="A17" s="171" t="s">
        <v>97</v>
      </c>
      <c r="B17" s="8" t="s">
        <v>23</v>
      </c>
      <c r="C17" s="297">
        <v>43508</v>
      </c>
      <c r="D17" s="244" t="b">
        <f t="shared" si="0"/>
        <v>0</v>
      </c>
      <c r="E17" s="282" t="s">
        <v>875</v>
      </c>
      <c r="F17" s="286" t="s">
        <v>865</v>
      </c>
      <c r="G17" s="286"/>
      <c r="H17" s="171" t="s">
        <v>1215</v>
      </c>
      <c r="I17" s="245" t="s">
        <v>1216</v>
      </c>
    </row>
    <row r="18" spans="1:9" ht="28.8" x14ac:dyDescent="0.3">
      <c r="A18" s="171" t="s">
        <v>97</v>
      </c>
      <c r="B18" s="8" t="s">
        <v>23</v>
      </c>
      <c r="C18" s="297">
        <v>40443</v>
      </c>
      <c r="D18" s="244" t="b">
        <f t="shared" si="0"/>
        <v>1</v>
      </c>
      <c r="E18" s="294" t="s">
        <v>1424</v>
      </c>
      <c r="F18" s="295" t="s">
        <v>1464</v>
      </c>
      <c r="G18" s="295"/>
      <c r="H18" s="162" t="s">
        <v>1217</v>
      </c>
      <c r="I18" s="293" t="s">
        <v>1218</v>
      </c>
    </row>
    <row r="19" spans="1:9" x14ac:dyDescent="0.3">
      <c r="A19" s="171" t="s">
        <v>97</v>
      </c>
      <c r="B19" s="8" t="s">
        <v>23</v>
      </c>
      <c r="C19" s="297">
        <v>42758</v>
      </c>
      <c r="D19" s="244" t="b">
        <f t="shared" si="0"/>
        <v>1</v>
      </c>
      <c r="E19" s="282" t="s">
        <v>1470</v>
      </c>
      <c r="F19" s="286"/>
      <c r="G19" s="286" t="s">
        <v>1506</v>
      </c>
      <c r="H19" s="171" t="s">
        <v>1219</v>
      </c>
      <c r="I19" s="245" t="s">
        <v>1220</v>
      </c>
    </row>
    <row r="20" spans="1:9" x14ac:dyDescent="0.3">
      <c r="A20" s="171" t="s">
        <v>97</v>
      </c>
      <c r="B20" s="8" t="s">
        <v>23</v>
      </c>
      <c r="C20" s="297">
        <v>44328</v>
      </c>
      <c r="D20" s="244" t="b">
        <f t="shared" si="0"/>
        <v>0</v>
      </c>
      <c r="E20" s="282" t="s">
        <v>873</v>
      </c>
      <c r="F20" s="286"/>
      <c r="G20" s="286"/>
      <c r="H20" s="162" t="s">
        <v>101</v>
      </c>
      <c r="I20" s="245" t="s">
        <v>1221</v>
      </c>
    </row>
    <row r="21" spans="1:9" x14ac:dyDescent="0.3">
      <c r="A21" s="171" t="s">
        <v>97</v>
      </c>
      <c r="B21" s="8" t="s">
        <v>23</v>
      </c>
      <c r="C21" s="297">
        <v>42285</v>
      </c>
      <c r="D21" s="244" t="b">
        <f t="shared" si="0"/>
        <v>1</v>
      </c>
      <c r="E21" s="282" t="s">
        <v>1475</v>
      </c>
      <c r="F21" s="286"/>
      <c r="G21" s="286" t="s">
        <v>1509</v>
      </c>
      <c r="H21" s="162" t="s">
        <v>1222</v>
      </c>
      <c r="I21" s="245" t="s">
        <v>1223</v>
      </c>
    </row>
    <row r="22" spans="1:9" x14ac:dyDescent="0.3">
      <c r="A22" s="171" t="s">
        <v>97</v>
      </c>
      <c r="B22" s="8" t="s">
        <v>23</v>
      </c>
      <c r="C22" s="297">
        <v>43201</v>
      </c>
      <c r="D22" s="244" t="b">
        <f t="shared" si="0"/>
        <v>1</v>
      </c>
      <c r="E22" s="282" t="s">
        <v>1477</v>
      </c>
      <c r="F22" s="286"/>
      <c r="G22" s="286" t="s">
        <v>471</v>
      </c>
      <c r="H22" s="162" t="s">
        <v>1224</v>
      </c>
      <c r="I22" s="245" t="s">
        <v>1225</v>
      </c>
    </row>
    <row r="23" spans="1:9" x14ac:dyDescent="0.3">
      <c r="A23" s="171" t="s">
        <v>97</v>
      </c>
      <c r="B23" s="8" t="s">
        <v>328</v>
      </c>
      <c r="C23" s="297">
        <v>42793</v>
      </c>
      <c r="D23" s="244" t="b">
        <f t="shared" si="0"/>
        <v>1</v>
      </c>
      <c r="E23" s="282" t="s">
        <v>1476</v>
      </c>
      <c r="F23" s="286"/>
      <c r="G23" s="286" t="s">
        <v>471</v>
      </c>
      <c r="H23" s="162" t="s">
        <v>1213</v>
      </c>
      <c r="I23" s="13" t="s">
        <v>1214</v>
      </c>
    </row>
    <row r="24" spans="1:9" x14ac:dyDescent="0.3">
      <c r="A24" s="171" t="s">
        <v>97</v>
      </c>
      <c r="B24" s="8" t="s">
        <v>328</v>
      </c>
      <c r="C24" s="297">
        <v>43811</v>
      </c>
      <c r="D24" s="244" t="b">
        <f t="shared" si="0"/>
        <v>0</v>
      </c>
      <c r="E24" s="282" t="s">
        <v>875</v>
      </c>
      <c r="F24" s="286" t="s">
        <v>865</v>
      </c>
      <c r="G24" s="286"/>
      <c r="H24" s="162" t="s">
        <v>1215</v>
      </c>
      <c r="I24" s="245" t="s">
        <v>1216</v>
      </c>
    </row>
    <row r="25" spans="1:9" x14ac:dyDescent="0.3">
      <c r="A25" s="171" t="s">
        <v>97</v>
      </c>
      <c r="B25" s="8" t="s">
        <v>328</v>
      </c>
      <c r="C25" s="297">
        <v>40281</v>
      </c>
      <c r="D25" s="244" t="b">
        <f t="shared" si="0"/>
        <v>1</v>
      </c>
      <c r="E25" s="282" t="s">
        <v>1474</v>
      </c>
      <c r="F25" s="286"/>
      <c r="G25" s="286" t="s">
        <v>1508</v>
      </c>
      <c r="H25" s="162" t="s">
        <v>1211</v>
      </c>
      <c r="I25" s="245" t="s">
        <v>1212</v>
      </c>
    </row>
    <row r="26" spans="1:9" ht="28.8" x14ac:dyDescent="0.3">
      <c r="A26" s="171" t="s">
        <v>97</v>
      </c>
      <c r="B26" s="8" t="s">
        <v>328</v>
      </c>
      <c r="C26" s="297">
        <v>40443</v>
      </c>
      <c r="D26" s="244" t="b">
        <f t="shared" si="0"/>
        <v>1</v>
      </c>
      <c r="E26" s="281" t="s">
        <v>1478</v>
      </c>
      <c r="F26" s="286" t="s">
        <v>1464</v>
      </c>
      <c r="G26" s="286"/>
      <c r="H26" s="162" t="s">
        <v>1217</v>
      </c>
      <c r="I26" s="245" t="s">
        <v>1218</v>
      </c>
    </row>
    <row r="27" spans="1:9" x14ac:dyDescent="0.3">
      <c r="A27" s="171" t="s">
        <v>97</v>
      </c>
      <c r="B27" s="8" t="s">
        <v>328</v>
      </c>
      <c r="C27" s="297">
        <v>39217</v>
      </c>
      <c r="D27" s="244" t="b">
        <f t="shared" si="0"/>
        <v>1</v>
      </c>
      <c r="E27" s="282" t="s">
        <v>1424</v>
      </c>
      <c r="F27" s="286" t="s">
        <v>1498</v>
      </c>
      <c r="G27" s="286"/>
      <c r="H27" s="162" t="s">
        <v>1208</v>
      </c>
      <c r="I27" s="245" t="s">
        <v>1209</v>
      </c>
    </row>
    <row r="28" spans="1:9" x14ac:dyDescent="0.3">
      <c r="A28" s="171" t="s">
        <v>97</v>
      </c>
      <c r="B28" s="8" t="s">
        <v>328</v>
      </c>
      <c r="C28" s="297">
        <v>42285</v>
      </c>
      <c r="D28" s="244" t="b">
        <f t="shared" si="0"/>
        <v>1</v>
      </c>
      <c r="E28" s="282" t="s">
        <v>1475</v>
      </c>
      <c r="F28" s="286"/>
      <c r="G28" s="286" t="s">
        <v>1509</v>
      </c>
      <c r="H28" s="162" t="s">
        <v>1222</v>
      </c>
      <c r="I28" s="245" t="s">
        <v>1223</v>
      </c>
    </row>
    <row r="29" spans="1:9" x14ac:dyDescent="0.3">
      <c r="A29" s="171" t="s">
        <v>97</v>
      </c>
      <c r="B29" s="8" t="s">
        <v>328</v>
      </c>
      <c r="C29" s="297">
        <v>43201</v>
      </c>
      <c r="D29" s="244" t="b">
        <f t="shared" si="0"/>
        <v>1</v>
      </c>
      <c r="E29" s="282" t="s">
        <v>1477</v>
      </c>
      <c r="F29" s="286"/>
      <c r="G29" s="286" t="s">
        <v>471</v>
      </c>
      <c r="H29" s="171" t="s">
        <v>1224</v>
      </c>
      <c r="I29" s="13" t="s">
        <v>1225</v>
      </c>
    </row>
    <row r="30" spans="1:9" x14ac:dyDescent="0.3">
      <c r="A30" s="171" t="s">
        <v>97</v>
      </c>
      <c r="B30" s="8" t="s">
        <v>328</v>
      </c>
      <c r="C30" s="297">
        <v>42758</v>
      </c>
      <c r="D30" s="244" t="b">
        <f t="shared" si="0"/>
        <v>1</v>
      </c>
      <c r="E30" s="282" t="s">
        <v>1470</v>
      </c>
      <c r="F30" s="286"/>
      <c r="G30" s="286" t="s">
        <v>1506</v>
      </c>
      <c r="H30" s="171" t="s">
        <v>1219</v>
      </c>
      <c r="I30" s="13" t="s">
        <v>1220</v>
      </c>
    </row>
    <row r="31" spans="1:9" ht="28.8" x14ac:dyDescent="0.3">
      <c r="A31" s="171" t="s">
        <v>269</v>
      </c>
      <c r="B31" s="8" t="s">
        <v>23</v>
      </c>
      <c r="C31" s="297">
        <v>43676</v>
      </c>
      <c r="D31" s="244" t="b">
        <f t="shared" si="0"/>
        <v>0</v>
      </c>
      <c r="E31" s="282" t="s">
        <v>1476</v>
      </c>
      <c r="F31" s="286"/>
      <c r="G31" s="286"/>
      <c r="H31" s="171" t="s">
        <v>1226</v>
      </c>
      <c r="I31" s="245" t="s">
        <v>1227</v>
      </c>
    </row>
    <row r="32" spans="1:9" x14ac:dyDescent="0.3">
      <c r="A32" s="171" t="s">
        <v>269</v>
      </c>
      <c r="B32" s="8" t="s">
        <v>23</v>
      </c>
      <c r="C32" s="297">
        <v>42348</v>
      </c>
      <c r="D32" s="244" t="b">
        <f t="shared" si="0"/>
        <v>1</v>
      </c>
      <c r="E32" s="281" t="s">
        <v>1479</v>
      </c>
      <c r="F32" s="286" t="s">
        <v>1499</v>
      </c>
      <c r="G32" s="286"/>
      <c r="H32" s="171" t="s">
        <v>1230</v>
      </c>
      <c r="I32" s="245" t="s">
        <v>1231</v>
      </c>
    </row>
    <row r="33" spans="1:10" x14ac:dyDescent="0.3">
      <c r="A33" s="171" t="s">
        <v>273</v>
      </c>
      <c r="B33" s="8" t="s">
        <v>23</v>
      </c>
      <c r="C33" s="297">
        <v>41857</v>
      </c>
      <c r="D33" s="244" t="b">
        <f t="shared" si="0"/>
        <v>1</v>
      </c>
      <c r="E33" s="282" t="s">
        <v>1479</v>
      </c>
      <c r="F33" s="286" t="s">
        <v>1499</v>
      </c>
      <c r="G33" s="286"/>
      <c r="H33" s="171" t="s">
        <v>1232</v>
      </c>
      <c r="I33" s="13" t="s">
        <v>1233</v>
      </c>
    </row>
    <row r="34" spans="1:10" ht="28.8" x14ac:dyDescent="0.3">
      <c r="A34" s="171" t="s">
        <v>273</v>
      </c>
      <c r="B34" s="8" t="s">
        <v>23</v>
      </c>
      <c r="C34" s="297">
        <v>43676</v>
      </c>
      <c r="D34" s="244" t="b">
        <f t="shared" si="0"/>
        <v>0</v>
      </c>
      <c r="E34" s="282" t="s">
        <v>1476</v>
      </c>
      <c r="F34" s="286"/>
      <c r="G34" s="286"/>
      <c r="H34" s="171" t="s">
        <v>1226</v>
      </c>
      <c r="I34" s="13" t="s">
        <v>1227</v>
      </c>
    </row>
    <row r="35" spans="1:10" x14ac:dyDescent="0.3">
      <c r="A35" s="171" t="s">
        <v>275</v>
      </c>
      <c r="B35" s="8" t="s">
        <v>23</v>
      </c>
      <c r="C35" s="297">
        <v>43676</v>
      </c>
      <c r="D35" s="244" t="b">
        <f t="shared" si="0"/>
        <v>0</v>
      </c>
      <c r="E35" s="282" t="s">
        <v>1476</v>
      </c>
      <c r="F35" s="286"/>
      <c r="G35" s="286"/>
      <c r="H35" s="171" t="s">
        <v>1226</v>
      </c>
      <c r="I35" s="245" t="s">
        <v>1234</v>
      </c>
    </row>
    <row r="36" spans="1:10" x14ac:dyDescent="0.3">
      <c r="A36" s="171" t="s">
        <v>275</v>
      </c>
      <c r="B36" s="8" t="s">
        <v>23</v>
      </c>
      <c r="C36" s="297">
        <v>42808</v>
      </c>
      <c r="D36" s="244" t="b">
        <f t="shared" si="0"/>
        <v>1</v>
      </c>
      <c r="E36" s="282" t="s">
        <v>1480</v>
      </c>
      <c r="F36" s="286" t="s">
        <v>1499</v>
      </c>
      <c r="G36" s="286"/>
      <c r="H36" s="171" t="s">
        <v>1235</v>
      </c>
      <c r="I36" s="245" t="s">
        <v>1236</v>
      </c>
    </row>
    <row r="37" spans="1:10" x14ac:dyDescent="0.3">
      <c r="A37" s="171" t="s">
        <v>277</v>
      </c>
      <c r="B37" s="8" t="s">
        <v>23</v>
      </c>
      <c r="C37" s="297">
        <v>42415</v>
      </c>
      <c r="D37" s="244" t="b">
        <f t="shared" si="0"/>
        <v>1</v>
      </c>
      <c r="E37" s="282" t="s">
        <v>1480</v>
      </c>
      <c r="F37" s="286" t="s">
        <v>1499</v>
      </c>
      <c r="G37" s="286"/>
      <c r="H37" s="171" t="s">
        <v>1237</v>
      </c>
      <c r="I37" s="13" t="s">
        <v>1238</v>
      </c>
    </row>
    <row r="38" spans="1:10" ht="28.8" x14ac:dyDescent="0.3">
      <c r="A38" s="171" t="s">
        <v>277</v>
      </c>
      <c r="B38" s="8" t="s">
        <v>23</v>
      </c>
      <c r="C38" s="297">
        <v>43676</v>
      </c>
      <c r="D38" s="244" t="b">
        <f t="shared" si="0"/>
        <v>0</v>
      </c>
      <c r="E38" s="282" t="s">
        <v>1476</v>
      </c>
      <c r="F38" s="286"/>
      <c r="G38" s="286"/>
      <c r="H38" s="171" t="s">
        <v>1226</v>
      </c>
      <c r="I38" s="245" t="s">
        <v>1227</v>
      </c>
    </row>
    <row r="39" spans="1:10" x14ac:dyDescent="0.3">
      <c r="A39" s="171" t="s">
        <v>90</v>
      </c>
      <c r="B39" s="8" t="s">
        <v>23</v>
      </c>
      <c r="C39" s="297">
        <v>43811</v>
      </c>
      <c r="D39" s="244" t="b">
        <f t="shared" si="0"/>
        <v>0</v>
      </c>
      <c r="E39" s="282" t="s">
        <v>875</v>
      </c>
      <c r="F39" s="286"/>
      <c r="G39" s="286"/>
      <c r="H39" s="171" t="s">
        <v>1215</v>
      </c>
      <c r="I39" s="245" t="s">
        <v>1216</v>
      </c>
    </row>
    <row r="40" spans="1:10" x14ac:dyDescent="0.3">
      <c r="A40" s="171" t="s">
        <v>90</v>
      </c>
      <c r="B40" s="8" t="s">
        <v>23</v>
      </c>
      <c r="C40" s="297">
        <v>44357</v>
      </c>
      <c r="D40" s="244" t="b">
        <f t="shared" si="0"/>
        <v>0</v>
      </c>
      <c r="E40" s="282" t="s">
        <v>873</v>
      </c>
      <c r="F40" s="286"/>
      <c r="G40" s="286"/>
      <c r="H40" s="171" t="s">
        <v>1242</v>
      </c>
      <c r="I40" s="245" t="s">
        <v>1243</v>
      </c>
    </row>
    <row r="41" spans="1:10" x14ac:dyDescent="0.3">
      <c r="A41" s="171" t="s">
        <v>260</v>
      </c>
      <c r="B41" s="8" t="s">
        <v>23</v>
      </c>
      <c r="C41" s="297">
        <v>43696</v>
      </c>
      <c r="D41" s="244" t="b">
        <f t="shared" si="0"/>
        <v>0</v>
      </c>
      <c r="E41" s="282" t="s">
        <v>1481</v>
      </c>
      <c r="F41" s="286" t="s">
        <v>1499</v>
      </c>
      <c r="G41" s="286"/>
      <c r="H41" s="171" t="s">
        <v>1244</v>
      </c>
      <c r="I41" s="245" t="s">
        <v>1245</v>
      </c>
    </row>
    <row r="42" spans="1:10" x14ac:dyDescent="0.3">
      <c r="A42" s="171" t="s">
        <v>267</v>
      </c>
      <c r="B42" s="8" t="s">
        <v>23</v>
      </c>
      <c r="C42" s="297">
        <v>43696</v>
      </c>
      <c r="D42" s="244" t="b">
        <f t="shared" si="0"/>
        <v>0</v>
      </c>
      <c r="E42" s="282" t="s">
        <v>1481</v>
      </c>
      <c r="F42" s="286" t="s">
        <v>1499</v>
      </c>
      <c r="G42" s="286"/>
      <c r="H42" s="171" t="s">
        <v>1248</v>
      </c>
      <c r="I42" s="13" t="s">
        <v>1249</v>
      </c>
    </row>
    <row r="43" spans="1:10" ht="28.8" x14ac:dyDescent="0.3">
      <c r="A43" s="171" t="s">
        <v>320</v>
      </c>
      <c r="B43" s="8" t="s">
        <v>23</v>
      </c>
      <c r="C43" s="297">
        <v>42130</v>
      </c>
      <c r="D43" s="244" t="b">
        <f t="shared" si="0"/>
        <v>1</v>
      </c>
      <c r="E43" s="282" t="s">
        <v>1479</v>
      </c>
      <c r="F43" s="286" t="s">
        <v>1499</v>
      </c>
      <c r="G43" s="286"/>
      <c r="H43" s="171" t="s">
        <v>1250</v>
      </c>
      <c r="I43" s="245" t="s">
        <v>1251</v>
      </c>
    </row>
    <row r="44" spans="1:10" x14ac:dyDescent="0.3">
      <c r="A44" s="171" t="s">
        <v>320</v>
      </c>
      <c r="B44" s="8" t="s">
        <v>23</v>
      </c>
      <c r="C44" s="297">
        <v>43971</v>
      </c>
      <c r="D44" s="244" t="b">
        <f t="shared" si="0"/>
        <v>0</v>
      </c>
      <c r="E44" s="281" t="s">
        <v>1482</v>
      </c>
      <c r="F44" s="286" t="s">
        <v>1501</v>
      </c>
      <c r="G44" s="286"/>
      <c r="H44" s="171" t="s">
        <v>1253</v>
      </c>
      <c r="I44" s="245" t="s">
        <v>1254</v>
      </c>
      <c r="J44" s="13" t="s">
        <v>1465</v>
      </c>
    </row>
    <row r="45" spans="1:10" x14ac:dyDescent="0.3">
      <c r="A45" s="171" t="s">
        <v>231</v>
      </c>
      <c r="B45" s="8" t="s">
        <v>23</v>
      </c>
      <c r="C45" s="297">
        <v>43810</v>
      </c>
      <c r="D45" s="244" t="b">
        <f t="shared" si="0"/>
        <v>0</v>
      </c>
      <c r="E45" s="281" t="s">
        <v>874</v>
      </c>
      <c r="F45" s="286" t="s">
        <v>1499</v>
      </c>
      <c r="G45" s="286"/>
      <c r="H45" s="171" t="s">
        <v>1255</v>
      </c>
      <c r="I45" s="245" t="s">
        <v>1256</v>
      </c>
    </row>
    <row r="46" spans="1:10" ht="28.8" x14ac:dyDescent="0.3">
      <c r="A46" s="171" t="s">
        <v>231</v>
      </c>
      <c r="B46" s="8" t="s">
        <v>23</v>
      </c>
      <c r="C46" s="297">
        <v>42130</v>
      </c>
      <c r="D46" s="244" t="b">
        <f t="shared" si="0"/>
        <v>1</v>
      </c>
      <c r="E46" s="281" t="s">
        <v>1479</v>
      </c>
      <c r="F46" s="286" t="s">
        <v>1499</v>
      </c>
      <c r="G46" s="286"/>
      <c r="H46" s="171" t="s">
        <v>1250</v>
      </c>
      <c r="I46" s="13" t="s">
        <v>1251</v>
      </c>
    </row>
    <row r="47" spans="1:10" x14ac:dyDescent="0.3">
      <c r="A47" s="171" t="s">
        <v>231</v>
      </c>
      <c r="B47" s="8" t="s">
        <v>23</v>
      </c>
      <c r="D47" s="244" t="b">
        <f t="shared" si="0"/>
        <v>1</v>
      </c>
      <c r="E47" s="282" t="s">
        <v>1424</v>
      </c>
      <c r="F47" s="286" t="s">
        <v>1498</v>
      </c>
      <c r="G47" s="286"/>
      <c r="H47" s="171" t="s">
        <v>1257</v>
      </c>
      <c r="I47" s="245" t="s">
        <v>1258</v>
      </c>
    </row>
    <row r="48" spans="1:10" x14ac:dyDescent="0.3">
      <c r="A48" s="171" t="s">
        <v>231</v>
      </c>
      <c r="B48" s="8" t="s">
        <v>23</v>
      </c>
      <c r="C48" s="297">
        <v>44270</v>
      </c>
      <c r="D48" s="244" t="b">
        <f t="shared" si="0"/>
        <v>0</v>
      </c>
      <c r="E48" s="281" t="s">
        <v>1483</v>
      </c>
      <c r="F48" s="286" t="s">
        <v>1498</v>
      </c>
      <c r="G48" s="286"/>
      <c r="H48" s="171" t="s">
        <v>1259</v>
      </c>
      <c r="I48" s="13" t="s">
        <v>1260</v>
      </c>
    </row>
    <row r="49" spans="1:9" ht="28.8" x14ac:dyDescent="0.3">
      <c r="A49" s="171" t="s">
        <v>234</v>
      </c>
      <c r="B49" s="8" t="s">
        <v>23</v>
      </c>
      <c r="C49" s="297">
        <v>42006</v>
      </c>
      <c r="D49" s="244" t="b">
        <f t="shared" si="0"/>
        <v>1</v>
      </c>
      <c r="E49" s="282" t="s">
        <v>1479</v>
      </c>
      <c r="F49" s="17" t="s">
        <v>1466</v>
      </c>
      <c r="G49" s="286"/>
      <c r="H49" s="171" t="s">
        <v>1261</v>
      </c>
      <c r="I49" s="245" t="s">
        <v>1262</v>
      </c>
    </row>
    <row r="50" spans="1:9" x14ac:dyDescent="0.3">
      <c r="A50" s="171" t="s">
        <v>234</v>
      </c>
      <c r="B50" s="8" t="s">
        <v>23</v>
      </c>
      <c r="C50" s="297">
        <v>42782</v>
      </c>
      <c r="D50" s="244" t="b">
        <f t="shared" si="0"/>
        <v>1</v>
      </c>
      <c r="E50" s="282" t="s">
        <v>1424</v>
      </c>
      <c r="F50" s="17" t="s">
        <v>1466</v>
      </c>
      <c r="G50" s="286"/>
      <c r="H50" s="171" t="s">
        <v>1263</v>
      </c>
      <c r="I50" s="245" t="s">
        <v>1264</v>
      </c>
    </row>
    <row r="51" spans="1:9" x14ac:dyDescent="0.3">
      <c r="A51" s="171" t="s">
        <v>234</v>
      </c>
      <c r="B51" s="8" t="s">
        <v>23</v>
      </c>
      <c r="C51" s="297">
        <v>43809</v>
      </c>
      <c r="D51" s="244" t="b">
        <f t="shared" si="0"/>
        <v>0</v>
      </c>
      <c r="E51" s="282" t="s">
        <v>1484</v>
      </c>
      <c r="F51" s="286" t="s">
        <v>1499</v>
      </c>
      <c r="G51" s="286"/>
      <c r="H51" s="171" t="s">
        <v>1265</v>
      </c>
      <c r="I51" s="245" t="s">
        <v>1266</v>
      </c>
    </row>
    <row r="52" spans="1:9" x14ac:dyDescent="0.3">
      <c r="A52" s="171" t="s">
        <v>234</v>
      </c>
      <c r="B52" s="8" t="s">
        <v>23</v>
      </c>
      <c r="D52" s="244" t="b">
        <f t="shared" si="0"/>
        <v>1</v>
      </c>
      <c r="E52" s="282" t="s">
        <v>1424</v>
      </c>
      <c r="F52" s="286" t="s">
        <v>1498</v>
      </c>
      <c r="G52" s="286"/>
      <c r="H52" s="171" t="s">
        <v>1267</v>
      </c>
      <c r="I52" s="245" t="s">
        <v>1268</v>
      </c>
    </row>
    <row r="53" spans="1:9" ht="28.8" x14ac:dyDescent="0.3">
      <c r="A53" s="171" t="s">
        <v>257</v>
      </c>
      <c r="B53" s="8" t="s">
        <v>23</v>
      </c>
      <c r="C53" s="297">
        <v>42130</v>
      </c>
      <c r="D53" s="244" t="b">
        <f t="shared" si="0"/>
        <v>1</v>
      </c>
      <c r="E53" s="282" t="s">
        <v>1479</v>
      </c>
      <c r="F53" s="286" t="s">
        <v>1499</v>
      </c>
      <c r="G53" s="286"/>
      <c r="H53" s="171" t="s">
        <v>1250</v>
      </c>
      <c r="I53" s="13" t="s">
        <v>1251</v>
      </c>
    </row>
    <row r="54" spans="1:9" x14ac:dyDescent="0.3">
      <c r="A54" s="171" t="s">
        <v>257</v>
      </c>
      <c r="B54" s="8" t="s">
        <v>23</v>
      </c>
      <c r="C54" s="297">
        <v>43810</v>
      </c>
      <c r="D54" s="244" t="b">
        <f t="shared" si="0"/>
        <v>0</v>
      </c>
      <c r="E54" s="282" t="s">
        <v>874</v>
      </c>
      <c r="F54" s="286" t="s">
        <v>1499</v>
      </c>
      <c r="G54" s="286"/>
      <c r="H54" s="171" t="s">
        <v>1255</v>
      </c>
      <c r="I54" s="245" t="s">
        <v>1256</v>
      </c>
    </row>
    <row r="55" spans="1:9" x14ac:dyDescent="0.3">
      <c r="A55" s="171" t="s">
        <v>257</v>
      </c>
      <c r="B55" s="8" t="s">
        <v>23</v>
      </c>
      <c r="C55" s="297">
        <v>41835</v>
      </c>
      <c r="D55" s="244" t="b">
        <f t="shared" si="0"/>
        <v>1</v>
      </c>
      <c r="E55" s="281" t="s">
        <v>1485</v>
      </c>
      <c r="F55" s="286" t="s">
        <v>1499</v>
      </c>
      <c r="G55" s="286"/>
      <c r="H55" s="171" t="s">
        <v>1269</v>
      </c>
      <c r="I55" s="245" t="s">
        <v>1270</v>
      </c>
    </row>
    <row r="56" spans="1:9" ht="43.2" x14ac:dyDescent="0.3">
      <c r="A56" s="171" t="s">
        <v>257</v>
      </c>
      <c r="B56" s="8" t="s">
        <v>23</v>
      </c>
      <c r="D56" s="244" t="b">
        <f t="shared" si="0"/>
        <v>1</v>
      </c>
      <c r="E56" s="282" t="s">
        <v>1424</v>
      </c>
      <c r="F56" s="286"/>
      <c r="G56" s="286"/>
      <c r="H56" s="171" t="s">
        <v>1271</v>
      </c>
      <c r="I56" s="245" t="s">
        <v>1272</v>
      </c>
    </row>
    <row r="57" spans="1:9" x14ac:dyDescent="0.3">
      <c r="A57" s="171" t="s">
        <v>427</v>
      </c>
      <c r="B57" s="8" t="s">
        <v>23</v>
      </c>
      <c r="D57" s="244" t="b">
        <f t="shared" si="0"/>
        <v>1</v>
      </c>
      <c r="E57" s="282" t="s">
        <v>1424</v>
      </c>
      <c r="F57" s="286"/>
      <c r="G57" s="286"/>
      <c r="H57" s="171" t="s">
        <v>1273</v>
      </c>
      <c r="I57" s="245" t="s">
        <v>1274</v>
      </c>
    </row>
    <row r="58" spans="1:9" ht="28.8" x14ac:dyDescent="0.3">
      <c r="A58" s="171" t="s">
        <v>427</v>
      </c>
      <c r="B58" s="8" t="s">
        <v>23</v>
      </c>
      <c r="C58" s="297">
        <v>42312</v>
      </c>
      <c r="D58" s="244" t="b">
        <f t="shared" si="0"/>
        <v>1</v>
      </c>
      <c r="E58" s="282" t="s">
        <v>1479</v>
      </c>
      <c r="F58" s="286" t="s">
        <v>1499</v>
      </c>
      <c r="G58" s="286"/>
      <c r="H58" s="171" t="s">
        <v>1261</v>
      </c>
      <c r="I58" s="13" t="s">
        <v>1262</v>
      </c>
    </row>
    <row r="59" spans="1:9" x14ac:dyDescent="0.3">
      <c r="A59" s="171" t="s">
        <v>142</v>
      </c>
      <c r="B59" s="8" t="s">
        <v>23</v>
      </c>
      <c r="C59" s="297">
        <v>42314</v>
      </c>
      <c r="D59" s="244" t="b">
        <f t="shared" si="0"/>
        <v>1</v>
      </c>
      <c r="E59" s="282" t="s">
        <v>1479</v>
      </c>
      <c r="F59" s="286" t="s">
        <v>1499</v>
      </c>
      <c r="G59" s="286"/>
      <c r="H59" s="171" t="s">
        <v>1276</v>
      </c>
      <c r="I59" s="245" t="s">
        <v>1231</v>
      </c>
    </row>
    <row r="60" spans="1:9" x14ac:dyDescent="0.3">
      <c r="A60" s="171" t="s">
        <v>142</v>
      </c>
      <c r="B60" s="8" t="s">
        <v>23</v>
      </c>
      <c r="C60" s="297">
        <v>42317</v>
      </c>
      <c r="D60" s="244" t="b">
        <f t="shared" si="0"/>
        <v>1</v>
      </c>
      <c r="E60" s="282" t="s">
        <v>1479</v>
      </c>
      <c r="F60" s="286" t="s">
        <v>1499</v>
      </c>
      <c r="G60" s="286"/>
      <c r="H60" s="171" t="s">
        <v>1279</v>
      </c>
      <c r="I60" s="13" t="s">
        <v>1280</v>
      </c>
    </row>
    <row r="61" spans="1:9" x14ac:dyDescent="0.3">
      <c r="A61" s="171" t="s">
        <v>142</v>
      </c>
      <c r="B61" s="8" t="s">
        <v>23</v>
      </c>
      <c r="C61" s="297">
        <v>41843</v>
      </c>
      <c r="D61" s="244" t="b">
        <f t="shared" si="0"/>
        <v>1</v>
      </c>
      <c r="E61" s="282" t="s">
        <v>1479</v>
      </c>
      <c r="F61" s="286" t="s">
        <v>1499</v>
      </c>
      <c r="G61" s="286"/>
      <c r="H61" s="171" t="s">
        <v>1281</v>
      </c>
      <c r="I61" s="13" t="s">
        <v>1282</v>
      </c>
    </row>
    <row r="62" spans="1:9" x14ac:dyDescent="0.3">
      <c r="A62" s="171" t="s">
        <v>142</v>
      </c>
      <c r="B62" s="8" t="s">
        <v>23</v>
      </c>
      <c r="C62" s="297">
        <v>41843</v>
      </c>
      <c r="D62" s="244" t="b">
        <f t="shared" si="0"/>
        <v>1</v>
      </c>
      <c r="E62" s="282" t="s">
        <v>1479</v>
      </c>
      <c r="F62" s="286" t="s">
        <v>1499</v>
      </c>
      <c r="G62" s="286"/>
      <c r="H62" s="171" t="s">
        <v>1283</v>
      </c>
      <c r="I62" s="13" t="s">
        <v>1284</v>
      </c>
    </row>
    <row r="63" spans="1:9" x14ac:dyDescent="0.3">
      <c r="A63" s="171" t="s">
        <v>142</v>
      </c>
      <c r="B63" s="8" t="s">
        <v>23</v>
      </c>
      <c r="C63" s="297">
        <v>41843</v>
      </c>
      <c r="D63" s="244" t="b">
        <f t="shared" si="0"/>
        <v>1</v>
      </c>
      <c r="E63" s="282" t="s">
        <v>1479</v>
      </c>
      <c r="F63" s="286" t="s">
        <v>1499</v>
      </c>
      <c r="G63" s="286"/>
      <c r="H63" s="171" t="s">
        <v>1285</v>
      </c>
      <c r="I63" s="13" t="s">
        <v>1286</v>
      </c>
    </row>
    <row r="64" spans="1:9" x14ac:dyDescent="0.3">
      <c r="A64" s="171" t="s">
        <v>151</v>
      </c>
      <c r="B64" s="8" t="s">
        <v>23</v>
      </c>
      <c r="C64" s="297">
        <v>41843</v>
      </c>
      <c r="D64" s="244" t="b">
        <f t="shared" si="0"/>
        <v>1</v>
      </c>
      <c r="E64" s="282" t="s">
        <v>1479</v>
      </c>
      <c r="F64" s="286" t="s">
        <v>1499</v>
      </c>
      <c r="G64" s="286"/>
      <c r="H64" s="171" t="s">
        <v>1281</v>
      </c>
      <c r="I64" s="13" t="s">
        <v>1282</v>
      </c>
    </row>
    <row r="65" spans="1:9" x14ac:dyDescent="0.3">
      <c r="A65" s="171" t="s">
        <v>151</v>
      </c>
      <c r="B65" s="8" t="s">
        <v>23</v>
      </c>
      <c r="C65" s="297">
        <v>41844</v>
      </c>
      <c r="D65" s="244" t="b">
        <f t="shared" si="0"/>
        <v>1</v>
      </c>
      <c r="E65" s="282" t="s">
        <v>1479</v>
      </c>
      <c r="F65" s="286" t="s">
        <v>1499</v>
      </c>
      <c r="G65" s="286"/>
      <c r="H65" s="171" t="s">
        <v>1287</v>
      </c>
      <c r="I65" s="13" t="s">
        <v>1288</v>
      </c>
    </row>
    <row r="66" spans="1:9" x14ac:dyDescent="0.3">
      <c r="A66" s="171" t="s">
        <v>151</v>
      </c>
      <c r="B66" s="8" t="s">
        <v>23</v>
      </c>
      <c r="C66" s="297">
        <v>41843</v>
      </c>
      <c r="D66" s="244" t="b">
        <f t="shared" si="0"/>
        <v>1</v>
      </c>
      <c r="E66" s="282" t="s">
        <v>1479</v>
      </c>
      <c r="F66" s="286" t="s">
        <v>1499</v>
      </c>
      <c r="G66" s="286"/>
      <c r="H66" s="171" t="s">
        <v>1283</v>
      </c>
      <c r="I66" s="13" t="s">
        <v>1284</v>
      </c>
    </row>
    <row r="67" spans="1:9" x14ac:dyDescent="0.3">
      <c r="A67" s="171" t="s">
        <v>151</v>
      </c>
      <c r="B67" s="8" t="s">
        <v>23</v>
      </c>
      <c r="C67" s="297">
        <v>41843</v>
      </c>
      <c r="D67" s="244" t="b">
        <f t="shared" ref="D67:D130" si="1">YEAR(C67)&lt;2019</f>
        <v>1</v>
      </c>
      <c r="E67" s="282" t="s">
        <v>1479</v>
      </c>
      <c r="F67" s="286" t="s">
        <v>1499</v>
      </c>
      <c r="G67" s="286"/>
      <c r="H67" s="171" t="s">
        <v>1285</v>
      </c>
      <c r="I67" s="13" t="s">
        <v>1286</v>
      </c>
    </row>
    <row r="68" spans="1:9" x14ac:dyDescent="0.3">
      <c r="A68" s="171" t="s">
        <v>151</v>
      </c>
      <c r="B68" s="8" t="s">
        <v>23</v>
      </c>
      <c r="C68" s="297">
        <v>41844</v>
      </c>
      <c r="D68" s="244" t="b">
        <f t="shared" si="1"/>
        <v>1</v>
      </c>
      <c r="E68" s="282" t="s">
        <v>1479</v>
      </c>
      <c r="F68" s="286" t="s">
        <v>1499</v>
      </c>
      <c r="G68" s="286"/>
      <c r="H68" s="171" t="s">
        <v>1289</v>
      </c>
      <c r="I68" s="13" t="s">
        <v>1233</v>
      </c>
    </row>
    <row r="69" spans="1:9" x14ac:dyDescent="0.3">
      <c r="A69" s="171" t="s">
        <v>155</v>
      </c>
      <c r="B69" s="8" t="s">
        <v>23</v>
      </c>
      <c r="C69" s="297">
        <v>42807</v>
      </c>
      <c r="D69" s="244" t="b">
        <f t="shared" si="1"/>
        <v>1</v>
      </c>
      <c r="E69" s="282" t="s">
        <v>1480</v>
      </c>
      <c r="F69" s="286" t="s">
        <v>1499</v>
      </c>
      <c r="G69" s="286"/>
      <c r="H69" s="171" t="s">
        <v>1290</v>
      </c>
      <c r="I69" s="13" t="s">
        <v>1236</v>
      </c>
    </row>
    <row r="70" spans="1:9" x14ac:dyDescent="0.3">
      <c r="A70" s="171" t="s">
        <v>155</v>
      </c>
      <c r="B70" s="8" t="s">
        <v>23</v>
      </c>
      <c r="C70" s="297">
        <v>41843</v>
      </c>
      <c r="D70" s="244" t="b">
        <f t="shared" si="1"/>
        <v>1</v>
      </c>
      <c r="E70" s="282" t="s">
        <v>1479</v>
      </c>
      <c r="F70" s="286" t="s">
        <v>1499</v>
      </c>
      <c r="G70" s="286"/>
      <c r="H70" s="171" t="s">
        <v>1291</v>
      </c>
      <c r="I70" s="13" t="s">
        <v>1284</v>
      </c>
    </row>
    <row r="71" spans="1:9" x14ac:dyDescent="0.3">
      <c r="A71" s="171" t="s">
        <v>155</v>
      </c>
      <c r="B71" s="8" t="s">
        <v>23</v>
      </c>
      <c r="C71" s="297">
        <v>41843</v>
      </c>
      <c r="D71" s="244" t="b">
        <f t="shared" si="1"/>
        <v>1</v>
      </c>
      <c r="E71" s="282" t="s">
        <v>1479</v>
      </c>
      <c r="F71" s="286" t="s">
        <v>1499</v>
      </c>
      <c r="G71" s="286"/>
      <c r="H71" s="171" t="s">
        <v>1292</v>
      </c>
      <c r="I71" s="13" t="s">
        <v>1282</v>
      </c>
    </row>
    <row r="72" spans="1:9" x14ac:dyDescent="0.3">
      <c r="A72" s="171" t="s">
        <v>155</v>
      </c>
      <c r="B72" s="8" t="s">
        <v>23</v>
      </c>
      <c r="C72" s="297">
        <v>42807</v>
      </c>
      <c r="D72" s="244" t="b">
        <f t="shared" si="1"/>
        <v>1</v>
      </c>
      <c r="E72" s="282" t="s">
        <v>1480</v>
      </c>
      <c r="F72" s="286" t="s">
        <v>1499</v>
      </c>
      <c r="G72" s="286"/>
      <c r="H72" s="171" t="s">
        <v>1293</v>
      </c>
      <c r="I72" s="13" t="s">
        <v>1294</v>
      </c>
    </row>
    <row r="73" spans="1:9" x14ac:dyDescent="0.3">
      <c r="A73" s="171" t="s">
        <v>155</v>
      </c>
      <c r="B73" s="8" t="s">
        <v>23</v>
      </c>
      <c r="C73" s="297">
        <v>42807</v>
      </c>
      <c r="D73" s="244" t="b">
        <f t="shared" si="1"/>
        <v>1</v>
      </c>
      <c r="E73" s="282" t="s">
        <v>1480</v>
      </c>
      <c r="F73" s="286" t="s">
        <v>1499</v>
      </c>
      <c r="G73" s="286"/>
      <c r="H73" s="171" t="s">
        <v>1295</v>
      </c>
      <c r="I73" s="13" t="s">
        <v>1296</v>
      </c>
    </row>
    <row r="74" spans="1:9" x14ac:dyDescent="0.3">
      <c r="A74" s="171" t="s">
        <v>159</v>
      </c>
      <c r="B74" s="8" t="s">
        <v>23</v>
      </c>
      <c r="C74" s="297">
        <v>42415</v>
      </c>
      <c r="D74" s="244" t="b">
        <f t="shared" si="1"/>
        <v>1</v>
      </c>
      <c r="E74" s="282" t="s">
        <v>1480</v>
      </c>
      <c r="F74" s="286" t="s">
        <v>1499</v>
      </c>
      <c r="G74" s="286"/>
      <c r="H74" s="171" t="s">
        <v>1297</v>
      </c>
      <c r="I74" s="13" t="s">
        <v>1238</v>
      </c>
    </row>
    <row r="75" spans="1:9" x14ac:dyDescent="0.3">
      <c r="A75" s="171" t="s">
        <v>159</v>
      </c>
      <c r="B75" s="8" t="s">
        <v>23</v>
      </c>
      <c r="C75" s="297">
        <v>41796</v>
      </c>
      <c r="D75" s="244" t="b">
        <f t="shared" si="1"/>
        <v>1</v>
      </c>
      <c r="E75" s="282" t="s">
        <v>1479</v>
      </c>
      <c r="F75" s="286" t="s">
        <v>1499</v>
      </c>
      <c r="G75" s="286"/>
      <c r="H75" s="171" t="s">
        <v>1298</v>
      </c>
      <c r="I75" s="13" t="s">
        <v>1299</v>
      </c>
    </row>
    <row r="76" spans="1:9" x14ac:dyDescent="0.3">
      <c r="A76" s="171" t="s">
        <v>159</v>
      </c>
      <c r="B76" s="8" t="s">
        <v>23</v>
      </c>
      <c r="C76" s="297">
        <v>41764</v>
      </c>
      <c r="D76" s="244" t="b">
        <f t="shared" si="1"/>
        <v>1</v>
      </c>
      <c r="E76" s="282" t="s">
        <v>1479</v>
      </c>
      <c r="F76" s="286" t="s">
        <v>1499</v>
      </c>
      <c r="G76" s="286"/>
      <c r="H76" s="171" t="s">
        <v>1300</v>
      </c>
      <c r="I76" s="13" t="s">
        <v>1301</v>
      </c>
    </row>
    <row r="77" spans="1:9" x14ac:dyDescent="0.3">
      <c r="A77" s="171" t="s">
        <v>159</v>
      </c>
      <c r="B77" s="8" t="s">
        <v>23</v>
      </c>
      <c r="C77" s="297">
        <v>42415</v>
      </c>
      <c r="D77" s="244" t="b">
        <f t="shared" si="1"/>
        <v>1</v>
      </c>
      <c r="E77" s="282" t="s">
        <v>1480</v>
      </c>
      <c r="F77" s="286" t="s">
        <v>1499</v>
      </c>
      <c r="G77" s="286"/>
      <c r="H77" s="171" t="s">
        <v>1302</v>
      </c>
      <c r="I77" s="13" t="s">
        <v>1303</v>
      </c>
    </row>
    <row r="78" spans="1:9" x14ac:dyDescent="0.3">
      <c r="A78" s="171" t="s">
        <v>159</v>
      </c>
      <c r="B78" s="8" t="s">
        <v>23</v>
      </c>
      <c r="C78" s="297">
        <v>41795</v>
      </c>
      <c r="D78" s="244" t="b">
        <f t="shared" si="1"/>
        <v>1</v>
      </c>
      <c r="E78" s="282" t="s">
        <v>1479</v>
      </c>
      <c r="F78" s="286" t="s">
        <v>1499</v>
      </c>
      <c r="G78" s="286"/>
      <c r="H78" s="171" t="s">
        <v>1304</v>
      </c>
      <c r="I78" s="13" t="s">
        <v>1305</v>
      </c>
    </row>
    <row r="79" spans="1:9" ht="28.8" x14ac:dyDescent="0.3">
      <c r="A79" s="171" t="s">
        <v>86</v>
      </c>
      <c r="B79" s="8" t="s">
        <v>328</v>
      </c>
      <c r="C79" s="297">
        <v>41821</v>
      </c>
      <c r="D79" s="244" t="b">
        <f t="shared" si="1"/>
        <v>1</v>
      </c>
      <c r="E79" s="282" t="s">
        <v>1486</v>
      </c>
      <c r="F79" s="286" t="s">
        <v>1499</v>
      </c>
      <c r="G79" s="286"/>
      <c r="H79" s="171" t="s">
        <v>1306</v>
      </c>
      <c r="I79" s="13" t="s">
        <v>1307</v>
      </c>
    </row>
    <row r="80" spans="1:9" ht="28.8" x14ac:dyDescent="0.3">
      <c r="A80" s="171" t="s">
        <v>86</v>
      </c>
      <c r="B80" s="8" t="s">
        <v>378</v>
      </c>
      <c r="C80" s="297">
        <v>41821</v>
      </c>
      <c r="D80" s="244" t="b">
        <f t="shared" si="1"/>
        <v>1</v>
      </c>
      <c r="E80" s="282" t="s">
        <v>1486</v>
      </c>
      <c r="F80" s="286" t="s">
        <v>1499</v>
      </c>
      <c r="G80" s="286"/>
      <c r="H80" s="171" t="s">
        <v>1306</v>
      </c>
      <c r="I80" s="13" t="s">
        <v>1307</v>
      </c>
    </row>
    <row r="81" spans="1:9" x14ac:dyDescent="0.3">
      <c r="A81" s="171" t="s">
        <v>203</v>
      </c>
      <c r="B81" s="8" t="s">
        <v>23</v>
      </c>
      <c r="C81" s="297">
        <v>44148</v>
      </c>
      <c r="D81" s="244" t="b">
        <f t="shared" si="1"/>
        <v>0</v>
      </c>
      <c r="E81" s="282" t="s">
        <v>1424</v>
      </c>
      <c r="F81" s="286" t="s">
        <v>1499</v>
      </c>
      <c r="G81" s="286"/>
      <c r="H81" s="171" t="s">
        <v>1308</v>
      </c>
      <c r="I81" s="13" t="s">
        <v>1309</v>
      </c>
    </row>
    <row r="82" spans="1:9" x14ac:dyDescent="0.3">
      <c r="A82" s="171" t="s">
        <v>203</v>
      </c>
      <c r="B82" s="8" t="s">
        <v>23</v>
      </c>
      <c r="C82" s="297">
        <v>43026</v>
      </c>
      <c r="D82" s="244" t="b">
        <f t="shared" si="1"/>
        <v>1</v>
      </c>
      <c r="E82" s="282" t="s">
        <v>1487</v>
      </c>
      <c r="F82" s="286" t="s">
        <v>1499</v>
      </c>
      <c r="G82" s="286"/>
      <c r="H82" s="171" t="s">
        <v>1311</v>
      </c>
      <c r="I82" s="13" t="s">
        <v>1312</v>
      </c>
    </row>
    <row r="83" spans="1:9" x14ac:dyDescent="0.3">
      <c r="A83" s="171" t="s">
        <v>203</v>
      </c>
      <c r="B83" s="8" t="s">
        <v>23</v>
      </c>
      <c r="C83" s="297">
        <v>43028</v>
      </c>
      <c r="D83" s="244" t="b">
        <f t="shared" si="1"/>
        <v>1</v>
      </c>
      <c r="E83" s="282" t="s">
        <v>1487</v>
      </c>
      <c r="F83" s="286" t="s">
        <v>1499</v>
      </c>
      <c r="G83" s="286"/>
      <c r="H83" s="171" t="s">
        <v>1313</v>
      </c>
      <c r="I83" s="13" t="s">
        <v>1314</v>
      </c>
    </row>
    <row r="84" spans="1:9" x14ac:dyDescent="0.3">
      <c r="A84" s="171" t="s">
        <v>163</v>
      </c>
      <c r="B84" s="8" t="s">
        <v>23</v>
      </c>
      <c r="C84" s="297">
        <v>42258</v>
      </c>
      <c r="D84" s="244" t="b">
        <f t="shared" si="1"/>
        <v>1</v>
      </c>
      <c r="E84" s="282" t="s">
        <v>1488</v>
      </c>
      <c r="F84" s="286" t="s">
        <v>1499</v>
      </c>
      <c r="G84" s="286"/>
      <c r="H84" s="171" t="s">
        <v>1315</v>
      </c>
      <c r="I84" s="13" t="s">
        <v>1316</v>
      </c>
    </row>
    <row r="85" spans="1:9" x14ac:dyDescent="0.3">
      <c r="A85" s="171" t="s">
        <v>163</v>
      </c>
      <c r="B85" s="8" t="s">
        <v>23</v>
      </c>
      <c r="C85" s="297">
        <v>42258</v>
      </c>
      <c r="D85" s="244" t="b">
        <f t="shared" si="1"/>
        <v>1</v>
      </c>
      <c r="E85" s="282" t="s">
        <v>1488</v>
      </c>
      <c r="F85" s="286" t="s">
        <v>1499</v>
      </c>
      <c r="G85" s="286"/>
      <c r="H85" s="171" t="s">
        <v>1320</v>
      </c>
      <c r="I85" s="13" t="s">
        <v>1321</v>
      </c>
    </row>
    <row r="86" spans="1:9" x14ac:dyDescent="0.3">
      <c r="A86" s="171" t="s">
        <v>163</v>
      </c>
      <c r="B86" s="8" t="s">
        <v>23</v>
      </c>
      <c r="C86" s="297">
        <v>42258</v>
      </c>
      <c r="D86" s="244" t="b">
        <f t="shared" si="1"/>
        <v>1</v>
      </c>
      <c r="E86" s="282" t="s">
        <v>1488</v>
      </c>
      <c r="F86" s="286" t="s">
        <v>1499</v>
      </c>
      <c r="G86" s="286"/>
      <c r="H86" s="171" t="s">
        <v>1322</v>
      </c>
      <c r="I86" s="13" t="s">
        <v>1323</v>
      </c>
    </row>
    <row r="87" spans="1:9" ht="28.8" x14ac:dyDescent="0.3">
      <c r="A87" s="171" t="s">
        <v>387</v>
      </c>
      <c r="B87" s="8" t="s">
        <v>23</v>
      </c>
      <c r="C87" s="297">
        <v>42233</v>
      </c>
      <c r="D87" s="244" t="b">
        <f t="shared" si="1"/>
        <v>1</v>
      </c>
      <c r="E87" s="282" t="s">
        <v>1480</v>
      </c>
      <c r="F87" s="286" t="s">
        <v>1499</v>
      </c>
      <c r="G87" s="286"/>
      <c r="H87" s="171" t="s">
        <v>1324</v>
      </c>
      <c r="I87" s="13" t="s">
        <v>1325</v>
      </c>
    </row>
    <row r="88" spans="1:9" ht="28.8" x14ac:dyDescent="0.3">
      <c r="A88" s="171" t="s">
        <v>387</v>
      </c>
      <c r="B88" s="8" t="s">
        <v>23</v>
      </c>
      <c r="C88" s="297">
        <v>42137</v>
      </c>
      <c r="D88" s="244" t="b">
        <f t="shared" si="1"/>
        <v>1</v>
      </c>
      <c r="E88" s="282" t="s">
        <v>1480</v>
      </c>
      <c r="F88" s="286" t="s">
        <v>1499</v>
      </c>
      <c r="G88" s="286"/>
      <c r="H88" s="171" t="s">
        <v>1326</v>
      </c>
      <c r="I88" s="13" t="s">
        <v>1327</v>
      </c>
    </row>
    <row r="89" spans="1:9" ht="43.2" x14ac:dyDescent="0.3">
      <c r="A89" s="171" t="s">
        <v>398</v>
      </c>
      <c r="B89" s="8" t="s">
        <v>23</v>
      </c>
      <c r="D89" s="244" t="b">
        <f t="shared" si="1"/>
        <v>1</v>
      </c>
      <c r="E89" s="294" t="s">
        <v>1424</v>
      </c>
      <c r="F89" s="295" t="s">
        <v>1499</v>
      </c>
      <c r="G89" s="290" t="s">
        <v>1510</v>
      </c>
      <c r="H89" s="162" t="s">
        <v>1328</v>
      </c>
      <c r="I89" s="289" t="s">
        <v>1329</v>
      </c>
    </row>
    <row r="90" spans="1:9" x14ac:dyDescent="0.3">
      <c r="A90" s="171" t="s">
        <v>396</v>
      </c>
      <c r="B90" s="8" t="s">
        <v>23</v>
      </c>
      <c r="C90" s="297">
        <v>42233</v>
      </c>
      <c r="D90" s="244" t="b">
        <f t="shared" si="1"/>
        <v>1</v>
      </c>
      <c r="E90" s="282" t="s">
        <v>1480</v>
      </c>
      <c r="F90" s="286" t="s">
        <v>1499</v>
      </c>
      <c r="G90" s="286"/>
      <c r="H90" s="171" t="s">
        <v>1328</v>
      </c>
      <c r="I90" s="13" t="s">
        <v>1330</v>
      </c>
    </row>
    <row r="91" spans="1:9" x14ac:dyDescent="0.3">
      <c r="A91" s="171" t="s">
        <v>394</v>
      </c>
      <c r="B91" s="8" t="s">
        <v>23</v>
      </c>
      <c r="C91" s="297">
        <v>42248</v>
      </c>
      <c r="D91" s="244" t="b">
        <f t="shared" si="1"/>
        <v>1</v>
      </c>
      <c r="E91" s="282" t="s">
        <v>1479</v>
      </c>
      <c r="F91" s="286" t="s">
        <v>1499</v>
      </c>
      <c r="G91" s="286"/>
      <c r="H91" s="171" t="s">
        <v>1331</v>
      </c>
      <c r="I91" s="13" t="s">
        <v>1332</v>
      </c>
    </row>
    <row r="92" spans="1:9" x14ac:dyDescent="0.3">
      <c r="A92" s="171" t="s">
        <v>394</v>
      </c>
      <c r="B92" s="8" t="s">
        <v>23</v>
      </c>
      <c r="C92" s="297">
        <v>42248</v>
      </c>
      <c r="D92" s="244" t="b">
        <f t="shared" si="1"/>
        <v>1</v>
      </c>
      <c r="E92" s="282" t="s">
        <v>1479</v>
      </c>
      <c r="F92" s="286" t="s">
        <v>1499</v>
      </c>
      <c r="G92" s="286"/>
      <c r="H92" s="171" t="s">
        <v>1333</v>
      </c>
      <c r="I92" s="13" t="s">
        <v>1334</v>
      </c>
    </row>
    <row r="93" spans="1:9" x14ac:dyDescent="0.3">
      <c r="A93" s="171" t="s">
        <v>112</v>
      </c>
      <c r="B93" s="8" t="s">
        <v>23</v>
      </c>
      <c r="D93" s="244" t="b">
        <f t="shared" si="1"/>
        <v>1</v>
      </c>
      <c r="E93" s="282" t="s">
        <v>1489</v>
      </c>
      <c r="F93" s="286" t="s">
        <v>1499</v>
      </c>
      <c r="G93" s="286"/>
      <c r="H93" s="171" t="s">
        <v>1335</v>
      </c>
      <c r="I93" s="245" t="s">
        <v>1336</v>
      </c>
    </row>
    <row r="94" spans="1:9" x14ac:dyDescent="0.3">
      <c r="A94" s="171" t="s">
        <v>112</v>
      </c>
      <c r="B94" s="8" t="s">
        <v>23</v>
      </c>
      <c r="C94" s="297">
        <v>42045</v>
      </c>
      <c r="D94" s="244" t="b">
        <f t="shared" si="1"/>
        <v>1</v>
      </c>
      <c r="E94" s="282" t="s">
        <v>875</v>
      </c>
      <c r="F94" s="286" t="s">
        <v>1499</v>
      </c>
      <c r="G94" s="286"/>
      <c r="H94" s="171" t="s">
        <v>1338</v>
      </c>
      <c r="I94" s="13" t="s">
        <v>1339</v>
      </c>
    </row>
    <row r="95" spans="1:9" x14ac:dyDescent="0.3">
      <c r="A95" s="171" t="s">
        <v>112</v>
      </c>
      <c r="B95" s="8" t="s">
        <v>23</v>
      </c>
      <c r="C95" s="297">
        <v>40821</v>
      </c>
      <c r="D95" s="244" t="b">
        <f t="shared" si="1"/>
        <v>1</v>
      </c>
      <c r="E95" s="282" t="s">
        <v>1489</v>
      </c>
      <c r="F95" s="286" t="s">
        <v>1499</v>
      </c>
      <c r="G95" s="286"/>
      <c r="H95" s="171" t="s">
        <v>1340</v>
      </c>
      <c r="I95" s="13" t="s">
        <v>1341</v>
      </c>
    </row>
    <row r="96" spans="1:9" x14ac:dyDescent="0.3">
      <c r="A96" s="171" t="s">
        <v>112</v>
      </c>
      <c r="B96" s="8" t="s">
        <v>23</v>
      </c>
      <c r="C96" s="297">
        <v>42810</v>
      </c>
      <c r="D96" s="244" t="b">
        <f t="shared" si="1"/>
        <v>1</v>
      </c>
      <c r="E96" s="282" t="s">
        <v>1490</v>
      </c>
      <c r="F96" s="286" t="s">
        <v>1499</v>
      </c>
      <c r="G96" s="286"/>
      <c r="H96" s="171" t="s">
        <v>1342</v>
      </c>
      <c r="I96" s="13" t="s">
        <v>1343</v>
      </c>
    </row>
    <row r="97" spans="1:9" x14ac:dyDescent="0.3">
      <c r="A97" s="171" t="s">
        <v>112</v>
      </c>
      <c r="B97" s="8" t="s">
        <v>23</v>
      </c>
      <c r="C97" s="297">
        <v>42047</v>
      </c>
      <c r="D97" s="244" t="b">
        <f t="shared" si="1"/>
        <v>1</v>
      </c>
      <c r="E97" s="282" t="s">
        <v>875</v>
      </c>
      <c r="F97" s="286" t="s">
        <v>1499</v>
      </c>
      <c r="G97" s="286"/>
      <c r="H97" s="171" t="s">
        <v>1344</v>
      </c>
      <c r="I97" s="13" t="s">
        <v>1345</v>
      </c>
    </row>
    <row r="98" spans="1:9" x14ac:dyDescent="0.3">
      <c r="A98" s="171" t="s">
        <v>112</v>
      </c>
      <c r="B98" s="8" t="s">
        <v>23</v>
      </c>
      <c r="C98" s="297">
        <v>42076</v>
      </c>
      <c r="D98" s="244" t="b">
        <f t="shared" si="1"/>
        <v>1</v>
      </c>
      <c r="E98" s="282" t="s">
        <v>875</v>
      </c>
      <c r="F98" s="286" t="s">
        <v>1499</v>
      </c>
      <c r="G98" s="286"/>
      <c r="H98" s="171" t="s">
        <v>1346</v>
      </c>
      <c r="I98" s="13" t="s">
        <v>1347</v>
      </c>
    </row>
    <row r="99" spans="1:9" x14ac:dyDescent="0.3">
      <c r="A99" s="171" t="s">
        <v>112</v>
      </c>
      <c r="B99" s="8" t="s">
        <v>23</v>
      </c>
      <c r="C99" s="297">
        <v>42075</v>
      </c>
      <c r="D99" s="244" t="b">
        <f t="shared" si="1"/>
        <v>1</v>
      </c>
      <c r="E99" s="282" t="s">
        <v>875</v>
      </c>
      <c r="F99" s="286" t="s">
        <v>1499</v>
      </c>
      <c r="G99" s="286"/>
      <c r="H99" s="171" t="s">
        <v>1348</v>
      </c>
      <c r="I99" s="13" t="s">
        <v>1349</v>
      </c>
    </row>
    <row r="100" spans="1:9" x14ac:dyDescent="0.3">
      <c r="A100" s="171" t="s">
        <v>112</v>
      </c>
      <c r="B100" s="8" t="s">
        <v>23</v>
      </c>
      <c r="C100" s="297">
        <v>42823</v>
      </c>
      <c r="D100" s="244" t="b">
        <f t="shared" si="1"/>
        <v>1</v>
      </c>
      <c r="E100" s="282" t="s">
        <v>1490</v>
      </c>
      <c r="F100" s="286" t="s">
        <v>1499</v>
      </c>
      <c r="G100" s="286"/>
      <c r="H100" s="171" t="s">
        <v>1350</v>
      </c>
      <c r="I100" s="245" t="s">
        <v>1351</v>
      </c>
    </row>
    <row r="101" spans="1:9" x14ac:dyDescent="0.3">
      <c r="A101" s="171" t="s">
        <v>112</v>
      </c>
      <c r="B101" s="8" t="s">
        <v>23</v>
      </c>
      <c r="C101" s="297">
        <v>42045</v>
      </c>
      <c r="D101" s="244" t="b">
        <f t="shared" si="1"/>
        <v>1</v>
      </c>
      <c r="E101" s="282" t="s">
        <v>875</v>
      </c>
      <c r="F101" s="286" t="s">
        <v>1499</v>
      </c>
      <c r="G101" s="286"/>
      <c r="H101" s="171" t="s">
        <v>1352</v>
      </c>
      <c r="I101" s="13" t="s">
        <v>1353</v>
      </c>
    </row>
    <row r="102" spans="1:9" x14ac:dyDescent="0.3">
      <c r="A102" s="171" t="s">
        <v>112</v>
      </c>
      <c r="B102" s="8" t="s">
        <v>23</v>
      </c>
      <c r="C102" s="297">
        <v>40821</v>
      </c>
      <c r="D102" s="244" t="b">
        <f t="shared" si="1"/>
        <v>1</v>
      </c>
      <c r="E102" s="282" t="s">
        <v>1489</v>
      </c>
      <c r="F102" s="286" t="s">
        <v>1499</v>
      </c>
      <c r="G102" s="286"/>
      <c r="H102" s="171" t="s">
        <v>1354</v>
      </c>
      <c r="I102" s="13" t="s">
        <v>1355</v>
      </c>
    </row>
    <row r="103" spans="1:9" x14ac:dyDescent="0.3">
      <c r="A103" s="171" t="s">
        <v>112</v>
      </c>
      <c r="B103" s="8" t="s">
        <v>23</v>
      </c>
      <c r="C103" s="297">
        <v>42810</v>
      </c>
      <c r="D103" s="244" t="b">
        <f t="shared" si="1"/>
        <v>1</v>
      </c>
      <c r="E103" s="282" t="s">
        <v>1490</v>
      </c>
      <c r="F103" s="286" t="s">
        <v>1499</v>
      </c>
      <c r="G103" s="286"/>
      <c r="H103" s="171" t="s">
        <v>1356</v>
      </c>
      <c r="I103" s="13" t="s">
        <v>1357</v>
      </c>
    </row>
    <row r="104" spans="1:9" x14ac:dyDescent="0.3">
      <c r="A104" s="171" t="s">
        <v>112</v>
      </c>
      <c r="B104" s="8" t="s">
        <v>23</v>
      </c>
      <c r="C104" s="297">
        <v>42803</v>
      </c>
      <c r="D104" s="244" t="b">
        <f t="shared" si="1"/>
        <v>1</v>
      </c>
      <c r="E104" s="282" t="s">
        <v>1490</v>
      </c>
      <c r="F104" s="286" t="s">
        <v>1499</v>
      </c>
      <c r="G104" s="286"/>
      <c r="H104" s="171" t="s">
        <v>1358</v>
      </c>
      <c r="I104" s="13" t="s">
        <v>1359</v>
      </c>
    </row>
    <row r="105" spans="1:9" x14ac:dyDescent="0.3">
      <c r="A105" s="171" t="s">
        <v>112</v>
      </c>
      <c r="B105" s="8" t="s">
        <v>23</v>
      </c>
      <c r="C105" s="297">
        <v>40822</v>
      </c>
      <c r="D105" s="244" t="b">
        <f t="shared" si="1"/>
        <v>1</v>
      </c>
      <c r="E105" s="282" t="s">
        <v>1489</v>
      </c>
      <c r="F105" s="286" t="s">
        <v>1499</v>
      </c>
      <c r="G105" s="286"/>
      <c r="H105" s="171" t="s">
        <v>1360</v>
      </c>
      <c r="I105" s="13" t="s">
        <v>1361</v>
      </c>
    </row>
    <row r="106" spans="1:9" x14ac:dyDescent="0.3">
      <c r="A106" s="171" t="s">
        <v>112</v>
      </c>
      <c r="B106" s="8" t="s">
        <v>23</v>
      </c>
      <c r="C106" s="297">
        <v>42047</v>
      </c>
      <c r="D106" s="244" t="b">
        <f t="shared" si="1"/>
        <v>1</v>
      </c>
      <c r="E106" s="282" t="s">
        <v>875</v>
      </c>
      <c r="F106" s="286" t="s">
        <v>1499</v>
      </c>
      <c r="G106" s="286"/>
      <c r="H106" s="171" t="s">
        <v>1362</v>
      </c>
      <c r="I106" s="13" t="s">
        <v>1363</v>
      </c>
    </row>
    <row r="107" spans="1:9" x14ac:dyDescent="0.3">
      <c r="A107" s="171" t="s">
        <v>112</v>
      </c>
      <c r="B107" s="8" t="s">
        <v>23</v>
      </c>
      <c r="C107" s="297">
        <v>42076</v>
      </c>
      <c r="D107" s="244" t="b">
        <f t="shared" si="1"/>
        <v>1</v>
      </c>
      <c r="E107" s="282" t="s">
        <v>875</v>
      </c>
      <c r="F107" s="286" t="s">
        <v>1499</v>
      </c>
      <c r="G107" s="286"/>
      <c r="H107" s="171" t="s">
        <v>1364</v>
      </c>
      <c r="I107" s="13" t="s">
        <v>1365</v>
      </c>
    </row>
    <row r="108" spans="1:9" x14ac:dyDescent="0.3">
      <c r="A108" s="171" t="s">
        <v>112</v>
      </c>
      <c r="B108" s="8" t="s">
        <v>23</v>
      </c>
      <c r="C108" s="297">
        <v>42075</v>
      </c>
      <c r="D108" s="244" t="b">
        <f t="shared" si="1"/>
        <v>1</v>
      </c>
      <c r="E108" s="282" t="s">
        <v>875</v>
      </c>
      <c r="F108" s="286" t="s">
        <v>1499</v>
      </c>
      <c r="G108" s="286"/>
      <c r="H108" s="171" t="s">
        <v>1366</v>
      </c>
      <c r="I108" s="13" t="s">
        <v>1367</v>
      </c>
    </row>
    <row r="109" spans="1:9" x14ac:dyDescent="0.3">
      <c r="A109" s="171" t="s">
        <v>112</v>
      </c>
      <c r="B109" s="8" t="s">
        <v>23</v>
      </c>
      <c r="C109" s="297">
        <v>43603</v>
      </c>
      <c r="D109" s="244" t="b">
        <f t="shared" si="1"/>
        <v>0</v>
      </c>
      <c r="E109" s="282" t="s">
        <v>873</v>
      </c>
      <c r="F109" s="286" t="s">
        <v>1499</v>
      </c>
      <c r="G109" s="286"/>
      <c r="H109" s="171" t="s">
        <v>1368</v>
      </c>
      <c r="I109" s="13" t="s">
        <v>1369</v>
      </c>
    </row>
    <row r="110" spans="1:9" x14ac:dyDescent="0.3">
      <c r="A110" s="171" t="s">
        <v>136</v>
      </c>
      <c r="B110" s="8" t="s">
        <v>23</v>
      </c>
      <c r="C110" s="297">
        <v>43696</v>
      </c>
      <c r="D110" s="244" t="b">
        <f t="shared" si="1"/>
        <v>0</v>
      </c>
      <c r="E110" s="282" t="s">
        <v>1481</v>
      </c>
      <c r="F110" s="286" t="s">
        <v>1499</v>
      </c>
      <c r="G110" s="286"/>
      <c r="H110" s="171" t="s">
        <v>137</v>
      </c>
      <c r="I110" s="13" t="s">
        <v>1249</v>
      </c>
    </row>
    <row r="111" spans="1:9" ht="28.8" x14ac:dyDescent="0.3">
      <c r="A111" s="171" t="s">
        <v>211</v>
      </c>
      <c r="B111" s="8" t="s">
        <v>23</v>
      </c>
      <c r="C111" s="297">
        <v>42578</v>
      </c>
      <c r="D111" s="244" t="b">
        <f t="shared" si="1"/>
        <v>1</v>
      </c>
      <c r="E111" s="282" t="s">
        <v>1479</v>
      </c>
      <c r="F111" s="286" t="s">
        <v>1499</v>
      </c>
      <c r="G111" s="286"/>
      <c r="H111" s="171" t="s">
        <v>1370</v>
      </c>
      <c r="I111" s="245" t="s">
        <v>1371</v>
      </c>
    </row>
    <row r="112" spans="1:9" x14ac:dyDescent="0.3">
      <c r="A112" s="171" t="s">
        <v>211</v>
      </c>
      <c r="B112" s="8" t="s">
        <v>23</v>
      </c>
      <c r="C112" s="297">
        <v>43971</v>
      </c>
      <c r="D112" s="244" t="b">
        <f t="shared" si="1"/>
        <v>0</v>
      </c>
      <c r="E112" s="282" t="s">
        <v>899</v>
      </c>
      <c r="F112" s="286" t="s">
        <v>1501</v>
      </c>
      <c r="G112" s="286"/>
      <c r="H112" s="171" t="s">
        <v>1372</v>
      </c>
      <c r="I112" s="245" t="s">
        <v>1254</v>
      </c>
    </row>
    <row r="113" spans="1:9" ht="28.8" x14ac:dyDescent="0.3">
      <c r="A113" s="171" t="s">
        <v>211</v>
      </c>
      <c r="B113" s="8" t="s">
        <v>23</v>
      </c>
      <c r="C113" s="297">
        <v>42413</v>
      </c>
      <c r="D113" s="244" t="b">
        <f t="shared" si="1"/>
        <v>1</v>
      </c>
      <c r="E113" s="282" t="s">
        <v>899</v>
      </c>
      <c r="F113" s="17" t="s">
        <v>1466</v>
      </c>
      <c r="G113" s="286"/>
      <c r="H113" s="171" t="s">
        <v>1373</v>
      </c>
      <c r="I113" s="245" t="s">
        <v>1374</v>
      </c>
    </row>
    <row r="114" spans="1:9" ht="43.2" x14ac:dyDescent="0.3">
      <c r="A114" s="171" t="s">
        <v>211</v>
      </c>
      <c r="B114" s="8" t="s">
        <v>23</v>
      </c>
      <c r="C114" s="297">
        <v>42381</v>
      </c>
      <c r="D114" s="244" t="b">
        <f t="shared" si="1"/>
        <v>1</v>
      </c>
      <c r="E114" s="281" t="s">
        <v>1491</v>
      </c>
      <c r="F114" s="286" t="s">
        <v>1499</v>
      </c>
      <c r="G114" s="286"/>
      <c r="H114" s="171" t="s">
        <v>1375</v>
      </c>
      <c r="I114" s="245" t="s">
        <v>1376</v>
      </c>
    </row>
    <row r="115" spans="1:9" ht="28.8" x14ac:dyDescent="0.3">
      <c r="A115" s="171" t="s">
        <v>211</v>
      </c>
      <c r="B115" s="8" t="s">
        <v>23</v>
      </c>
      <c r="C115" s="297">
        <v>42332</v>
      </c>
      <c r="D115" s="244" t="b">
        <f t="shared" si="1"/>
        <v>1</v>
      </c>
      <c r="E115" s="282" t="s">
        <v>1479</v>
      </c>
      <c r="F115" s="286" t="s">
        <v>1499</v>
      </c>
      <c r="G115" s="286"/>
      <c r="H115" s="171" t="s">
        <v>1377</v>
      </c>
      <c r="I115" s="245" t="s">
        <v>1378</v>
      </c>
    </row>
    <row r="116" spans="1:9" ht="28.8" x14ac:dyDescent="0.3">
      <c r="A116" s="171" t="s">
        <v>211</v>
      </c>
      <c r="B116" s="8" t="s">
        <v>23</v>
      </c>
      <c r="C116" s="297">
        <v>42578</v>
      </c>
      <c r="D116" s="244" t="b">
        <f t="shared" si="1"/>
        <v>1</v>
      </c>
      <c r="E116" s="282" t="s">
        <v>1479</v>
      </c>
      <c r="F116" s="286" t="s">
        <v>1499</v>
      </c>
      <c r="G116" s="286"/>
      <c r="H116" s="171" t="s">
        <v>1379</v>
      </c>
      <c r="I116" s="13" t="s">
        <v>1380</v>
      </c>
    </row>
    <row r="117" spans="1:9" ht="28.8" x14ac:dyDescent="0.3">
      <c r="A117" s="171" t="s">
        <v>211</v>
      </c>
      <c r="B117" s="8" t="s">
        <v>23</v>
      </c>
      <c r="C117" s="297">
        <v>42578</v>
      </c>
      <c r="D117" s="244" t="b">
        <f t="shared" si="1"/>
        <v>1</v>
      </c>
      <c r="E117" s="282" t="s">
        <v>1479</v>
      </c>
      <c r="F117" s="286" t="s">
        <v>1499</v>
      </c>
      <c r="G117" s="286"/>
      <c r="H117" s="171" t="s">
        <v>1381</v>
      </c>
      <c r="I117" s="13" t="s">
        <v>1382</v>
      </c>
    </row>
    <row r="118" spans="1:9" ht="28.8" x14ac:dyDescent="0.3">
      <c r="A118" s="171" t="s">
        <v>189</v>
      </c>
      <c r="B118" s="8" t="s">
        <v>23</v>
      </c>
      <c r="C118" s="297">
        <v>42977</v>
      </c>
      <c r="D118" s="244" t="b">
        <f t="shared" si="1"/>
        <v>1</v>
      </c>
      <c r="E118" s="282" t="s">
        <v>1492</v>
      </c>
      <c r="F118" s="286" t="s">
        <v>1499</v>
      </c>
      <c r="G118" s="286"/>
      <c r="H118" s="171" t="s">
        <v>1384</v>
      </c>
      <c r="I118" s="245" t="s">
        <v>1385</v>
      </c>
    </row>
    <row r="119" spans="1:9" ht="28.8" x14ac:dyDescent="0.3">
      <c r="A119" s="171" t="s">
        <v>184</v>
      </c>
      <c r="B119" s="8" t="s">
        <v>23</v>
      </c>
      <c r="D119" s="244" t="b">
        <f t="shared" si="1"/>
        <v>1</v>
      </c>
      <c r="E119" s="282" t="s">
        <v>1424</v>
      </c>
      <c r="F119" s="286" t="s">
        <v>1498</v>
      </c>
      <c r="G119" s="286"/>
      <c r="H119" s="292" t="s">
        <v>1387</v>
      </c>
      <c r="I119" s="293" t="s">
        <v>1388</v>
      </c>
    </row>
    <row r="120" spans="1:9" ht="28.8" x14ac:dyDescent="0.3">
      <c r="A120" s="171" t="s">
        <v>184</v>
      </c>
      <c r="B120" s="8" t="s">
        <v>23</v>
      </c>
      <c r="D120" s="244" t="b">
        <f t="shared" si="1"/>
        <v>1</v>
      </c>
      <c r="E120" s="282" t="s">
        <v>1424</v>
      </c>
      <c r="F120" s="286" t="s">
        <v>1466</v>
      </c>
      <c r="G120" s="286"/>
      <c r="H120" s="171" t="s">
        <v>1389</v>
      </c>
      <c r="I120" s="245" t="s">
        <v>1390</v>
      </c>
    </row>
    <row r="121" spans="1:9" ht="28.8" x14ac:dyDescent="0.3">
      <c r="A121" s="171" t="s">
        <v>184</v>
      </c>
      <c r="B121" s="8" t="s">
        <v>23</v>
      </c>
      <c r="C121" s="297">
        <v>42973</v>
      </c>
      <c r="D121" s="244" t="b">
        <f t="shared" si="1"/>
        <v>1</v>
      </c>
      <c r="E121" s="282" t="s">
        <v>1492</v>
      </c>
      <c r="F121" s="286" t="s">
        <v>1499</v>
      </c>
      <c r="G121" s="286"/>
      <c r="H121" s="171" t="s">
        <v>1391</v>
      </c>
      <c r="I121" s="245" t="s">
        <v>1392</v>
      </c>
    </row>
    <row r="122" spans="1:9" x14ac:dyDescent="0.3">
      <c r="A122" s="171" t="s">
        <v>170</v>
      </c>
      <c r="B122" s="8" t="s">
        <v>23</v>
      </c>
      <c r="C122" s="297">
        <v>44131</v>
      </c>
      <c r="D122" s="244" t="b">
        <f t="shared" si="1"/>
        <v>0</v>
      </c>
      <c r="E122" s="282" t="s">
        <v>1480</v>
      </c>
      <c r="F122" s="286" t="s">
        <v>1499</v>
      </c>
      <c r="G122" s="286"/>
      <c r="H122" s="171" t="s">
        <v>1393</v>
      </c>
      <c r="I122" s="13" t="s">
        <v>1394</v>
      </c>
    </row>
    <row r="123" spans="1:9" x14ac:dyDescent="0.3">
      <c r="A123" s="171" t="s">
        <v>170</v>
      </c>
      <c r="B123" s="8" t="s">
        <v>23</v>
      </c>
      <c r="C123" s="297">
        <v>43846</v>
      </c>
      <c r="D123" s="244" t="b">
        <f t="shared" si="1"/>
        <v>0</v>
      </c>
      <c r="E123" s="282" t="s">
        <v>1480</v>
      </c>
      <c r="F123" s="286" t="s">
        <v>1499</v>
      </c>
      <c r="G123" s="286"/>
      <c r="H123" s="171" t="s">
        <v>1395</v>
      </c>
      <c r="I123" s="13" t="s">
        <v>1396</v>
      </c>
    </row>
    <row r="124" spans="1:9" x14ac:dyDescent="0.3">
      <c r="A124" s="171" t="s">
        <v>170</v>
      </c>
      <c r="B124" s="8" t="s">
        <v>23</v>
      </c>
      <c r="C124" s="297">
        <v>41767</v>
      </c>
      <c r="D124" s="244" t="b">
        <f t="shared" si="1"/>
        <v>1</v>
      </c>
      <c r="E124" s="282" t="s">
        <v>1486</v>
      </c>
      <c r="F124" s="286" t="s">
        <v>1499</v>
      </c>
      <c r="G124" s="286"/>
      <c r="H124" s="171" t="s">
        <v>1397</v>
      </c>
      <c r="I124" s="13" t="s">
        <v>1398</v>
      </c>
    </row>
    <row r="125" spans="1:9" ht="43.2" x14ac:dyDescent="0.3">
      <c r="A125" s="171" t="s">
        <v>170</v>
      </c>
      <c r="B125" s="8" t="s">
        <v>23</v>
      </c>
      <c r="C125" s="297">
        <v>42405</v>
      </c>
      <c r="D125" s="244" t="b">
        <f t="shared" si="1"/>
        <v>1</v>
      </c>
      <c r="E125" s="281" t="s">
        <v>1491</v>
      </c>
      <c r="F125" s="286" t="s">
        <v>1499</v>
      </c>
      <c r="G125" s="286"/>
      <c r="H125" s="171" t="s">
        <v>1399</v>
      </c>
      <c r="I125" s="13" t="s">
        <v>1400</v>
      </c>
    </row>
    <row r="126" spans="1:9" x14ac:dyDescent="0.3">
      <c r="A126" s="171" t="s">
        <v>170</v>
      </c>
      <c r="B126" s="8" t="s">
        <v>23</v>
      </c>
      <c r="C126" s="297">
        <v>43846</v>
      </c>
      <c r="D126" s="244" t="b">
        <f t="shared" si="1"/>
        <v>0</v>
      </c>
      <c r="E126" s="282" t="s">
        <v>1480</v>
      </c>
      <c r="F126" s="286" t="s">
        <v>1499</v>
      </c>
      <c r="G126" s="286"/>
      <c r="H126" s="171" t="s">
        <v>1401</v>
      </c>
      <c r="I126" s="13" t="s">
        <v>1402</v>
      </c>
    </row>
    <row r="127" spans="1:9" x14ac:dyDescent="0.3">
      <c r="A127" s="171" t="s">
        <v>170</v>
      </c>
      <c r="B127" s="8" t="s">
        <v>23</v>
      </c>
      <c r="C127" s="297">
        <v>44131</v>
      </c>
      <c r="D127" s="244" t="b">
        <f t="shared" si="1"/>
        <v>0</v>
      </c>
      <c r="E127" s="282" t="s">
        <v>1480</v>
      </c>
      <c r="F127" s="286" t="s">
        <v>1499</v>
      </c>
      <c r="G127" s="286"/>
      <c r="H127" s="171" t="s">
        <v>1403</v>
      </c>
      <c r="I127" s="13" t="s">
        <v>1404</v>
      </c>
    </row>
    <row r="128" spans="1:9" x14ac:dyDescent="0.3">
      <c r="A128" s="171" t="s">
        <v>170</v>
      </c>
      <c r="B128" s="8" t="s">
        <v>23</v>
      </c>
      <c r="C128" s="297">
        <v>44132</v>
      </c>
      <c r="D128" s="244" t="b">
        <f t="shared" si="1"/>
        <v>0</v>
      </c>
      <c r="E128" s="282" t="s">
        <v>1480</v>
      </c>
      <c r="F128" s="286" t="s">
        <v>1499</v>
      </c>
      <c r="G128" s="286"/>
      <c r="H128" s="171" t="s">
        <v>1405</v>
      </c>
      <c r="I128" s="13" t="s">
        <v>1406</v>
      </c>
    </row>
    <row r="129" spans="1:10" x14ac:dyDescent="0.3">
      <c r="A129" s="171" t="s">
        <v>170</v>
      </c>
      <c r="B129" s="8" t="s">
        <v>23</v>
      </c>
      <c r="C129" s="297">
        <v>41773</v>
      </c>
      <c r="D129" s="244" t="b">
        <f t="shared" si="1"/>
        <v>1</v>
      </c>
      <c r="E129" s="282" t="s">
        <v>1486</v>
      </c>
      <c r="F129" s="286" t="s">
        <v>1499</v>
      </c>
      <c r="G129" s="286"/>
      <c r="H129" s="171" t="s">
        <v>1407</v>
      </c>
      <c r="I129" s="13" t="s">
        <v>1408</v>
      </c>
    </row>
    <row r="130" spans="1:10" x14ac:dyDescent="0.3">
      <c r="A130" s="171" t="s">
        <v>170</v>
      </c>
      <c r="B130" s="8" t="s">
        <v>23</v>
      </c>
      <c r="C130" s="297">
        <v>44132</v>
      </c>
      <c r="D130" s="244" t="b">
        <f t="shared" si="1"/>
        <v>0</v>
      </c>
      <c r="E130" s="282" t="s">
        <v>1480</v>
      </c>
      <c r="F130" s="286" t="s">
        <v>1499</v>
      </c>
      <c r="G130" s="286"/>
      <c r="H130" s="171" t="s">
        <v>1409</v>
      </c>
      <c r="I130" s="13" t="s">
        <v>1410</v>
      </c>
    </row>
    <row r="131" spans="1:10" x14ac:dyDescent="0.3">
      <c r="A131" s="171" t="s">
        <v>383</v>
      </c>
      <c r="B131" s="8" t="s">
        <v>23</v>
      </c>
      <c r="C131" s="297">
        <v>43970</v>
      </c>
      <c r="D131" s="244" t="b">
        <f t="shared" ref="D131:D147" si="2">YEAR(C131)&lt;2019</f>
        <v>0</v>
      </c>
      <c r="E131" s="282" t="s">
        <v>1480</v>
      </c>
      <c r="F131" s="286" t="s">
        <v>1499</v>
      </c>
      <c r="G131" s="286"/>
      <c r="H131" s="171" t="s">
        <v>1411</v>
      </c>
      <c r="I131" s="13" t="s">
        <v>1412</v>
      </c>
    </row>
    <row r="132" spans="1:10" x14ac:dyDescent="0.3">
      <c r="A132" s="171" t="s">
        <v>383</v>
      </c>
      <c r="B132" s="8" t="s">
        <v>23</v>
      </c>
      <c r="C132" s="297">
        <v>42831</v>
      </c>
      <c r="D132" s="244" t="b">
        <f t="shared" si="2"/>
        <v>1</v>
      </c>
      <c r="E132" s="282" t="s">
        <v>1480</v>
      </c>
      <c r="F132" s="286" t="s">
        <v>1499</v>
      </c>
      <c r="G132" s="286"/>
      <c r="H132" s="171" t="s">
        <v>1413</v>
      </c>
      <c r="I132" s="13" t="s">
        <v>1414</v>
      </c>
    </row>
    <row r="133" spans="1:10" x14ac:dyDescent="0.3">
      <c r="A133" s="171" t="s">
        <v>383</v>
      </c>
      <c r="B133" s="8" t="s">
        <v>23</v>
      </c>
      <c r="C133" s="297">
        <v>41767</v>
      </c>
      <c r="D133" s="244" t="b">
        <f t="shared" si="2"/>
        <v>1</v>
      </c>
      <c r="E133" s="282" t="s">
        <v>1486</v>
      </c>
      <c r="F133" s="286" t="s">
        <v>1499</v>
      </c>
      <c r="G133" s="286"/>
      <c r="H133" s="171" t="s">
        <v>1397</v>
      </c>
      <c r="I133" s="13" t="s">
        <v>1398</v>
      </c>
    </row>
    <row r="134" spans="1:10" ht="43.2" x14ac:dyDescent="0.3">
      <c r="A134" s="171" t="s">
        <v>383</v>
      </c>
      <c r="B134" s="8" t="s">
        <v>23</v>
      </c>
      <c r="C134" s="297">
        <v>42405</v>
      </c>
      <c r="D134" s="244" t="b">
        <f t="shared" si="2"/>
        <v>1</v>
      </c>
      <c r="E134" s="282" t="s">
        <v>1493</v>
      </c>
      <c r="F134" s="286" t="s">
        <v>1499</v>
      </c>
      <c r="G134" s="286"/>
      <c r="H134" s="171" t="s">
        <v>1399</v>
      </c>
      <c r="I134" s="13" t="s">
        <v>1400</v>
      </c>
    </row>
    <row r="135" spans="1:10" x14ac:dyDescent="0.3">
      <c r="A135" s="171" t="s">
        <v>383</v>
      </c>
      <c r="B135" s="8" t="s">
        <v>23</v>
      </c>
      <c r="C135" s="297">
        <v>43846</v>
      </c>
      <c r="D135" s="244" t="b">
        <f t="shared" si="2"/>
        <v>0</v>
      </c>
      <c r="E135" s="282" t="s">
        <v>1480</v>
      </c>
      <c r="F135" s="286" t="s">
        <v>1499</v>
      </c>
      <c r="G135" s="286"/>
      <c r="H135" s="171" t="s">
        <v>1395</v>
      </c>
      <c r="I135" s="13" t="s">
        <v>1396</v>
      </c>
    </row>
    <row r="136" spans="1:10" x14ac:dyDescent="0.3">
      <c r="A136" s="171" t="s">
        <v>383</v>
      </c>
      <c r="B136" s="8" t="s">
        <v>23</v>
      </c>
      <c r="C136" s="297">
        <v>42916</v>
      </c>
      <c r="D136" s="244" t="b">
        <f t="shared" si="2"/>
        <v>1</v>
      </c>
      <c r="E136" s="282" t="s">
        <v>1480</v>
      </c>
      <c r="F136" s="286" t="s">
        <v>1499</v>
      </c>
      <c r="G136" s="286"/>
      <c r="H136" s="171" t="s">
        <v>1415</v>
      </c>
      <c r="I136" s="13" t="s">
        <v>1416</v>
      </c>
    </row>
    <row r="137" spans="1:10" x14ac:dyDescent="0.3">
      <c r="A137" s="171" t="s">
        <v>383</v>
      </c>
      <c r="B137" s="8" t="s">
        <v>23</v>
      </c>
      <c r="C137" s="297">
        <v>43970</v>
      </c>
      <c r="D137" s="244" t="b">
        <f t="shared" si="2"/>
        <v>0</v>
      </c>
      <c r="E137" s="282" t="s">
        <v>1480</v>
      </c>
      <c r="F137" s="286" t="s">
        <v>1499</v>
      </c>
      <c r="G137" s="286"/>
      <c r="H137" s="171" t="s">
        <v>1417</v>
      </c>
      <c r="I137" s="13" t="s">
        <v>1418</v>
      </c>
    </row>
    <row r="138" spans="1:10" x14ac:dyDescent="0.3">
      <c r="A138" s="171" t="s">
        <v>383</v>
      </c>
      <c r="B138" s="8" t="s">
        <v>23</v>
      </c>
      <c r="C138" s="297">
        <v>41773</v>
      </c>
      <c r="D138" s="244" t="b">
        <f t="shared" si="2"/>
        <v>1</v>
      </c>
      <c r="E138" s="282" t="s">
        <v>1486</v>
      </c>
      <c r="F138" s="286" t="s">
        <v>1499</v>
      </c>
      <c r="G138" s="286"/>
      <c r="H138" s="171" t="s">
        <v>1407</v>
      </c>
      <c r="I138" s="13" t="s">
        <v>1408</v>
      </c>
    </row>
    <row r="139" spans="1:10" x14ac:dyDescent="0.3">
      <c r="A139" s="171" t="s">
        <v>383</v>
      </c>
      <c r="B139" s="8" t="s">
        <v>23</v>
      </c>
      <c r="C139" s="297">
        <v>43846</v>
      </c>
      <c r="D139" s="244" t="b">
        <f t="shared" si="2"/>
        <v>0</v>
      </c>
      <c r="E139" s="282" t="s">
        <v>1480</v>
      </c>
      <c r="F139" s="286" t="s">
        <v>1499</v>
      </c>
      <c r="G139" s="286"/>
      <c r="H139" s="171" t="s">
        <v>1401</v>
      </c>
      <c r="I139" s="13" t="s">
        <v>1402</v>
      </c>
    </row>
    <row r="140" spans="1:10" ht="28.8" x14ac:dyDescent="0.3">
      <c r="A140" s="171" t="s">
        <v>68</v>
      </c>
      <c r="B140" s="8" t="s">
        <v>23</v>
      </c>
      <c r="C140" s="297">
        <v>39882</v>
      </c>
      <c r="D140" s="244" t="b">
        <f t="shared" si="2"/>
        <v>1</v>
      </c>
      <c r="E140" s="282" t="s">
        <v>1494</v>
      </c>
      <c r="F140" s="286" t="s">
        <v>1500</v>
      </c>
      <c r="G140" s="286"/>
      <c r="H140" s="171" t="s">
        <v>1435</v>
      </c>
      <c r="I140" s="245" t="s">
        <v>1436</v>
      </c>
      <c r="J140" s="13" t="s">
        <v>1467</v>
      </c>
    </row>
    <row r="141" spans="1:10" ht="28.8" x14ac:dyDescent="0.3">
      <c r="A141" s="171" t="s">
        <v>68</v>
      </c>
      <c r="B141" s="8" t="s">
        <v>23</v>
      </c>
      <c r="C141" s="297">
        <v>39765</v>
      </c>
      <c r="D141" s="244" t="b">
        <f t="shared" si="2"/>
        <v>1</v>
      </c>
      <c r="E141" s="282" t="s">
        <v>1495</v>
      </c>
      <c r="F141" s="286"/>
      <c r="G141" s="286"/>
      <c r="H141" s="171" t="s">
        <v>1437</v>
      </c>
      <c r="I141" s="245" t="s">
        <v>1438</v>
      </c>
    </row>
    <row r="142" spans="1:10" ht="28.8" x14ac:dyDescent="0.3">
      <c r="A142" s="171" t="s">
        <v>77</v>
      </c>
      <c r="B142" s="8" t="s">
        <v>23</v>
      </c>
      <c r="C142" s="297">
        <v>39882</v>
      </c>
      <c r="D142" s="244" t="b">
        <f t="shared" si="2"/>
        <v>1</v>
      </c>
      <c r="E142" s="282" t="s">
        <v>1494</v>
      </c>
      <c r="F142" s="286" t="s">
        <v>1500</v>
      </c>
      <c r="G142" s="286"/>
      <c r="H142" s="162" t="s">
        <v>1435</v>
      </c>
      <c r="I142" s="245" t="s">
        <v>1440</v>
      </c>
    </row>
    <row r="143" spans="1:10" x14ac:dyDescent="0.3">
      <c r="A143" s="171" t="s">
        <v>77</v>
      </c>
      <c r="B143" s="8" t="s">
        <v>23</v>
      </c>
      <c r="D143" s="244" t="b">
        <f t="shared" si="2"/>
        <v>1</v>
      </c>
      <c r="E143" s="282" t="s">
        <v>1424</v>
      </c>
      <c r="F143" s="286"/>
      <c r="G143" s="286"/>
      <c r="H143" s="162" t="s">
        <v>1441</v>
      </c>
      <c r="I143" s="245" t="s">
        <v>1442</v>
      </c>
    </row>
    <row r="144" spans="1:10" x14ac:dyDescent="0.3">
      <c r="A144" s="171" t="s">
        <v>77</v>
      </c>
      <c r="B144" s="8" t="s">
        <v>23</v>
      </c>
      <c r="C144" s="297">
        <v>42742</v>
      </c>
      <c r="D144" s="244" t="b">
        <f t="shared" si="2"/>
        <v>1</v>
      </c>
      <c r="E144" s="282" t="s">
        <v>1496</v>
      </c>
      <c r="F144" s="17" t="s">
        <v>1466</v>
      </c>
      <c r="G144" s="286"/>
      <c r="H144" s="162" t="s">
        <v>1443</v>
      </c>
      <c r="I144" s="245" t="s">
        <v>1444</v>
      </c>
    </row>
    <row r="145" spans="1:9" ht="28.8" x14ac:dyDescent="0.3">
      <c r="A145" s="171" t="s">
        <v>77</v>
      </c>
      <c r="B145" s="8" t="s">
        <v>23</v>
      </c>
      <c r="C145" s="297">
        <v>42611</v>
      </c>
      <c r="D145" s="244" t="b">
        <f t="shared" si="2"/>
        <v>1</v>
      </c>
      <c r="E145" s="282" t="s">
        <v>1497</v>
      </c>
      <c r="F145" s="17" t="s">
        <v>1466</v>
      </c>
      <c r="G145" s="286" t="s">
        <v>1506</v>
      </c>
      <c r="H145" s="302" t="s">
        <v>1445</v>
      </c>
      <c r="I145" s="13" t="s">
        <v>1446</v>
      </c>
    </row>
    <row r="146" spans="1:9" x14ac:dyDescent="0.3">
      <c r="A146" s="171" t="s">
        <v>280</v>
      </c>
      <c r="B146" s="8" t="s">
        <v>23</v>
      </c>
      <c r="C146" s="297">
        <v>43696</v>
      </c>
      <c r="D146" s="244" t="b">
        <f t="shared" si="2"/>
        <v>0</v>
      </c>
      <c r="E146" s="282" t="s">
        <v>1481</v>
      </c>
      <c r="F146" s="286" t="s">
        <v>1499</v>
      </c>
      <c r="G146" s="286"/>
      <c r="H146" s="162" t="s">
        <v>1244</v>
      </c>
      <c r="I146" s="245" t="s">
        <v>1245</v>
      </c>
    </row>
    <row r="147" spans="1:9" x14ac:dyDescent="0.3">
      <c r="A147" s="171" t="s">
        <v>282</v>
      </c>
      <c r="B147" s="8" t="s">
        <v>23</v>
      </c>
      <c r="C147" s="297">
        <v>43696</v>
      </c>
      <c r="D147" s="244" t="b">
        <f t="shared" si="2"/>
        <v>0</v>
      </c>
      <c r="E147" s="282" t="s">
        <v>1481</v>
      </c>
      <c r="F147" s="286" t="s">
        <v>1499</v>
      </c>
      <c r="G147" s="286"/>
      <c r="H147" s="162" t="s">
        <v>1248</v>
      </c>
      <c r="I147" s="13" t="s">
        <v>1249</v>
      </c>
    </row>
    <row r="148" spans="1:9" x14ac:dyDescent="0.3">
      <c r="E148" s="283"/>
      <c r="F148" s="287"/>
      <c r="G148" s="287"/>
      <c r="H148" s="162"/>
    </row>
    <row r="149" spans="1:9" x14ac:dyDescent="0.3">
      <c r="E149" s="283"/>
      <c r="F149" s="287"/>
      <c r="G149" s="287"/>
    </row>
    <row r="150" spans="1:9" x14ac:dyDescent="0.3">
      <c r="E150" s="283"/>
      <c r="F150" s="287"/>
      <c r="G150" s="287"/>
    </row>
    <row r="151" spans="1:9" x14ac:dyDescent="0.3">
      <c r="E151" s="283"/>
      <c r="F151" s="287"/>
      <c r="G151" s="287"/>
    </row>
    <row r="152" spans="1:9" x14ac:dyDescent="0.3">
      <c r="E152" s="283"/>
      <c r="F152" s="287"/>
      <c r="G152" s="287"/>
    </row>
    <row r="153" spans="1:9" x14ac:dyDescent="0.3">
      <c r="E153" s="283"/>
      <c r="F153" s="287"/>
      <c r="G153" s="287"/>
    </row>
    <row r="154" spans="1:9" x14ac:dyDescent="0.3">
      <c r="E154" s="283"/>
      <c r="F154" s="287"/>
      <c r="G154" s="287"/>
    </row>
    <row r="155" spans="1:9" x14ac:dyDescent="0.3">
      <c r="E155" s="283"/>
      <c r="F155" s="287"/>
      <c r="G155" s="287"/>
    </row>
    <row r="156" spans="1:9" x14ac:dyDescent="0.3">
      <c r="E156" s="283"/>
      <c r="F156" s="287"/>
      <c r="G156" s="287"/>
    </row>
    <row r="157" spans="1:9" x14ac:dyDescent="0.3">
      <c r="E157" s="283"/>
      <c r="F157" s="287"/>
      <c r="G157" s="287"/>
    </row>
    <row r="158" spans="1:9" x14ac:dyDescent="0.3">
      <c r="E158" s="283"/>
      <c r="F158" s="287"/>
      <c r="G158" s="287"/>
    </row>
    <row r="159" spans="1:9" x14ac:dyDescent="0.3">
      <c r="E159" s="283"/>
      <c r="F159" s="287"/>
      <c r="G159" s="287"/>
    </row>
    <row r="160" spans="1:9" x14ac:dyDescent="0.3">
      <c r="E160" s="283"/>
      <c r="F160" s="287"/>
      <c r="G160" s="287"/>
    </row>
    <row r="161" spans="5:7" x14ac:dyDescent="0.3">
      <c r="E161" s="283"/>
      <c r="F161" s="287"/>
      <c r="G161" s="287"/>
    </row>
    <row r="162" spans="5:7" x14ac:dyDescent="0.3">
      <c r="E162" s="283"/>
      <c r="F162" s="287"/>
      <c r="G162" s="287"/>
    </row>
    <row r="163" spans="5:7" x14ac:dyDescent="0.3">
      <c r="E163" s="283"/>
      <c r="F163" s="287"/>
      <c r="G163" s="287"/>
    </row>
    <row r="164" spans="5:7" x14ac:dyDescent="0.3">
      <c r="E164" s="283"/>
      <c r="F164" s="287"/>
      <c r="G164" s="287"/>
    </row>
    <row r="165" spans="5:7" x14ac:dyDescent="0.3">
      <c r="E165" s="283"/>
      <c r="F165" s="287"/>
      <c r="G165" s="287"/>
    </row>
    <row r="166" spans="5:7" x14ac:dyDescent="0.3">
      <c r="E166" s="283"/>
      <c r="F166" s="287"/>
      <c r="G166" s="287"/>
    </row>
    <row r="167" spans="5:7" x14ac:dyDescent="0.3">
      <c r="E167" s="283"/>
      <c r="F167" s="287"/>
      <c r="G167" s="287"/>
    </row>
    <row r="168" spans="5:7" x14ac:dyDescent="0.3">
      <c r="E168" s="283"/>
      <c r="F168" s="287"/>
      <c r="G168" s="287"/>
    </row>
    <row r="169" spans="5:7" x14ac:dyDescent="0.3">
      <c r="E169" s="283"/>
      <c r="F169" s="287"/>
      <c r="G169" s="287"/>
    </row>
    <row r="170" spans="5:7" x14ac:dyDescent="0.3">
      <c r="E170" s="283"/>
      <c r="F170" s="287"/>
      <c r="G170" s="287"/>
    </row>
    <row r="171" spans="5:7" x14ac:dyDescent="0.3">
      <c r="E171" s="283"/>
      <c r="F171" s="287"/>
      <c r="G171" s="287"/>
    </row>
    <row r="172" spans="5:7" x14ac:dyDescent="0.3">
      <c r="E172" s="283"/>
      <c r="F172" s="287"/>
      <c r="G172" s="287"/>
    </row>
    <row r="173" spans="5:7" x14ac:dyDescent="0.3">
      <c r="E173" s="283"/>
      <c r="F173" s="287"/>
      <c r="G173" s="287"/>
    </row>
    <row r="174" spans="5:7" x14ac:dyDescent="0.3">
      <c r="E174" s="283"/>
      <c r="F174" s="287"/>
      <c r="G174" s="287"/>
    </row>
    <row r="175" spans="5:7" x14ac:dyDescent="0.3">
      <c r="E175" s="283"/>
      <c r="F175" s="287"/>
      <c r="G175" s="287"/>
    </row>
    <row r="176" spans="5:7" x14ac:dyDescent="0.3">
      <c r="E176" s="283"/>
      <c r="F176" s="287"/>
      <c r="G176" s="287"/>
    </row>
    <row r="177" spans="5:7" x14ac:dyDescent="0.3">
      <c r="E177" s="283"/>
      <c r="F177" s="287"/>
      <c r="G177" s="287"/>
    </row>
    <row r="178" spans="5:7" x14ac:dyDescent="0.3">
      <c r="E178" s="283"/>
      <c r="F178" s="287"/>
      <c r="G178" s="287"/>
    </row>
    <row r="179" spans="5:7" x14ac:dyDescent="0.3">
      <c r="E179" s="283"/>
      <c r="F179" s="287"/>
      <c r="G179" s="287"/>
    </row>
    <row r="180" spans="5:7" x14ac:dyDescent="0.3">
      <c r="E180" s="283"/>
      <c r="F180" s="287"/>
      <c r="G180" s="287"/>
    </row>
    <row r="181" spans="5:7" x14ac:dyDescent="0.3">
      <c r="E181" s="283"/>
      <c r="F181" s="287"/>
      <c r="G181" s="287"/>
    </row>
    <row r="182" spans="5:7" x14ac:dyDescent="0.3">
      <c r="E182" s="283"/>
      <c r="F182" s="287"/>
      <c r="G182" s="287"/>
    </row>
    <row r="183" spans="5:7" x14ac:dyDescent="0.3">
      <c r="E183" s="283"/>
      <c r="F183" s="287"/>
      <c r="G183" s="287"/>
    </row>
    <row r="184" spans="5:7" x14ac:dyDescent="0.3">
      <c r="E184" s="283"/>
      <c r="F184" s="287"/>
      <c r="G184" s="287"/>
    </row>
    <row r="185" spans="5:7" x14ac:dyDescent="0.3">
      <c r="E185" s="283"/>
      <c r="F185" s="287"/>
      <c r="G185" s="287"/>
    </row>
    <row r="186" spans="5:7" x14ac:dyDescent="0.3">
      <c r="E186" s="283"/>
      <c r="F186" s="287"/>
      <c r="G186" s="287"/>
    </row>
    <row r="187" spans="5:7" x14ac:dyDescent="0.3">
      <c r="E187" s="283"/>
      <c r="F187" s="287"/>
      <c r="G187" s="287"/>
    </row>
    <row r="188" spans="5:7" x14ac:dyDescent="0.3">
      <c r="E188" s="283"/>
      <c r="F188" s="287"/>
      <c r="G188" s="287"/>
    </row>
    <row r="189" spans="5:7" x14ac:dyDescent="0.3">
      <c r="E189" s="283"/>
      <c r="F189" s="287"/>
      <c r="G189" s="287"/>
    </row>
    <row r="190" spans="5:7" x14ac:dyDescent="0.3">
      <c r="E190" s="283"/>
      <c r="F190" s="287"/>
      <c r="G190" s="287"/>
    </row>
    <row r="191" spans="5:7" x14ac:dyDescent="0.3">
      <c r="E191" s="283"/>
      <c r="F191" s="287"/>
      <c r="G191" s="287"/>
    </row>
    <row r="192" spans="5:7" x14ac:dyDescent="0.3">
      <c r="E192" s="283"/>
      <c r="F192" s="287"/>
      <c r="G192" s="287"/>
    </row>
    <row r="193" spans="5:7" x14ac:dyDescent="0.3">
      <c r="E193" s="283"/>
      <c r="F193" s="287"/>
      <c r="G193" s="287"/>
    </row>
    <row r="194" spans="5:7" x14ac:dyDescent="0.3">
      <c r="E194" s="283"/>
      <c r="F194" s="287"/>
      <c r="G194" s="287"/>
    </row>
    <row r="195" spans="5:7" x14ac:dyDescent="0.3">
      <c r="E195" s="283"/>
      <c r="F195" s="287"/>
      <c r="G195" s="287"/>
    </row>
    <row r="196" spans="5:7" x14ac:dyDescent="0.3">
      <c r="E196" s="283"/>
      <c r="F196" s="287"/>
      <c r="G196" s="287"/>
    </row>
    <row r="197" spans="5:7" x14ac:dyDescent="0.3">
      <c r="E197" s="283"/>
      <c r="F197" s="287"/>
      <c r="G197" s="287"/>
    </row>
    <row r="198" spans="5:7" x14ac:dyDescent="0.3">
      <c r="E198" s="283"/>
      <c r="F198" s="287"/>
      <c r="G198" s="287"/>
    </row>
    <row r="199" spans="5:7" x14ac:dyDescent="0.3">
      <c r="E199" s="283"/>
      <c r="F199" s="287"/>
      <c r="G199" s="287"/>
    </row>
    <row r="200" spans="5:7" x14ac:dyDescent="0.3">
      <c r="E200" s="283"/>
      <c r="F200" s="287"/>
      <c r="G200" s="287"/>
    </row>
    <row r="201" spans="5:7" x14ac:dyDescent="0.3">
      <c r="E201" s="283"/>
      <c r="F201" s="287"/>
      <c r="G201" s="287"/>
    </row>
    <row r="202" spans="5:7" x14ac:dyDescent="0.3">
      <c r="E202" s="283"/>
      <c r="F202" s="287"/>
      <c r="G202" s="287"/>
    </row>
    <row r="203" spans="5:7" x14ac:dyDescent="0.3">
      <c r="E203" s="283"/>
      <c r="F203" s="287"/>
      <c r="G203" s="287"/>
    </row>
    <row r="204" spans="5:7" x14ac:dyDescent="0.3">
      <c r="E204" s="283"/>
      <c r="F204" s="287"/>
      <c r="G204" s="287"/>
    </row>
    <row r="205" spans="5:7" x14ac:dyDescent="0.3">
      <c r="E205" s="283"/>
      <c r="F205" s="287"/>
      <c r="G205" s="287"/>
    </row>
    <row r="206" spans="5:7" x14ac:dyDescent="0.3">
      <c r="E206" s="283"/>
      <c r="F206" s="287"/>
      <c r="G206" s="287"/>
    </row>
    <row r="207" spans="5:7" x14ac:dyDescent="0.3">
      <c r="E207" s="283"/>
      <c r="F207" s="287"/>
      <c r="G207" s="287"/>
    </row>
    <row r="208" spans="5:7" x14ac:dyDescent="0.3">
      <c r="E208" s="283"/>
      <c r="F208" s="287"/>
      <c r="G208" s="287"/>
    </row>
    <row r="209" spans="5:7" x14ac:dyDescent="0.3">
      <c r="E209" s="283"/>
      <c r="F209" s="287"/>
      <c r="G209" s="287"/>
    </row>
    <row r="210" spans="5:7" x14ac:dyDescent="0.3">
      <c r="E210" s="283"/>
      <c r="F210" s="287"/>
      <c r="G210" s="287"/>
    </row>
    <row r="211" spans="5:7" x14ac:dyDescent="0.3">
      <c r="E211" s="283"/>
      <c r="F211" s="287"/>
      <c r="G211" s="287"/>
    </row>
    <row r="212" spans="5:7" x14ac:dyDescent="0.3">
      <c r="E212" s="283"/>
      <c r="F212" s="287"/>
      <c r="G212" s="287"/>
    </row>
    <row r="213" spans="5:7" x14ac:dyDescent="0.3">
      <c r="E213" s="283"/>
      <c r="F213" s="287"/>
      <c r="G213" s="287"/>
    </row>
    <row r="214" spans="5:7" x14ac:dyDescent="0.3">
      <c r="E214" s="283"/>
      <c r="F214" s="287"/>
      <c r="G214" s="287"/>
    </row>
    <row r="215" spans="5:7" x14ac:dyDescent="0.3">
      <c r="E215" s="283"/>
      <c r="F215" s="287"/>
      <c r="G215" s="287"/>
    </row>
    <row r="216" spans="5:7" x14ac:dyDescent="0.3">
      <c r="E216" s="283"/>
      <c r="F216" s="287"/>
      <c r="G216" s="287"/>
    </row>
    <row r="217" spans="5:7" x14ac:dyDescent="0.3">
      <c r="E217" s="283"/>
      <c r="F217" s="287"/>
      <c r="G217" s="287"/>
    </row>
    <row r="218" spans="5:7" x14ac:dyDescent="0.3">
      <c r="E218" s="283"/>
      <c r="F218" s="287"/>
      <c r="G218" s="287"/>
    </row>
    <row r="219" spans="5:7" x14ac:dyDescent="0.3">
      <c r="E219" s="283"/>
      <c r="F219" s="287"/>
      <c r="G219" s="287"/>
    </row>
    <row r="220" spans="5:7" x14ac:dyDescent="0.3">
      <c r="E220" s="283"/>
      <c r="F220" s="287"/>
      <c r="G220" s="287"/>
    </row>
    <row r="221" spans="5:7" x14ac:dyDescent="0.3">
      <c r="E221" s="283"/>
      <c r="F221" s="287"/>
      <c r="G221" s="287"/>
    </row>
    <row r="222" spans="5:7" x14ac:dyDescent="0.3">
      <c r="E222" s="283"/>
      <c r="F222" s="287"/>
      <c r="G222" s="287"/>
    </row>
    <row r="223" spans="5:7" x14ac:dyDescent="0.3">
      <c r="E223" s="283"/>
      <c r="F223" s="287"/>
      <c r="G223" s="287"/>
    </row>
    <row r="224" spans="5:7" x14ac:dyDescent="0.3">
      <c r="E224" s="283"/>
      <c r="F224" s="287"/>
      <c r="G224" s="287"/>
    </row>
    <row r="225" spans="5:7" x14ac:dyDescent="0.3">
      <c r="E225" s="283"/>
      <c r="F225" s="287"/>
      <c r="G225" s="287"/>
    </row>
    <row r="226" spans="5:7" x14ac:dyDescent="0.3">
      <c r="E226" s="283"/>
      <c r="F226" s="287"/>
      <c r="G226" s="287"/>
    </row>
    <row r="227" spans="5:7" x14ac:dyDescent="0.3">
      <c r="E227" s="283"/>
      <c r="F227" s="287"/>
      <c r="G227" s="287"/>
    </row>
    <row r="228" spans="5:7" x14ac:dyDescent="0.3">
      <c r="E228" s="283"/>
      <c r="F228" s="287"/>
      <c r="G228" s="287"/>
    </row>
    <row r="229" spans="5:7" x14ac:dyDescent="0.3">
      <c r="E229" s="283"/>
      <c r="F229" s="287"/>
      <c r="G229" s="287"/>
    </row>
    <row r="230" spans="5:7" x14ac:dyDescent="0.3">
      <c r="E230" s="283"/>
      <c r="F230" s="287"/>
      <c r="G230" s="287"/>
    </row>
    <row r="231" spans="5:7" x14ac:dyDescent="0.3">
      <c r="E231" s="283"/>
      <c r="F231" s="287"/>
      <c r="G231" s="287"/>
    </row>
    <row r="232" spans="5:7" x14ac:dyDescent="0.3">
      <c r="E232" s="283"/>
      <c r="F232" s="287"/>
      <c r="G232" s="287"/>
    </row>
    <row r="233" spans="5:7" x14ac:dyDescent="0.3">
      <c r="E233" s="283"/>
      <c r="F233" s="287"/>
      <c r="G233" s="287"/>
    </row>
    <row r="234" spans="5:7" x14ac:dyDescent="0.3">
      <c r="E234" s="283"/>
      <c r="F234" s="287"/>
      <c r="G234" s="287"/>
    </row>
    <row r="235" spans="5:7" x14ac:dyDescent="0.3">
      <c r="E235" s="283"/>
      <c r="F235" s="287"/>
      <c r="G235" s="287"/>
    </row>
    <row r="236" spans="5:7" x14ac:dyDescent="0.3">
      <c r="E236" s="283"/>
      <c r="F236" s="287"/>
      <c r="G236" s="287"/>
    </row>
    <row r="237" spans="5:7" x14ac:dyDescent="0.3">
      <c r="E237" s="283"/>
      <c r="F237" s="287"/>
      <c r="G237" s="287"/>
    </row>
    <row r="238" spans="5:7" x14ac:dyDescent="0.3">
      <c r="E238" s="283"/>
      <c r="F238" s="287"/>
      <c r="G238" s="287"/>
    </row>
    <row r="239" spans="5:7" x14ac:dyDescent="0.3">
      <c r="E239" s="283"/>
      <c r="F239" s="287"/>
      <c r="G239" s="287"/>
    </row>
    <row r="240" spans="5:7" x14ac:dyDescent="0.3">
      <c r="E240" s="283"/>
      <c r="F240" s="287"/>
      <c r="G240" s="287"/>
    </row>
    <row r="241" spans="5:7" x14ac:dyDescent="0.3">
      <c r="E241" s="283"/>
      <c r="F241" s="287"/>
      <c r="G241" s="287"/>
    </row>
    <row r="242" spans="5:7" x14ac:dyDescent="0.3">
      <c r="E242" s="283"/>
      <c r="F242" s="287"/>
      <c r="G242" s="287"/>
    </row>
    <row r="243" spans="5:7" x14ac:dyDescent="0.3">
      <c r="E243" s="283"/>
      <c r="F243" s="287"/>
      <c r="G243" s="287"/>
    </row>
    <row r="244" spans="5:7" x14ac:dyDescent="0.3">
      <c r="E244" s="283"/>
      <c r="F244" s="287"/>
      <c r="G244" s="287"/>
    </row>
    <row r="245" spans="5:7" x14ac:dyDescent="0.3">
      <c r="E245" s="283"/>
      <c r="F245" s="287"/>
      <c r="G245" s="287"/>
    </row>
    <row r="246" spans="5:7" x14ac:dyDescent="0.3">
      <c r="E246" s="283"/>
      <c r="F246" s="287"/>
      <c r="G246" s="287"/>
    </row>
    <row r="247" spans="5:7" x14ac:dyDescent="0.3">
      <c r="E247" s="283"/>
      <c r="F247" s="287"/>
      <c r="G247" s="287"/>
    </row>
    <row r="248" spans="5:7" x14ac:dyDescent="0.3">
      <c r="E248" s="283"/>
      <c r="F248" s="287"/>
      <c r="G248" s="287"/>
    </row>
    <row r="249" spans="5:7" x14ac:dyDescent="0.3">
      <c r="E249" s="283"/>
      <c r="F249" s="287"/>
      <c r="G249" s="287"/>
    </row>
    <row r="250" spans="5:7" x14ac:dyDescent="0.3">
      <c r="E250" s="283"/>
      <c r="F250" s="287"/>
      <c r="G250" s="287"/>
    </row>
    <row r="251" spans="5:7" x14ac:dyDescent="0.3">
      <c r="E251" s="283"/>
      <c r="F251" s="287"/>
      <c r="G251" s="287"/>
    </row>
    <row r="252" spans="5:7" x14ac:dyDescent="0.3">
      <c r="E252" s="283"/>
      <c r="F252" s="287"/>
      <c r="G252" s="287"/>
    </row>
    <row r="253" spans="5:7" x14ac:dyDescent="0.3">
      <c r="E253" s="283"/>
      <c r="F253" s="287"/>
      <c r="G253" s="287"/>
    </row>
    <row r="254" spans="5:7" x14ac:dyDescent="0.3">
      <c r="E254" s="283"/>
      <c r="F254" s="287"/>
      <c r="G254" s="287"/>
    </row>
    <row r="255" spans="5:7" x14ac:dyDescent="0.3">
      <c r="E255" s="283"/>
      <c r="F255" s="287"/>
      <c r="G255" s="287"/>
    </row>
    <row r="256" spans="5:7" x14ac:dyDescent="0.3">
      <c r="E256" s="283"/>
      <c r="F256" s="287"/>
      <c r="G256" s="287"/>
    </row>
    <row r="257" spans="5:7" x14ac:dyDescent="0.3">
      <c r="E257" s="283"/>
      <c r="F257" s="287"/>
      <c r="G257" s="287"/>
    </row>
    <row r="258" spans="5:7" x14ac:dyDescent="0.3">
      <c r="E258" s="283"/>
      <c r="F258" s="287"/>
      <c r="G258" s="287"/>
    </row>
    <row r="259" spans="5:7" x14ac:dyDescent="0.3">
      <c r="E259" s="283"/>
      <c r="F259" s="287"/>
      <c r="G259" s="287"/>
    </row>
    <row r="260" spans="5:7" x14ac:dyDescent="0.3">
      <c r="E260" s="283"/>
      <c r="F260" s="287"/>
      <c r="G260" s="287"/>
    </row>
    <row r="261" spans="5:7" x14ac:dyDescent="0.3">
      <c r="E261" s="283"/>
      <c r="F261" s="287"/>
      <c r="G261" s="287"/>
    </row>
    <row r="262" spans="5:7" x14ac:dyDescent="0.3">
      <c r="E262" s="283"/>
      <c r="F262" s="287"/>
      <c r="G262" s="287"/>
    </row>
    <row r="263" spans="5:7" x14ac:dyDescent="0.3">
      <c r="E263" s="283"/>
      <c r="F263" s="287"/>
      <c r="G263" s="287"/>
    </row>
    <row r="264" spans="5:7" x14ac:dyDescent="0.3">
      <c r="E264" s="283"/>
      <c r="F264" s="287"/>
      <c r="G264" s="287"/>
    </row>
    <row r="265" spans="5:7" x14ac:dyDescent="0.3">
      <c r="E265" s="283"/>
      <c r="F265" s="287"/>
      <c r="G265" s="287"/>
    </row>
    <row r="266" spans="5:7" x14ac:dyDescent="0.3">
      <c r="E266" s="283"/>
      <c r="F266" s="287"/>
      <c r="G266" s="287"/>
    </row>
    <row r="267" spans="5:7" x14ac:dyDescent="0.3">
      <c r="E267" s="283"/>
      <c r="F267" s="287"/>
      <c r="G267" s="287"/>
    </row>
    <row r="268" spans="5:7" x14ac:dyDescent="0.3">
      <c r="E268" s="283"/>
      <c r="F268" s="287"/>
      <c r="G268" s="287"/>
    </row>
    <row r="269" spans="5:7" x14ac:dyDescent="0.3">
      <c r="E269" s="283"/>
      <c r="F269" s="287"/>
      <c r="G269" s="287"/>
    </row>
    <row r="270" spans="5:7" x14ac:dyDescent="0.3">
      <c r="E270" s="283"/>
      <c r="F270" s="287"/>
      <c r="G270" s="287"/>
    </row>
    <row r="271" spans="5:7" x14ac:dyDescent="0.3">
      <c r="E271" s="283"/>
      <c r="F271" s="287"/>
      <c r="G271" s="287"/>
    </row>
    <row r="272" spans="5:7" x14ac:dyDescent="0.3">
      <c r="E272" s="283"/>
      <c r="F272" s="287"/>
      <c r="G272" s="287"/>
    </row>
    <row r="273" spans="5:7" x14ac:dyDescent="0.3">
      <c r="E273" s="283"/>
      <c r="F273" s="287"/>
      <c r="G273" s="287"/>
    </row>
  </sheetData>
  <conditionalFormatting sqref="G1:G1048576">
    <cfRule type="containsText" dxfId="5" priority="3" operator="containsText" text="C100">
      <formula>NOT(ISERROR(SEARCH("C100",G1)))</formula>
    </cfRule>
    <cfRule type="containsText" dxfId="4" priority="2" operator="containsText" text="L2PRO">
      <formula>NOT(ISERROR(SEARCH("L2PRO",G1)))</formula>
    </cfRule>
    <cfRule type="containsText" dxfId="3" priority="4" operator="containsText" text="L2PRD">
      <formula>NOT(ISERROR(SEARCH("L2PRD",G1)))</formula>
    </cfRule>
    <cfRule type="containsText" dxfId="2" priority="5" operator="containsText" text="C75">
      <formula>NOT(ISERROR(SEARCH("C75",G1)))</formula>
    </cfRule>
    <cfRule type="containsText" dxfId="1" priority="6" operator="containsText" text="STP">
      <formula>NOT(ISERROR(SEARCH("STP",G1)))</formula>
    </cfRule>
  </conditionalFormatting>
  <conditionalFormatting sqref="D1:D1048576">
    <cfRule type="cellIs" dxfId="0" priority="1" operator="equal">
      <formula>TRUE</formula>
    </cfRule>
  </conditionalFormatting>
  <hyperlinks>
    <hyperlink ref="I5" r:id="rId1" xr:uid="{C3F3C275-8124-49BD-B6C8-70C67F6C5B9C}"/>
    <hyperlink ref="I4" r:id="rId2" xr:uid="{71524142-F163-48D4-A573-A08821D35A23}"/>
    <hyperlink ref="I25" r:id="rId3" xr:uid="{EE1F687C-D944-4415-B722-A9E97C927772}"/>
    <hyperlink ref="I3" r:id="rId4" xr:uid="{B14CD814-8337-4A5D-BBD3-20BFAA0E4549}"/>
    <hyperlink ref="I2" r:id="rId5" xr:uid="{21805C90-D9E2-4584-83BB-4DE52D6447AD}"/>
    <hyperlink ref="I6" r:id="rId6" xr:uid="{3BCF5C9C-A603-4432-83B5-E05BCDF37DFD}"/>
    <hyperlink ref="I7" r:id="rId7" xr:uid="{022C15EF-4FBF-446C-8CF2-A0EE12C4BB80}"/>
    <hyperlink ref="I9" r:id="rId8" xr:uid="{A17F3014-FE97-4A50-A588-BBF001F41098}"/>
    <hyperlink ref="I10" r:id="rId9" xr:uid="{8D3492E3-A91D-4408-9C23-05D3B750EEEC}"/>
    <hyperlink ref="I44" r:id="rId10" xr:uid="{7305BCFB-74C5-487A-BA6A-69E77CB9F586}"/>
    <hyperlink ref="I43" r:id="rId11" xr:uid="{5887D93A-BF16-47BE-AFFC-37B01A28B3D1}"/>
    <hyperlink ref="I40" r:id="rId12" xr:uid="{09B62CA4-B0DB-46B3-8135-917B275E3893}"/>
    <hyperlink ref="I38" r:id="rId13" xr:uid="{E7FAB6BE-0EA7-4F78-B98E-6F5B0402799A}"/>
    <hyperlink ref="I26" r:id="rId14" xr:uid="{FC30FDF2-5A61-4002-9460-0DF50C4759C3}"/>
    <hyperlink ref="I8" r:id="rId15" xr:uid="{357778D3-719F-4C6E-B65C-F8A6B2509C7C}"/>
    <hyperlink ref="I11" r:id="rId16" xr:uid="{A6B7F328-D222-4BAE-B113-00296A146AE4}"/>
    <hyperlink ref="I12" r:id="rId17" xr:uid="{464857E4-F2C7-4039-95AF-43DE6A0273BB}"/>
    <hyperlink ref="I14" r:id="rId18" xr:uid="{13AEC627-5E62-4D64-9033-6521FE90D541}"/>
    <hyperlink ref="I16" r:id="rId19" xr:uid="{A35D3C45-A2CA-47E1-9AB9-A258E9608E6F}"/>
    <hyperlink ref="I17" r:id="rId20" xr:uid="{69E50569-A093-4098-B940-9C06D67E517E}"/>
    <hyperlink ref="I18" r:id="rId21" xr:uid="{3FD6EAF7-0579-4CEF-8692-5418ECCA7563}"/>
    <hyperlink ref="I19" r:id="rId22" xr:uid="{A2DF2BF1-F9D5-49D7-8C5B-06469181AB9A}"/>
    <hyperlink ref="I20" r:id="rId23" xr:uid="{98FD690F-2A45-43DB-9317-F992EC43A02B}"/>
    <hyperlink ref="I21" r:id="rId24" xr:uid="{AF327500-B4D8-4D87-B703-5B72BC21B4AD}"/>
    <hyperlink ref="I22" r:id="rId25" xr:uid="{8141F5E4-D210-4801-ABEE-096DA0CE5964}"/>
    <hyperlink ref="I24" r:id="rId26" xr:uid="{5E13F8B5-F540-4DBA-9703-4044CAA4BBAB}"/>
    <hyperlink ref="I27" r:id="rId27" xr:uid="{8F92D7DB-8C84-446B-A47A-04FCEE1728D0}"/>
    <hyperlink ref="I28" r:id="rId28" xr:uid="{D4687BC7-4304-4651-AFBB-AED6999A2BD3}"/>
    <hyperlink ref="I31" r:id="rId29" xr:uid="{2ECBC363-3470-4249-997C-EBE7CF3EFF0C}"/>
    <hyperlink ref="I32" r:id="rId30" xr:uid="{0BE3D981-7317-4ACB-AD80-AEE855F99A75}"/>
    <hyperlink ref="I35" r:id="rId31" xr:uid="{60011AD5-A9C2-44E0-BE90-872B8BD93425}"/>
    <hyperlink ref="I36" r:id="rId32" xr:uid="{FC8FD53E-4718-4076-96BC-92F1540787EC}"/>
    <hyperlink ref="I39" r:id="rId33" xr:uid="{833E47E0-7849-435F-9360-6CCECBFD58A3}"/>
    <hyperlink ref="I41" r:id="rId34" xr:uid="{8D0D33C8-885F-4B49-B51B-9EDE75EC87A5}"/>
    <hyperlink ref="I45" r:id="rId35" xr:uid="{F54BE971-04F2-4CB2-A44C-1741FAA8AD01}"/>
    <hyperlink ref="I47" r:id="rId36" xr:uid="{A9663DF1-3BF5-4596-A63E-7FF18FB551D1}"/>
    <hyperlink ref="I49" r:id="rId37" xr:uid="{CA8BB2B5-8789-4423-938E-6DC83DAC093F}"/>
    <hyperlink ref="I50" r:id="rId38" xr:uid="{2B12AB7B-1EF4-4264-A975-89AACBA4C4A9}"/>
    <hyperlink ref="I51" r:id="rId39" xr:uid="{2F1E2750-9A8A-4DE7-A08D-11E067A781FA}"/>
    <hyperlink ref="I52" r:id="rId40" xr:uid="{DEFD95CD-2EDC-4E02-ACC1-225D717953B8}"/>
    <hyperlink ref="I54" r:id="rId41" xr:uid="{85D6E853-C1AD-497A-A283-27485A9353B1}"/>
    <hyperlink ref="I55" r:id="rId42" xr:uid="{D0C1A240-6BA0-4B13-A174-DE813BE1460A}"/>
    <hyperlink ref="I56" r:id="rId43" xr:uid="{E1DA39FB-065E-47CF-AC13-1C044874FB77}"/>
    <hyperlink ref="I57" r:id="rId44" xr:uid="{D1E72F21-D87E-4596-A5EA-5A13BC864038}"/>
    <hyperlink ref="I59" r:id="rId45" xr:uid="{2CE3D516-1223-4208-A482-29B851DD7803}"/>
    <hyperlink ref="I89" r:id="rId46" xr:uid="{2909B8BE-8F09-4D79-BC65-77C8C2528D2B}"/>
    <hyperlink ref="I93" r:id="rId47" xr:uid="{FCE09F2C-F377-47F6-9F46-33EE71D4E743}"/>
    <hyperlink ref="I100" r:id="rId48" xr:uid="{B9AF12C8-D775-44FE-B873-55C90B88BBEA}"/>
    <hyperlink ref="I111" r:id="rId49" xr:uid="{F99EC5B9-3890-4B11-A23A-550173F61188}"/>
    <hyperlink ref="I112" r:id="rId50" xr:uid="{216C21AF-5A4D-4076-B75D-E4C97F4A1F3D}"/>
    <hyperlink ref="I113" r:id="rId51" xr:uid="{03447470-0D77-4812-8154-19B8A600C041}"/>
    <hyperlink ref="I114" r:id="rId52" xr:uid="{D0C64928-7F9C-485D-83D1-F3ABB149B967}"/>
    <hyperlink ref="I115" r:id="rId53" xr:uid="{159A6833-DF3C-43A0-BBF9-A059F2EE16BE}"/>
    <hyperlink ref="I118" r:id="rId54" xr:uid="{2898B2D4-545A-4758-A19C-CAB72CD077FF}"/>
    <hyperlink ref="I119" r:id="rId55" xr:uid="{73E1C92D-398D-4738-9F16-01122183F1BD}"/>
    <hyperlink ref="I120" r:id="rId56" xr:uid="{50F2990B-9311-4685-8F1E-D8EBB377654B}"/>
    <hyperlink ref="I121" r:id="rId57" xr:uid="{5A078D06-0A9B-441C-A9EA-056D0EA228E3}"/>
    <hyperlink ref="I140" r:id="rId58" xr:uid="{461CE38E-A76D-4335-9A82-CCE79CC8DA3E}"/>
    <hyperlink ref="I141" r:id="rId59" xr:uid="{6222EC6C-9D02-459E-8A73-9F96812091A9}"/>
    <hyperlink ref="I142" r:id="rId60" xr:uid="{7372DDB6-D606-42C1-A08E-A0F3A7E78CC4}"/>
    <hyperlink ref="I143" r:id="rId61" xr:uid="{1BEA8AAB-6596-4B49-ADEB-B997C65251AC}"/>
    <hyperlink ref="I146" r:id="rId62" xr:uid="{F989964E-8A4B-4078-AE52-CB134FC12D4C}"/>
    <hyperlink ref="I144" r:id="rId63" xr:uid="{B1ECF231-1623-4CAE-878E-34E2ABD242A4}"/>
  </hyperlinks>
  <pageMargins left="0.7" right="0.7" top="0.75" bottom="0.75" header="0.3" footer="0.3"/>
  <pageSetup orientation="portrait" verticalDpi="597" r:id="rId64"/>
  <drawing r:id="rId6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CD878-D7D0-47FD-9B85-E24BD6EBF791}">
  <dimension ref="A1:S214"/>
  <sheetViews>
    <sheetView workbookViewId="0">
      <selection activeCell="G23" sqref="G23"/>
    </sheetView>
  </sheetViews>
  <sheetFormatPr defaultColWidth="9" defaultRowHeight="13.8" x14ac:dyDescent="0.3"/>
  <cols>
    <col min="1" max="1" width="4.21875" style="199" bestFit="1" customWidth="1"/>
    <col min="2" max="2" width="5.109375" style="199" bestFit="1" customWidth="1"/>
    <col min="3" max="3" width="5.109375" style="202" customWidth="1"/>
    <col min="4" max="4" width="56.5546875" style="199" bestFit="1" customWidth="1"/>
    <col min="5" max="5" width="23.33203125" style="199" bestFit="1" customWidth="1"/>
    <col min="6" max="6" width="7.44140625" style="202" bestFit="1" customWidth="1"/>
    <col min="7" max="7" width="41" style="203" bestFit="1" customWidth="1"/>
    <col min="8" max="8" width="98.5546875" style="206" customWidth="1"/>
    <col min="9" max="9" width="12.33203125" style="205" bestFit="1" customWidth="1"/>
    <col min="10" max="10" width="12" style="205" bestFit="1" customWidth="1"/>
    <col min="11" max="11" width="12.44140625" style="199" bestFit="1" customWidth="1"/>
    <col min="12" max="12" width="14" style="199" bestFit="1" customWidth="1"/>
    <col min="13" max="13" width="11.109375" style="199" bestFit="1" customWidth="1"/>
    <col min="14" max="14" width="17.33203125" style="199" bestFit="1" customWidth="1"/>
    <col min="15" max="15" width="13.6640625" style="199" bestFit="1" customWidth="1"/>
    <col min="16" max="16" width="18.6640625" style="199" bestFit="1" customWidth="1"/>
    <col min="17" max="17" width="19.44140625" style="199" bestFit="1" customWidth="1"/>
    <col min="18" max="18" width="46.6640625" style="199" bestFit="1" customWidth="1"/>
    <col min="19" max="19" width="15.6640625" style="199" bestFit="1" customWidth="1"/>
    <col min="20" max="16384" width="9" style="199"/>
  </cols>
  <sheetData>
    <row r="1" spans="1:19" s="188" customFormat="1" ht="55.2" x14ac:dyDescent="0.3">
      <c r="A1" s="188" t="s">
        <v>1178</v>
      </c>
      <c r="B1" s="188" t="s">
        <v>1179</v>
      </c>
      <c r="C1" s="188" t="s">
        <v>1180</v>
      </c>
      <c r="D1" s="188" t="s">
        <v>0</v>
      </c>
      <c r="E1" s="189" t="s">
        <v>1181</v>
      </c>
      <c r="F1" s="188" t="s">
        <v>2</v>
      </c>
      <c r="G1" s="190"/>
      <c r="H1" s="191" t="s">
        <v>1468</v>
      </c>
      <c r="I1" s="192" t="s">
        <v>3</v>
      </c>
      <c r="J1" s="192" t="s">
        <v>4</v>
      </c>
      <c r="K1" s="188" t="s">
        <v>5</v>
      </c>
      <c r="L1" s="188" t="s">
        <v>6</v>
      </c>
      <c r="M1" s="188" t="s">
        <v>6</v>
      </c>
      <c r="N1" s="188" t="s">
        <v>7</v>
      </c>
      <c r="O1" s="188" t="s">
        <v>8</v>
      </c>
      <c r="P1" s="188" t="s">
        <v>9</v>
      </c>
      <c r="Q1" s="188" t="s">
        <v>10</v>
      </c>
      <c r="R1" s="188" t="s">
        <v>11</v>
      </c>
      <c r="S1" s="188" t="s">
        <v>14</v>
      </c>
    </row>
    <row r="2" spans="1:19" s="193" customFormat="1" x14ac:dyDescent="0.3">
      <c r="C2" s="194" t="s">
        <v>956</v>
      </c>
      <c r="D2" s="193" t="s">
        <v>46</v>
      </c>
      <c r="E2" s="195" t="s">
        <v>47</v>
      </c>
      <c r="F2" s="194" t="s">
        <v>23</v>
      </c>
      <c r="G2" s="196"/>
      <c r="H2" s="197"/>
      <c r="I2" s="198">
        <v>44409</v>
      </c>
      <c r="J2" s="198">
        <v>44409</v>
      </c>
      <c r="K2" s="193" t="s">
        <v>1182</v>
      </c>
      <c r="L2" s="193" t="s">
        <v>1183</v>
      </c>
      <c r="N2" s="193" t="s">
        <v>1184</v>
      </c>
      <c r="P2" s="193" t="s">
        <v>347</v>
      </c>
      <c r="Q2" s="193" t="s">
        <v>348</v>
      </c>
      <c r="R2" s="193" t="s">
        <v>349</v>
      </c>
    </row>
    <row r="3" spans="1:19" ht="14.4" customHeight="1" x14ac:dyDescent="0.3">
      <c r="A3" s="199" t="s">
        <v>1185</v>
      </c>
      <c r="B3" s="199" t="s">
        <v>1185</v>
      </c>
      <c r="C3" s="200"/>
      <c r="D3" s="199" t="s">
        <v>52</v>
      </c>
      <c r="E3" s="201" t="s">
        <v>53</v>
      </c>
      <c r="F3" s="202" t="s">
        <v>23</v>
      </c>
      <c r="G3" s="203" t="s">
        <v>1186</v>
      </c>
      <c r="H3" s="204" t="s">
        <v>1187</v>
      </c>
      <c r="I3" s="205">
        <v>44409</v>
      </c>
      <c r="J3" s="205">
        <v>44409</v>
      </c>
      <c r="K3" s="199" t="s">
        <v>1182</v>
      </c>
      <c r="L3" s="199" t="s">
        <v>1183</v>
      </c>
      <c r="N3" s="199" t="s">
        <v>1184</v>
      </c>
      <c r="P3" s="199" t="s">
        <v>347</v>
      </c>
      <c r="Q3" s="199" t="s">
        <v>348</v>
      </c>
      <c r="R3" s="199" t="s">
        <v>349</v>
      </c>
    </row>
    <row r="4" spans="1:19" ht="14.4" customHeight="1" x14ac:dyDescent="0.3">
      <c r="C4" s="200"/>
      <c r="E4" s="201"/>
      <c r="G4" s="203" t="s">
        <v>1188</v>
      </c>
      <c r="H4" s="204" t="s">
        <v>1189</v>
      </c>
    </row>
    <row r="5" spans="1:19" ht="14.4" x14ac:dyDescent="0.3">
      <c r="C5" s="200"/>
      <c r="E5" s="201"/>
      <c r="G5" s="203" t="s">
        <v>1190</v>
      </c>
      <c r="H5" s="204" t="s">
        <v>1191</v>
      </c>
    </row>
    <row r="6" spans="1:19" x14ac:dyDescent="0.3">
      <c r="A6" s="199" t="s">
        <v>1185</v>
      </c>
      <c r="B6" s="199" t="s">
        <v>1185</v>
      </c>
      <c r="C6" s="200"/>
      <c r="D6" s="199" t="s">
        <v>34</v>
      </c>
      <c r="E6" s="201" t="s">
        <v>35</v>
      </c>
      <c r="F6" s="202" t="s">
        <v>23</v>
      </c>
      <c r="K6" s="199" t="s">
        <v>1192</v>
      </c>
      <c r="L6" s="199" t="s">
        <v>1182</v>
      </c>
      <c r="N6" s="199" t="s">
        <v>1184</v>
      </c>
      <c r="P6" s="199" t="s">
        <v>347</v>
      </c>
      <c r="Q6" s="199" t="s">
        <v>348</v>
      </c>
      <c r="R6" s="199" t="s">
        <v>349</v>
      </c>
      <c r="S6" s="199" t="s">
        <v>30</v>
      </c>
    </row>
    <row r="7" spans="1:19" x14ac:dyDescent="0.3">
      <c r="A7" s="199" t="s">
        <v>1185</v>
      </c>
      <c r="B7" s="199" t="s">
        <v>1185</v>
      </c>
      <c r="C7" s="200"/>
      <c r="D7" s="199" t="s">
        <v>34</v>
      </c>
      <c r="E7" s="201" t="s">
        <v>35</v>
      </c>
      <c r="F7" s="202" t="s">
        <v>328</v>
      </c>
      <c r="G7" s="203" t="s">
        <v>1193</v>
      </c>
      <c r="H7" s="206" t="s">
        <v>1194</v>
      </c>
      <c r="K7" s="199" t="s">
        <v>1192</v>
      </c>
      <c r="L7" s="199" t="s">
        <v>1182</v>
      </c>
      <c r="N7" s="199" t="s">
        <v>1184</v>
      </c>
      <c r="P7" s="199" t="s">
        <v>347</v>
      </c>
      <c r="Q7" s="199" t="s">
        <v>348</v>
      </c>
      <c r="R7" s="199" t="s">
        <v>349</v>
      </c>
      <c r="S7" s="199" t="s">
        <v>30</v>
      </c>
    </row>
    <row r="8" spans="1:19" x14ac:dyDescent="0.3">
      <c r="C8" s="207"/>
      <c r="D8" s="199" t="s">
        <v>253</v>
      </c>
      <c r="E8" s="201" t="s">
        <v>353</v>
      </c>
      <c r="F8" s="202" t="s">
        <v>23</v>
      </c>
      <c r="I8" s="205">
        <v>44392</v>
      </c>
      <c r="K8" s="199" t="s">
        <v>1192</v>
      </c>
      <c r="L8" s="199" t="s">
        <v>1182</v>
      </c>
      <c r="N8" s="199" t="s">
        <v>1184</v>
      </c>
      <c r="P8" s="199" t="s">
        <v>347</v>
      </c>
      <c r="Q8" s="199" t="s">
        <v>348</v>
      </c>
      <c r="R8" s="199" t="s">
        <v>349</v>
      </c>
    </row>
    <row r="9" spans="1:19" x14ac:dyDescent="0.3">
      <c r="A9" s="199" t="s">
        <v>1185</v>
      </c>
      <c r="B9" s="199" t="s">
        <v>1185</v>
      </c>
      <c r="C9" s="200"/>
      <c r="D9" s="199" t="s">
        <v>37</v>
      </c>
      <c r="E9" s="201" t="s">
        <v>38</v>
      </c>
      <c r="F9" s="202" t="s">
        <v>23</v>
      </c>
      <c r="G9" s="203" t="s">
        <v>1195</v>
      </c>
      <c r="H9" s="206" t="s">
        <v>1196</v>
      </c>
      <c r="K9" s="199" t="s">
        <v>1192</v>
      </c>
      <c r="L9" s="199" t="s">
        <v>1182</v>
      </c>
      <c r="N9" s="199" t="s">
        <v>1184</v>
      </c>
      <c r="P9" s="199" t="s">
        <v>347</v>
      </c>
      <c r="Q9" s="199" t="s">
        <v>348</v>
      </c>
      <c r="R9" s="199" t="s">
        <v>349</v>
      </c>
    </row>
    <row r="10" spans="1:19" x14ac:dyDescent="0.3">
      <c r="A10" s="199" t="s">
        <v>1185</v>
      </c>
      <c r="B10" s="199" t="s">
        <v>1185</v>
      </c>
      <c r="C10" s="200"/>
      <c r="D10" s="199" t="s">
        <v>37</v>
      </c>
      <c r="E10" s="201" t="s">
        <v>38</v>
      </c>
      <c r="F10" s="202" t="s">
        <v>328</v>
      </c>
      <c r="G10" s="203" t="s">
        <v>1195</v>
      </c>
      <c r="H10" s="206" t="s">
        <v>1196</v>
      </c>
      <c r="K10" s="199" t="s">
        <v>1192</v>
      </c>
      <c r="L10" s="199" t="s">
        <v>1182</v>
      </c>
      <c r="N10" s="199" t="s">
        <v>1184</v>
      </c>
      <c r="P10" s="199" t="s">
        <v>347</v>
      </c>
      <c r="Q10" s="199" t="s">
        <v>348</v>
      </c>
      <c r="R10" s="199" t="s">
        <v>349</v>
      </c>
    </row>
    <row r="11" spans="1:19" x14ac:dyDescent="0.3">
      <c r="A11" s="199" t="s">
        <v>1185</v>
      </c>
      <c r="B11" s="199" t="s">
        <v>1185</v>
      </c>
      <c r="C11" s="200"/>
      <c r="D11" s="199" t="s">
        <v>251</v>
      </c>
      <c r="E11" s="201" t="s">
        <v>252</v>
      </c>
      <c r="F11" s="202" t="s">
        <v>23</v>
      </c>
      <c r="G11" s="203" t="s">
        <v>1197</v>
      </c>
      <c r="H11" s="206" t="s">
        <v>1198</v>
      </c>
      <c r="I11" s="205">
        <v>44378</v>
      </c>
      <c r="K11" s="199" t="s">
        <v>1182</v>
      </c>
      <c r="L11" s="199" t="s">
        <v>1192</v>
      </c>
      <c r="N11" s="199" t="s">
        <v>1184</v>
      </c>
      <c r="P11" s="199" t="s">
        <v>43</v>
      </c>
      <c r="Q11" s="199" t="s">
        <v>249</v>
      </c>
      <c r="R11" s="199" t="s">
        <v>250</v>
      </c>
    </row>
    <row r="12" spans="1:19" x14ac:dyDescent="0.3">
      <c r="C12" s="200"/>
      <c r="E12" s="201"/>
      <c r="G12" s="203" t="s">
        <v>1199</v>
      </c>
      <c r="H12" s="206" t="s">
        <v>1200</v>
      </c>
    </row>
    <row r="13" spans="1:19" x14ac:dyDescent="0.3">
      <c r="C13" s="194" t="s">
        <v>956</v>
      </c>
      <c r="D13" s="193" t="s">
        <v>253</v>
      </c>
      <c r="E13" s="195" t="s">
        <v>254</v>
      </c>
      <c r="F13" s="194" t="s">
        <v>23</v>
      </c>
      <c r="G13" s="196"/>
      <c r="H13" s="197"/>
      <c r="I13" s="198">
        <v>44423</v>
      </c>
      <c r="J13" s="198">
        <v>44501</v>
      </c>
      <c r="K13" s="193" t="s">
        <v>1192</v>
      </c>
      <c r="L13" s="193" t="s">
        <v>1182</v>
      </c>
      <c r="M13" s="193"/>
      <c r="N13" s="193" t="s">
        <v>1184</v>
      </c>
      <c r="O13" s="193"/>
      <c r="P13" s="193" t="s">
        <v>347</v>
      </c>
      <c r="Q13" s="193" t="s">
        <v>348</v>
      </c>
      <c r="R13" s="193" t="s">
        <v>349</v>
      </c>
      <c r="S13" s="193"/>
    </row>
    <row r="14" spans="1:19" s="193" customFormat="1" x14ac:dyDescent="0.3">
      <c r="C14" s="207"/>
      <c r="D14" s="199" t="s">
        <v>290</v>
      </c>
      <c r="E14" s="208" t="s">
        <v>444</v>
      </c>
      <c r="F14" s="202" t="s">
        <v>23</v>
      </c>
      <c r="G14" s="203"/>
      <c r="H14" s="206"/>
      <c r="I14" s="205">
        <v>44531</v>
      </c>
      <c r="J14" s="205">
        <v>44315</v>
      </c>
      <c r="K14" s="199" t="s">
        <v>1201</v>
      </c>
      <c r="L14" s="199"/>
      <c r="M14" s="199"/>
      <c r="N14" s="199" t="s">
        <v>1184</v>
      </c>
      <c r="O14" s="199"/>
      <c r="P14" s="199"/>
      <c r="Q14" s="199"/>
      <c r="R14" s="199"/>
      <c r="S14" s="199"/>
    </row>
    <row r="15" spans="1:19" x14ac:dyDescent="0.3">
      <c r="C15" s="209"/>
      <c r="D15" s="199" t="s">
        <v>286</v>
      </c>
      <c r="E15" s="208" t="s">
        <v>441</v>
      </c>
      <c r="F15" s="202" t="s">
        <v>23</v>
      </c>
      <c r="I15" s="205">
        <v>44531</v>
      </c>
      <c r="K15" s="199" t="s">
        <v>1201</v>
      </c>
      <c r="N15" s="199" t="s">
        <v>1184</v>
      </c>
    </row>
    <row r="16" spans="1:19" x14ac:dyDescent="0.3">
      <c r="A16" s="199" t="s">
        <v>1185</v>
      </c>
      <c r="B16" s="199" t="s">
        <v>1185</v>
      </c>
      <c r="C16" s="200"/>
      <c r="D16" s="199" t="s">
        <v>55</v>
      </c>
      <c r="E16" s="208" t="s">
        <v>56</v>
      </c>
      <c r="F16" s="202" t="s">
        <v>23</v>
      </c>
      <c r="G16" s="203" t="s">
        <v>1202</v>
      </c>
      <c r="H16" s="206" t="s">
        <v>1203</v>
      </c>
      <c r="I16" s="205">
        <v>44348</v>
      </c>
      <c r="K16" s="199" t="s">
        <v>1201</v>
      </c>
      <c r="L16" s="199" t="s">
        <v>1204</v>
      </c>
      <c r="N16" s="199" t="s">
        <v>1205</v>
      </c>
    </row>
    <row r="17" spans="1:19" x14ac:dyDescent="0.3">
      <c r="C17" s="200"/>
      <c r="E17" s="208"/>
      <c r="G17" s="203" t="s">
        <v>1206</v>
      </c>
      <c r="H17" s="206" t="s">
        <v>1207</v>
      </c>
    </row>
    <row r="18" spans="1:19" x14ac:dyDescent="0.3">
      <c r="A18" s="199" t="s">
        <v>1185</v>
      </c>
      <c r="B18" s="199" t="s">
        <v>1185</v>
      </c>
      <c r="C18" s="200"/>
      <c r="D18" s="199" t="s">
        <v>58</v>
      </c>
      <c r="E18" s="208" t="s">
        <v>59</v>
      </c>
      <c r="F18" s="202" t="s">
        <v>23</v>
      </c>
      <c r="G18" s="203" t="s">
        <v>1202</v>
      </c>
      <c r="H18" s="206" t="s">
        <v>1203</v>
      </c>
      <c r="I18" s="205">
        <v>44348</v>
      </c>
      <c r="K18" s="199" t="s">
        <v>1201</v>
      </c>
      <c r="L18" s="199" t="s">
        <v>1204</v>
      </c>
      <c r="N18" s="199" t="s">
        <v>1205</v>
      </c>
    </row>
    <row r="19" spans="1:19" x14ac:dyDescent="0.3">
      <c r="C19" s="200"/>
      <c r="E19" s="208"/>
      <c r="G19" s="203" t="s">
        <v>1206</v>
      </c>
      <c r="H19" s="206" t="s">
        <v>1207</v>
      </c>
    </row>
    <row r="20" spans="1:19" x14ac:dyDescent="0.3">
      <c r="C20" s="194" t="s">
        <v>956</v>
      </c>
      <c r="D20" s="193" t="s">
        <v>60</v>
      </c>
      <c r="E20" s="210" t="s">
        <v>61</v>
      </c>
      <c r="F20" s="194" t="s">
        <v>23</v>
      </c>
      <c r="G20" s="196"/>
      <c r="H20" s="197"/>
      <c r="I20" s="198">
        <v>44440</v>
      </c>
      <c r="J20" s="198">
        <v>44470</v>
      </c>
      <c r="K20" s="193" t="s">
        <v>1201</v>
      </c>
      <c r="L20" s="193" t="s">
        <v>1204</v>
      </c>
      <c r="M20" s="193"/>
      <c r="N20" s="193" t="s">
        <v>1205</v>
      </c>
      <c r="O20" s="193"/>
      <c r="P20" s="193"/>
      <c r="Q20" s="193"/>
      <c r="R20" s="193"/>
      <c r="S20" s="193"/>
    </row>
    <row r="21" spans="1:19" s="193" customFormat="1" x14ac:dyDescent="0.3">
      <c r="A21" s="193" t="s">
        <v>1185</v>
      </c>
      <c r="B21" s="199" t="s">
        <v>1185</v>
      </c>
      <c r="C21" s="200"/>
      <c r="D21" s="199" t="s">
        <v>62</v>
      </c>
      <c r="E21" s="208" t="s">
        <v>63</v>
      </c>
      <c r="F21" s="202" t="s">
        <v>23</v>
      </c>
      <c r="G21" s="203"/>
      <c r="H21" s="206"/>
      <c r="I21" s="205">
        <v>44348</v>
      </c>
      <c r="J21" s="205"/>
      <c r="K21" s="199" t="s">
        <v>1201</v>
      </c>
      <c r="L21" s="199" t="s">
        <v>1204</v>
      </c>
      <c r="M21" s="199"/>
      <c r="N21" s="199" t="s">
        <v>1205</v>
      </c>
      <c r="O21" s="199"/>
      <c r="P21" s="199"/>
      <c r="Q21" s="199"/>
      <c r="R21" s="199"/>
      <c r="S21" s="199"/>
    </row>
    <row r="22" spans="1:19" s="193" customFormat="1" x14ac:dyDescent="0.3">
      <c r="A22" s="193" t="s">
        <v>1185</v>
      </c>
      <c r="B22" s="199" t="s">
        <v>1185</v>
      </c>
      <c r="C22" s="200"/>
      <c r="D22" s="199" t="s">
        <v>62</v>
      </c>
      <c r="E22" s="208" t="s">
        <v>63</v>
      </c>
      <c r="F22" s="202" t="s">
        <v>328</v>
      </c>
      <c r="G22" s="203"/>
      <c r="H22" s="206"/>
      <c r="I22" s="205">
        <v>44348</v>
      </c>
      <c r="J22" s="205"/>
      <c r="K22" s="199" t="s">
        <v>1201</v>
      </c>
      <c r="L22" s="199" t="s">
        <v>1204</v>
      </c>
      <c r="M22" s="199"/>
      <c r="N22" s="199" t="s">
        <v>1205</v>
      </c>
      <c r="O22" s="199"/>
      <c r="P22" s="199"/>
      <c r="Q22" s="199"/>
      <c r="R22" s="199"/>
      <c r="S22" s="199"/>
    </row>
    <row r="23" spans="1:19" x14ac:dyDescent="0.3">
      <c r="A23" s="199" t="s">
        <v>1185</v>
      </c>
      <c r="B23" s="199" t="s">
        <v>1185</v>
      </c>
      <c r="C23" s="200"/>
      <c r="D23" s="199" t="s">
        <v>64</v>
      </c>
      <c r="E23" s="208" t="s">
        <v>65</v>
      </c>
      <c r="F23" s="202" t="s">
        <v>23</v>
      </c>
      <c r="I23" s="205">
        <v>44348</v>
      </c>
      <c r="K23" s="199" t="s">
        <v>1201</v>
      </c>
      <c r="L23" s="199" t="s">
        <v>1204</v>
      </c>
      <c r="N23" s="199" t="s">
        <v>1205</v>
      </c>
    </row>
    <row r="24" spans="1:19" x14ac:dyDescent="0.3">
      <c r="C24" s="209"/>
      <c r="D24" s="199" t="s">
        <v>284</v>
      </c>
      <c r="E24" s="208" t="s">
        <v>436</v>
      </c>
      <c r="F24" s="202" t="s">
        <v>23</v>
      </c>
      <c r="I24" s="205">
        <v>44531</v>
      </c>
      <c r="K24" s="199" t="s">
        <v>1201</v>
      </c>
      <c r="N24" s="199" t="s">
        <v>1184</v>
      </c>
    </row>
    <row r="25" spans="1:19" x14ac:dyDescent="0.3">
      <c r="C25" s="209"/>
      <c r="D25" s="199" t="s">
        <v>288</v>
      </c>
      <c r="E25" s="208" t="s">
        <v>442</v>
      </c>
      <c r="F25" s="202" t="s">
        <v>23</v>
      </c>
      <c r="I25" s="205">
        <v>44531</v>
      </c>
      <c r="K25" s="199" t="s">
        <v>1201</v>
      </c>
      <c r="N25" s="199" t="s">
        <v>1184</v>
      </c>
    </row>
    <row r="26" spans="1:19" x14ac:dyDescent="0.3">
      <c r="A26" s="199" t="s">
        <v>1185</v>
      </c>
      <c r="B26" s="199" t="s">
        <v>1185</v>
      </c>
      <c r="C26" s="200"/>
      <c r="D26" s="211" t="s">
        <v>96</v>
      </c>
      <c r="E26" s="208" t="s">
        <v>97</v>
      </c>
      <c r="F26" s="212" t="s">
        <v>23</v>
      </c>
      <c r="G26" s="213" t="s">
        <v>1208</v>
      </c>
      <c r="H26" s="214" t="s">
        <v>1209</v>
      </c>
      <c r="I26" s="215">
        <v>44340</v>
      </c>
      <c r="J26" s="215">
        <v>43966</v>
      </c>
      <c r="K26" s="211" t="s">
        <v>1210</v>
      </c>
      <c r="L26" s="211"/>
      <c r="M26" s="211"/>
      <c r="N26" s="199" t="s">
        <v>1184</v>
      </c>
      <c r="O26" s="211"/>
      <c r="P26" s="211"/>
      <c r="Q26" s="211"/>
      <c r="R26" s="211"/>
      <c r="S26" s="211" t="s">
        <v>99</v>
      </c>
    </row>
    <row r="27" spans="1:19" x14ac:dyDescent="0.3">
      <c r="C27" s="200"/>
      <c r="D27" s="211"/>
      <c r="E27" s="208"/>
      <c r="F27" s="212"/>
      <c r="G27" s="213" t="s">
        <v>1211</v>
      </c>
      <c r="H27" s="214" t="s">
        <v>1212</v>
      </c>
      <c r="I27" s="215"/>
      <c r="J27" s="215"/>
      <c r="K27" s="211"/>
      <c r="L27" s="211"/>
      <c r="M27" s="211"/>
      <c r="O27" s="211"/>
      <c r="P27" s="211"/>
      <c r="Q27" s="211"/>
      <c r="R27" s="211"/>
      <c r="S27" s="211"/>
    </row>
    <row r="28" spans="1:19" x14ac:dyDescent="0.3">
      <c r="C28" s="200"/>
      <c r="D28" s="211"/>
      <c r="E28" s="208"/>
      <c r="F28" s="212"/>
      <c r="G28" s="213" t="s">
        <v>1213</v>
      </c>
      <c r="H28" s="214" t="s">
        <v>1214</v>
      </c>
      <c r="I28" s="215"/>
      <c r="J28" s="215"/>
      <c r="K28" s="211"/>
      <c r="L28" s="211"/>
      <c r="M28" s="211"/>
      <c r="O28" s="211"/>
      <c r="P28" s="211"/>
      <c r="Q28" s="211"/>
      <c r="R28" s="211"/>
      <c r="S28" s="211"/>
    </row>
    <row r="29" spans="1:19" x14ac:dyDescent="0.3">
      <c r="C29" s="200"/>
      <c r="D29" s="211"/>
      <c r="E29" s="208"/>
      <c r="F29" s="212"/>
      <c r="G29" s="213" t="s">
        <v>1215</v>
      </c>
      <c r="H29" s="214" t="s">
        <v>1216</v>
      </c>
      <c r="I29" s="215"/>
      <c r="J29" s="215"/>
      <c r="K29" s="211"/>
      <c r="L29" s="211"/>
      <c r="M29" s="211"/>
      <c r="O29" s="211"/>
      <c r="P29" s="211"/>
      <c r="Q29" s="211"/>
      <c r="R29" s="211"/>
      <c r="S29" s="211"/>
    </row>
    <row r="30" spans="1:19" ht="27.6" x14ac:dyDescent="0.3">
      <c r="C30" s="200"/>
      <c r="D30" s="211"/>
      <c r="E30" s="208"/>
      <c r="F30" s="212"/>
      <c r="G30" s="213" t="s">
        <v>1217</v>
      </c>
      <c r="H30" s="214" t="s">
        <v>1218</v>
      </c>
      <c r="I30" s="215"/>
      <c r="J30" s="215"/>
      <c r="K30" s="211"/>
      <c r="L30" s="211"/>
      <c r="M30" s="211"/>
      <c r="O30" s="211"/>
      <c r="P30" s="211"/>
      <c r="Q30" s="211"/>
      <c r="R30" s="211"/>
      <c r="S30" s="211"/>
    </row>
    <row r="31" spans="1:19" x14ac:dyDescent="0.3">
      <c r="C31" s="200"/>
      <c r="D31" s="211"/>
      <c r="E31" s="208"/>
      <c r="F31" s="212"/>
      <c r="G31" s="213" t="s">
        <v>1219</v>
      </c>
      <c r="H31" s="214" t="s">
        <v>1220</v>
      </c>
      <c r="I31" s="215"/>
      <c r="J31" s="215"/>
      <c r="K31" s="211"/>
      <c r="L31" s="211"/>
      <c r="M31" s="211"/>
      <c r="O31" s="211"/>
      <c r="P31" s="211"/>
      <c r="Q31" s="211"/>
      <c r="R31" s="211"/>
      <c r="S31" s="211"/>
    </row>
    <row r="32" spans="1:19" x14ac:dyDescent="0.3">
      <c r="C32" s="200"/>
      <c r="D32" s="211"/>
      <c r="E32" s="208"/>
      <c r="F32" s="212"/>
      <c r="G32" s="213" t="s">
        <v>101</v>
      </c>
      <c r="H32" s="214" t="s">
        <v>1221</v>
      </c>
      <c r="I32" s="215"/>
      <c r="J32" s="215"/>
      <c r="K32" s="211"/>
      <c r="L32" s="211"/>
      <c r="M32" s="211"/>
      <c r="O32" s="211"/>
      <c r="P32" s="211"/>
      <c r="Q32" s="211"/>
      <c r="R32" s="211"/>
      <c r="S32" s="211"/>
    </row>
    <row r="33" spans="1:19" x14ac:dyDescent="0.3">
      <c r="C33" s="200"/>
      <c r="D33" s="211"/>
      <c r="E33" s="208"/>
      <c r="F33" s="212"/>
      <c r="G33" s="213" t="s">
        <v>1222</v>
      </c>
      <c r="H33" s="214" t="s">
        <v>1223</v>
      </c>
      <c r="I33" s="215"/>
      <c r="J33" s="215"/>
      <c r="K33" s="211"/>
      <c r="L33" s="211"/>
      <c r="M33" s="211"/>
      <c r="O33" s="211"/>
      <c r="P33" s="211"/>
      <c r="Q33" s="211"/>
      <c r="R33" s="211"/>
      <c r="S33" s="211"/>
    </row>
    <row r="34" spans="1:19" x14ac:dyDescent="0.3">
      <c r="C34" s="200"/>
      <c r="D34" s="211"/>
      <c r="E34" s="208"/>
      <c r="F34" s="212"/>
      <c r="G34" s="213" t="s">
        <v>1224</v>
      </c>
      <c r="H34" s="214" t="s">
        <v>1225</v>
      </c>
      <c r="I34" s="215"/>
      <c r="J34" s="215"/>
      <c r="K34" s="211"/>
      <c r="L34" s="211"/>
      <c r="M34" s="211"/>
      <c r="O34" s="211"/>
      <c r="P34" s="211"/>
      <c r="Q34" s="211"/>
      <c r="R34" s="211"/>
      <c r="S34" s="211"/>
    </row>
    <row r="35" spans="1:19" x14ac:dyDescent="0.3">
      <c r="A35" s="199" t="s">
        <v>1185</v>
      </c>
      <c r="B35" s="199" t="s">
        <v>1185</v>
      </c>
      <c r="C35" s="200"/>
      <c r="D35" s="211" t="s">
        <v>96</v>
      </c>
      <c r="E35" s="208" t="s">
        <v>97</v>
      </c>
      <c r="F35" s="212" t="s">
        <v>328</v>
      </c>
      <c r="G35" s="213" t="s">
        <v>1213</v>
      </c>
      <c r="H35" s="214" t="s">
        <v>1214</v>
      </c>
      <c r="I35" s="215">
        <v>44340</v>
      </c>
      <c r="J35" s="215">
        <v>43966</v>
      </c>
      <c r="K35" s="211" t="s">
        <v>1210</v>
      </c>
      <c r="L35" s="211"/>
      <c r="M35" s="211"/>
      <c r="N35" s="199" t="s">
        <v>1184</v>
      </c>
      <c r="O35" s="211"/>
      <c r="P35" s="211"/>
      <c r="Q35" s="211"/>
      <c r="R35" s="211"/>
      <c r="S35" s="211" t="s">
        <v>99</v>
      </c>
    </row>
    <row r="36" spans="1:19" x14ac:dyDescent="0.3">
      <c r="C36" s="200"/>
      <c r="D36" s="211"/>
      <c r="E36" s="208"/>
      <c r="F36" s="212"/>
      <c r="G36" s="213" t="s">
        <v>1215</v>
      </c>
      <c r="H36" s="214" t="s">
        <v>1216</v>
      </c>
      <c r="I36" s="215"/>
      <c r="J36" s="215"/>
      <c r="K36" s="211"/>
      <c r="L36" s="211"/>
      <c r="M36" s="211"/>
      <c r="O36" s="211"/>
      <c r="P36" s="211"/>
      <c r="Q36" s="211"/>
      <c r="R36" s="211"/>
      <c r="S36" s="211"/>
    </row>
    <row r="37" spans="1:19" x14ac:dyDescent="0.3">
      <c r="C37" s="200"/>
      <c r="D37" s="211"/>
      <c r="E37" s="208"/>
      <c r="F37" s="212"/>
      <c r="G37" s="213" t="s">
        <v>1211</v>
      </c>
      <c r="H37" s="214" t="s">
        <v>1212</v>
      </c>
      <c r="I37" s="215"/>
      <c r="J37" s="215"/>
      <c r="K37" s="211"/>
      <c r="L37" s="211"/>
      <c r="M37" s="211"/>
      <c r="O37" s="211"/>
      <c r="P37" s="211"/>
      <c r="Q37" s="211"/>
      <c r="R37" s="211"/>
      <c r="S37" s="211"/>
    </row>
    <row r="38" spans="1:19" ht="27.6" x14ac:dyDescent="0.3">
      <c r="C38" s="200"/>
      <c r="D38" s="211"/>
      <c r="E38" s="208"/>
      <c r="F38" s="212"/>
      <c r="G38" s="213" t="s">
        <v>1217</v>
      </c>
      <c r="H38" s="214" t="s">
        <v>1218</v>
      </c>
      <c r="I38" s="215"/>
      <c r="J38" s="215"/>
      <c r="K38" s="211"/>
      <c r="L38" s="211"/>
      <c r="M38" s="211"/>
      <c r="O38" s="211"/>
      <c r="P38" s="211"/>
      <c r="Q38" s="211"/>
      <c r="R38" s="211"/>
      <c r="S38" s="211"/>
    </row>
    <row r="39" spans="1:19" x14ac:dyDescent="0.3">
      <c r="C39" s="200"/>
      <c r="D39" s="211"/>
      <c r="E39" s="208"/>
      <c r="F39" s="212"/>
      <c r="G39" s="213" t="s">
        <v>1208</v>
      </c>
      <c r="H39" s="214" t="s">
        <v>1209</v>
      </c>
      <c r="I39" s="215"/>
      <c r="J39" s="215"/>
      <c r="K39" s="211"/>
      <c r="L39" s="211"/>
      <c r="M39" s="211"/>
      <c r="O39" s="211"/>
      <c r="P39" s="211"/>
      <c r="Q39" s="211"/>
      <c r="R39" s="211"/>
      <c r="S39" s="211"/>
    </row>
    <row r="40" spans="1:19" x14ac:dyDescent="0.3">
      <c r="C40" s="200"/>
      <c r="D40" s="211"/>
      <c r="E40" s="208"/>
      <c r="F40" s="212"/>
      <c r="G40" s="213" t="s">
        <v>1222</v>
      </c>
      <c r="H40" s="214" t="s">
        <v>1223</v>
      </c>
      <c r="I40" s="215"/>
      <c r="J40" s="215"/>
      <c r="K40" s="211"/>
      <c r="L40" s="211"/>
      <c r="M40" s="211"/>
      <c r="O40" s="211"/>
      <c r="P40" s="211"/>
      <c r="Q40" s="211"/>
      <c r="R40" s="211"/>
      <c r="S40" s="211"/>
    </row>
    <row r="41" spans="1:19" x14ac:dyDescent="0.3">
      <c r="C41" s="200"/>
      <c r="D41" s="211"/>
      <c r="E41" s="208"/>
      <c r="F41" s="212"/>
      <c r="G41" s="213" t="s">
        <v>1224</v>
      </c>
      <c r="H41" s="214" t="s">
        <v>1225</v>
      </c>
      <c r="I41" s="215"/>
      <c r="J41" s="215"/>
      <c r="K41" s="211"/>
      <c r="L41" s="211"/>
      <c r="M41" s="211"/>
      <c r="O41" s="211"/>
      <c r="P41" s="211"/>
      <c r="Q41" s="211"/>
      <c r="R41" s="211"/>
      <c r="S41" s="211"/>
    </row>
    <row r="42" spans="1:19" x14ac:dyDescent="0.3">
      <c r="C42" s="200"/>
      <c r="D42" s="211"/>
      <c r="E42" s="208"/>
      <c r="F42" s="212"/>
      <c r="G42" s="213" t="s">
        <v>1219</v>
      </c>
      <c r="H42" s="214" t="s">
        <v>1220</v>
      </c>
      <c r="I42" s="215"/>
      <c r="J42" s="215"/>
      <c r="K42" s="211"/>
      <c r="L42" s="211"/>
      <c r="M42" s="211"/>
      <c r="O42" s="211"/>
      <c r="P42" s="211"/>
      <c r="Q42" s="211"/>
      <c r="R42" s="211"/>
      <c r="S42" s="211"/>
    </row>
    <row r="43" spans="1:19" ht="27.6" x14ac:dyDescent="0.3">
      <c r="A43" s="199" t="s">
        <v>1185</v>
      </c>
      <c r="B43" s="199" t="s">
        <v>1185</v>
      </c>
      <c r="C43" s="200"/>
      <c r="D43" s="199" t="s">
        <v>268</v>
      </c>
      <c r="E43" s="216" t="s">
        <v>269</v>
      </c>
      <c r="F43" s="202" t="s">
        <v>23</v>
      </c>
      <c r="G43" s="203" t="s">
        <v>1226</v>
      </c>
      <c r="H43" s="206" t="s">
        <v>1227</v>
      </c>
      <c r="I43" s="205">
        <v>44423</v>
      </c>
      <c r="J43" s="205">
        <v>44409</v>
      </c>
      <c r="K43" s="199" t="s">
        <v>1228</v>
      </c>
      <c r="L43" s="199" t="s">
        <v>1229</v>
      </c>
      <c r="N43" s="199" t="s">
        <v>1205</v>
      </c>
      <c r="O43" s="199" t="s">
        <v>1228</v>
      </c>
      <c r="P43" s="199" t="s">
        <v>264</v>
      </c>
      <c r="Q43" s="199" t="s">
        <v>271</v>
      </c>
      <c r="R43" s="199" t="s">
        <v>271</v>
      </c>
    </row>
    <row r="44" spans="1:19" x14ac:dyDescent="0.3">
      <c r="C44" s="200"/>
      <c r="E44" s="216"/>
      <c r="G44" s="203" t="s">
        <v>1230</v>
      </c>
      <c r="H44" s="206" t="s">
        <v>1231</v>
      </c>
    </row>
    <row r="45" spans="1:19" x14ac:dyDescent="0.3">
      <c r="A45" s="199" t="s">
        <v>1185</v>
      </c>
      <c r="B45" s="199" t="s">
        <v>1185</v>
      </c>
      <c r="C45" s="200"/>
      <c r="D45" s="199" t="s">
        <v>150</v>
      </c>
      <c r="E45" s="216" t="s">
        <v>273</v>
      </c>
      <c r="F45" s="202" t="s">
        <v>23</v>
      </c>
      <c r="G45" s="203" t="s">
        <v>1232</v>
      </c>
      <c r="H45" s="206" t="s">
        <v>1233</v>
      </c>
      <c r="I45" s="205">
        <v>44423</v>
      </c>
      <c r="J45" s="205">
        <v>44409</v>
      </c>
      <c r="K45" s="199" t="s">
        <v>1228</v>
      </c>
      <c r="L45" s="199" t="s">
        <v>1229</v>
      </c>
      <c r="N45" s="199" t="s">
        <v>1205</v>
      </c>
      <c r="O45" s="199" t="s">
        <v>1228</v>
      </c>
      <c r="P45" s="199" t="s">
        <v>264</v>
      </c>
      <c r="Q45" s="199" t="s">
        <v>271</v>
      </c>
      <c r="R45" s="199" t="s">
        <v>271</v>
      </c>
    </row>
    <row r="46" spans="1:19" ht="27.6" x14ac:dyDescent="0.3">
      <c r="C46" s="200"/>
      <c r="E46" s="216"/>
      <c r="G46" s="203" t="s">
        <v>1226</v>
      </c>
      <c r="H46" s="206" t="s">
        <v>1227</v>
      </c>
    </row>
    <row r="47" spans="1:19" s="211" customFormat="1" x14ac:dyDescent="0.3">
      <c r="A47" s="211" t="s">
        <v>1185</v>
      </c>
      <c r="B47" s="211" t="s">
        <v>1185</v>
      </c>
      <c r="C47" s="200"/>
      <c r="D47" s="199" t="s">
        <v>154</v>
      </c>
      <c r="E47" s="216" t="s">
        <v>275</v>
      </c>
      <c r="F47" s="202" t="s">
        <v>23</v>
      </c>
      <c r="G47" s="203" t="s">
        <v>1226</v>
      </c>
      <c r="H47" s="206" t="s">
        <v>1234</v>
      </c>
      <c r="I47" s="205">
        <v>44423</v>
      </c>
      <c r="J47" s="205">
        <v>44326</v>
      </c>
      <c r="K47" s="199" t="s">
        <v>1228</v>
      </c>
      <c r="L47" s="199" t="s">
        <v>1229</v>
      </c>
      <c r="M47" s="199"/>
      <c r="N47" s="199" t="s">
        <v>1205</v>
      </c>
      <c r="O47" s="199" t="s">
        <v>1228</v>
      </c>
      <c r="P47" s="199" t="s">
        <v>264</v>
      </c>
      <c r="Q47" s="199" t="s">
        <v>271</v>
      </c>
      <c r="R47" s="199" t="s">
        <v>271</v>
      </c>
      <c r="S47" s="199"/>
    </row>
    <row r="48" spans="1:19" s="211" customFormat="1" x14ac:dyDescent="0.3">
      <c r="C48" s="200"/>
      <c r="D48" s="199"/>
      <c r="E48" s="216"/>
      <c r="F48" s="202"/>
      <c r="G48" s="203" t="s">
        <v>1235</v>
      </c>
      <c r="H48" s="206" t="s">
        <v>1236</v>
      </c>
      <c r="I48" s="205"/>
      <c r="J48" s="205"/>
      <c r="K48" s="199"/>
      <c r="L48" s="199"/>
      <c r="M48" s="199"/>
      <c r="N48" s="199"/>
      <c r="O48" s="199"/>
      <c r="P48" s="199"/>
      <c r="Q48" s="199"/>
      <c r="R48" s="199"/>
      <c r="S48" s="199"/>
    </row>
    <row r="49" spans="1:19" s="211" customFormat="1" x14ac:dyDescent="0.3">
      <c r="A49" s="211" t="s">
        <v>1185</v>
      </c>
      <c r="B49" s="211" t="s">
        <v>1185</v>
      </c>
      <c r="C49" s="200"/>
      <c r="D49" s="199" t="s">
        <v>158</v>
      </c>
      <c r="E49" s="216" t="s">
        <v>277</v>
      </c>
      <c r="F49" s="202" t="s">
        <v>23</v>
      </c>
      <c r="G49" s="203" t="s">
        <v>1237</v>
      </c>
      <c r="H49" s="206" t="s">
        <v>1238</v>
      </c>
      <c r="I49" s="205">
        <v>44423</v>
      </c>
      <c r="J49" s="205">
        <v>44409</v>
      </c>
      <c r="K49" s="199" t="s">
        <v>1228</v>
      </c>
      <c r="L49" s="199" t="s">
        <v>1229</v>
      </c>
      <c r="M49" s="199"/>
      <c r="N49" s="199" t="s">
        <v>1205</v>
      </c>
      <c r="O49" s="199" t="s">
        <v>1228</v>
      </c>
      <c r="P49" s="199" t="s">
        <v>264</v>
      </c>
      <c r="Q49" s="199" t="s">
        <v>271</v>
      </c>
      <c r="R49" s="199" t="s">
        <v>271</v>
      </c>
      <c r="S49" s="199"/>
    </row>
    <row r="50" spans="1:19" s="211" customFormat="1" ht="27.6" x14ac:dyDescent="0.3">
      <c r="C50" s="200"/>
      <c r="D50" s="199"/>
      <c r="E50" s="216"/>
      <c r="F50" s="202"/>
      <c r="G50" s="203" t="s">
        <v>1226</v>
      </c>
      <c r="H50" s="206" t="s">
        <v>1227</v>
      </c>
      <c r="I50" s="205"/>
      <c r="J50" s="205"/>
      <c r="K50" s="199"/>
      <c r="L50" s="199"/>
      <c r="M50" s="199"/>
      <c r="N50" s="199"/>
      <c r="O50" s="199"/>
      <c r="P50" s="199"/>
      <c r="Q50" s="199"/>
      <c r="R50" s="199"/>
      <c r="S50" s="199"/>
    </row>
    <row r="51" spans="1:19" x14ac:dyDescent="0.3">
      <c r="C51" s="209"/>
      <c r="D51" s="199" t="s">
        <v>294</v>
      </c>
      <c r="E51" s="216" t="s">
        <v>462</v>
      </c>
      <c r="F51" s="202" t="s">
        <v>23</v>
      </c>
      <c r="I51" s="205">
        <v>44593</v>
      </c>
      <c r="K51" s="199" t="s">
        <v>1239</v>
      </c>
      <c r="L51" s="199" t="s">
        <v>1240</v>
      </c>
      <c r="N51" s="199" t="s">
        <v>1184</v>
      </c>
    </row>
    <row r="52" spans="1:19" x14ac:dyDescent="0.3">
      <c r="C52" s="209"/>
      <c r="D52" s="199" t="s">
        <v>297</v>
      </c>
      <c r="E52" s="216" t="s">
        <v>463</v>
      </c>
      <c r="F52" s="202" t="s">
        <v>23</v>
      </c>
      <c r="I52" s="205">
        <v>44593</v>
      </c>
      <c r="K52" s="199" t="s">
        <v>1239</v>
      </c>
      <c r="L52" s="199" t="s">
        <v>1240</v>
      </c>
      <c r="N52" s="199" t="s">
        <v>1184</v>
      </c>
    </row>
    <row r="53" spans="1:19" x14ac:dyDescent="0.3">
      <c r="C53" s="209"/>
      <c r="D53" s="199" t="s">
        <v>299</v>
      </c>
      <c r="E53" s="216" t="s">
        <v>464</v>
      </c>
      <c r="F53" s="202" t="s">
        <v>23</v>
      </c>
      <c r="I53" s="205">
        <v>44593</v>
      </c>
      <c r="K53" s="199" t="s">
        <v>1239</v>
      </c>
      <c r="L53" s="199" t="s">
        <v>1240</v>
      </c>
      <c r="N53" s="199" t="s">
        <v>1184</v>
      </c>
    </row>
    <row r="54" spans="1:19" x14ac:dyDescent="0.3">
      <c r="C54" s="212" t="s">
        <v>127</v>
      </c>
      <c r="D54" s="199" t="s">
        <v>305</v>
      </c>
      <c r="E54" s="216" t="s">
        <v>467</v>
      </c>
      <c r="F54" s="202" t="s">
        <v>23</v>
      </c>
      <c r="I54" s="205">
        <v>44593</v>
      </c>
      <c r="K54" s="199" t="s">
        <v>1239</v>
      </c>
      <c r="N54" s="199" t="s">
        <v>1184</v>
      </c>
    </row>
    <row r="55" spans="1:19" x14ac:dyDescent="0.3">
      <c r="C55" s="202" t="s">
        <v>127</v>
      </c>
      <c r="D55" s="199" t="s">
        <v>310</v>
      </c>
      <c r="E55" s="216" t="s">
        <v>469</v>
      </c>
      <c r="F55" s="202" t="s">
        <v>23</v>
      </c>
      <c r="I55" s="205">
        <v>44593</v>
      </c>
      <c r="K55" s="199" t="s">
        <v>1239</v>
      </c>
      <c r="N55" s="199" t="s">
        <v>1184</v>
      </c>
    </row>
    <row r="56" spans="1:19" x14ac:dyDescent="0.3">
      <c r="C56" s="209"/>
      <c r="D56" s="199" t="s">
        <v>307</v>
      </c>
      <c r="E56" s="216" t="s">
        <v>468</v>
      </c>
      <c r="F56" s="202" t="s">
        <v>23</v>
      </c>
      <c r="I56" s="205">
        <v>44593</v>
      </c>
      <c r="K56" s="199" t="s">
        <v>1241</v>
      </c>
      <c r="L56" s="199" t="s">
        <v>1239</v>
      </c>
      <c r="N56" s="199" t="s">
        <v>1184</v>
      </c>
    </row>
    <row r="57" spans="1:19" x14ac:dyDescent="0.3">
      <c r="C57" s="209"/>
      <c r="D57" s="199" t="s">
        <v>303</v>
      </c>
      <c r="E57" s="216" t="s">
        <v>466</v>
      </c>
      <c r="F57" s="202" t="s">
        <v>23</v>
      </c>
      <c r="I57" s="205">
        <v>44593</v>
      </c>
      <c r="J57" s="205">
        <v>44593</v>
      </c>
      <c r="K57" s="211" t="s">
        <v>1210</v>
      </c>
      <c r="N57" s="199" t="s">
        <v>1184</v>
      </c>
    </row>
    <row r="58" spans="1:19" x14ac:dyDescent="0.3">
      <c r="C58" s="202" t="s">
        <v>127</v>
      </c>
      <c r="D58" s="199" t="s">
        <v>312</v>
      </c>
      <c r="E58" s="216" t="s">
        <v>313</v>
      </c>
      <c r="F58" s="202" t="s">
        <v>23</v>
      </c>
      <c r="I58" s="205">
        <v>44593</v>
      </c>
      <c r="J58" s="205">
        <v>43966</v>
      </c>
      <c r="K58" s="211" t="s">
        <v>1210</v>
      </c>
      <c r="N58" s="199" t="s">
        <v>1184</v>
      </c>
    </row>
    <row r="59" spans="1:19" x14ac:dyDescent="0.3">
      <c r="A59" s="199" t="s">
        <v>1185</v>
      </c>
      <c r="B59" s="199" t="s">
        <v>1185</v>
      </c>
      <c r="C59" s="200"/>
      <c r="D59" s="199" t="s">
        <v>89</v>
      </c>
      <c r="E59" s="216" t="s">
        <v>90</v>
      </c>
      <c r="F59" s="202" t="s">
        <v>23</v>
      </c>
      <c r="G59" s="203" t="s">
        <v>1215</v>
      </c>
      <c r="H59" s="206" t="s">
        <v>1216</v>
      </c>
      <c r="I59" s="205">
        <v>44340</v>
      </c>
      <c r="J59" s="205">
        <v>43966</v>
      </c>
      <c r="K59" s="199" t="s">
        <v>1210</v>
      </c>
      <c r="N59" s="199" t="s">
        <v>1184</v>
      </c>
    </row>
    <row r="60" spans="1:19" x14ac:dyDescent="0.3">
      <c r="C60" s="200"/>
      <c r="E60" s="216"/>
      <c r="G60" s="203" t="s">
        <v>1242</v>
      </c>
      <c r="H60" s="206" t="s">
        <v>1243</v>
      </c>
    </row>
    <row r="61" spans="1:19" x14ac:dyDescent="0.3">
      <c r="A61" s="199" t="s">
        <v>1185</v>
      </c>
      <c r="B61" s="199" t="s">
        <v>1185</v>
      </c>
      <c r="C61" s="200"/>
      <c r="D61" s="199" t="s">
        <v>123</v>
      </c>
      <c r="E61" s="216" t="s">
        <v>260</v>
      </c>
      <c r="F61" s="202" t="s">
        <v>23</v>
      </c>
      <c r="G61" s="203" t="s">
        <v>1244</v>
      </c>
      <c r="H61" s="206" t="s">
        <v>1245</v>
      </c>
      <c r="I61" s="205">
        <v>44125</v>
      </c>
      <c r="K61" s="199" t="s">
        <v>1246</v>
      </c>
      <c r="L61" s="199" t="s">
        <v>1229</v>
      </c>
      <c r="N61" s="199" t="s">
        <v>1205</v>
      </c>
      <c r="O61" s="199" t="s">
        <v>1247</v>
      </c>
      <c r="P61" s="199" t="s">
        <v>264</v>
      </c>
      <c r="Q61" s="199" t="s">
        <v>265</v>
      </c>
      <c r="R61" s="199" t="s">
        <v>265</v>
      </c>
    </row>
    <row r="62" spans="1:19" x14ac:dyDescent="0.3">
      <c r="A62" s="199" t="s">
        <v>1185</v>
      </c>
      <c r="B62" s="199" t="s">
        <v>1185</v>
      </c>
      <c r="C62" s="200"/>
      <c r="D62" s="199" t="s">
        <v>135</v>
      </c>
      <c r="E62" s="216" t="s">
        <v>267</v>
      </c>
      <c r="F62" s="202" t="s">
        <v>23</v>
      </c>
      <c r="G62" s="203" t="s">
        <v>1248</v>
      </c>
      <c r="H62" s="206" t="s">
        <v>1249</v>
      </c>
      <c r="I62" s="205">
        <v>44125</v>
      </c>
      <c r="K62" s="199" t="s">
        <v>1246</v>
      </c>
      <c r="L62" s="199" t="s">
        <v>1229</v>
      </c>
      <c r="N62" s="199" t="s">
        <v>1205</v>
      </c>
      <c r="O62" s="199" t="s">
        <v>1247</v>
      </c>
      <c r="P62" s="199" t="s">
        <v>264</v>
      </c>
      <c r="Q62" s="199" t="s">
        <v>265</v>
      </c>
      <c r="R62" s="199" t="s">
        <v>265</v>
      </c>
    </row>
    <row r="63" spans="1:19" ht="27.6" x14ac:dyDescent="0.3">
      <c r="A63" s="199" t="s">
        <v>1185</v>
      </c>
      <c r="B63" s="199" t="s">
        <v>1185</v>
      </c>
      <c r="C63" s="200"/>
      <c r="D63" s="199" t="s">
        <v>319</v>
      </c>
      <c r="E63" s="216" t="s">
        <v>320</v>
      </c>
      <c r="F63" s="202" t="s">
        <v>23</v>
      </c>
      <c r="G63" s="203" t="s">
        <v>1250</v>
      </c>
      <c r="H63" s="206" t="s">
        <v>1251</v>
      </c>
      <c r="I63" s="205">
        <v>44344</v>
      </c>
      <c r="K63" s="199" t="s">
        <v>1252</v>
      </c>
      <c r="L63" s="199" t="s">
        <v>1239</v>
      </c>
      <c r="N63" s="199" t="s">
        <v>1184</v>
      </c>
      <c r="O63" s="199" t="s">
        <v>1252</v>
      </c>
      <c r="P63" s="199" t="s">
        <v>317</v>
      </c>
      <c r="Q63" s="199" t="s">
        <v>318</v>
      </c>
      <c r="R63" s="199" t="s">
        <v>318</v>
      </c>
    </row>
    <row r="64" spans="1:19" x14ac:dyDescent="0.3">
      <c r="C64" s="200"/>
      <c r="E64" s="216"/>
      <c r="G64" s="203" t="s">
        <v>1253</v>
      </c>
      <c r="H64" s="206" t="s">
        <v>1254</v>
      </c>
    </row>
    <row r="65" spans="1:19" x14ac:dyDescent="0.3">
      <c r="A65" s="199" t="s">
        <v>1185</v>
      </c>
      <c r="B65" s="199" t="s">
        <v>1185</v>
      </c>
      <c r="C65" s="200"/>
      <c r="D65" s="199" t="s">
        <v>230</v>
      </c>
      <c r="E65" s="216" t="s">
        <v>231</v>
      </c>
      <c r="F65" s="202" t="s">
        <v>23</v>
      </c>
      <c r="G65" s="203" t="s">
        <v>1255</v>
      </c>
      <c r="H65" s="206" t="s">
        <v>1256</v>
      </c>
      <c r="I65" s="205">
        <v>44344</v>
      </c>
      <c r="K65" s="199" t="s">
        <v>1252</v>
      </c>
      <c r="L65" s="199" t="s">
        <v>1239</v>
      </c>
      <c r="N65" s="199" t="s">
        <v>1184</v>
      </c>
      <c r="O65" s="199" t="s">
        <v>1252</v>
      </c>
      <c r="P65" s="199" t="s">
        <v>207</v>
      </c>
      <c r="Q65" s="199" t="s">
        <v>213</v>
      </c>
      <c r="R65" s="199" t="s">
        <v>213</v>
      </c>
    </row>
    <row r="66" spans="1:19" ht="28.8" x14ac:dyDescent="0.3">
      <c r="C66" s="200"/>
      <c r="E66" s="216"/>
      <c r="G66" s="203" t="s">
        <v>1250</v>
      </c>
      <c r="H66" s="217" t="s">
        <v>1251</v>
      </c>
    </row>
    <row r="67" spans="1:19" x14ac:dyDescent="0.3">
      <c r="C67" s="200"/>
      <c r="E67" s="216"/>
      <c r="G67" s="203" t="s">
        <v>1257</v>
      </c>
      <c r="H67" s="206" t="s">
        <v>1258</v>
      </c>
    </row>
    <row r="68" spans="1:19" x14ac:dyDescent="0.3">
      <c r="C68" s="200"/>
      <c r="E68" s="216"/>
      <c r="G68" s="203" t="s">
        <v>1259</v>
      </c>
      <c r="H68" s="206" t="s">
        <v>1260</v>
      </c>
    </row>
    <row r="69" spans="1:19" x14ac:dyDescent="0.3">
      <c r="C69" s="209"/>
      <c r="D69" s="199" t="s">
        <v>301</v>
      </c>
      <c r="E69" s="216" t="s">
        <v>465</v>
      </c>
      <c r="F69" s="202" t="s">
        <v>23</v>
      </c>
      <c r="I69" s="205">
        <v>44593</v>
      </c>
      <c r="K69" s="199" t="s">
        <v>1239</v>
      </c>
      <c r="L69" s="199" t="s">
        <v>1240</v>
      </c>
      <c r="N69" s="199" t="s">
        <v>1184</v>
      </c>
    </row>
    <row r="70" spans="1:19" x14ac:dyDescent="0.3">
      <c r="A70" s="199" t="s">
        <v>1185</v>
      </c>
      <c r="B70" s="199" t="s">
        <v>1185</v>
      </c>
      <c r="C70" s="200"/>
      <c r="D70" s="199" t="s">
        <v>233</v>
      </c>
      <c r="E70" s="216" t="s">
        <v>234</v>
      </c>
      <c r="F70" s="202" t="s">
        <v>23</v>
      </c>
      <c r="G70" s="203" t="s">
        <v>1261</v>
      </c>
      <c r="H70" s="206" t="s">
        <v>1262</v>
      </c>
      <c r="I70" s="205">
        <v>44344</v>
      </c>
      <c r="K70" s="199" t="s">
        <v>1252</v>
      </c>
      <c r="L70" s="199" t="s">
        <v>1239</v>
      </c>
      <c r="N70" s="199" t="s">
        <v>1184</v>
      </c>
      <c r="O70" s="199" t="s">
        <v>1252</v>
      </c>
      <c r="P70" s="199" t="s">
        <v>207</v>
      </c>
      <c r="Q70" s="199" t="s">
        <v>213</v>
      </c>
      <c r="R70" s="199" t="s">
        <v>213</v>
      </c>
      <c r="S70" s="199" t="s">
        <v>93</v>
      </c>
    </row>
    <row r="71" spans="1:19" x14ac:dyDescent="0.3">
      <c r="C71" s="200"/>
      <c r="E71" s="216"/>
      <c r="G71" s="203" t="s">
        <v>1263</v>
      </c>
      <c r="H71" s="206" t="s">
        <v>1264</v>
      </c>
    </row>
    <row r="72" spans="1:19" x14ac:dyDescent="0.3">
      <c r="C72" s="200"/>
      <c r="E72" s="216"/>
      <c r="G72" s="203" t="s">
        <v>1265</v>
      </c>
      <c r="H72" s="206" t="s">
        <v>1266</v>
      </c>
    </row>
    <row r="73" spans="1:19" x14ac:dyDescent="0.3">
      <c r="C73" s="200"/>
      <c r="E73" s="216"/>
      <c r="G73" s="203" t="s">
        <v>1267</v>
      </c>
      <c r="H73" s="206" t="s">
        <v>1268</v>
      </c>
    </row>
    <row r="74" spans="1:19" ht="27.6" x14ac:dyDescent="0.3">
      <c r="A74" s="199" t="s">
        <v>1185</v>
      </c>
      <c r="B74" s="199" t="s">
        <v>1185</v>
      </c>
      <c r="C74" s="200"/>
      <c r="D74" s="199" t="s">
        <v>256</v>
      </c>
      <c r="E74" s="218" t="s">
        <v>257</v>
      </c>
      <c r="F74" s="202" t="s">
        <v>23</v>
      </c>
      <c r="G74" s="203" t="s">
        <v>1250</v>
      </c>
      <c r="H74" s="206" t="s">
        <v>1251</v>
      </c>
      <c r="I74" s="205">
        <v>44344</v>
      </c>
      <c r="K74" s="199" t="s">
        <v>1252</v>
      </c>
      <c r="L74" s="199" t="s">
        <v>258</v>
      </c>
      <c r="M74" s="199" t="s">
        <v>1239</v>
      </c>
      <c r="N74" s="199" t="s">
        <v>1184</v>
      </c>
      <c r="O74" s="199" t="s">
        <v>1252</v>
      </c>
      <c r="P74" s="199" t="s">
        <v>207</v>
      </c>
      <c r="Q74" s="199" t="s">
        <v>213</v>
      </c>
      <c r="R74" s="199" t="s">
        <v>213</v>
      </c>
    </row>
    <row r="75" spans="1:19" x14ac:dyDescent="0.3">
      <c r="C75" s="200"/>
      <c r="E75" s="218"/>
      <c r="G75" s="203" t="s">
        <v>1255</v>
      </c>
      <c r="H75" s="206" t="s">
        <v>1256</v>
      </c>
    </row>
    <row r="76" spans="1:19" x14ac:dyDescent="0.3">
      <c r="C76" s="200"/>
      <c r="E76" s="218"/>
      <c r="G76" s="203" t="s">
        <v>1269</v>
      </c>
      <c r="H76" s="206" t="s">
        <v>1270</v>
      </c>
    </row>
    <row r="77" spans="1:19" ht="41.4" x14ac:dyDescent="0.3">
      <c r="C77" s="200"/>
      <c r="E77" s="218"/>
      <c r="G77" s="203" t="s">
        <v>1271</v>
      </c>
      <c r="H77" s="206" t="s">
        <v>1272</v>
      </c>
    </row>
    <row r="78" spans="1:19" x14ac:dyDescent="0.3">
      <c r="A78" s="199" t="s">
        <v>1185</v>
      </c>
      <c r="B78" s="199" t="s">
        <v>1185</v>
      </c>
      <c r="C78" s="200"/>
      <c r="D78" s="199" t="s">
        <v>426</v>
      </c>
      <c r="E78" s="218" t="s">
        <v>427</v>
      </c>
      <c r="F78" s="202" t="s">
        <v>23</v>
      </c>
      <c r="G78" s="203" t="s">
        <v>1273</v>
      </c>
      <c r="H78" s="206" t="s">
        <v>1274</v>
      </c>
      <c r="K78" s="199" t="s">
        <v>1252</v>
      </c>
      <c r="L78" s="199" t="s">
        <v>258</v>
      </c>
      <c r="M78" s="199" t="s">
        <v>1239</v>
      </c>
      <c r="N78" s="199" t="s">
        <v>1184</v>
      </c>
      <c r="P78" s="199" t="s">
        <v>429</v>
      </c>
      <c r="Q78" s="199" t="s">
        <v>430</v>
      </c>
      <c r="R78" s="199" t="s">
        <v>430</v>
      </c>
    </row>
    <row r="79" spans="1:19" x14ac:dyDescent="0.3">
      <c r="C79" s="200"/>
      <c r="E79" s="218"/>
      <c r="G79" s="203" t="s">
        <v>1261</v>
      </c>
      <c r="H79" s="206" t="s">
        <v>1262</v>
      </c>
    </row>
    <row r="80" spans="1:19" x14ac:dyDescent="0.3">
      <c r="B80" s="199" t="s">
        <v>1185</v>
      </c>
      <c r="C80" s="200"/>
      <c r="D80" s="199" t="s">
        <v>326</v>
      </c>
      <c r="E80" s="219" t="s">
        <v>327</v>
      </c>
      <c r="F80" s="202" t="s">
        <v>328</v>
      </c>
      <c r="K80" s="199" t="s">
        <v>1275</v>
      </c>
      <c r="L80" s="199" t="s">
        <v>1134</v>
      </c>
      <c r="N80" s="199" t="s">
        <v>1135</v>
      </c>
    </row>
    <row r="81" spans="1:18" x14ac:dyDescent="0.3">
      <c r="A81" s="199" t="s">
        <v>1185</v>
      </c>
      <c r="B81" s="199" t="s">
        <v>1185</v>
      </c>
      <c r="C81" s="200"/>
      <c r="D81" s="199" t="s">
        <v>141</v>
      </c>
      <c r="E81" s="220" t="s">
        <v>142</v>
      </c>
      <c r="F81" s="202" t="s">
        <v>23</v>
      </c>
      <c r="G81" s="203" t="s">
        <v>1276</v>
      </c>
      <c r="H81" s="206" t="s">
        <v>1231</v>
      </c>
      <c r="I81" s="205">
        <v>44403</v>
      </c>
      <c r="J81" s="205">
        <v>44409</v>
      </c>
      <c r="K81" s="199" t="s">
        <v>1228</v>
      </c>
      <c r="L81" s="199" t="s">
        <v>1277</v>
      </c>
      <c r="M81" s="199" t="s">
        <v>1247</v>
      </c>
      <c r="N81" s="199" t="s">
        <v>1184</v>
      </c>
      <c r="O81" s="199" t="s">
        <v>1278</v>
      </c>
      <c r="P81" s="199" t="s">
        <v>146</v>
      </c>
      <c r="Q81" s="199" t="s">
        <v>147</v>
      </c>
      <c r="R81" s="199" t="s">
        <v>147</v>
      </c>
    </row>
    <row r="82" spans="1:18" x14ac:dyDescent="0.3">
      <c r="C82" s="200"/>
      <c r="E82" s="220"/>
      <c r="G82" s="203" t="s">
        <v>1279</v>
      </c>
      <c r="H82" s="206" t="s">
        <v>1280</v>
      </c>
    </row>
    <row r="83" spans="1:18" x14ac:dyDescent="0.3">
      <c r="C83" s="200"/>
      <c r="E83" s="220"/>
      <c r="G83" s="203" t="s">
        <v>1281</v>
      </c>
      <c r="H83" s="206" t="s">
        <v>1282</v>
      </c>
    </row>
    <row r="84" spans="1:18" x14ac:dyDescent="0.3">
      <c r="C84" s="200"/>
      <c r="E84" s="220"/>
      <c r="G84" s="203" t="s">
        <v>1283</v>
      </c>
      <c r="H84" s="206" t="s">
        <v>1284</v>
      </c>
    </row>
    <row r="85" spans="1:18" x14ac:dyDescent="0.3">
      <c r="C85" s="200"/>
      <c r="E85" s="220"/>
      <c r="G85" s="203" t="s">
        <v>1285</v>
      </c>
      <c r="H85" s="206" t="s">
        <v>1286</v>
      </c>
    </row>
    <row r="86" spans="1:18" x14ac:dyDescent="0.3">
      <c r="A86" s="199" t="s">
        <v>1185</v>
      </c>
      <c r="B86" s="199" t="s">
        <v>1185</v>
      </c>
      <c r="C86" s="200"/>
      <c r="D86" s="199" t="s">
        <v>150</v>
      </c>
      <c r="E86" s="220" t="s">
        <v>151</v>
      </c>
      <c r="F86" s="202" t="s">
        <v>23</v>
      </c>
      <c r="G86" s="203" t="s">
        <v>1281</v>
      </c>
      <c r="H86" s="206" t="s">
        <v>1282</v>
      </c>
      <c r="I86" s="205">
        <v>44403</v>
      </c>
      <c r="J86" s="205">
        <v>44409</v>
      </c>
      <c r="K86" s="199" t="s">
        <v>1228</v>
      </c>
      <c r="L86" s="199" t="s">
        <v>1277</v>
      </c>
      <c r="M86" s="199" t="s">
        <v>1247</v>
      </c>
      <c r="N86" s="199" t="s">
        <v>1184</v>
      </c>
      <c r="O86" s="199" t="s">
        <v>1228</v>
      </c>
    </row>
    <row r="87" spans="1:18" x14ac:dyDescent="0.3">
      <c r="C87" s="200"/>
      <c r="E87" s="220"/>
      <c r="G87" s="203" t="s">
        <v>1287</v>
      </c>
      <c r="H87" s="206" t="s">
        <v>1288</v>
      </c>
    </row>
    <row r="88" spans="1:18" x14ac:dyDescent="0.3">
      <c r="C88" s="200"/>
      <c r="E88" s="220"/>
      <c r="G88" s="203" t="s">
        <v>1283</v>
      </c>
      <c r="H88" s="206" t="s">
        <v>1284</v>
      </c>
    </row>
    <row r="89" spans="1:18" x14ac:dyDescent="0.3">
      <c r="C89" s="200"/>
      <c r="E89" s="220"/>
      <c r="G89" s="203" t="s">
        <v>1285</v>
      </c>
      <c r="H89" s="206" t="s">
        <v>1286</v>
      </c>
    </row>
    <row r="90" spans="1:18" x14ac:dyDescent="0.3">
      <c r="C90" s="200"/>
      <c r="E90" s="220"/>
      <c r="G90" s="203" t="s">
        <v>1289</v>
      </c>
      <c r="H90" s="206" t="s">
        <v>1233</v>
      </c>
    </row>
    <row r="91" spans="1:18" x14ac:dyDescent="0.3">
      <c r="A91" s="199" t="s">
        <v>1185</v>
      </c>
      <c r="B91" s="199" t="s">
        <v>1185</v>
      </c>
      <c r="C91" s="200"/>
      <c r="D91" s="199" t="s">
        <v>154</v>
      </c>
      <c r="E91" s="220" t="s">
        <v>155</v>
      </c>
      <c r="F91" s="202" t="s">
        <v>23</v>
      </c>
      <c r="G91" s="203" t="s">
        <v>1290</v>
      </c>
      <c r="H91" s="206" t="s">
        <v>1236</v>
      </c>
      <c r="I91" s="205">
        <v>44378</v>
      </c>
      <c r="J91" s="205">
        <v>44326</v>
      </c>
      <c r="K91" s="199" t="s">
        <v>1228</v>
      </c>
      <c r="L91" s="199" t="s">
        <v>1277</v>
      </c>
      <c r="M91" s="199" t="s">
        <v>1247</v>
      </c>
      <c r="N91" s="199" t="s">
        <v>1184</v>
      </c>
      <c r="O91" s="199" t="s">
        <v>1228</v>
      </c>
    </row>
    <row r="92" spans="1:18" x14ac:dyDescent="0.3">
      <c r="C92" s="200"/>
      <c r="E92" s="220"/>
      <c r="G92" s="203" t="s">
        <v>1291</v>
      </c>
      <c r="H92" s="206" t="s">
        <v>1284</v>
      </c>
    </row>
    <row r="93" spans="1:18" x14ac:dyDescent="0.3">
      <c r="C93" s="200"/>
      <c r="E93" s="220"/>
      <c r="G93" s="203" t="s">
        <v>1292</v>
      </c>
      <c r="H93" s="206" t="s">
        <v>1282</v>
      </c>
    </row>
    <row r="94" spans="1:18" x14ac:dyDescent="0.3">
      <c r="C94" s="200"/>
      <c r="E94" s="220"/>
      <c r="G94" s="203" t="s">
        <v>1293</v>
      </c>
      <c r="H94" s="206" t="s">
        <v>1294</v>
      </c>
    </row>
    <row r="95" spans="1:18" x14ac:dyDescent="0.3">
      <c r="C95" s="200"/>
      <c r="E95" s="220"/>
      <c r="G95" s="203" t="s">
        <v>1295</v>
      </c>
      <c r="H95" s="206" t="s">
        <v>1296</v>
      </c>
    </row>
    <row r="96" spans="1:18" x14ac:dyDescent="0.3">
      <c r="A96" s="199" t="s">
        <v>1185</v>
      </c>
      <c r="B96" s="199" t="s">
        <v>1185</v>
      </c>
      <c r="C96" s="200"/>
      <c r="D96" s="199" t="s">
        <v>158</v>
      </c>
      <c r="E96" s="220" t="s">
        <v>159</v>
      </c>
      <c r="F96" s="202" t="s">
        <v>23</v>
      </c>
      <c r="G96" s="203" t="s">
        <v>1297</v>
      </c>
      <c r="H96" s="206" t="s">
        <v>1238</v>
      </c>
      <c r="I96" s="205">
        <v>44378</v>
      </c>
      <c r="K96" s="199" t="s">
        <v>1228</v>
      </c>
      <c r="L96" s="199" t="s">
        <v>1277</v>
      </c>
      <c r="M96" s="199" t="s">
        <v>1247</v>
      </c>
      <c r="N96" s="199" t="s">
        <v>1184</v>
      </c>
      <c r="O96" s="199" t="s">
        <v>1228</v>
      </c>
    </row>
    <row r="97" spans="1:19" x14ac:dyDescent="0.3">
      <c r="C97" s="200"/>
      <c r="E97" s="220"/>
      <c r="G97" s="203" t="s">
        <v>1298</v>
      </c>
      <c r="H97" s="206" t="s">
        <v>1299</v>
      </c>
    </row>
    <row r="98" spans="1:19" x14ac:dyDescent="0.3">
      <c r="C98" s="200"/>
      <c r="E98" s="220"/>
      <c r="G98" s="203" t="s">
        <v>1300</v>
      </c>
      <c r="H98" s="206" t="s">
        <v>1301</v>
      </c>
    </row>
    <row r="99" spans="1:19" x14ac:dyDescent="0.3">
      <c r="C99" s="200"/>
      <c r="E99" s="220"/>
      <c r="G99" s="203" t="s">
        <v>1302</v>
      </c>
      <c r="H99" s="206" t="s">
        <v>1303</v>
      </c>
    </row>
    <row r="100" spans="1:19" x14ac:dyDescent="0.3">
      <c r="C100" s="200"/>
      <c r="E100" s="220"/>
      <c r="G100" s="203" t="s">
        <v>1304</v>
      </c>
      <c r="H100" s="206" t="s">
        <v>1305</v>
      </c>
    </row>
    <row r="101" spans="1:19" x14ac:dyDescent="0.3">
      <c r="A101" s="199" t="s">
        <v>1185</v>
      </c>
      <c r="B101" s="199" t="s">
        <v>1185</v>
      </c>
      <c r="C101" s="200"/>
      <c r="D101" s="199" t="s">
        <v>85</v>
      </c>
      <c r="E101" s="220" t="s">
        <v>86</v>
      </c>
      <c r="F101" s="202" t="s">
        <v>23</v>
      </c>
      <c r="I101" s="205">
        <v>44409</v>
      </c>
      <c r="K101" s="199" t="s">
        <v>1205</v>
      </c>
      <c r="N101" s="199" t="s">
        <v>1184</v>
      </c>
      <c r="S101" s="199" t="s">
        <v>30</v>
      </c>
    </row>
    <row r="102" spans="1:19" ht="27.6" x14ac:dyDescent="0.3">
      <c r="A102" s="199" t="s">
        <v>1185</v>
      </c>
      <c r="B102" s="199" t="s">
        <v>1185</v>
      </c>
      <c r="C102" s="200"/>
      <c r="D102" s="199" t="s">
        <v>85</v>
      </c>
      <c r="E102" s="220" t="s">
        <v>86</v>
      </c>
      <c r="F102" s="202" t="s">
        <v>328</v>
      </c>
      <c r="G102" s="203" t="s">
        <v>1306</v>
      </c>
      <c r="H102" s="206" t="s">
        <v>1307</v>
      </c>
      <c r="I102" s="205">
        <v>44409</v>
      </c>
      <c r="K102" s="199" t="s">
        <v>1205</v>
      </c>
      <c r="N102" s="199" t="s">
        <v>1184</v>
      </c>
      <c r="S102" s="199" t="s">
        <v>30</v>
      </c>
    </row>
    <row r="103" spans="1:19" ht="27.6" x14ac:dyDescent="0.3">
      <c r="A103" s="199" t="s">
        <v>1185</v>
      </c>
      <c r="B103" s="199" t="s">
        <v>1185</v>
      </c>
      <c r="C103" s="200"/>
      <c r="D103" s="199" t="s">
        <v>85</v>
      </c>
      <c r="E103" s="220" t="s">
        <v>86</v>
      </c>
      <c r="F103" s="202" t="s">
        <v>378</v>
      </c>
      <c r="G103" s="203" t="s">
        <v>1306</v>
      </c>
      <c r="H103" s="206" t="s">
        <v>1307</v>
      </c>
      <c r="I103" s="205">
        <v>44409</v>
      </c>
      <c r="K103" s="199" t="s">
        <v>1205</v>
      </c>
      <c r="N103" s="199" t="s">
        <v>1184</v>
      </c>
      <c r="S103" s="199" t="s">
        <v>30</v>
      </c>
    </row>
    <row r="104" spans="1:19" x14ac:dyDescent="0.3">
      <c r="A104" s="199" t="s">
        <v>1185</v>
      </c>
      <c r="B104" s="199" t="s">
        <v>1185</v>
      </c>
      <c r="C104" s="200"/>
      <c r="D104" s="199" t="s">
        <v>202</v>
      </c>
      <c r="E104" s="220" t="s">
        <v>203</v>
      </c>
      <c r="F104" s="202" t="s">
        <v>23</v>
      </c>
      <c r="G104" s="203" t="s">
        <v>1308</v>
      </c>
      <c r="H104" s="206" t="s">
        <v>1309</v>
      </c>
      <c r="I104" s="205">
        <v>44333</v>
      </c>
      <c r="K104" s="199" t="s">
        <v>1310</v>
      </c>
      <c r="L104" s="199" t="s">
        <v>1239</v>
      </c>
      <c r="M104" s="199" t="s">
        <v>1135</v>
      </c>
      <c r="N104" s="199" t="s">
        <v>1184</v>
      </c>
      <c r="O104" s="199" t="s">
        <v>1310</v>
      </c>
      <c r="P104" s="199" t="s">
        <v>207</v>
      </c>
      <c r="Q104" s="199" t="s">
        <v>208</v>
      </c>
      <c r="R104" s="199" t="s">
        <v>209</v>
      </c>
    </row>
    <row r="105" spans="1:19" x14ac:dyDescent="0.3">
      <c r="C105" s="200"/>
      <c r="E105" s="220"/>
      <c r="G105" s="203" t="s">
        <v>1311</v>
      </c>
      <c r="H105" s="206" t="s">
        <v>1312</v>
      </c>
    </row>
    <row r="106" spans="1:19" x14ac:dyDescent="0.3">
      <c r="C106" s="200"/>
      <c r="E106" s="220"/>
      <c r="G106" s="203" t="s">
        <v>1313</v>
      </c>
      <c r="H106" s="206" t="s">
        <v>1314</v>
      </c>
    </row>
    <row r="107" spans="1:19" x14ac:dyDescent="0.3">
      <c r="A107" s="199" t="s">
        <v>1185</v>
      </c>
      <c r="B107" s="199" t="s">
        <v>1185</v>
      </c>
      <c r="C107" s="200"/>
      <c r="D107" s="199" t="s">
        <v>162</v>
      </c>
      <c r="E107" s="220" t="s">
        <v>163</v>
      </c>
      <c r="F107" s="202" t="s">
        <v>23</v>
      </c>
      <c r="G107" s="203" t="s">
        <v>1315</v>
      </c>
      <c r="H107" s="206" t="s">
        <v>1316</v>
      </c>
      <c r="I107" s="205">
        <v>44287</v>
      </c>
      <c r="K107" s="199" t="s">
        <v>1317</v>
      </c>
      <c r="L107" s="199" t="s">
        <v>1318</v>
      </c>
      <c r="M107" s="199" t="s">
        <v>1319</v>
      </c>
      <c r="N107" s="199" t="s">
        <v>1184</v>
      </c>
      <c r="O107" s="199" t="s">
        <v>1317</v>
      </c>
      <c r="P107" s="199" t="s">
        <v>71</v>
      </c>
      <c r="Q107" s="199" t="s">
        <v>167</v>
      </c>
      <c r="R107" s="199" t="s">
        <v>168</v>
      </c>
    </row>
    <row r="108" spans="1:19" x14ac:dyDescent="0.3">
      <c r="C108" s="200"/>
      <c r="E108" s="220"/>
      <c r="G108" s="203" t="s">
        <v>1320</v>
      </c>
      <c r="H108" s="206" t="s">
        <v>1321</v>
      </c>
    </row>
    <row r="109" spans="1:19" x14ac:dyDescent="0.3">
      <c r="C109" s="200"/>
      <c r="E109" s="220"/>
      <c r="G109" s="203" t="s">
        <v>1322</v>
      </c>
      <c r="H109" s="206" t="s">
        <v>1323</v>
      </c>
    </row>
    <row r="110" spans="1:19" ht="27.6" x14ac:dyDescent="0.3">
      <c r="A110" s="199" t="s">
        <v>1185</v>
      </c>
      <c r="B110" s="199" t="s">
        <v>1185</v>
      </c>
      <c r="C110" s="200"/>
      <c r="D110" s="199" t="s">
        <v>386</v>
      </c>
      <c r="E110" s="220" t="s">
        <v>387</v>
      </c>
      <c r="F110" s="202" t="s">
        <v>23</v>
      </c>
      <c r="G110" s="203" t="s">
        <v>1324</v>
      </c>
      <c r="H110" s="206" t="s">
        <v>1325</v>
      </c>
      <c r="K110" s="199" t="s">
        <v>1317</v>
      </c>
      <c r="L110" s="199" t="s">
        <v>1318</v>
      </c>
      <c r="M110" s="199" t="s">
        <v>1239</v>
      </c>
      <c r="N110" s="199" t="s">
        <v>1184</v>
      </c>
      <c r="O110" s="199" t="s">
        <v>1317</v>
      </c>
      <c r="P110" s="199" t="s">
        <v>391</v>
      </c>
      <c r="Q110" s="199" t="s">
        <v>167</v>
      </c>
      <c r="R110" s="199" t="s">
        <v>392</v>
      </c>
    </row>
    <row r="111" spans="1:19" ht="27.6" customHeight="1" x14ac:dyDescent="0.3">
      <c r="C111" s="200"/>
      <c r="E111" s="220"/>
      <c r="G111" s="203" t="s">
        <v>1326</v>
      </c>
      <c r="H111" s="206" t="s">
        <v>1327</v>
      </c>
    </row>
    <row r="112" spans="1:19" s="193" customFormat="1" ht="41.4" x14ac:dyDescent="0.3">
      <c r="A112" s="199" t="s">
        <v>1185</v>
      </c>
      <c r="B112" s="199" t="s">
        <v>1185</v>
      </c>
      <c r="C112" s="200"/>
      <c r="D112" s="199" t="s">
        <v>397</v>
      </c>
      <c r="E112" s="220" t="s">
        <v>398</v>
      </c>
      <c r="F112" s="202" t="s">
        <v>23</v>
      </c>
      <c r="G112" s="203" t="s">
        <v>1328</v>
      </c>
      <c r="H112" s="221" t="s">
        <v>1329</v>
      </c>
      <c r="I112" s="205"/>
      <c r="J112" s="205"/>
      <c r="K112" s="199" t="s">
        <v>1317</v>
      </c>
      <c r="L112" s="199" t="s">
        <v>1318</v>
      </c>
      <c r="M112" s="199" t="s">
        <v>1239</v>
      </c>
      <c r="N112" s="199" t="s">
        <v>1184</v>
      </c>
      <c r="O112" s="199" t="s">
        <v>1317</v>
      </c>
      <c r="P112" s="199" t="s">
        <v>391</v>
      </c>
      <c r="Q112" s="199" t="s">
        <v>167</v>
      </c>
      <c r="R112" s="199" t="s">
        <v>392</v>
      </c>
      <c r="S112" s="199"/>
    </row>
    <row r="113" spans="1:18" x14ac:dyDescent="0.3">
      <c r="A113" s="199" t="s">
        <v>1185</v>
      </c>
      <c r="B113" s="199" t="s">
        <v>1185</v>
      </c>
      <c r="C113" s="200"/>
      <c r="D113" s="199" t="s">
        <v>395</v>
      </c>
      <c r="E113" s="220" t="s">
        <v>396</v>
      </c>
      <c r="F113" s="202" t="s">
        <v>23</v>
      </c>
      <c r="G113" s="203" t="s">
        <v>1328</v>
      </c>
      <c r="H113" s="206" t="s">
        <v>1330</v>
      </c>
      <c r="K113" s="199" t="s">
        <v>1317</v>
      </c>
      <c r="L113" s="199" t="s">
        <v>1318</v>
      </c>
      <c r="M113" s="199" t="s">
        <v>1239</v>
      </c>
      <c r="N113" s="199" t="s">
        <v>1184</v>
      </c>
      <c r="O113" s="199" t="s">
        <v>1317</v>
      </c>
      <c r="P113" s="199" t="s">
        <v>391</v>
      </c>
      <c r="Q113" s="199" t="s">
        <v>167</v>
      </c>
      <c r="R113" s="199" t="s">
        <v>392</v>
      </c>
    </row>
    <row r="114" spans="1:18" x14ac:dyDescent="0.3">
      <c r="A114" s="199" t="s">
        <v>1185</v>
      </c>
      <c r="B114" s="199" t="s">
        <v>1185</v>
      </c>
      <c r="C114" s="200"/>
      <c r="D114" s="199" t="s">
        <v>393</v>
      </c>
      <c r="E114" s="220" t="s">
        <v>394</v>
      </c>
      <c r="F114" s="202" t="s">
        <v>23</v>
      </c>
      <c r="G114" s="203" t="s">
        <v>1331</v>
      </c>
      <c r="H114" s="206" t="s">
        <v>1332</v>
      </c>
      <c r="K114" s="199" t="s">
        <v>1317</v>
      </c>
      <c r="L114" s="199" t="s">
        <v>1318</v>
      </c>
      <c r="M114" s="199" t="s">
        <v>1239</v>
      </c>
      <c r="N114" s="199" t="s">
        <v>1184</v>
      </c>
      <c r="O114" s="199" t="s">
        <v>1317</v>
      </c>
      <c r="P114" s="199" t="s">
        <v>391</v>
      </c>
      <c r="Q114" s="199" t="s">
        <v>167</v>
      </c>
      <c r="R114" s="199" t="s">
        <v>392</v>
      </c>
    </row>
    <row r="115" spans="1:18" x14ac:dyDescent="0.3">
      <c r="C115" s="200"/>
      <c r="E115" s="220"/>
      <c r="G115" s="203" t="s">
        <v>1333</v>
      </c>
      <c r="H115" s="206" t="s">
        <v>1334</v>
      </c>
    </row>
    <row r="116" spans="1:18" x14ac:dyDescent="0.3">
      <c r="A116" s="199" t="s">
        <v>1185</v>
      </c>
      <c r="B116" s="199" t="s">
        <v>1185</v>
      </c>
      <c r="C116" s="200"/>
      <c r="D116" s="199" t="s">
        <v>111</v>
      </c>
      <c r="E116" s="220" t="s">
        <v>112</v>
      </c>
      <c r="F116" s="202" t="s">
        <v>23</v>
      </c>
      <c r="G116" s="203" t="s">
        <v>1335</v>
      </c>
      <c r="H116" s="206" t="s">
        <v>1336</v>
      </c>
      <c r="I116" s="205">
        <v>44484</v>
      </c>
      <c r="J116" s="205">
        <v>44223</v>
      </c>
      <c r="K116" s="199" t="s">
        <v>1210</v>
      </c>
      <c r="L116" s="199" t="s">
        <v>1337</v>
      </c>
      <c r="N116" s="199" t="s">
        <v>1184</v>
      </c>
      <c r="O116" s="199" t="s">
        <v>1210</v>
      </c>
    </row>
    <row r="117" spans="1:18" x14ac:dyDescent="0.3">
      <c r="C117" s="200"/>
      <c r="E117" s="220"/>
      <c r="G117" s="203" t="s">
        <v>1338</v>
      </c>
      <c r="H117" s="206" t="s">
        <v>1339</v>
      </c>
    </row>
    <row r="118" spans="1:18" x14ac:dyDescent="0.3">
      <c r="C118" s="200"/>
      <c r="E118" s="220"/>
      <c r="G118" s="203" t="s">
        <v>1340</v>
      </c>
      <c r="H118" s="206" t="s">
        <v>1341</v>
      </c>
    </row>
    <row r="119" spans="1:18" x14ac:dyDescent="0.3">
      <c r="C119" s="200"/>
      <c r="E119" s="220"/>
      <c r="G119" s="203" t="s">
        <v>1342</v>
      </c>
      <c r="H119" s="206" t="s">
        <v>1343</v>
      </c>
    </row>
    <row r="120" spans="1:18" x14ac:dyDescent="0.3">
      <c r="C120" s="200"/>
      <c r="E120" s="220"/>
      <c r="G120" s="203" t="s">
        <v>1344</v>
      </c>
      <c r="H120" s="206" t="s">
        <v>1345</v>
      </c>
    </row>
    <row r="121" spans="1:18" x14ac:dyDescent="0.3">
      <c r="C121" s="200"/>
      <c r="E121" s="220"/>
      <c r="G121" s="203" t="s">
        <v>1346</v>
      </c>
      <c r="H121" s="206" t="s">
        <v>1347</v>
      </c>
    </row>
    <row r="122" spans="1:18" x14ac:dyDescent="0.3">
      <c r="C122" s="200"/>
      <c r="E122" s="220"/>
      <c r="G122" s="203" t="s">
        <v>1348</v>
      </c>
      <c r="H122" s="206" t="s">
        <v>1349</v>
      </c>
    </row>
    <row r="123" spans="1:18" x14ac:dyDescent="0.3">
      <c r="C123" s="200"/>
      <c r="E123" s="220"/>
      <c r="G123" s="203" t="s">
        <v>1350</v>
      </c>
      <c r="H123" s="206" t="s">
        <v>1351</v>
      </c>
    </row>
    <row r="124" spans="1:18" x14ac:dyDescent="0.3">
      <c r="C124" s="200"/>
      <c r="E124" s="220"/>
      <c r="G124" s="203" t="s">
        <v>1352</v>
      </c>
      <c r="H124" s="206" t="s">
        <v>1353</v>
      </c>
    </row>
    <row r="125" spans="1:18" x14ac:dyDescent="0.3">
      <c r="C125" s="200"/>
      <c r="E125" s="220"/>
      <c r="G125" s="203" t="s">
        <v>1354</v>
      </c>
      <c r="H125" s="206" t="s">
        <v>1355</v>
      </c>
    </row>
    <row r="126" spans="1:18" x14ac:dyDescent="0.3">
      <c r="C126" s="200"/>
      <c r="E126" s="220"/>
      <c r="G126" s="203" t="s">
        <v>1356</v>
      </c>
      <c r="H126" s="206" t="s">
        <v>1357</v>
      </c>
    </row>
    <row r="127" spans="1:18" x14ac:dyDescent="0.3">
      <c r="C127" s="200"/>
      <c r="E127" s="220"/>
      <c r="G127" s="203" t="s">
        <v>1358</v>
      </c>
      <c r="H127" s="206" t="s">
        <v>1359</v>
      </c>
    </row>
    <row r="128" spans="1:18" x14ac:dyDescent="0.3">
      <c r="C128" s="200"/>
      <c r="E128" s="220"/>
      <c r="G128" s="203" t="s">
        <v>1360</v>
      </c>
      <c r="H128" s="206" t="s">
        <v>1361</v>
      </c>
    </row>
    <row r="129" spans="1:19" x14ac:dyDescent="0.3">
      <c r="C129" s="200"/>
      <c r="E129" s="220"/>
      <c r="G129" s="203" t="s">
        <v>1362</v>
      </c>
      <c r="H129" s="206" t="s">
        <v>1363</v>
      </c>
    </row>
    <row r="130" spans="1:19" x14ac:dyDescent="0.3">
      <c r="C130" s="200"/>
      <c r="E130" s="220"/>
      <c r="G130" s="203" t="s">
        <v>1364</v>
      </c>
      <c r="H130" s="206" t="s">
        <v>1365</v>
      </c>
    </row>
    <row r="131" spans="1:19" x14ac:dyDescent="0.3">
      <c r="C131" s="200"/>
      <c r="E131" s="220"/>
      <c r="G131" s="203" t="s">
        <v>1366</v>
      </c>
      <c r="H131" s="206" t="s">
        <v>1367</v>
      </c>
    </row>
    <row r="132" spans="1:19" x14ac:dyDescent="0.3">
      <c r="C132" s="200"/>
      <c r="E132" s="220"/>
      <c r="G132" s="203" t="s">
        <v>1368</v>
      </c>
      <c r="H132" s="206" t="s">
        <v>1369</v>
      </c>
    </row>
    <row r="133" spans="1:19" x14ac:dyDescent="0.3">
      <c r="A133" s="199" t="s">
        <v>1185</v>
      </c>
      <c r="B133" s="199" t="s">
        <v>1185</v>
      </c>
      <c r="C133" s="200"/>
      <c r="D133" s="199" t="s">
        <v>123</v>
      </c>
      <c r="E133" s="220" t="s">
        <v>124</v>
      </c>
      <c r="F133" s="202" t="s">
        <v>23</v>
      </c>
      <c r="I133" s="205">
        <v>44120</v>
      </c>
      <c r="K133" s="199" t="s">
        <v>1247</v>
      </c>
      <c r="L133" s="199" t="s">
        <v>1277</v>
      </c>
      <c r="N133" s="199" t="s">
        <v>1205</v>
      </c>
      <c r="O133" s="199" t="s">
        <v>1247</v>
      </c>
      <c r="P133" s="199" t="s">
        <v>128</v>
      </c>
      <c r="Q133" s="199" t="s">
        <v>129</v>
      </c>
      <c r="R133" s="199" t="s">
        <v>129</v>
      </c>
    </row>
    <row r="134" spans="1:19" x14ac:dyDescent="0.3">
      <c r="A134" s="199" t="s">
        <v>1185</v>
      </c>
      <c r="B134" s="199" t="s">
        <v>1185</v>
      </c>
      <c r="C134" s="200"/>
      <c r="D134" s="199" t="s">
        <v>135</v>
      </c>
      <c r="E134" s="220" t="s">
        <v>136</v>
      </c>
      <c r="F134" s="202" t="s">
        <v>23</v>
      </c>
      <c r="G134" s="203" t="s">
        <v>137</v>
      </c>
      <c r="H134" s="206" t="s">
        <v>1249</v>
      </c>
      <c r="I134" s="205">
        <v>44120</v>
      </c>
      <c r="K134" s="199" t="s">
        <v>1247</v>
      </c>
      <c r="L134" s="199" t="s">
        <v>1277</v>
      </c>
      <c r="N134" s="199" t="s">
        <v>1205</v>
      </c>
      <c r="O134" s="199" t="s">
        <v>1247</v>
      </c>
      <c r="P134" s="199" t="s">
        <v>128</v>
      </c>
      <c r="Q134" s="199" t="s">
        <v>129</v>
      </c>
      <c r="R134" s="199" t="s">
        <v>129</v>
      </c>
    </row>
    <row r="135" spans="1:19" ht="27.6" x14ac:dyDescent="0.3">
      <c r="A135" s="199" t="s">
        <v>1185</v>
      </c>
      <c r="B135" s="199" t="s">
        <v>1185</v>
      </c>
      <c r="C135" s="200"/>
      <c r="D135" s="199" t="s">
        <v>210</v>
      </c>
      <c r="E135" s="220" t="s">
        <v>211</v>
      </c>
      <c r="F135" s="202" t="s">
        <v>23</v>
      </c>
      <c r="G135" s="203" t="s">
        <v>1370</v>
      </c>
      <c r="H135" s="206" t="s">
        <v>1371</v>
      </c>
      <c r="I135" s="205">
        <v>44330</v>
      </c>
      <c r="K135" s="199" t="s">
        <v>1252</v>
      </c>
      <c r="L135" s="199" t="s">
        <v>1277</v>
      </c>
      <c r="M135" s="199" t="s">
        <v>1239</v>
      </c>
      <c r="N135" s="199" t="s">
        <v>1184</v>
      </c>
      <c r="O135" s="199" t="s">
        <v>1252</v>
      </c>
      <c r="P135" s="199" t="s">
        <v>207</v>
      </c>
      <c r="Q135" s="199" t="s">
        <v>213</v>
      </c>
      <c r="R135" s="199" t="s">
        <v>213</v>
      </c>
    </row>
    <row r="136" spans="1:19" x14ac:dyDescent="0.3">
      <c r="C136" s="200"/>
      <c r="E136" s="220"/>
      <c r="G136" s="203" t="s">
        <v>1372</v>
      </c>
      <c r="H136" s="206" t="s">
        <v>1254</v>
      </c>
    </row>
    <row r="137" spans="1:19" ht="27.6" customHeight="1" x14ac:dyDescent="0.3">
      <c r="C137" s="200"/>
      <c r="E137" s="220"/>
      <c r="G137" s="203" t="s">
        <v>1373</v>
      </c>
      <c r="H137" s="206" t="s">
        <v>1374</v>
      </c>
    </row>
    <row r="138" spans="1:19" ht="27.6" customHeight="1" x14ac:dyDescent="0.3">
      <c r="C138" s="200"/>
      <c r="E138" s="220"/>
      <c r="G138" s="203" t="s">
        <v>1375</v>
      </c>
      <c r="H138" s="206" t="s">
        <v>1376</v>
      </c>
    </row>
    <row r="139" spans="1:19" ht="27.6" customHeight="1" x14ac:dyDescent="0.3">
      <c r="C139" s="200"/>
      <c r="E139" s="220"/>
      <c r="G139" s="203" t="s">
        <v>1377</v>
      </c>
      <c r="H139" s="206" t="s">
        <v>1378</v>
      </c>
    </row>
    <row r="140" spans="1:19" ht="27.6" customHeight="1" x14ac:dyDescent="0.3">
      <c r="C140" s="200"/>
      <c r="E140" s="220"/>
      <c r="G140" s="203" t="s">
        <v>1379</v>
      </c>
      <c r="H140" s="206" t="s">
        <v>1380</v>
      </c>
    </row>
    <row r="141" spans="1:19" ht="27.6" customHeight="1" x14ac:dyDescent="0.3">
      <c r="C141" s="200"/>
      <c r="E141" s="220"/>
      <c r="G141" s="203" t="s">
        <v>1381</v>
      </c>
      <c r="H141" s="206" t="s">
        <v>1382</v>
      </c>
    </row>
    <row r="142" spans="1:19" x14ac:dyDescent="0.3">
      <c r="C142" s="194" t="s">
        <v>956</v>
      </c>
      <c r="D142" s="193" t="s">
        <v>218</v>
      </c>
      <c r="E142" s="222" t="s">
        <v>219</v>
      </c>
      <c r="F142" s="194" t="s">
        <v>23</v>
      </c>
      <c r="G142" s="196"/>
      <c r="H142" s="197"/>
      <c r="I142" s="198">
        <v>44409</v>
      </c>
      <c r="J142" s="198"/>
      <c r="K142" s="193" t="s">
        <v>1383</v>
      </c>
      <c r="L142" s="193"/>
      <c r="M142" s="193"/>
      <c r="N142" s="193" t="s">
        <v>1184</v>
      </c>
      <c r="O142" s="193"/>
      <c r="P142" s="193"/>
      <c r="Q142" s="193"/>
      <c r="R142" s="193"/>
      <c r="S142" s="193"/>
    </row>
    <row r="143" spans="1:19" x14ac:dyDescent="0.3">
      <c r="C143" s="194" t="s">
        <v>956</v>
      </c>
      <c r="D143" s="193" t="s">
        <v>222</v>
      </c>
      <c r="E143" s="222" t="s">
        <v>223</v>
      </c>
      <c r="F143" s="194" t="s">
        <v>23</v>
      </c>
      <c r="G143" s="196"/>
      <c r="H143" s="197"/>
      <c r="I143" s="198">
        <v>44409</v>
      </c>
      <c r="J143" s="198"/>
      <c r="K143" s="193" t="s">
        <v>1383</v>
      </c>
      <c r="L143" s="193"/>
      <c r="M143" s="193"/>
      <c r="N143" s="193" t="s">
        <v>1184</v>
      </c>
      <c r="O143" s="193"/>
      <c r="P143" s="193"/>
      <c r="Q143" s="193"/>
      <c r="R143" s="193"/>
      <c r="S143" s="193" t="s">
        <v>114</v>
      </c>
    </row>
    <row r="144" spans="1:19" x14ac:dyDescent="0.3">
      <c r="A144" s="199" t="s">
        <v>1185</v>
      </c>
      <c r="C144" s="200"/>
      <c r="D144" s="193" t="s">
        <v>224</v>
      </c>
      <c r="E144" s="222" t="s">
        <v>225</v>
      </c>
      <c r="F144" s="194" t="s">
        <v>23</v>
      </c>
      <c r="G144" s="196"/>
      <c r="H144" s="197"/>
      <c r="I144" s="198">
        <v>44333</v>
      </c>
      <c r="J144" s="198"/>
      <c r="K144" s="193" t="s">
        <v>1310</v>
      </c>
      <c r="L144" s="193" t="s">
        <v>1239</v>
      </c>
      <c r="M144" s="193" t="s">
        <v>1135</v>
      </c>
      <c r="N144" s="193" t="s">
        <v>1184</v>
      </c>
      <c r="O144" s="193" t="s">
        <v>1310</v>
      </c>
      <c r="P144" s="193" t="s">
        <v>207</v>
      </c>
      <c r="Q144" s="193" t="s">
        <v>208</v>
      </c>
      <c r="R144" s="193" t="s">
        <v>209</v>
      </c>
      <c r="S144" s="193"/>
    </row>
    <row r="145" spans="1:19" s="193" customFormat="1" x14ac:dyDescent="0.3">
      <c r="C145" s="194" t="s">
        <v>956</v>
      </c>
      <c r="D145" s="193" t="s">
        <v>226</v>
      </c>
      <c r="E145" s="222" t="s">
        <v>227</v>
      </c>
      <c r="F145" s="194" t="s">
        <v>23</v>
      </c>
      <c r="G145" s="196"/>
      <c r="H145" s="197"/>
      <c r="I145" s="198">
        <v>44409</v>
      </c>
      <c r="J145" s="198"/>
      <c r="K145" s="193" t="s">
        <v>1310</v>
      </c>
      <c r="L145" s="193" t="s">
        <v>1239</v>
      </c>
      <c r="M145" s="193" t="s">
        <v>1135</v>
      </c>
      <c r="N145" s="193" t="s">
        <v>1184</v>
      </c>
      <c r="O145" s="193" t="s">
        <v>1310</v>
      </c>
      <c r="P145" s="193" t="s">
        <v>207</v>
      </c>
      <c r="Q145" s="193" t="s">
        <v>208</v>
      </c>
      <c r="R145" s="193" t="s">
        <v>209</v>
      </c>
    </row>
    <row r="146" spans="1:19" s="193" customFormat="1" ht="27.6" customHeight="1" x14ac:dyDescent="0.3">
      <c r="A146" s="193" t="s">
        <v>1185</v>
      </c>
      <c r="B146" s="199" t="s">
        <v>1185</v>
      </c>
      <c r="C146" s="200"/>
      <c r="D146" s="199" t="s">
        <v>188</v>
      </c>
      <c r="E146" s="220" t="s">
        <v>189</v>
      </c>
      <c r="F146" s="202" t="s">
        <v>23</v>
      </c>
      <c r="G146" s="203" t="s">
        <v>1384</v>
      </c>
      <c r="H146" s="206" t="s">
        <v>1385</v>
      </c>
      <c r="I146" s="205">
        <v>44260</v>
      </c>
      <c r="J146" s="205">
        <v>44347</v>
      </c>
      <c r="K146" s="199" t="s">
        <v>1318</v>
      </c>
      <c r="L146" s="199" t="s">
        <v>1386</v>
      </c>
      <c r="M146" s="211" t="s">
        <v>1210</v>
      </c>
      <c r="N146" s="199" t="s">
        <v>1184</v>
      </c>
      <c r="O146" s="199" t="s">
        <v>1386</v>
      </c>
      <c r="P146" s="199" t="s">
        <v>185</v>
      </c>
      <c r="Q146" s="199" t="s">
        <v>186</v>
      </c>
      <c r="R146" s="199" t="s">
        <v>174</v>
      </c>
      <c r="S146" s="199"/>
    </row>
    <row r="147" spans="1:19" s="193" customFormat="1" ht="27.6" x14ac:dyDescent="0.3">
      <c r="B147" s="199"/>
      <c r="C147" s="207"/>
      <c r="D147" s="199" t="s">
        <v>197</v>
      </c>
      <c r="E147" s="220" t="s">
        <v>198</v>
      </c>
      <c r="F147" s="202" t="s">
        <v>23</v>
      </c>
      <c r="G147" s="203" t="s">
        <v>1387</v>
      </c>
      <c r="H147" s="206" t="s">
        <v>1388</v>
      </c>
      <c r="I147" s="205">
        <v>44438</v>
      </c>
      <c r="J147" s="205"/>
      <c r="K147" s="199" t="s">
        <v>1317</v>
      </c>
      <c r="L147" s="199" t="s">
        <v>1318</v>
      </c>
      <c r="M147" s="199" t="s">
        <v>1319</v>
      </c>
      <c r="N147" s="199" t="s">
        <v>1184</v>
      </c>
      <c r="O147" s="199" t="s">
        <v>1317</v>
      </c>
      <c r="P147" s="199"/>
      <c r="Q147" s="199" t="s">
        <v>199</v>
      </c>
      <c r="R147" s="199" t="s">
        <v>199</v>
      </c>
      <c r="S147" s="199"/>
    </row>
    <row r="148" spans="1:19" s="193" customFormat="1" ht="27.6" customHeight="1" x14ac:dyDescent="0.3">
      <c r="A148" s="193" t="s">
        <v>1185</v>
      </c>
      <c r="B148" s="199" t="s">
        <v>1185</v>
      </c>
      <c r="C148" s="200"/>
      <c r="D148" s="199" t="s">
        <v>183</v>
      </c>
      <c r="E148" s="220" t="s">
        <v>184</v>
      </c>
      <c r="F148" s="202" t="s">
        <v>23</v>
      </c>
      <c r="G148" s="203" t="s">
        <v>1389</v>
      </c>
      <c r="H148" s="206" t="s">
        <v>1390</v>
      </c>
      <c r="I148" s="205">
        <v>44287</v>
      </c>
      <c r="J148" s="205">
        <v>44316</v>
      </c>
      <c r="K148" s="199" t="s">
        <v>1318</v>
      </c>
      <c r="L148" s="199" t="s">
        <v>1386</v>
      </c>
      <c r="M148" s="211" t="s">
        <v>1210</v>
      </c>
      <c r="N148" s="199" t="s">
        <v>1184</v>
      </c>
      <c r="O148" s="199" t="s">
        <v>1386</v>
      </c>
      <c r="P148" s="199" t="s">
        <v>185</v>
      </c>
      <c r="Q148" s="199" t="s">
        <v>186</v>
      </c>
      <c r="R148" s="199" t="s">
        <v>174</v>
      </c>
      <c r="S148" s="199"/>
    </row>
    <row r="149" spans="1:19" s="193" customFormat="1" ht="27.6" customHeight="1" x14ac:dyDescent="0.3">
      <c r="B149" s="199"/>
      <c r="C149" s="200"/>
      <c r="D149" s="199"/>
      <c r="E149" s="220"/>
      <c r="F149" s="202"/>
      <c r="G149" s="203" t="s">
        <v>1391</v>
      </c>
      <c r="H149" s="206" t="s">
        <v>1392</v>
      </c>
      <c r="I149" s="205"/>
      <c r="J149" s="205"/>
      <c r="K149" s="199"/>
      <c r="L149" s="199"/>
      <c r="M149" s="211"/>
      <c r="N149" s="199"/>
      <c r="O149" s="199"/>
      <c r="P149" s="199"/>
      <c r="Q149" s="199"/>
      <c r="R149" s="199"/>
      <c r="S149" s="199"/>
    </row>
    <row r="150" spans="1:19" s="193" customFormat="1" ht="27.6" x14ac:dyDescent="0.3">
      <c r="B150" s="199"/>
      <c r="C150" s="200"/>
      <c r="D150" s="199"/>
      <c r="E150" s="220"/>
      <c r="F150" s="202"/>
      <c r="G150" s="203"/>
      <c r="H150" s="206" t="s">
        <v>1388</v>
      </c>
      <c r="I150" s="205"/>
      <c r="J150" s="205"/>
      <c r="K150" s="199"/>
      <c r="L150" s="199"/>
      <c r="M150" s="211"/>
      <c r="N150" s="199"/>
      <c r="O150" s="199"/>
      <c r="P150" s="199"/>
      <c r="Q150" s="199"/>
      <c r="R150" s="199"/>
      <c r="S150" s="199"/>
    </row>
    <row r="151" spans="1:19" x14ac:dyDescent="0.3">
      <c r="A151" s="199" t="s">
        <v>1185</v>
      </c>
      <c r="B151" s="199" t="s">
        <v>1185</v>
      </c>
      <c r="C151" s="200"/>
      <c r="D151" s="199" t="s">
        <v>169</v>
      </c>
      <c r="E151" s="220" t="s">
        <v>170</v>
      </c>
      <c r="F151" s="202" t="s">
        <v>23</v>
      </c>
      <c r="G151" s="203" t="s">
        <v>1393</v>
      </c>
      <c r="H151" s="206" t="s">
        <v>1394</v>
      </c>
      <c r="I151" s="205">
        <v>44391</v>
      </c>
      <c r="J151" s="205">
        <v>44423</v>
      </c>
      <c r="K151" s="199" t="s">
        <v>1386</v>
      </c>
      <c r="L151" s="199" t="s">
        <v>1277</v>
      </c>
      <c r="M151" s="211" t="s">
        <v>1210</v>
      </c>
      <c r="N151" s="199" t="s">
        <v>1184</v>
      </c>
      <c r="O151" s="199" t="s">
        <v>1386</v>
      </c>
      <c r="P151" s="199" t="s">
        <v>172</v>
      </c>
      <c r="Q151" s="199" t="s">
        <v>173</v>
      </c>
      <c r="R151" s="199" t="s">
        <v>174</v>
      </c>
    </row>
    <row r="152" spans="1:19" x14ac:dyDescent="0.3">
      <c r="C152" s="200"/>
      <c r="E152" s="220"/>
      <c r="G152" s="203" t="s">
        <v>1395</v>
      </c>
      <c r="H152" s="206" t="s">
        <v>1396</v>
      </c>
      <c r="M152" s="211"/>
    </row>
    <row r="153" spans="1:19" x14ac:dyDescent="0.3">
      <c r="C153" s="200"/>
      <c r="E153" s="220"/>
      <c r="G153" s="203" t="s">
        <v>1397</v>
      </c>
      <c r="H153" s="206" t="s">
        <v>1398</v>
      </c>
      <c r="M153" s="211"/>
    </row>
    <row r="154" spans="1:19" ht="41.4" x14ac:dyDescent="0.3">
      <c r="C154" s="200"/>
      <c r="E154" s="220"/>
      <c r="G154" s="203" t="s">
        <v>1399</v>
      </c>
      <c r="H154" s="206" t="s">
        <v>1400</v>
      </c>
      <c r="M154" s="211"/>
    </row>
    <row r="155" spans="1:19" x14ac:dyDescent="0.3">
      <c r="C155" s="200"/>
      <c r="E155" s="220"/>
      <c r="G155" s="203" t="s">
        <v>1401</v>
      </c>
      <c r="H155" s="206" t="s">
        <v>1402</v>
      </c>
      <c r="M155" s="211"/>
    </row>
    <row r="156" spans="1:19" x14ac:dyDescent="0.3">
      <c r="C156" s="200"/>
      <c r="E156" s="220"/>
      <c r="G156" s="203" t="s">
        <v>1403</v>
      </c>
      <c r="H156" s="206" t="s">
        <v>1404</v>
      </c>
      <c r="M156" s="211"/>
    </row>
    <row r="157" spans="1:19" x14ac:dyDescent="0.3">
      <c r="C157" s="200"/>
      <c r="E157" s="220"/>
      <c r="G157" s="203" t="s">
        <v>1405</v>
      </c>
      <c r="H157" s="206" t="s">
        <v>1406</v>
      </c>
      <c r="M157" s="211"/>
    </row>
    <row r="158" spans="1:19" x14ac:dyDescent="0.3">
      <c r="C158" s="200"/>
      <c r="E158" s="220"/>
      <c r="G158" s="203" t="s">
        <v>1407</v>
      </c>
      <c r="H158" s="206" t="s">
        <v>1408</v>
      </c>
      <c r="M158" s="211"/>
    </row>
    <row r="159" spans="1:19" x14ac:dyDescent="0.3">
      <c r="C159" s="200"/>
      <c r="E159" s="220"/>
      <c r="G159" s="203" t="s">
        <v>1409</v>
      </c>
      <c r="H159" s="206" t="s">
        <v>1410</v>
      </c>
      <c r="M159" s="211"/>
    </row>
    <row r="160" spans="1:19" x14ac:dyDescent="0.3">
      <c r="A160" s="199" t="s">
        <v>1185</v>
      </c>
      <c r="B160" s="199" t="s">
        <v>1185</v>
      </c>
      <c r="C160" s="200"/>
      <c r="D160" s="199" t="s">
        <v>382</v>
      </c>
      <c r="E160" s="220" t="s">
        <v>383</v>
      </c>
      <c r="F160" s="202" t="s">
        <v>23</v>
      </c>
      <c r="G160" s="203" t="s">
        <v>1411</v>
      </c>
      <c r="H160" s="206" t="s">
        <v>1412</v>
      </c>
      <c r="I160" s="205">
        <v>44391</v>
      </c>
      <c r="J160" s="205">
        <v>44423</v>
      </c>
      <c r="K160" s="199" t="s">
        <v>1386</v>
      </c>
      <c r="L160" s="199" t="s">
        <v>1277</v>
      </c>
      <c r="M160" s="211" t="s">
        <v>1210</v>
      </c>
      <c r="N160" s="199" t="s">
        <v>1184</v>
      </c>
    </row>
    <row r="161" spans="1:17" x14ac:dyDescent="0.3">
      <c r="C161" s="200"/>
      <c r="E161" s="220"/>
      <c r="G161" s="203" t="s">
        <v>1413</v>
      </c>
      <c r="H161" s="206" t="s">
        <v>1414</v>
      </c>
      <c r="M161" s="211"/>
    </row>
    <row r="162" spans="1:17" x14ac:dyDescent="0.3">
      <c r="C162" s="200"/>
      <c r="E162" s="220"/>
      <c r="G162" s="203" t="s">
        <v>1397</v>
      </c>
      <c r="H162" s="206" t="s">
        <v>1398</v>
      </c>
      <c r="M162" s="211"/>
    </row>
    <row r="163" spans="1:17" ht="41.4" x14ac:dyDescent="0.3">
      <c r="C163" s="200"/>
      <c r="E163" s="220"/>
      <c r="G163" s="203" t="s">
        <v>1399</v>
      </c>
      <c r="H163" s="206" t="s">
        <v>1400</v>
      </c>
      <c r="M163" s="211"/>
    </row>
    <row r="164" spans="1:17" x14ac:dyDescent="0.3">
      <c r="C164" s="200"/>
      <c r="E164" s="220"/>
      <c r="G164" s="203" t="s">
        <v>1395</v>
      </c>
      <c r="H164" s="206" t="s">
        <v>1396</v>
      </c>
      <c r="M164" s="211"/>
    </row>
    <row r="165" spans="1:17" x14ac:dyDescent="0.3">
      <c r="C165" s="200"/>
      <c r="E165" s="220"/>
      <c r="G165" s="203" t="s">
        <v>1415</v>
      </c>
      <c r="H165" s="206" t="s">
        <v>1416</v>
      </c>
      <c r="M165" s="211"/>
    </row>
    <row r="166" spans="1:17" x14ac:dyDescent="0.3">
      <c r="C166" s="200"/>
      <c r="E166" s="220"/>
      <c r="G166" s="203" t="s">
        <v>1417</v>
      </c>
      <c r="H166" s="206" t="s">
        <v>1418</v>
      </c>
      <c r="M166" s="211"/>
    </row>
    <row r="167" spans="1:17" x14ac:dyDescent="0.3">
      <c r="C167" s="200"/>
      <c r="E167" s="220"/>
      <c r="G167" s="203" t="s">
        <v>1407</v>
      </c>
      <c r="H167" s="206" t="s">
        <v>1408</v>
      </c>
      <c r="M167" s="211"/>
    </row>
    <row r="168" spans="1:17" x14ac:dyDescent="0.3">
      <c r="C168" s="200"/>
      <c r="E168" s="220"/>
      <c r="G168" s="203" t="s">
        <v>1401</v>
      </c>
      <c r="H168" s="206" t="s">
        <v>1402</v>
      </c>
      <c r="M168" s="211"/>
    </row>
    <row r="169" spans="1:17" x14ac:dyDescent="0.3">
      <c r="B169" s="199" t="s">
        <v>1185</v>
      </c>
      <c r="C169" s="200"/>
      <c r="D169" s="199" t="s">
        <v>332</v>
      </c>
      <c r="E169" s="219" t="s">
        <v>333</v>
      </c>
      <c r="F169" s="202" t="s">
        <v>23</v>
      </c>
    </row>
    <row r="170" spans="1:17" x14ac:dyDescent="0.3">
      <c r="A170" s="199" t="s">
        <v>1185</v>
      </c>
      <c r="B170" s="199" t="s">
        <v>1185</v>
      </c>
      <c r="C170" s="200"/>
      <c r="D170" s="199" t="s">
        <v>240</v>
      </c>
      <c r="E170" s="223" t="s">
        <v>241</v>
      </c>
      <c r="F170" s="202" t="s">
        <v>23</v>
      </c>
      <c r="I170" s="205">
        <v>44317</v>
      </c>
      <c r="K170" s="199" t="s">
        <v>1419</v>
      </c>
      <c r="L170" s="199" t="s">
        <v>1420</v>
      </c>
      <c r="N170" s="199" t="s">
        <v>1184</v>
      </c>
      <c r="O170" s="199" t="s">
        <v>1421</v>
      </c>
      <c r="P170" s="199" t="s">
        <v>243</v>
      </c>
      <c r="Q170" s="199" t="s">
        <v>244</v>
      </c>
    </row>
    <row r="171" spans="1:17" x14ac:dyDescent="0.3">
      <c r="A171" s="199" t="s">
        <v>1185</v>
      </c>
      <c r="B171" s="199" t="s">
        <v>1185</v>
      </c>
      <c r="C171" s="200"/>
      <c r="D171" s="199" t="s">
        <v>148</v>
      </c>
      <c r="E171" s="223" t="s">
        <v>149</v>
      </c>
      <c r="F171" s="202" t="s">
        <v>23</v>
      </c>
      <c r="I171" s="205">
        <v>44403</v>
      </c>
      <c r="J171" s="205">
        <v>44409</v>
      </c>
      <c r="K171" s="199" t="s">
        <v>1419</v>
      </c>
      <c r="L171" s="199" t="s">
        <v>1420</v>
      </c>
      <c r="N171" s="199" t="s">
        <v>1184</v>
      </c>
    </row>
    <row r="172" spans="1:17" x14ac:dyDescent="0.3">
      <c r="A172" s="199" t="s">
        <v>1185</v>
      </c>
      <c r="B172" s="199" t="s">
        <v>1185</v>
      </c>
      <c r="C172" s="200"/>
      <c r="D172" s="199" t="s">
        <v>152</v>
      </c>
      <c r="E172" s="223" t="s">
        <v>153</v>
      </c>
      <c r="F172" s="202" t="s">
        <v>23</v>
      </c>
      <c r="I172" s="205">
        <v>44403</v>
      </c>
      <c r="J172" s="205">
        <v>44409</v>
      </c>
      <c r="K172" s="199" t="s">
        <v>1419</v>
      </c>
      <c r="L172" s="199" t="s">
        <v>1420</v>
      </c>
      <c r="N172" s="199" t="s">
        <v>1184</v>
      </c>
    </row>
    <row r="173" spans="1:17" x14ac:dyDescent="0.3">
      <c r="A173" s="199" t="s">
        <v>1185</v>
      </c>
      <c r="B173" s="199" t="s">
        <v>1185</v>
      </c>
      <c r="C173" s="200"/>
      <c r="D173" s="199" t="s">
        <v>156</v>
      </c>
      <c r="E173" s="223" t="s">
        <v>157</v>
      </c>
      <c r="F173" s="202" t="s">
        <v>23</v>
      </c>
      <c r="I173" s="205">
        <v>44317</v>
      </c>
      <c r="J173" s="205">
        <v>44326</v>
      </c>
      <c r="K173" s="199" t="s">
        <v>1419</v>
      </c>
      <c r="L173" s="199" t="s">
        <v>1420</v>
      </c>
      <c r="N173" s="199" t="s">
        <v>1184</v>
      </c>
    </row>
    <row r="174" spans="1:17" x14ac:dyDescent="0.3">
      <c r="A174" s="199" t="s">
        <v>1185</v>
      </c>
      <c r="B174" s="199" t="s">
        <v>1185</v>
      </c>
      <c r="C174" s="200"/>
      <c r="D174" s="199" t="s">
        <v>160</v>
      </c>
      <c r="E174" s="223" t="s">
        <v>161</v>
      </c>
      <c r="F174" s="202" t="s">
        <v>23</v>
      </c>
      <c r="I174" s="205">
        <v>44378</v>
      </c>
      <c r="K174" s="199" t="s">
        <v>1419</v>
      </c>
      <c r="L174" s="199" t="s">
        <v>1420</v>
      </c>
      <c r="N174" s="199" t="s">
        <v>1184</v>
      </c>
    </row>
    <row r="175" spans="1:17" x14ac:dyDescent="0.3">
      <c r="A175" s="199" t="s">
        <v>1185</v>
      </c>
      <c r="B175" s="199" t="s">
        <v>1185</v>
      </c>
      <c r="C175" s="200"/>
      <c r="D175" s="199" t="s">
        <v>1422</v>
      </c>
      <c r="E175" s="223" t="s">
        <v>403</v>
      </c>
      <c r="F175" s="202" t="s">
        <v>23</v>
      </c>
      <c r="I175" s="205" t="s">
        <v>404</v>
      </c>
      <c r="K175" s="199" t="s">
        <v>1419</v>
      </c>
      <c r="L175" s="199" t="s">
        <v>1420</v>
      </c>
      <c r="N175" s="199" t="s">
        <v>1184</v>
      </c>
    </row>
    <row r="176" spans="1:17" x14ac:dyDescent="0.3">
      <c r="A176" s="199" t="s">
        <v>1185</v>
      </c>
      <c r="B176" s="199" t="s">
        <v>1185</v>
      </c>
      <c r="C176" s="200"/>
      <c r="D176" s="199" t="s">
        <v>87</v>
      </c>
      <c r="E176" s="223" t="s">
        <v>88</v>
      </c>
      <c r="F176" s="202" t="s">
        <v>23</v>
      </c>
      <c r="I176" s="205">
        <v>44409</v>
      </c>
      <c r="J176" s="205">
        <v>43966</v>
      </c>
      <c r="K176" s="199" t="s">
        <v>1423</v>
      </c>
    </row>
    <row r="177" spans="1:18" x14ac:dyDescent="0.3">
      <c r="A177" s="199" t="s">
        <v>1185</v>
      </c>
      <c r="C177" s="200"/>
      <c r="D177" s="199" t="s">
        <v>399</v>
      </c>
      <c r="E177" s="223" t="s">
        <v>400</v>
      </c>
      <c r="F177" s="202" t="s">
        <v>23</v>
      </c>
      <c r="I177" s="205">
        <v>44423</v>
      </c>
      <c r="J177" s="205">
        <v>44470</v>
      </c>
      <c r="K177" s="199" t="s">
        <v>1419</v>
      </c>
      <c r="L177" s="199" t="s">
        <v>1420</v>
      </c>
      <c r="M177" s="199" t="s">
        <v>1318</v>
      </c>
      <c r="N177" s="199" t="s">
        <v>1184</v>
      </c>
      <c r="O177" s="199" t="s">
        <v>1318</v>
      </c>
    </row>
    <row r="178" spans="1:18" x14ac:dyDescent="0.3">
      <c r="A178" s="199" t="s">
        <v>1185</v>
      </c>
      <c r="B178" s="199" t="s">
        <v>1185</v>
      </c>
      <c r="C178" s="200"/>
      <c r="D178" s="199" t="s">
        <v>102</v>
      </c>
      <c r="E178" s="223" t="s">
        <v>103</v>
      </c>
      <c r="F178" s="202" t="s">
        <v>23</v>
      </c>
      <c r="I178" s="205">
        <v>44340</v>
      </c>
      <c r="J178" s="205">
        <v>43966</v>
      </c>
      <c r="K178" s="199" t="s">
        <v>1210</v>
      </c>
      <c r="L178" s="199" t="s">
        <v>1419</v>
      </c>
      <c r="M178" s="199" t="s">
        <v>1420</v>
      </c>
      <c r="N178" s="199" t="s">
        <v>1184</v>
      </c>
      <c r="O178" s="211" t="s">
        <v>1210</v>
      </c>
      <c r="P178" s="199" t="s">
        <v>108</v>
      </c>
      <c r="Q178" s="199" t="s">
        <v>109</v>
      </c>
      <c r="R178" s="199" t="s">
        <v>110</v>
      </c>
    </row>
    <row r="179" spans="1:18" x14ac:dyDescent="0.3">
      <c r="A179" s="199" t="s">
        <v>1185</v>
      </c>
      <c r="B179" s="199" t="s">
        <v>1185</v>
      </c>
      <c r="C179" s="200"/>
      <c r="D179" s="199" t="s">
        <v>94</v>
      </c>
      <c r="E179" s="223" t="s">
        <v>95</v>
      </c>
      <c r="F179" s="202" t="s">
        <v>23</v>
      </c>
      <c r="I179" s="205">
        <v>44340</v>
      </c>
      <c r="J179" s="205">
        <v>43966</v>
      </c>
      <c r="N179" s="199" t="s">
        <v>1184</v>
      </c>
      <c r="O179" s="199" t="s">
        <v>1210</v>
      </c>
    </row>
    <row r="180" spans="1:18" x14ac:dyDescent="0.3">
      <c r="A180" s="199" t="s">
        <v>1185</v>
      </c>
      <c r="B180" s="199" t="s">
        <v>1185</v>
      </c>
      <c r="C180" s="200"/>
      <c r="D180" s="199" t="s">
        <v>115</v>
      </c>
      <c r="E180" s="223" t="s">
        <v>116</v>
      </c>
      <c r="F180" s="202" t="s">
        <v>23</v>
      </c>
      <c r="I180" s="205">
        <v>44317</v>
      </c>
      <c r="J180" s="205">
        <v>44223</v>
      </c>
      <c r="K180" s="199" t="s">
        <v>1419</v>
      </c>
      <c r="L180" s="199" t="s">
        <v>1420</v>
      </c>
      <c r="N180" s="199" t="s">
        <v>1205</v>
      </c>
      <c r="P180" s="199" t="s">
        <v>120</v>
      </c>
      <c r="Q180" s="199" t="s">
        <v>121</v>
      </c>
      <c r="R180" s="199" t="s">
        <v>122</v>
      </c>
    </row>
    <row r="181" spans="1:18" x14ac:dyDescent="0.3">
      <c r="A181" s="199" t="s">
        <v>1185</v>
      </c>
      <c r="B181" s="199" t="s">
        <v>1185</v>
      </c>
      <c r="C181" s="202" t="s">
        <v>1424</v>
      </c>
      <c r="D181" s="199" t="s">
        <v>132</v>
      </c>
      <c r="E181" s="223" t="s">
        <v>133</v>
      </c>
      <c r="F181" s="202" t="s">
        <v>23</v>
      </c>
      <c r="I181" s="205">
        <v>44335</v>
      </c>
      <c r="K181" s="199" t="s">
        <v>1419</v>
      </c>
      <c r="L181" s="199" t="s">
        <v>1420</v>
      </c>
      <c r="N181" s="199" t="s">
        <v>1184</v>
      </c>
      <c r="O181" s="199" t="s">
        <v>1247</v>
      </c>
      <c r="P181" s="199" t="s">
        <v>128</v>
      </c>
      <c r="Q181" s="199" t="s">
        <v>129</v>
      </c>
      <c r="R181" s="199" t="s">
        <v>129</v>
      </c>
    </row>
    <row r="182" spans="1:18" x14ac:dyDescent="0.3">
      <c r="A182" s="199" t="s">
        <v>1185</v>
      </c>
      <c r="B182" s="199" t="s">
        <v>1185</v>
      </c>
      <c r="C182" s="202" t="s">
        <v>1424</v>
      </c>
      <c r="D182" s="199" t="s">
        <v>138</v>
      </c>
      <c r="E182" s="223" t="s">
        <v>139</v>
      </c>
      <c r="F182" s="202" t="s">
        <v>23</v>
      </c>
      <c r="I182" s="205">
        <v>44335</v>
      </c>
      <c r="K182" s="199" t="s">
        <v>1419</v>
      </c>
      <c r="L182" s="199" t="s">
        <v>1420</v>
      </c>
      <c r="N182" s="199" t="s">
        <v>1184</v>
      </c>
      <c r="O182" s="199" t="s">
        <v>1247</v>
      </c>
      <c r="P182" s="199" t="s">
        <v>140</v>
      </c>
      <c r="Q182" s="199" t="s">
        <v>129</v>
      </c>
      <c r="R182" s="199" t="s">
        <v>129</v>
      </c>
    </row>
    <row r="183" spans="1:18" x14ac:dyDescent="0.3">
      <c r="A183" s="199" t="s">
        <v>1185</v>
      </c>
      <c r="B183" s="199" t="s">
        <v>1185</v>
      </c>
      <c r="C183" s="200"/>
      <c r="D183" s="199" t="s">
        <v>215</v>
      </c>
      <c r="E183" s="223" t="s">
        <v>216</v>
      </c>
      <c r="F183" s="202" t="s">
        <v>23</v>
      </c>
      <c r="I183" s="205">
        <v>44330</v>
      </c>
      <c r="K183" s="199" t="s">
        <v>1419</v>
      </c>
      <c r="L183" s="199" t="s">
        <v>1420</v>
      </c>
      <c r="N183" s="199" t="s">
        <v>1184</v>
      </c>
      <c r="O183" s="199" t="s">
        <v>1252</v>
      </c>
      <c r="P183" s="199" t="s">
        <v>207</v>
      </c>
      <c r="Q183" s="199" t="s">
        <v>213</v>
      </c>
      <c r="R183" s="199" t="s">
        <v>213</v>
      </c>
    </row>
    <row r="184" spans="1:18" x14ac:dyDescent="0.3">
      <c r="A184" s="199" t="s">
        <v>1185</v>
      </c>
      <c r="B184" s="199" t="s">
        <v>1185</v>
      </c>
      <c r="C184" s="200"/>
      <c r="D184" s="199" t="s">
        <v>228</v>
      </c>
      <c r="E184" s="223" t="s">
        <v>229</v>
      </c>
      <c r="F184" s="202" t="s">
        <v>23</v>
      </c>
      <c r="I184" s="205">
        <v>44409</v>
      </c>
      <c r="K184" s="199" t="s">
        <v>1419</v>
      </c>
      <c r="L184" s="199" t="s">
        <v>1420</v>
      </c>
      <c r="N184" s="199" t="s">
        <v>1184</v>
      </c>
    </row>
    <row r="185" spans="1:18" x14ac:dyDescent="0.3">
      <c r="A185" s="199" t="s">
        <v>1185</v>
      </c>
      <c r="B185" s="199" t="s">
        <v>1185</v>
      </c>
      <c r="C185" s="200"/>
      <c r="D185" s="199" t="s">
        <v>1425</v>
      </c>
      <c r="E185" s="223" t="s">
        <v>406</v>
      </c>
      <c r="F185" s="202" t="s">
        <v>23</v>
      </c>
      <c r="I185" s="205" t="s">
        <v>404</v>
      </c>
      <c r="K185" s="199" t="s">
        <v>1419</v>
      </c>
      <c r="L185" s="199" t="s">
        <v>1420</v>
      </c>
      <c r="N185" s="199" t="s">
        <v>1184</v>
      </c>
    </row>
    <row r="186" spans="1:18" x14ac:dyDescent="0.3">
      <c r="A186" s="199" t="s">
        <v>1185</v>
      </c>
      <c r="B186" s="199" t="s">
        <v>1185</v>
      </c>
      <c r="C186" s="200"/>
      <c r="D186" s="199" t="s">
        <v>1426</v>
      </c>
      <c r="E186" s="223" t="s">
        <v>408</v>
      </c>
      <c r="F186" s="202" t="s">
        <v>23</v>
      </c>
      <c r="I186" s="205" t="s">
        <v>404</v>
      </c>
      <c r="K186" s="199" t="s">
        <v>1419</v>
      </c>
      <c r="L186" s="199" t="s">
        <v>1420</v>
      </c>
      <c r="N186" s="199" t="s">
        <v>1184</v>
      </c>
    </row>
    <row r="187" spans="1:18" x14ac:dyDescent="0.3">
      <c r="A187" s="199" t="s">
        <v>1185</v>
      </c>
      <c r="B187" s="199" t="s">
        <v>1185</v>
      </c>
      <c r="C187" s="200"/>
      <c r="D187" s="199" t="s">
        <v>1427</v>
      </c>
      <c r="E187" s="223" t="s">
        <v>405</v>
      </c>
      <c r="F187" s="202" t="s">
        <v>23</v>
      </c>
      <c r="I187" s="205" t="s">
        <v>404</v>
      </c>
      <c r="K187" s="199" t="s">
        <v>1419</v>
      </c>
      <c r="L187" s="199" t="s">
        <v>1420</v>
      </c>
      <c r="N187" s="199" t="s">
        <v>1184</v>
      </c>
    </row>
    <row r="188" spans="1:18" x14ac:dyDescent="0.3">
      <c r="A188" s="199" t="s">
        <v>1185</v>
      </c>
      <c r="B188" s="199" t="s">
        <v>1185</v>
      </c>
      <c r="C188" s="200"/>
      <c r="D188" s="199" t="s">
        <v>1428</v>
      </c>
      <c r="E188" s="223" t="s">
        <v>407</v>
      </c>
      <c r="F188" s="202" t="s">
        <v>23</v>
      </c>
      <c r="I188" s="205" t="s">
        <v>404</v>
      </c>
      <c r="K188" s="199" t="s">
        <v>1419</v>
      </c>
      <c r="L188" s="199" t="s">
        <v>1420</v>
      </c>
      <c r="N188" s="199" t="s">
        <v>1184</v>
      </c>
    </row>
    <row r="189" spans="1:18" x14ac:dyDescent="0.3">
      <c r="A189" s="199" t="s">
        <v>1185</v>
      </c>
      <c r="B189" s="199" t="s">
        <v>1185</v>
      </c>
      <c r="C189" s="200"/>
      <c r="D189" s="199" t="s">
        <v>190</v>
      </c>
      <c r="E189" s="223" t="s">
        <v>191</v>
      </c>
      <c r="F189" s="202" t="s">
        <v>23</v>
      </c>
      <c r="I189" s="205">
        <v>44317</v>
      </c>
      <c r="J189" s="205">
        <v>44347</v>
      </c>
      <c r="K189" s="199" t="s">
        <v>1419</v>
      </c>
      <c r="L189" s="199" t="s">
        <v>1420</v>
      </c>
      <c r="N189" s="199" t="s">
        <v>1184</v>
      </c>
      <c r="O189" s="199" t="s">
        <v>1386</v>
      </c>
      <c r="P189" s="199" t="s">
        <v>194</v>
      </c>
      <c r="Q189" s="199" t="s">
        <v>195</v>
      </c>
      <c r="R189" s="199" t="s">
        <v>196</v>
      </c>
    </row>
    <row r="190" spans="1:18" x14ac:dyDescent="0.3">
      <c r="A190" s="199" t="s">
        <v>1185</v>
      </c>
      <c r="B190" s="199" t="s">
        <v>1185</v>
      </c>
      <c r="C190" s="200"/>
      <c r="D190" s="199" t="s">
        <v>200</v>
      </c>
      <c r="E190" s="223" t="s">
        <v>201</v>
      </c>
      <c r="F190" s="202" t="s">
        <v>23</v>
      </c>
      <c r="I190" s="205">
        <v>44362</v>
      </c>
      <c r="K190" s="199" t="s">
        <v>1419</v>
      </c>
      <c r="L190" s="199" t="s">
        <v>1420</v>
      </c>
      <c r="M190" s="199" t="s">
        <v>1319</v>
      </c>
      <c r="N190" s="199" t="s">
        <v>1184</v>
      </c>
      <c r="O190" s="199" t="s">
        <v>1317</v>
      </c>
      <c r="Q190" s="199" t="s">
        <v>199</v>
      </c>
      <c r="R190" s="199" t="s">
        <v>199</v>
      </c>
    </row>
    <row r="191" spans="1:18" x14ac:dyDescent="0.3">
      <c r="A191" s="199" t="s">
        <v>1185</v>
      </c>
      <c r="B191" s="199" t="s">
        <v>1185</v>
      </c>
      <c r="C191" s="200"/>
      <c r="D191" s="199" t="s">
        <v>176</v>
      </c>
      <c r="E191" s="223" t="s">
        <v>177</v>
      </c>
      <c r="F191" s="202" t="s">
        <v>23</v>
      </c>
      <c r="I191" s="205">
        <v>44330</v>
      </c>
      <c r="K191" s="199" t="s">
        <v>1419</v>
      </c>
      <c r="L191" s="199" t="s">
        <v>1420</v>
      </c>
      <c r="M191" s="199" t="s">
        <v>1386</v>
      </c>
      <c r="N191" s="199" t="s">
        <v>1184</v>
      </c>
      <c r="P191" s="199" t="s">
        <v>178</v>
      </c>
      <c r="Q191" s="199" t="s">
        <v>179</v>
      </c>
      <c r="R191" s="199" t="s">
        <v>180</v>
      </c>
    </row>
    <row r="192" spans="1:18" x14ac:dyDescent="0.3">
      <c r="A192" s="199" t="s">
        <v>1185</v>
      </c>
      <c r="B192" s="199" t="s">
        <v>1185</v>
      </c>
      <c r="C192" s="200"/>
      <c r="D192" s="199" t="s">
        <v>181</v>
      </c>
      <c r="E192" s="223" t="s">
        <v>182</v>
      </c>
      <c r="F192" s="202" t="s">
        <v>23</v>
      </c>
      <c r="I192" s="205">
        <v>44330</v>
      </c>
      <c r="K192" s="199" t="s">
        <v>1419</v>
      </c>
      <c r="L192" s="199" t="s">
        <v>1420</v>
      </c>
      <c r="N192" s="199" t="s">
        <v>1184</v>
      </c>
      <c r="O192" s="199" t="s">
        <v>1386</v>
      </c>
      <c r="P192" s="199" t="s">
        <v>178</v>
      </c>
      <c r="Q192" s="199" t="s">
        <v>179</v>
      </c>
      <c r="R192" s="199" t="s">
        <v>180</v>
      </c>
    </row>
    <row r="193" spans="1:19" x14ac:dyDescent="0.3">
      <c r="A193" s="199" t="s">
        <v>1185</v>
      </c>
      <c r="B193" s="199" t="s">
        <v>1185</v>
      </c>
      <c r="C193" s="200"/>
      <c r="D193" s="199" t="s">
        <v>236</v>
      </c>
      <c r="E193" s="223" t="s">
        <v>237</v>
      </c>
      <c r="F193" s="202" t="s">
        <v>23</v>
      </c>
      <c r="I193" s="205">
        <v>44334</v>
      </c>
      <c r="K193" s="199" t="s">
        <v>1419</v>
      </c>
      <c r="L193" s="199" t="s">
        <v>1420</v>
      </c>
      <c r="N193" s="199" t="s">
        <v>1184</v>
      </c>
    </row>
    <row r="194" spans="1:19" x14ac:dyDescent="0.3">
      <c r="A194" s="199" t="s">
        <v>1185</v>
      </c>
      <c r="B194" s="199" t="s">
        <v>1185</v>
      </c>
      <c r="C194" s="200"/>
      <c r="D194" s="199" t="s">
        <v>238</v>
      </c>
      <c r="E194" s="223" t="s">
        <v>239</v>
      </c>
      <c r="F194" s="202" t="s">
        <v>23</v>
      </c>
      <c r="I194" s="205">
        <v>44334</v>
      </c>
      <c r="K194" s="199" t="s">
        <v>1419</v>
      </c>
      <c r="L194" s="199" t="s">
        <v>1420</v>
      </c>
      <c r="N194" s="199" t="s">
        <v>1184</v>
      </c>
    </row>
    <row r="195" spans="1:19" x14ac:dyDescent="0.3">
      <c r="C195" s="224"/>
      <c r="D195" s="199" t="s">
        <v>322</v>
      </c>
      <c r="E195" s="225" t="s">
        <v>323</v>
      </c>
      <c r="F195" s="202" t="s">
        <v>23</v>
      </c>
      <c r="I195" s="205">
        <v>44440</v>
      </c>
      <c r="K195" s="199" t="s">
        <v>1429</v>
      </c>
      <c r="N195" s="199" t="s">
        <v>1184</v>
      </c>
    </row>
    <row r="196" spans="1:19" x14ac:dyDescent="0.3">
      <c r="C196" s="207"/>
      <c r="D196" s="199" t="s">
        <v>314</v>
      </c>
      <c r="E196" s="225" t="s">
        <v>315</v>
      </c>
      <c r="F196" s="202" t="s">
        <v>23</v>
      </c>
      <c r="I196" s="205">
        <v>44408</v>
      </c>
      <c r="K196" s="199" t="s">
        <v>1252</v>
      </c>
      <c r="L196" s="199" t="s">
        <v>1239</v>
      </c>
      <c r="N196" s="199" t="s">
        <v>1184</v>
      </c>
      <c r="O196" s="199" t="s">
        <v>1252</v>
      </c>
      <c r="P196" s="199" t="s">
        <v>317</v>
      </c>
      <c r="Q196" s="199" t="s">
        <v>318</v>
      </c>
      <c r="R196" s="199" t="s">
        <v>318</v>
      </c>
    </row>
    <row r="197" spans="1:19" x14ac:dyDescent="0.3">
      <c r="B197" s="199" t="s">
        <v>1185</v>
      </c>
      <c r="C197" s="200"/>
      <c r="D197" s="199" t="s">
        <v>329</v>
      </c>
      <c r="E197" s="219" t="s">
        <v>330</v>
      </c>
      <c r="F197" s="202" t="s">
        <v>1430</v>
      </c>
      <c r="K197" s="199" t="s">
        <v>1275</v>
      </c>
      <c r="L197" s="199" t="s">
        <v>1134</v>
      </c>
      <c r="N197" s="199" t="s">
        <v>1135</v>
      </c>
    </row>
    <row r="198" spans="1:19" x14ac:dyDescent="0.3">
      <c r="A198" s="199" t="s">
        <v>1185</v>
      </c>
      <c r="B198" s="226"/>
      <c r="C198" s="200"/>
      <c r="D198" s="199" t="s">
        <v>457</v>
      </c>
      <c r="E198" s="227" t="s">
        <v>458</v>
      </c>
      <c r="F198" s="202" t="s">
        <v>23</v>
      </c>
      <c r="H198" s="206" t="s">
        <v>1431</v>
      </c>
      <c r="I198" s="205" t="s">
        <v>404</v>
      </c>
      <c r="J198" s="205" t="s">
        <v>404</v>
      </c>
      <c r="K198" s="199" t="s">
        <v>459</v>
      </c>
      <c r="L198" s="199" t="s">
        <v>247</v>
      </c>
      <c r="M198" s="199" t="s">
        <v>460</v>
      </c>
      <c r="N198" s="199" t="s">
        <v>29</v>
      </c>
    </row>
    <row r="199" spans="1:19" x14ac:dyDescent="0.3">
      <c r="A199" s="199" t="s">
        <v>1185</v>
      </c>
      <c r="B199" s="226"/>
      <c r="C199" s="200"/>
      <c r="D199" s="199" t="s">
        <v>376</v>
      </c>
      <c r="E199" s="227" t="s">
        <v>377</v>
      </c>
      <c r="F199" s="202" t="s">
        <v>23</v>
      </c>
      <c r="H199" s="206" t="s">
        <v>1243</v>
      </c>
    </row>
    <row r="200" spans="1:19" ht="14.4" x14ac:dyDescent="0.3">
      <c r="A200" s="199" t="s">
        <v>1185</v>
      </c>
      <c r="B200" s="226"/>
      <c r="C200" s="200"/>
      <c r="E200" s="228" t="s">
        <v>101</v>
      </c>
      <c r="F200" s="202" t="s">
        <v>23</v>
      </c>
      <c r="H200" s="206" t="s">
        <v>1221</v>
      </c>
    </row>
    <row r="201" spans="1:19" ht="14.4" x14ac:dyDescent="0.3">
      <c r="A201" s="199" t="s">
        <v>1185</v>
      </c>
      <c r="B201" s="226"/>
      <c r="C201" s="200"/>
      <c r="D201" s="173" t="s">
        <v>100</v>
      </c>
      <c r="E201" s="228" t="s">
        <v>101</v>
      </c>
      <c r="F201" s="2" t="s">
        <v>328</v>
      </c>
      <c r="G201" s="18"/>
      <c r="H201" s="229" t="s">
        <v>1432</v>
      </c>
      <c r="I201" s="163">
        <v>44340</v>
      </c>
      <c r="J201" s="163">
        <v>43966</v>
      </c>
      <c r="K201" s="165"/>
      <c r="L201" s="211"/>
      <c r="M201" s="211"/>
      <c r="O201" s="211"/>
      <c r="P201" s="211"/>
      <c r="Q201" s="211"/>
      <c r="R201" s="211"/>
      <c r="S201" s="211"/>
    </row>
    <row r="202" spans="1:19" ht="14.4" x14ac:dyDescent="0.3">
      <c r="A202" s="199" t="s">
        <v>1185</v>
      </c>
      <c r="B202" s="226"/>
      <c r="C202" s="200"/>
      <c r="D202" s="173" t="s">
        <v>78</v>
      </c>
      <c r="E202" s="228" t="s">
        <v>79</v>
      </c>
      <c r="F202" s="2" t="s">
        <v>23</v>
      </c>
      <c r="G202" s="18"/>
      <c r="H202" s="229" t="s">
        <v>1433</v>
      </c>
      <c r="I202" s="163">
        <v>44337</v>
      </c>
      <c r="J202" s="163"/>
      <c r="K202" s="165" t="s">
        <v>80</v>
      </c>
      <c r="L202" s="165" t="s">
        <v>81</v>
      </c>
      <c r="M202" s="165"/>
      <c r="N202" s="165" t="s">
        <v>26</v>
      </c>
    </row>
    <row r="203" spans="1:19" x14ac:dyDescent="0.3">
      <c r="A203" s="199" t="s">
        <v>1185</v>
      </c>
      <c r="B203" s="199" t="s">
        <v>1185</v>
      </c>
      <c r="C203" s="200"/>
      <c r="D203" s="199" t="s">
        <v>27</v>
      </c>
      <c r="E203" s="230" t="s">
        <v>28</v>
      </c>
      <c r="F203" s="202" t="s">
        <v>23</v>
      </c>
      <c r="I203" s="205">
        <v>44317</v>
      </c>
      <c r="N203" s="199" t="s">
        <v>1184</v>
      </c>
      <c r="S203" s="199" t="s">
        <v>30</v>
      </c>
    </row>
    <row r="204" spans="1:19" x14ac:dyDescent="0.3">
      <c r="A204" s="199" t="s">
        <v>1185</v>
      </c>
      <c r="B204" s="199" t="s">
        <v>1185</v>
      </c>
      <c r="C204" s="200"/>
      <c r="D204" s="199" t="s">
        <v>27</v>
      </c>
      <c r="E204" s="230" t="s">
        <v>28</v>
      </c>
      <c r="F204" s="202" t="s">
        <v>328</v>
      </c>
      <c r="I204" s="205">
        <v>44317</v>
      </c>
      <c r="N204" s="199" t="s">
        <v>1184</v>
      </c>
      <c r="S204" s="199" t="s">
        <v>30</v>
      </c>
    </row>
    <row r="205" spans="1:19" s="193" customFormat="1" x14ac:dyDescent="0.3">
      <c r="C205" s="207"/>
      <c r="D205" s="199" t="s">
        <v>21</v>
      </c>
      <c r="E205" s="230" t="s">
        <v>22</v>
      </c>
      <c r="F205" s="202" t="s">
        <v>23</v>
      </c>
      <c r="G205" s="203"/>
      <c r="H205" s="206"/>
      <c r="I205" s="205">
        <v>44501</v>
      </c>
      <c r="J205" s="205"/>
      <c r="K205" s="199" t="s">
        <v>1201</v>
      </c>
      <c r="L205" s="199" t="s">
        <v>1434</v>
      </c>
      <c r="M205" s="199"/>
      <c r="N205" s="199" t="s">
        <v>1205</v>
      </c>
      <c r="O205" s="199"/>
      <c r="P205" s="199"/>
      <c r="Q205" s="199"/>
      <c r="R205" s="199"/>
      <c r="S205" s="199"/>
    </row>
    <row r="206" spans="1:19" ht="27.6" x14ac:dyDescent="0.3">
      <c r="A206" s="199" t="s">
        <v>1185</v>
      </c>
      <c r="B206" s="199" t="s">
        <v>1185</v>
      </c>
      <c r="C206" s="200"/>
      <c r="D206" s="199" t="s">
        <v>67</v>
      </c>
      <c r="E206" s="231" t="s">
        <v>68</v>
      </c>
      <c r="F206" s="202" t="s">
        <v>23</v>
      </c>
      <c r="G206" s="203" t="s">
        <v>1435</v>
      </c>
      <c r="H206" s="206" t="s">
        <v>1436</v>
      </c>
      <c r="I206" s="205">
        <v>44317</v>
      </c>
      <c r="K206" s="199" t="s">
        <v>1310</v>
      </c>
      <c r="L206" s="199" t="s">
        <v>1423</v>
      </c>
      <c r="N206" s="199" t="s">
        <v>1205</v>
      </c>
      <c r="P206" s="199" t="s">
        <v>71</v>
      </c>
      <c r="Q206" s="199" t="s">
        <v>71</v>
      </c>
      <c r="R206" s="199" t="s">
        <v>72</v>
      </c>
    </row>
    <row r="207" spans="1:19" ht="27.6" customHeight="1" x14ac:dyDescent="0.3">
      <c r="C207" s="200"/>
      <c r="E207" s="231"/>
      <c r="G207" s="203" t="s">
        <v>1437</v>
      </c>
      <c r="H207" s="206" t="s">
        <v>1438</v>
      </c>
    </row>
    <row r="208" spans="1:19" s="193" customFormat="1" x14ac:dyDescent="0.3">
      <c r="C208" s="232" t="s">
        <v>956</v>
      </c>
      <c r="D208" s="193" t="s">
        <v>1439</v>
      </c>
      <c r="E208" s="233" t="s">
        <v>74</v>
      </c>
      <c r="F208" s="194" t="s">
        <v>23</v>
      </c>
      <c r="G208" s="196"/>
      <c r="H208" s="197"/>
      <c r="I208" s="198">
        <v>44337</v>
      </c>
      <c r="J208" s="198"/>
      <c r="K208" s="193" t="s">
        <v>1386</v>
      </c>
      <c r="L208" s="193" t="s">
        <v>1423</v>
      </c>
      <c r="N208" s="193" t="s">
        <v>1205</v>
      </c>
    </row>
    <row r="209" spans="1:18" ht="27.6" x14ac:dyDescent="0.3">
      <c r="A209" s="199" t="s">
        <v>1185</v>
      </c>
      <c r="B209" s="199" t="s">
        <v>1185</v>
      </c>
      <c r="C209" s="200"/>
      <c r="D209" s="199" t="s">
        <v>76</v>
      </c>
      <c r="E209" s="231" t="s">
        <v>77</v>
      </c>
      <c r="F209" s="202" t="s">
        <v>23</v>
      </c>
      <c r="G209" s="203" t="s">
        <v>1435</v>
      </c>
      <c r="H209" s="206" t="s">
        <v>1440</v>
      </c>
      <c r="I209" s="205">
        <v>44317</v>
      </c>
      <c r="K209" s="199" t="s">
        <v>1310</v>
      </c>
      <c r="L209" s="199" t="s">
        <v>1423</v>
      </c>
      <c r="N209" s="199" t="s">
        <v>1205</v>
      </c>
    </row>
    <row r="210" spans="1:18" x14ac:dyDescent="0.3">
      <c r="C210" s="200"/>
      <c r="E210" s="231"/>
      <c r="G210" s="203" t="s">
        <v>1441</v>
      </c>
      <c r="H210" s="206" t="s">
        <v>1442</v>
      </c>
    </row>
    <row r="211" spans="1:18" ht="27.6" customHeight="1" x14ac:dyDescent="0.3">
      <c r="C211" s="200"/>
      <c r="E211" s="231"/>
      <c r="G211" s="203" t="s">
        <v>1443</v>
      </c>
      <c r="H211" s="206" t="s">
        <v>1444</v>
      </c>
    </row>
    <row r="212" spans="1:18" ht="27.6" x14ac:dyDescent="0.3">
      <c r="C212" s="200"/>
      <c r="E212" s="231"/>
      <c r="G212" s="203" t="s">
        <v>1445</v>
      </c>
      <c r="H212" s="206" t="s">
        <v>1446</v>
      </c>
    </row>
    <row r="213" spans="1:18" x14ac:dyDescent="0.3">
      <c r="A213" s="199" t="s">
        <v>1185</v>
      </c>
      <c r="B213" s="199" t="s">
        <v>1185</v>
      </c>
      <c r="C213" s="200"/>
      <c r="D213" s="199" t="s">
        <v>123</v>
      </c>
      <c r="E213" s="231" t="s">
        <v>280</v>
      </c>
      <c r="F213" s="202" t="s">
        <v>23</v>
      </c>
      <c r="G213" s="203" t="s">
        <v>1244</v>
      </c>
      <c r="H213" s="206" t="s">
        <v>1245</v>
      </c>
      <c r="I213" s="205">
        <v>44126</v>
      </c>
      <c r="K213" s="199" t="s">
        <v>1246</v>
      </c>
      <c r="L213" s="199" t="s">
        <v>1201</v>
      </c>
      <c r="M213" s="199" t="s">
        <v>1310</v>
      </c>
      <c r="N213" s="199" t="s">
        <v>1205</v>
      </c>
      <c r="O213" s="199" t="s">
        <v>1246</v>
      </c>
      <c r="P213" s="199" t="s">
        <v>264</v>
      </c>
      <c r="Q213" s="199" t="s">
        <v>265</v>
      </c>
      <c r="R213" s="199" t="s">
        <v>265</v>
      </c>
    </row>
    <row r="214" spans="1:18" x14ac:dyDescent="0.3">
      <c r="A214" s="199" t="s">
        <v>1185</v>
      </c>
      <c r="B214" s="199" t="s">
        <v>1185</v>
      </c>
      <c r="C214" s="200"/>
      <c r="D214" s="199" t="s">
        <v>135</v>
      </c>
      <c r="E214" s="231" t="s">
        <v>282</v>
      </c>
      <c r="F214" s="202" t="s">
        <v>23</v>
      </c>
      <c r="G214" s="203" t="s">
        <v>1248</v>
      </c>
      <c r="H214" s="206" t="s">
        <v>1249</v>
      </c>
      <c r="I214" s="205">
        <v>44127</v>
      </c>
      <c r="K214" s="199" t="s">
        <v>1246</v>
      </c>
      <c r="L214" s="199" t="s">
        <v>1201</v>
      </c>
      <c r="M214" s="199" t="s">
        <v>1310</v>
      </c>
      <c r="N214" s="199" t="s">
        <v>1205</v>
      </c>
      <c r="O214" s="199" t="s">
        <v>1246</v>
      </c>
      <c r="P214" s="199" t="s">
        <v>264</v>
      </c>
      <c r="Q214" s="199" t="s">
        <v>265</v>
      </c>
      <c r="R214" s="199" t="s">
        <v>265</v>
      </c>
    </row>
  </sheetData>
  <conditionalFormatting sqref="K1:O5 K213:O1048576 O209:O212 L45:O46 K7:O8 K10:O20 K204:O208 K22:O44 K47:O91 K96:O99 K103:O114 K116:O160 K169:O202">
    <cfRule type="expression" dxfId="125" priority="75">
      <formula>SUM(COUNTIF(K1,"*"&amp;GONE&amp;"*"))</formula>
    </cfRule>
    <cfRule type="expression" dxfId="124" priority="76">
      <formula>SUM(COUNTIF(K1,"*"&amp;PERFAS&amp;"*"))</formula>
    </cfRule>
    <cfRule type="expression" dxfId="123" priority="77">
      <formula>SUM(COUNTIF(K1,"*"&amp;MSMECH&amp;"*"))</formula>
    </cfRule>
    <cfRule type="expression" dxfId="122" priority="78">
      <formula>SUM(COUNTIF(K1,"*"&amp;MLP&amp;"*"))</formula>
    </cfRule>
    <cfRule type="expression" dxfId="121" priority="79">
      <formula>SUM(COUNTIF(K1,"*"&amp;SRFRD&amp;"*"))</formula>
    </cfRule>
  </conditionalFormatting>
  <conditionalFormatting sqref="I209:J212">
    <cfRule type="expression" dxfId="120" priority="65" stopIfTrue="1">
      <formula>IF($W209="CP",TRUE,FALSE)</formula>
    </cfRule>
    <cfRule type="expression" dxfId="119" priority="66" stopIfTrue="1">
      <formula>IF($W209="NR",TRUE,FALSE)</formula>
    </cfRule>
  </conditionalFormatting>
  <conditionalFormatting sqref="I209:J212">
    <cfRule type="expression" dxfId="118" priority="63" stopIfTrue="1">
      <formula>IF($X209="SH",TRUE,FALSE)</formula>
    </cfRule>
    <cfRule type="expression" dxfId="117" priority="64" stopIfTrue="1">
      <formula>IF($X209="SS",TRUE,FALSE)</formula>
    </cfRule>
  </conditionalFormatting>
  <conditionalFormatting sqref="I209:I212">
    <cfRule type="expression" dxfId="116" priority="69" stopIfTrue="1">
      <formula>IF($I209-NOW()&lt;0,TRUE,FALSE)</formula>
    </cfRule>
    <cfRule type="expression" dxfId="115" priority="71">
      <formula>IF($I209-NOW()&lt;15,TRUE,FALSE)</formula>
    </cfRule>
    <cfRule type="expression" dxfId="114" priority="73">
      <formula>IF($I209-NOW()&lt;30,TRUE,FALSE)</formula>
    </cfRule>
  </conditionalFormatting>
  <conditionalFormatting sqref="J209:J212">
    <cfRule type="expression" dxfId="113" priority="68" stopIfTrue="1">
      <formula>IF($J209="",TRUE,FALSE)</formula>
    </cfRule>
    <cfRule type="expression" dxfId="112" priority="70" stopIfTrue="1">
      <formula>IF($J209-NOW()&lt;0,TRUE,FALSE)</formula>
    </cfRule>
    <cfRule type="expression" dxfId="111" priority="72">
      <formula>IF($J209-NOW()&lt;15,TRUE,FALSE)</formula>
    </cfRule>
    <cfRule type="expression" dxfId="110" priority="74">
      <formula>IF($J209-NOW()&lt;30,TRUE,FALSE)</formula>
    </cfRule>
  </conditionalFormatting>
  <conditionalFormatting sqref="I209:I212">
    <cfRule type="expression" dxfId="109" priority="67" stopIfTrue="1">
      <formula>IF($I209="",TRUE,FALSE)</formula>
    </cfRule>
  </conditionalFormatting>
  <conditionalFormatting sqref="I45:J46">
    <cfRule type="expression" dxfId="108" priority="53" stopIfTrue="1">
      <formula>IF($W45="CP",TRUE,FALSE)</formula>
    </cfRule>
    <cfRule type="expression" dxfId="107" priority="54" stopIfTrue="1">
      <formula>IF($W45="NR",TRUE,FALSE)</formula>
    </cfRule>
  </conditionalFormatting>
  <conditionalFormatting sqref="I45:J46">
    <cfRule type="expression" dxfId="106" priority="51" stopIfTrue="1">
      <formula>IF($X45="SH",TRUE,FALSE)</formula>
    </cfRule>
    <cfRule type="expression" dxfId="105" priority="52" stopIfTrue="1">
      <formula>IF($X45="SS",TRUE,FALSE)</formula>
    </cfRule>
  </conditionalFormatting>
  <conditionalFormatting sqref="I45:I46">
    <cfRule type="expression" dxfId="104" priority="57" stopIfTrue="1">
      <formula>IF($I45-NOW()&lt;0,TRUE,FALSE)</formula>
    </cfRule>
    <cfRule type="expression" dxfId="103" priority="59">
      <formula>IF($I45-NOW()&lt;15,TRUE,FALSE)</formula>
    </cfRule>
    <cfRule type="expression" dxfId="102" priority="61">
      <formula>IF($I45-NOW()&lt;30,TRUE,FALSE)</formula>
    </cfRule>
  </conditionalFormatting>
  <conditionalFormatting sqref="J45:J46">
    <cfRule type="expression" dxfId="101" priority="56" stopIfTrue="1">
      <formula>IF($J45="",TRUE,FALSE)</formula>
    </cfRule>
    <cfRule type="expression" dxfId="100" priority="58" stopIfTrue="1">
      <formula>IF($J45-NOW()&lt;0,TRUE,FALSE)</formula>
    </cfRule>
    <cfRule type="expression" dxfId="99" priority="60">
      <formula>IF($J45-NOW()&lt;15,TRUE,FALSE)</formula>
    </cfRule>
    <cfRule type="expression" dxfId="98" priority="62">
      <formula>IF($J45-NOW()&lt;30,TRUE,FALSE)</formula>
    </cfRule>
  </conditionalFormatting>
  <conditionalFormatting sqref="I45:I46">
    <cfRule type="expression" dxfId="97" priority="55" stopIfTrue="1">
      <formula>IF($I45="",TRUE,FALSE)</formula>
    </cfRule>
  </conditionalFormatting>
  <conditionalFormatting sqref="K6:O6">
    <cfRule type="expression" dxfId="96" priority="46">
      <formula>SUM(COUNTIF(K6,"*"&amp;GONE&amp;"*"))</formula>
    </cfRule>
    <cfRule type="expression" dxfId="95" priority="47">
      <formula>SUM(COUNTIF(K6,"*"&amp;PERFAS&amp;"*"))</formula>
    </cfRule>
    <cfRule type="expression" dxfId="94" priority="48">
      <formula>SUM(COUNTIF(K6,"*"&amp;MSMECH&amp;"*"))</formula>
    </cfRule>
    <cfRule type="expression" dxfId="93" priority="49">
      <formula>SUM(COUNTIF(K6,"*"&amp;MLP&amp;"*"))</formula>
    </cfRule>
    <cfRule type="expression" dxfId="92" priority="50">
      <formula>SUM(COUNTIF(K6,"*"&amp;SRFRD&amp;"*"))</formula>
    </cfRule>
  </conditionalFormatting>
  <conditionalFormatting sqref="K9:O9">
    <cfRule type="expression" dxfId="91" priority="41">
      <formula>SUM(COUNTIF(K9,"*"&amp;GONE&amp;"*"))</formula>
    </cfRule>
    <cfRule type="expression" dxfId="90" priority="42">
      <formula>SUM(COUNTIF(K9,"*"&amp;PERFAS&amp;"*"))</formula>
    </cfRule>
    <cfRule type="expression" dxfId="89" priority="43">
      <formula>SUM(COUNTIF(K9,"*"&amp;MSMECH&amp;"*"))</formula>
    </cfRule>
    <cfRule type="expression" dxfId="88" priority="44">
      <formula>SUM(COUNTIF(K9,"*"&amp;MLP&amp;"*"))</formula>
    </cfRule>
    <cfRule type="expression" dxfId="87" priority="45">
      <formula>SUM(COUNTIF(K9,"*"&amp;SRFRD&amp;"*"))</formula>
    </cfRule>
  </conditionalFormatting>
  <conditionalFormatting sqref="K21:O21">
    <cfRule type="expression" dxfId="86" priority="36">
      <formula>SUM(COUNTIF(K21,"*"&amp;GONE&amp;"*"))</formula>
    </cfRule>
    <cfRule type="expression" dxfId="85" priority="37">
      <formula>SUM(COUNTIF(K21,"*"&amp;PERFAS&amp;"*"))</formula>
    </cfRule>
    <cfRule type="expression" dxfId="84" priority="38">
      <formula>SUM(COUNTIF(K21,"*"&amp;MSMECH&amp;"*"))</formula>
    </cfRule>
    <cfRule type="expression" dxfId="83" priority="39">
      <formula>SUM(COUNTIF(K21,"*"&amp;MLP&amp;"*"))</formula>
    </cfRule>
    <cfRule type="expression" dxfId="82" priority="40">
      <formula>SUM(COUNTIF(K21,"*"&amp;SRFRD&amp;"*"))</formula>
    </cfRule>
  </conditionalFormatting>
  <conditionalFormatting sqref="K102:O102">
    <cfRule type="expression" dxfId="81" priority="31">
      <formula>SUM(COUNTIF(K102,"*"&amp;GONE&amp;"*"))</formula>
    </cfRule>
    <cfRule type="expression" dxfId="80" priority="32">
      <formula>SUM(COUNTIF(K102,"*"&amp;PERFAS&amp;"*"))</formula>
    </cfRule>
    <cfRule type="expression" dxfId="79" priority="33">
      <formula>SUM(COUNTIF(K102,"*"&amp;MSMECH&amp;"*"))</formula>
    </cfRule>
    <cfRule type="expression" dxfId="78" priority="34">
      <formula>SUM(COUNTIF(K102,"*"&amp;MLP&amp;"*"))</formula>
    </cfRule>
    <cfRule type="expression" dxfId="77" priority="35">
      <formula>SUM(COUNTIF(K102,"*"&amp;SRFRD&amp;"*"))</formula>
    </cfRule>
  </conditionalFormatting>
  <conditionalFormatting sqref="K101:O101">
    <cfRule type="expression" dxfId="76" priority="26">
      <formula>SUM(COUNTIF(K101,"*"&amp;GONE&amp;"*"))</formula>
    </cfRule>
    <cfRule type="expression" dxfId="75" priority="27">
      <formula>SUM(COUNTIF(K101,"*"&amp;PERFAS&amp;"*"))</formula>
    </cfRule>
    <cfRule type="expression" dxfId="74" priority="28">
      <formula>SUM(COUNTIF(K101,"*"&amp;MSMECH&amp;"*"))</formula>
    </cfRule>
    <cfRule type="expression" dxfId="73" priority="29">
      <formula>SUM(COUNTIF(K101,"*"&amp;MLP&amp;"*"))</formula>
    </cfRule>
    <cfRule type="expression" dxfId="72" priority="30">
      <formula>SUM(COUNTIF(K101,"*"&amp;SRFRD&amp;"*"))</formula>
    </cfRule>
  </conditionalFormatting>
  <conditionalFormatting sqref="K203:O203">
    <cfRule type="expression" dxfId="71" priority="21">
      <formula>SUM(COUNTIF(K203,"*"&amp;GONE&amp;"*"))</formula>
    </cfRule>
    <cfRule type="expression" dxfId="70" priority="22">
      <formula>SUM(COUNTIF(K203,"*"&amp;PERFAS&amp;"*"))</formula>
    </cfRule>
    <cfRule type="expression" dxfId="69" priority="23">
      <formula>SUM(COUNTIF(K203,"*"&amp;MSMECH&amp;"*"))</formula>
    </cfRule>
    <cfRule type="expression" dxfId="68" priority="24">
      <formula>SUM(COUNTIF(K203,"*"&amp;MLP&amp;"*"))</formula>
    </cfRule>
    <cfRule type="expression" dxfId="67" priority="25">
      <formula>SUM(COUNTIF(K203,"*"&amp;SRFRD&amp;"*"))</formula>
    </cfRule>
  </conditionalFormatting>
  <conditionalFormatting sqref="K92:O95">
    <cfRule type="expression" dxfId="66" priority="16">
      <formula>SUM(COUNTIF(K92,"*"&amp;GONE&amp;"*"))</formula>
    </cfRule>
    <cfRule type="expression" dxfId="65" priority="17">
      <formula>SUM(COUNTIF(K92,"*"&amp;PERFAS&amp;"*"))</formula>
    </cfRule>
    <cfRule type="expression" dxfId="64" priority="18">
      <formula>SUM(COUNTIF(K92,"*"&amp;MSMECH&amp;"*"))</formula>
    </cfRule>
    <cfRule type="expression" dxfId="63" priority="19">
      <formula>SUM(COUNTIF(K92,"*"&amp;MLP&amp;"*"))</formula>
    </cfRule>
    <cfRule type="expression" dxfId="62" priority="20">
      <formula>SUM(COUNTIF(K92,"*"&amp;SRFRD&amp;"*"))</formula>
    </cfRule>
  </conditionalFormatting>
  <conditionalFormatting sqref="K100:O100">
    <cfRule type="expression" dxfId="61" priority="11">
      <formula>SUM(COUNTIF(K100,"*"&amp;GONE&amp;"*"))</formula>
    </cfRule>
    <cfRule type="expression" dxfId="60" priority="12">
      <formula>SUM(COUNTIF(K100,"*"&amp;PERFAS&amp;"*"))</formula>
    </cfRule>
    <cfRule type="expression" dxfId="59" priority="13">
      <formula>SUM(COUNTIF(K100,"*"&amp;MSMECH&amp;"*"))</formula>
    </cfRule>
    <cfRule type="expression" dxfId="58" priority="14">
      <formula>SUM(COUNTIF(K100,"*"&amp;MLP&amp;"*"))</formula>
    </cfRule>
    <cfRule type="expression" dxfId="57" priority="15">
      <formula>SUM(COUNTIF(K100,"*"&amp;SRFRD&amp;"*"))</formula>
    </cfRule>
  </conditionalFormatting>
  <conditionalFormatting sqref="K115:O115">
    <cfRule type="expression" dxfId="56" priority="6">
      <formula>SUM(COUNTIF(K115,"*"&amp;GONE&amp;"*"))</formula>
    </cfRule>
    <cfRule type="expression" dxfId="55" priority="7">
      <formula>SUM(COUNTIF(K115,"*"&amp;PERFAS&amp;"*"))</formula>
    </cfRule>
    <cfRule type="expression" dxfId="54" priority="8">
      <formula>SUM(COUNTIF(K115,"*"&amp;MSMECH&amp;"*"))</formula>
    </cfRule>
    <cfRule type="expression" dxfId="53" priority="9">
      <formula>SUM(COUNTIF(K115,"*"&amp;MLP&amp;"*"))</formula>
    </cfRule>
    <cfRule type="expression" dxfId="52" priority="10">
      <formula>SUM(COUNTIF(K115,"*"&amp;SRFRD&amp;"*"))</formula>
    </cfRule>
  </conditionalFormatting>
  <conditionalFormatting sqref="K161:O168">
    <cfRule type="expression" dxfId="51" priority="1">
      <formula>SUM(COUNTIF(K161,"*"&amp;GONE&amp;"*"))</formula>
    </cfRule>
    <cfRule type="expression" dxfId="50" priority="2">
      <formula>SUM(COUNTIF(K161,"*"&amp;PERFAS&amp;"*"))</formula>
    </cfRule>
    <cfRule type="expression" dxfId="49" priority="3">
      <formula>SUM(COUNTIF(K161,"*"&amp;MSMECH&amp;"*"))</formula>
    </cfRule>
    <cfRule type="expression" dxfId="48" priority="4">
      <formula>SUM(COUNTIF(K161,"*"&amp;MLP&amp;"*"))</formula>
    </cfRule>
    <cfRule type="expression" dxfId="47" priority="5">
      <formula>SUM(COUNTIF(K161,"*"&amp;SRFRD&amp;"*"))</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workbookViewId="0">
      <selection activeCell="C1" sqref="C1"/>
    </sheetView>
  </sheetViews>
  <sheetFormatPr defaultColWidth="9.109375" defaultRowHeight="14.4" x14ac:dyDescent="0.3"/>
  <cols>
    <col min="1" max="1" width="29" style="234" bestFit="1" customWidth="1"/>
    <col min="2" max="2" width="26.6640625" style="234" bestFit="1" customWidth="1"/>
    <col min="3" max="3" width="22.6640625" style="234" bestFit="1" customWidth="1"/>
    <col min="4" max="4" width="24.5546875" style="234" bestFit="1" customWidth="1"/>
    <col min="5" max="5" width="28.33203125" style="234" bestFit="1" customWidth="1"/>
    <col min="6" max="6" width="11.88671875" style="234" bestFit="1" customWidth="1"/>
    <col min="7" max="16384" width="9.109375" style="234"/>
  </cols>
  <sheetData>
    <row r="1" spans="1:6" x14ac:dyDescent="0.3">
      <c r="A1" s="235" t="s">
        <v>860</v>
      </c>
      <c r="B1" s="236" t="s">
        <v>861</v>
      </c>
      <c r="C1" s="236" t="s">
        <v>862</v>
      </c>
      <c r="D1" s="236" t="s">
        <v>863</v>
      </c>
      <c r="E1" s="237" t="s">
        <v>864</v>
      </c>
      <c r="F1" s="238" t="s">
        <v>865</v>
      </c>
    </row>
    <row r="2" spans="1:6" x14ac:dyDescent="0.3">
      <c r="A2" s="235" t="s">
        <v>866</v>
      </c>
      <c r="B2" s="239" t="s">
        <v>867</v>
      </c>
      <c r="C2" s="239"/>
      <c r="D2" s="239"/>
      <c r="E2" s="240" t="s">
        <v>868</v>
      </c>
      <c r="F2" s="240" t="s">
        <v>869</v>
      </c>
    </row>
    <row r="3" spans="1:6" x14ac:dyDescent="0.3">
      <c r="A3" s="235" t="s">
        <v>870</v>
      </c>
      <c r="B3" s="239" t="s">
        <v>871</v>
      </c>
      <c r="C3" s="239"/>
      <c r="D3" s="239"/>
      <c r="E3" s="240" t="s">
        <v>868</v>
      </c>
      <c r="F3" s="240" t="s">
        <v>869</v>
      </c>
    </row>
    <row r="4" spans="1:6" x14ac:dyDescent="0.3">
      <c r="A4" s="267" t="s">
        <v>872</v>
      </c>
      <c r="B4" s="268" t="s">
        <v>873</v>
      </c>
      <c r="C4" s="239"/>
      <c r="D4" s="239"/>
      <c r="E4" s="240" t="s">
        <v>874</v>
      </c>
      <c r="F4" s="269" t="s">
        <v>875</v>
      </c>
    </row>
    <row r="5" spans="1:6" x14ac:dyDescent="0.3">
      <c r="A5" s="267"/>
      <c r="B5" s="268"/>
      <c r="C5" s="239"/>
      <c r="D5" s="239"/>
      <c r="E5" s="240" t="s">
        <v>876</v>
      </c>
      <c r="F5" s="269"/>
    </row>
    <row r="6" spans="1:6" x14ac:dyDescent="0.3">
      <c r="A6" s="241" t="s">
        <v>877</v>
      </c>
      <c r="B6" s="239" t="s">
        <v>878</v>
      </c>
      <c r="C6" s="239"/>
      <c r="D6" s="239"/>
      <c r="E6" s="240" t="s">
        <v>879</v>
      </c>
      <c r="F6" s="240" t="s">
        <v>880</v>
      </c>
    </row>
    <row r="7" spans="1:6" x14ac:dyDescent="0.3">
      <c r="A7" s="235" t="s">
        <v>881</v>
      </c>
      <c r="B7" s="239" t="s">
        <v>882</v>
      </c>
      <c r="C7" s="239"/>
      <c r="D7" s="239"/>
      <c r="E7" s="240" t="s">
        <v>883</v>
      </c>
      <c r="F7" s="240" t="s">
        <v>880</v>
      </c>
    </row>
    <row r="8" spans="1:6" x14ac:dyDescent="0.3">
      <c r="A8" s="235" t="s">
        <v>884</v>
      </c>
      <c r="B8" s="239" t="s">
        <v>885</v>
      </c>
      <c r="C8" s="239"/>
      <c r="D8" s="239"/>
      <c r="E8" s="240" t="s">
        <v>886</v>
      </c>
      <c r="F8" s="240" t="s">
        <v>887</v>
      </c>
    </row>
    <row r="9" spans="1:6" x14ac:dyDescent="0.3">
      <c r="A9" s="235" t="s">
        <v>888</v>
      </c>
      <c r="B9" s="239" t="s">
        <v>889</v>
      </c>
      <c r="C9" s="239"/>
      <c r="D9" s="239"/>
      <c r="E9" s="240" t="s">
        <v>890</v>
      </c>
      <c r="F9" s="240" t="s">
        <v>887</v>
      </c>
    </row>
    <row r="10" spans="1:6" x14ac:dyDescent="0.3">
      <c r="A10" s="241" t="s">
        <v>891</v>
      </c>
      <c r="B10" s="239" t="s">
        <v>892</v>
      </c>
      <c r="C10" s="239"/>
      <c r="D10" s="239"/>
      <c r="E10" s="240" t="s">
        <v>883</v>
      </c>
      <c r="F10" s="240" t="s">
        <v>887</v>
      </c>
    </row>
    <row r="11" spans="1:6" x14ac:dyDescent="0.3">
      <c r="A11" s="235" t="s">
        <v>893</v>
      </c>
      <c r="B11" s="242" t="s">
        <v>894</v>
      </c>
      <c r="C11" s="242"/>
      <c r="D11" s="242"/>
      <c r="E11" s="240" t="s">
        <v>895</v>
      </c>
      <c r="F11" s="240" t="s">
        <v>887</v>
      </c>
    </row>
    <row r="12" spans="1:6" x14ac:dyDescent="0.3">
      <c r="A12" s="241" t="s">
        <v>896</v>
      </c>
      <c r="B12" s="242" t="s">
        <v>193</v>
      </c>
      <c r="C12" s="242"/>
      <c r="D12" s="242"/>
      <c r="E12" s="240" t="s">
        <v>897</v>
      </c>
      <c r="F12" s="240" t="s">
        <v>880</v>
      </c>
    </row>
    <row r="13" spans="1:6" x14ac:dyDescent="0.3">
      <c r="A13" s="235" t="s">
        <v>898</v>
      </c>
      <c r="B13" s="242" t="s">
        <v>899</v>
      </c>
      <c r="C13" s="242"/>
      <c r="D13" s="242"/>
      <c r="E13" s="240" t="s">
        <v>900</v>
      </c>
      <c r="F13" s="240" t="s">
        <v>880</v>
      </c>
    </row>
    <row r="14" spans="1:6" x14ac:dyDescent="0.3">
      <c r="A14" s="235" t="s">
        <v>901</v>
      </c>
      <c r="B14" s="242" t="s">
        <v>899</v>
      </c>
      <c r="C14" s="242"/>
      <c r="D14" s="242"/>
      <c r="E14" s="240" t="s">
        <v>874</v>
      </c>
      <c r="F14" s="240" t="s">
        <v>869</v>
      </c>
    </row>
    <row r="15" spans="1:6" x14ac:dyDescent="0.3">
      <c r="A15" s="235" t="s">
        <v>902</v>
      </c>
      <c r="B15" s="242" t="s">
        <v>899</v>
      </c>
      <c r="C15" s="242"/>
      <c r="D15" s="242"/>
      <c r="E15" s="240" t="s">
        <v>874</v>
      </c>
      <c r="F15" s="240" t="s">
        <v>869</v>
      </c>
    </row>
    <row r="16" spans="1:6" x14ac:dyDescent="0.3">
      <c r="A16" s="235" t="s">
        <v>903</v>
      </c>
      <c r="B16" s="242" t="s">
        <v>389</v>
      </c>
      <c r="C16" s="242"/>
      <c r="D16" s="242"/>
      <c r="E16" s="240" t="s">
        <v>904</v>
      </c>
      <c r="F16" s="240" t="s">
        <v>880</v>
      </c>
    </row>
    <row r="17" spans="1:6" x14ac:dyDescent="0.3">
      <c r="A17" s="235" t="s">
        <v>905</v>
      </c>
      <c r="B17" s="242" t="s">
        <v>906</v>
      </c>
      <c r="C17" s="242"/>
      <c r="D17" s="242"/>
      <c r="E17" s="240" t="s">
        <v>907</v>
      </c>
      <c r="F17" s="240" t="s">
        <v>887</v>
      </c>
    </row>
    <row r="18" spans="1:6" x14ac:dyDescent="0.3">
      <c r="A18" s="235" t="s">
        <v>908</v>
      </c>
      <c r="B18" s="242" t="s">
        <v>894</v>
      </c>
      <c r="C18" s="242"/>
      <c r="D18" s="242"/>
      <c r="E18" s="240" t="s">
        <v>874</v>
      </c>
      <c r="F18" s="240" t="s">
        <v>887</v>
      </c>
    </row>
    <row r="19" spans="1:6" x14ac:dyDescent="0.3">
      <c r="B19" s="243"/>
      <c r="C19" s="243"/>
      <c r="D19" s="243"/>
    </row>
  </sheetData>
  <mergeCells count="3">
    <mergeCell ref="A4:A5"/>
    <mergeCell ref="B4:B5"/>
    <mergeCell ref="F4:F5"/>
  </mergeCells>
  <pageMargins left="0.7" right="0.7" top="0.75" bottom="0.75" header="0.3" footer="0.3"/>
  <pageSetup orientation="portrait" verticalDpi="597"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EEBD9-9BA0-40DA-9FF2-8099AAC10CCA}">
  <dimension ref="B1:P112"/>
  <sheetViews>
    <sheetView workbookViewId="0">
      <selection activeCell="N17" sqref="N17"/>
    </sheetView>
  </sheetViews>
  <sheetFormatPr defaultRowHeight="14.4" x14ac:dyDescent="0.3"/>
  <cols>
    <col min="1" max="1" width="2.21875" customWidth="1"/>
    <col min="2" max="2" width="10.5546875" customWidth="1"/>
    <col min="3" max="3" width="9.77734375" style="43" customWidth="1"/>
    <col min="4" max="4" width="10.5546875" customWidth="1"/>
    <col min="5" max="5" width="9.77734375" style="43" customWidth="1"/>
    <col min="6" max="6" width="15.21875" customWidth="1"/>
    <col min="7" max="7" width="10.5546875" customWidth="1"/>
    <col min="8" max="8" width="9.77734375" style="43" customWidth="1"/>
    <col min="9" max="9" width="10.5546875" style="43" customWidth="1"/>
    <col min="10" max="10" width="9.77734375" style="43" customWidth="1"/>
    <col min="11" max="11" width="3.21875" customWidth="1"/>
    <col min="12" max="12" width="14.77734375" bestFit="1" customWidth="1"/>
    <col min="14" max="14" width="20.5546875" bestFit="1" customWidth="1"/>
    <col min="15" max="15" width="9.88671875" bestFit="1" customWidth="1"/>
    <col min="16" max="16" width="9.5546875" bestFit="1" customWidth="1"/>
  </cols>
  <sheetData>
    <row r="1" spans="2:16" ht="36.6" customHeight="1" x14ac:dyDescent="0.3">
      <c r="B1" s="270" t="s">
        <v>1141</v>
      </c>
      <c r="C1" s="270"/>
      <c r="D1" s="270"/>
      <c r="E1" s="270"/>
      <c r="F1" s="270"/>
      <c r="G1" s="270"/>
      <c r="H1" s="270"/>
      <c r="I1" s="270"/>
      <c r="J1" s="270"/>
    </row>
    <row r="2" spans="2:16" s="179" customFormat="1" x14ac:dyDescent="0.3">
      <c r="B2" s="176" t="s">
        <v>1142</v>
      </c>
      <c r="C2" s="176" t="s">
        <v>1143</v>
      </c>
      <c r="D2" s="176" t="s">
        <v>1144</v>
      </c>
      <c r="E2" s="176" t="s">
        <v>1143</v>
      </c>
      <c r="F2" s="177" t="s">
        <v>1145</v>
      </c>
      <c r="G2" s="178" t="s">
        <v>1146</v>
      </c>
      <c r="H2" s="178" t="s">
        <v>1143</v>
      </c>
      <c r="I2" s="178" t="s">
        <v>1147</v>
      </c>
      <c r="J2" s="178" t="s">
        <v>1143</v>
      </c>
      <c r="L2"/>
      <c r="N2" s="103" t="s">
        <v>1010</v>
      </c>
      <c r="O2" s="103" t="s">
        <v>1011</v>
      </c>
      <c r="P2"/>
    </row>
    <row r="3" spans="2:16" s="179" customFormat="1" ht="13.95" customHeight="1" x14ac:dyDescent="0.3">
      <c r="B3" s="180" t="s">
        <v>1148</v>
      </c>
      <c r="C3" s="181">
        <v>-11</v>
      </c>
      <c r="D3" s="180" t="s">
        <v>1149</v>
      </c>
      <c r="E3" s="181">
        <v>-15</v>
      </c>
      <c r="F3" s="182" t="s">
        <v>1150</v>
      </c>
      <c r="G3" s="183" t="s">
        <v>127</v>
      </c>
      <c r="H3" s="183" t="s">
        <v>127</v>
      </c>
      <c r="I3" s="183" t="s">
        <v>127</v>
      </c>
      <c r="J3" s="183" t="s">
        <v>127</v>
      </c>
      <c r="L3"/>
      <c r="N3" s="171" t="s">
        <v>1012</v>
      </c>
      <c r="O3" s="19">
        <v>44152</v>
      </c>
      <c r="P3" s="73">
        <v>44440</v>
      </c>
    </row>
    <row r="4" spans="2:16" s="179" customFormat="1" ht="13.95" customHeight="1" x14ac:dyDescent="0.3">
      <c r="B4" s="180" t="s">
        <v>1151</v>
      </c>
      <c r="C4" s="181">
        <v>-16</v>
      </c>
      <c r="D4" s="180" t="s">
        <v>1152</v>
      </c>
      <c r="E4" s="181">
        <v>-44</v>
      </c>
      <c r="F4" s="182" t="s">
        <v>1153</v>
      </c>
      <c r="G4" s="183" t="s">
        <v>127</v>
      </c>
      <c r="H4" s="183" t="s">
        <v>127</v>
      </c>
      <c r="I4" s="183" t="s">
        <v>127</v>
      </c>
      <c r="J4" s="183" t="s">
        <v>127</v>
      </c>
      <c r="L4"/>
      <c r="N4" s="171" t="s">
        <v>1013</v>
      </c>
      <c r="O4" s="19">
        <v>44404</v>
      </c>
      <c r="P4" s="73">
        <v>44531</v>
      </c>
    </row>
    <row r="5" spans="2:16" s="179" customFormat="1" ht="13.95" customHeight="1" x14ac:dyDescent="0.3">
      <c r="B5" s="180" t="s">
        <v>1154</v>
      </c>
      <c r="C5" s="181">
        <v>-45</v>
      </c>
      <c r="D5" s="180" t="s">
        <v>1155</v>
      </c>
      <c r="E5" s="181">
        <v>-31</v>
      </c>
      <c r="F5" s="182" t="s">
        <v>1156</v>
      </c>
      <c r="G5" s="183" t="s">
        <v>127</v>
      </c>
      <c r="H5" s="183" t="s">
        <v>127</v>
      </c>
      <c r="I5" s="183" t="s">
        <v>127</v>
      </c>
      <c r="J5" s="183" t="s">
        <v>127</v>
      </c>
      <c r="L5"/>
      <c r="N5" s="171" t="s">
        <v>1014</v>
      </c>
      <c r="O5" s="19">
        <v>44331</v>
      </c>
      <c r="P5" s="73">
        <v>44593</v>
      </c>
    </row>
    <row r="6" spans="2:16" s="179" customFormat="1" ht="13.95" customHeight="1" x14ac:dyDescent="0.3">
      <c r="B6" s="180" t="s">
        <v>1157</v>
      </c>
      <c r="C6" s="181">
        <v>-32</v>
      </c>
      <c r="D6" s="180" t="s">
        <v>1158</v>
      </c>
      <c r="E6" s="181">
        <v>-27</v>
      </c>
      <c r="F6" s="182" t="s">
        <v>1159</v>
      </c>
      <c r="G6" s="183" t="s">
        <v>127</v>
      </c>
      <c r="H6" s="183" t="s">
        <v>127</v>
      </c>
      <c r="I6" s="183" t="s">
        <v>127</v>
      </c>
      <c r="J6" s="183" t="s">
        <v>127</v>
      </c>
      <c r="L6"/>
      <c r="N6" s="171" t="s">
        <v>1015</v>
      </c>
      <c r="O6" s="19">
        <v>44698</v>
      </c>
      <c r="P6" s="73">
        <v>44470</v>
      </c>
    </row>
    <row r="7" spans="2:16" s="179" customFormat="1" ht="13.95" customHeight="1" x14ac:dyDescent="0.3">
      <c r="B7" s="180" t="s">
        <v>1160</v>
      </c>
      <c r="C7" s="181">
        <v>-28</v>
      </c>
      <c r="D7" s="180" t="s">
        <v>1161</v>
      </c>
      <c r="E7" s="181">
        <v>-12</v>
      </c>
      <c r="F7" s="182" t="s">
        <v>1162</v>
      </c>
      <c r="G7" s="183" t="s">
        <v>127</v>
      </c>
      <c r="H7" s="183" t="s">
        <v>127</v>
      </c>
      <c r="I7" s="183" t="s">
        <v>127</v>
      </c>
      <c r="J7" s="183" t="s">
        <v>127</v>
      </c>
      <c r="L7"/>
    </row>
    <row r="8" spans="2:16" s="179" customFormat="1" ht="13.95" customHeight="1" x14ac:dyDescent="0.3">
      <c r="B8" s="180" t="s">
        <v>1163</v>
      </c>
      <c r="C8" s="181">
        <v>-16</v>
      </c>
      <c r="D8" s="184">
        <v>44498</v>
      </c>
      <c r="E8" s="185">
        <v>-82</v>
      </c>
      <c r="F8" s="182" t="s">
        <v>66</v>
      </c>
      <c r="G8" s="183" t="s">
        <v>127</v>
      </c>
      <c r="H8" s="183" t="s">
        <v>127</v>
      </c>
      <c r="I8" s="183" t="s">
        <v>127</v>
      </c>
      <c r="J8" s="183" t="s">
        <v>127</v>
      </c>
      <c r="L8"/>
    </row>
    <row r="9" spans="2:16" s="179" customFormat="1" x14ac:dyDescent="0.3">
      <c r="B9" s="176" t="s">
        <v>1142</v>
      </c>
      <c r="C9" s="176" t="s">
        <v>1143</v>
      </c>
      <c r="D9" s="176" t="s">
        <v>1144</v>
      </c>
      <c r="E9" s="176" t="s">
        <v>1143</v>
      </c>
      <c r="F9" s="177" t="s">
        <v>1164</v>
      </c>
      <c r="G9" s="178" t="s">
        <v>1146</v>
      </c>
      <c r="H9" s="178" t="s">
        <v>1143</v>
      </c>
      <c r="I9" s="178" t="s">
        <v>1147</v>
      </c>
      <c r="J9" s="178" t="s">
        <v>1143</v>
      </c>
      <c r="L9"/>
    </row>
    <row r="10" spans="2:16" s="179" customFormat="1" ht="13.95" customHeight="1" x14ac:dyDescent="0.3">
      <c r="B10" s="184">
        <v>44536</v>
      </c>
      <c r="C10" s="185">
        <v>-22</v>
      </c>
      <c r="D10" s="184">
        <v>44558</v>
      </c>
      <c r="E10" s="185">
        <v>-22</v>
      </c>
      <c r="F10" s="182" t="s">
        <v>1150</v>
      </c>
      <c r="G10" s="248">
        <v>44616</v>
      </c>
      <c r="H10" s="185">
        <v>-54</v>
      </c>
      <c r="I10" s="184">
        <v>44664</v>
      </c>
      <c r="J10" s="185">
        <v>-54</v>
      </c>
      <c r="L10"/>
    </row>
    <row r="11" spans="2:16" s="179" customFormat="1" ht="13.95" customHeight="1" x14ac:dyDescent="0.3">
      <c r="B11" s="184">
        <v>44559</v>
      </c>
      <c r="C11" s="185">
        <v>-22</v>
      </c>
      <c r="D11" s="184">
        <v>44586</v>
      </c>
      <c r="E11" s="185">
        <v>-22</v>
      </c>
      <c r="F11" s="182" t="s">
        <v>1153</v>
      </c>
      <c r="G11" s="184">
        <v>44665</v>
      </c>
      <c r="H11" s="185">
        <v>-54</v>
      </c>
      <c r="I11" s="184">
        <v>44721</v>
      </c>
      <c r="J11" s="185">
        <v>-54</v>
      </c>
      <c r="K11" s="186"/>
      <c r="L11"/>
    </row>
    <row r="12" spans="2:16" s="179" customFormat="1" ht="13.95" customHeight="1" x14ac:dyDescent="0.3">
      <c r="B12" s="184">
        <v>44587</v>
      </c>
      <c r="C12" s="185">
        <v>-22</v>
      </c>
      <c r="D12" s="184">
        <v>44617</v>
      </c>
      <c r="E12" s="185">
        <v>-22</v>
      </c>
      <c r="F12" s="182" t="s">
        <v>1156</v>
      </c>
      <c r="G12" s="184">
        <v>44722</v>
      </c>
      <c r="H12" s="185">
        <v>-54</v>
      </c>
      <c r="I12" s="184">
        <v>44778</v>
      </c>
      <c r="J12" s="185">
        <v>-54</v>
      </c>
      <c r="L12"/>
    </row>
    <row r="13" spans="2:16" s="179" customFormat="1" ht="13.95" customHeight="1" x14ac:dyDescent="0.3">
      <c r="B13" s="184">
        <v>44620</v>
      </c>
      <c r="C13" s="185">
        <v>-22</v>
      </c>
      <c r="D13" s="184">
        <v>44627</v>
      </c>
      <c r="E13" s="185">
        <v>-22</v>
      </c>
      <c r="F13" s="182" t="s">
        <v>1159</v>
      </c>
      <c r="G13" s="184">
        <v>44781</v>
      </c>
      <c r="H13" s="185">
        <v>-54</v>
      </c>
      <c r="I13" s="184">
        <v>44837</v>
      </c>
      <c r="J13" s="185">
        <v>-54</v>
      </c>
      <c r="L13"/>
    </row>
    <row r="14" spans="2:16" s="179" customFormat="1" ht="13.95" customHeight="1" x14ac:dyDescent="0.3">
      <c r="B14" s="184">
        <v>44628</v>
      </c>
      <c r="C14" s="185">
        <v>-22</v>
      </c>
      <c r="D14" s="184">
        <v>44650</v>
      </c>
      <c r="E14" s="185">
        <v>-22</v>
      </c>
      <c r="F14" s="182" t="s">
        <v>1162</v>
      </c>
      <c r="G14" s="184">
        <v>44838</v>
      </c>
      <c r="H14" s="185">
        <v>-54</v>
      </c>
      <c r="I14" s="184">
        <v>44895</v>
      </c>
      <c r="J14" s="185">
        <v>-54</v>
      </c>
      <c r="L14"/>
    </row>
    <row r="15" spans="2:16" s="179" customFormat="1" ht="13.95" customHeight="1" x14ac:dyDescent="0.3">
      <c r="B15" s="184">
        <v>44655</v>
      </c>
      <c r="C15" s="185">
        <v>-22</v>
      </c>
      <c r="D15" s="184">
        <v>44708</v>
      </c>
      <c r="E15" s="185">
        <v>-22</v>
      </c>
      <c r="F15" s="182" t="s">
        <v>66</v>
      </c>
      <c r="G15" s="184">
        <v>44896</v>
      </c>
      <c r="H15" s="185">
        <v>-54</v>
      </c>
      <c r="I15" s="184">
        <v>44966</v>
      </c>
      <c r="J15" s="185">
        <v>-54</v>
      </c>
      <c r="L15"/>
    </row>
    <row r="16" spans="2:16" s="179" customFormat="1" x14ac:dyDescent="0.3">
      <c r="B16" s="176" t="s">
        <v>1142</v>
      </c>
      <c r="C16" s="176" t="s">
        <v>1143</v>
      </c>
      <c r="D16" s="176" t="s">
        <v>1144</v>
      </c>
      <c r="E16" s="176" t="s">
        <v>1143</v>
      </c>
      <c r="F16" s="177" t="s">
        <v>1165</v>
      </c>
      <c r="G16" s="178" t="s">
        <v>1146</v>
      </c>
      <c r="H16" s="178" t="s">
        <v>1143</v>
      </c>
      <c r="I16" s="178" t="s">
        <v>1147</v>
      </c>
      <c r="J16" s="178" t="s">
        <v>1143</v>
      </c>
      <c r="L16"/>
    </row>
    <row r="17" spans="2:12" s="179" customFormat="1" ht="13.95" customHeight="1" x14ac:dyDescent="0.3">
      <c r="B17" s="184">
        <v>44621</v>
      </c>
      <c r="C17" s="185">
        <v>-38</v>
      </c>
      <c r="D17" s="184">
        <v>44641</v>
      </c>
      <c r="E17" s="185">
        <v>-38</v>
      </c>
      <c r="F17" s="182" t="s">
        <v>1150</v>
      </c>
      <c r="G17" s="184">
        <v>44665</v>
      </c>
      <c r="H17" s="185">
        <v>-54</v>
      </c>
      <c r="I17" s="184">
        <v>44714</v>
      </c>
      <c r="J17" s="185">
        <v>-54</v>
      </c>
      <c r="K17" s="186"/>
      <c r="L17"/>
    </row>
    <row r="18" spans="2:12" s="179" customFormat="1" ht="13.95" customHeight="1" x14ac:dyDescent="0.3">
      <c r="B18" s="184">
        <v>44642</v>
      </c>
      <c r="C18" s="185">
        <v>-38</v>
      </c>
      <c r="D18" s="184">
        <v>44671</v>
      </c>
      <c r="E18" s="185">
        <v>-38</v>
      </c>
      <c r="F18" s="182" t="s">
        <v>1153</v>
      </c>
      <c r="G18" s="184">
        <v>44722</v>
      </c>
      <c r="H18" s="185">
        <v>-54</v>
      </c>
      <c r="I18" s="184">
        <v>44778</v>
      </c>
      <c r="J18" s="185">
        <v>-54</v>
      </c>
      <c r="L18"/>
    </row>
    <row r="19" spans="2:12" s="179" customFormat="1" ht="13.95" customHeight="1" x14ac:dyDescent="0.3">
      <c r="B19" s="184">
        <v>44672</v>
      </c>
      <c r="C19" s="185">
        <v>-38</v>
      </c>
      <c r="D19" s="184">
        <v>44701</v>
      </c>
      <c r="E19" s="185">
        <v>-38</v>
      </c>
      <c r="F19" s="182" t="s">
        <v>1156</v>
      </c>
      <c r="G19" s="184">
        <v>44781</v>
      </c>
      <c r="H19" s="185">
        <v>-54</v>
      </c>
      <c r="I19" s="184">
        <v>44837</v>
      </c>
      <c r="J19" s="185">
        <v>-54</v>
      </c>
      <c r="L19"/>
    </row>
    <row r="20" spans="2:12" s="179" customFormat="1" ht="13.95" customHeight="1" x14ac:dyDescent="0.3">
      <c r="B20" s="184">
        <v>44704</v>
      </c>
      <c r="C20" s="185">
        <v>-38</v>
      </c>
      <c r="D20" s="184">
        <v>44712</v>
      </c>
      <c r="E20" s="185">
        <v>-38</v>
      </c>
      <c r="F20" s="182" t="s">
        <v>1159</v>
      </c>
      <c r="G20" s="184">
        <v>44838</v>
      </c>
      <c r="H20" s="185">
        <v>-54</v>
      </c>
      <c r="I20" s="184">
        <v>44895</v>
      </c>
      <c r="J20" s="185">
        <v>-54</v>
      </c>
      <c r="L20"/>
    </row>
    <row r="21" spans="2:12" s="179" customFormat="1" ht="13.95" customHeight="1" x14ac:dyDescent="0.3">
      <c r="B21" s="184">
        <v>44713</v>
      </c>
      <c r="C21" s="185">
        <v>-38</v>
      </c>
      <c r="D21" s="184">
        <v>44735</v>
      </c>
      <c r="E21" s="185">
        <v>-38</v>
      </c>
      <c r="F21" s="182" t="s">
        <v>1162</v>
      </c>
      <c r="G21" s="184">
        <v>44896</v>
      </c>
      <c r="H21" s="185">
        <v>-54</v>
      </c>
      <c r="I21" s="184">
        <v>44966</v>
      </c>
      <c r="J21" s="185">
        <v>-54</v>
      </c>
      <c r="L21"/>
    </row>
    <row r="22" spans="2:12" s="179" customFormat="1" ht="13.95" customHeight="1" x14ac:dyDescent="0.3">
      <c r="B22" s="184">
        <v>44740</v>
      </c>
      <c r="C22" s="185">
        <v>-38</v>
      </c>
      <c r="D22" s="184">
        <v>44789</v>
      </c>
      <c r="E22" s="185">
        <v>-38</v>
      </c>
      <c r="F22" s="182" t="s">
        <v>66</v>
      </c>
      <c r="G22" s="184">
        <v>44967</v>
      </c>
      <c r="H22" s="185">
        <v>-54</v>
      </c>
      <c r="I22" s="184">
        <v>45023</v>
      </c>
      <c r="J22" s="185">
        <v>-54</v>
      </c>
      <c r="L22"/>
    </row>
    <row r="23" spans="2:12" s="179" customFormat="1" x14ac:dyDescent="0.3">
      <c r="B23" s="176" t="s">
        <v>1142</v>
      </c>
      <c r="C23" s="176" t="s">
        <v>1143</v>
      </c>
      <c r="D23" s="176" t="s">
        <v>1144</v>
      </c>
      <c r="E23" s="176" t="s">
        <v>1143</v>
      </c>
      <c r="F23" s="177" t="s">
        <v>1166</v>
      </c>
      <c r="G23" s="178" t="s">
        <v>1146</v>
      </c>
      <c r="H23" s="178" t="s">
        <v>1143</v>
      </c>
      <c r="I23" s="178" t="s">
        <v>1147</v>
      </c>
      <c r="J23" s="178" t="s">
        <v>1143</v>
      </c>
      <c r="L23"/>
    </row>
    <row r="24" spans="2:12" s="179" customFormat="1" ht="13.95" customHeight="1" x14ac:dyDescent="0.25">
      <c r="B24" s="184">
        <v>44663</v>
      </c>
      <c r="C24" s="185">
        <v>-38</v>
      </c>
      <c r="D24" s="184">
        <v>44683</v>
      </c>
      <c r="E24" s="185">
        <v>-38</v>
      </c>
      <c r="F24" s="182" t="s">
        <v>1150</v>
      </c>
      <c r="G24" s="184">
        <v>44722</v>
      </c>
      <c r="H24" s="185">
        <v>-54</v>
      </c>
      <c r="I24" s="184">
        <v>44771</v>
      </c>
      <c r="J24" s="185">
        <v>-54</v>
      </c>
    </row>
    <row r="25" spans="2:12" s="179" customFormat="1" ht="13.95" customHeight="1" x14ac:dyDescent="0.25">
      <c r="B25" s="184">
        <v>44684</v>
      </c>
      <c r="C25" s="185">
        <v>-38</v>
      </c>
      <c r="D25" s="184">
        <v>44714</v>
      </c>
      <c r="E25" s="185">
        <v>-38</v>
      </c>
      <c r="F25" s="182" t="s">
        <v>1153</v>
      </c>
      <c r="G25" s="184">
        <v>44781</v>
      </c>
      <c r="H25" s="185">
        <v>-54</v>
      </c>
      <c r="I25" s="184">
        <v>44837</v>
      </c>
      <c r="J25" s="185">
        <v>-54</v>
      </c>
    </row>
    <row r="26" spans="2:12" s="179" customFormat="1" ht="13.95" customHeight="1" x14ac:dyDescent="0.3">
      <c r="B26" s="184">
        <v>44715</v>
      </c>
      <c r="C26" s="185">
        <v>-38</v>
      </c>
      <c r="D26" s="184">
        <v>44747</v>
      </c>
      <c r="E26" s="185">
        <v>-38</v>
      </c>
      <c r="F26" s="182" t="s">
        <v>1156</v>
      </c>
      <c r="G26" s="184">
        <v>44838</v>
      </c>
      <c r="H26" s="185">
        <v>-54</v>
      </c>
      <c r="I26" s="184">
        <v>44895</v>
      </c>
      <c r="J26" s="185">
        <v>-54</v>
      </c>
      <c r="L26"/>
    </row>
    <row r="27" spans="2:12" s="179" customFormat="1" ht="13.95" customHeight="1" x14ac:dyDescent="0.3">
      <c r="B27" s="184">
        <v>44748</v>
      </c>
      <c r="C27" s="185">
        <v>-38</v>
      </c>
      <c r="D27" s="184">
        <v>44755</v>
      </c>
      <c r="E27" s="185">
        <v>-38</v>
      </c>
      <c r="F27" s="182" t="s">
        <v>1159</v>
      </c>
      <c r="G27" s="184">
        <v>44896</v>
      </c>
      <c r="H27" s="185">
        <v>-54</v>
      </c>
      <c r="I27" s="184">
        <v>44966</v>
      </c>
      <c r="J27" s="185">
        <v>-54</v>
      </c>
      <c r="L27"/>
    </row>
    <row r="28" spans="2:12" s="179" customFormat="1" ht="13.95" customHeight="1" x14ac:dyDescent="0.3">
      <c r="B28" s="184">
        <v>44756</v>
      </c>
      <c r="C28" s="185">
        <v>-38</v>
      </c>
      <c r="D28" s="184">
        <v>44778</v>
      </c>
      <c r="E28" s="185">
        <v>-38</v>
      </c>
      <c r="F28" s="182" t="s">
        <v>1162</v>
      </c>
      <c r="G28" s="184">
        <v>44967</v>
      </c>
      <c r="H28" s="185">
        <v>-54</v>
      </c>
      <c r="I28" s="184">
        <v>45023</v>
      </c>
      <c r="J28" s="185">
        <v>-54</v>
      </c>
      <c r="L28"/>
    </row>
    <row r="29" spans="2:12" s="179" customFormat="1" ht="13.95" customHeight="1" x14ac:dyDescent="0.3">
      <c r="B29" s="184">
        <v>44790</v>
      </c>
      <c r="C29" s="185">
        <v>-38</v>
      </c>
      <c r="D29" s="184">
        <v>44839</v>
      </c>
      <c r="E29" s="185">
        <v>-38</v>
      </c>
      <c r="F29" s="182" t="s">
        <v>66</v>
      </c>
      <c r="G29" s="184">
        <v>45026</v>
      </c>
      <c r="H29" s="185">
        <v>-54</v>
      </c>
      <c r="I29" s="184">
        <v>45082</v>
      </c>
      <c r="J29" s="185">
        <v>-54</v>
      </c>
      <c r="L29"/>
    </row>
    <row r="30" spans="2:12" s="179" customFormat="1" x14ac:dyDescent="0.3">
      <c r="B30" s="176" t="s">
        <v>1142</v>
      </c>
      <c r="C30" s="176" t="s">
        <v>1143</v>
      </c>
      <c r="D30" s="176" t="s">
        <v>1144</v>
      </c>
      <c r="E30" s="176" t="s">
        <v>1143</v>
      </c>
      <c r="F30" s="177" t="s">
        <v>1167</v>
      </c>
      <c r="G30" s="178" t="s">
        <v>1146</v>
      </c>
      <c r="H30" s="178" t="s">
        <v>1143</v>
      </c>
      <c r="I30" s="178" t="s">
        <v>1147</v>
      </c>
      <c r="J30" s="178" t="s">
        <v>1143</v>
      </c>
      <c r="L30"/>
    </row>
    <row r="31" spans="2:12" s="179" customFormat="1" ht="13.95" customHeight="1" x14ac:dyDescent="0.3">
      <c r="B31" s="184">
        <v>44706</v>
      </c>
      <c r="C31" s="185">
        <v>-27</v>
      </c>
      <c r="D31" s="184">
        <v>44727</v>
      </c>
      <c r="E31" s="185">
        <v>-27</v>
      </c>
      <c r="F31" s="182" t="s">
        <v>1150</v>
      </c>
      <c r="G31" s="184">
        <v>44781</v>
      </c>
      <c r="H31" s="185">
        <v>-54</v>
      </c>
      <c r="I31" s="184">
        <v>44830</v>
      </c>
      <c r="J31" s="185">
        <v>-54</v>
      </c>
      <c r="L31"/>
    </row>
    <row r="32" spans="2:12" s="179" customFormat="1" ht="13.95" customHeight="1" x14ac:dyDescent="0.3">
      <c r="B32" s="184">
        <v>44728</v>
      </c>
      <c r="C32" s="185">
        <v>-27</v>
      </c>
      <c r="D32" s="184">
        <v>44760</v>
      </c>
      <c r="E32" s="185">
        <v>-27</v>
      </c>
      <c r="F32" s="182" t="s">
        <v>1153</v>
      </c>
      <c r="G32" s="184">
        <v>44838</v>
      </c>
      <c r="H32" s="185">
        <v>-54</v>
      </c>
      <c r="I32" s="184">
        <v>44895</v>
      </c>
      <c r="J32" s="185">
        <v>-54</v>
      </c>
      <c r="L32"/>
    </row>
    <row r="33" spans="2:12" s="179" customFormat="1" ht="13.95" customHeight="1" x14ac:dyDescent="0.3">
      <c r="B33" s="184">
        <v>44761</v>
      </c>
      <c r="C33" s="185">
        <v>-27</v>
      </c>
      <c r="D33" s="184">
        <v>44790</v>
      </c>
      <c r="E33" s="185">
        <v>-27</v>
      </c>
      <c r="F33" s="182" t="s">
        <v>1156</v>
      </c>
      <c r="G33" s="184">
        <v>44896</v>
      </c>
      <c r="H33" s="185">
        <v>-54</v>
      </c>
      <c r="I33" s="184">
        <v>44966</v>
      </c>
      <c r="J33" s="185">
        <v>-54</v>
      </c>
      <c r="L33"/>
    </row>
    <row r="34" spans="2:12" s="179" customFormat="1" ht="13.95" customHeight="1" x14ac:dyDescent="0.3">
      <c r="B34" s="184">
        <v>44791</v>
      </c>
      <c r="C34" s="185">
        <v>-27</v>
      </c>
      <c r="D34" s="184">
        <v>44798</v>
      </c>
      <c r="E34" s="185">
        <v>-27</v>
      </c>
      <c r="F34" s="182" t="s">
        <v>1159</v>
      </c>
      <c r="G34" s="184">
        <v>44967</v>
      </c>
      <c r="H34" s="185">
        <v>-54</v>
      </c>
      <c r="I34" s="184">
        <v>45023</v>
      </c>
      <c r="J34" s="185">
        <v>-54</v>
      </c>
      <c r="L34"/>
    </row>
    <row r="35" spans="2:12" s="179" customFormat="1" ht="13.95" customHeight="1" x14ac:dyDescent="0.3">
      <c r="B35" s="184">
        <v>44799</v>
      </c>
      <c r="C35" s="185">
        <v>-27</v>
      </c>
      <c r="D35" s="184">
        <v>44824</v>
      </c>
      <c r="E35" s="185">
        <v>-27</v>
      </c>
      <c r="F35" s="182" t="s">
        <v>1162</v>
      </c>
      <c r="G35" s="184">
        <v>45026</v>
      </c>
      <c r="H35" s="185">
        <v>-54</v>
      </c>
      <c r="I35" s="184">
        <v>45082</v>
      </c>
      <c r="J35" s="185">
        <v>-54</v>
      </c>
      <c r="L35"/>
    </row>
    <row r="36" spans="2:12" s="179" customFormat="1" ht="13.95" customHeight="1" x14ac:dyDescent="0.3">
      <c r="B36" s="184">
        <v>44840</v>
      </c>
      <c r="C36" s="185">
        <v>-36</v>
      </c>
      <c r="D36" s="184">
        <v>44888</v>
      </c>
      <c r="E36" s="185">
        <v>-36</v>
      </c>
      <c r="F36" s="182" t="s">
        <v>66</v>
      </c>
      <c r="G36" s="184">
        <v>45083</v>
      </c>
      <c r="H36" s="185">
        <v>-54</v>
      </c>
      <c r="I36" s="184">
        <v>45125</v>
      </c>
      <c r="J36" s="185">
        <v>-54</v>
      </c>
      <c r="K36" s="186"/>
      <c r="L36"/>
    </row>
    <row r="37" spans="2:12" s="179" customFormat="1" x14ac:dyDescent="0.3">
      <c r="B37" s="176" t="s">
        <v>1142</v>
      </c>
      <c r="C37" s="176" t="s">
        <v>1143</v>
      </c>
      <c r="D37" s="176" t="s">
        <v>1144</v>
      </c>
      <c r="E37" s="176" t="s">
        <v>1143</v>
      </c>
      <c r="F37" s="177" t="s">
        <v>1168</v>
      </c>
      <c r="G37" s="178" t="s">
        <v>1146</v>
      </c>
      <c r="H37" s="178" t="s">
        <v>1143</v>
      </c>
      <c r="I37" s="178" t="s">
        <v>1147</v>
      </c>
      <c r="J37" s="178" t="s">
        <v>1143</v>
      </c>
      <c r="L37"/>
    </row>
    <row r="38" spans="2:12" s="179" customFormat="1" ht="13.95" customHeight="1" x14ac:dyDescent="0.3">
      <c r="B38" s="184">
        <v>44750</v>
      </c>
      <c r="C38" s="185">
        <v>-27</v>
      </c>
      <c r="D38" s="184">
        <v>44770</v>
      </c>
      <c r="E38" s="185">
        <v>-27</v>
      </c>
      <c r="F38" s="182" t="s">
        <v>1150</v>
      </c>
      <c r="G38" s="184">
        <v>44838</v>
      </c>
      <c r="H38" s="185">
        <v>-54</v>
      </c>
      <c r="I38" s="184">
        <v>44886</v>
      </c>
      <c r="J38" s="185">
        <v>-54</v>
      </c>
      <c r="L38"/>
    </row>
    <row r="39" spans="2:12" s="179" customFormat="1" ht="13.95" customHeight="1" x14ac:dyDescent="0.3">
      <c r="B39" s="184">
        <v>44771</v>
      </c>
      <c r="C39" s="185">
        <v>-27</v>
      </c>
      <c r="D39" s="184">
        <v>44802</v>
      </c>
      <c r="E39" s="185">
        <v>-27</v>
      </c>
      <c r="F39" s="182" t="s">
        <v>1153</v>
      </c>
      <c r="G39" s="184">
        <v>44896</v>
      </c>
      <c r="H39" s="185">
        <v>-54</v>
      </c>
      <c r="I39" s="184">
        <v>44966</v>
      </c>
      <c r="J39" s="185">
        <v>-54</v>
      </c>
      <c r="L39"/>
    </row>
    <row r="40" spans="2:12" s="179" customFormat="1" ht="13.95" customHeight="1" x14ac:dyDescent="0.3">
      <c r="B40" s="184">
        <v>44803</v>
      </c>
      <c r="C40" s="185">
        <v>-27</v>
      </c>
      <c r="D40" s="184">
        <v>44833</v>
      </c>
      <c r="E40" s="185">
        <v>-27</v>
      </c>
      <c r="F40" s="182" t="s">
        <v>1156</v>
      </c>
      <c r="G40" s="184">
        <v>44967</v>
      </c>
      <c r="H40" s="185">
        <v>-54</v>
      </c>
      <c r="I40" s="184">
        <v>45023</v>
      </c>
      <c r="J40" s="185">
        <v>-54</v>
      </c>
      <c r="L40"/>
    </row>
    <row r="41" spans="2:12" s="179" customFormat="1" ht="13.95" customHeight="1" x14ac:dyDescent="0.3">
      <c r="B41" s="184">
        <v>44834</v>
      </c>
      <c r="C41" s="185">
        <v>-27</v>
      </c>
      <c r="D41" s="184">
        <v>44841</v>
      </c>
      <c r="E41" s="185">
        <v>-27</v>
      </c>
      <c r="F41" s="182" t="s">
        <v>1159</v>
      </c>
      <c r="G41" s="184">
        <v>45026</v>
      </c>
      <c r="H41" s="185">
        <v>-54</v>
      </c>
      <c r="I41" s="184">
        <v>45082</v>
      </c>
      <c r="J41" s="185">
        <v>-54</v>
      </c>
      <c r="L41"/>
    </row>
    <row r="42" spans="2:12" s="179" customFormat="1" ht="13.95" customHeight="1" x14ac:dyDescent="0.3">
      <c r="B42" s="184">
        <v>44844</v>
      </c>
      <c r="C42" s="185">
        <v>-27</v>
      </c>
      <c r="D42" s="184">
        <v>44866</v>
      </c>
      <c r="E42" s="185">
        <v>-27</v>
      </c>
      <c r="F42" s="182" t="s">
        <v>1162</v>
      </c>
      <c r="G42" s="184">
        <v>45083</v>
      </c>
      <c r="H42" s="185">
        <v>-54</v>
      </c>
      <c r="I42" s="184">
        <v>45139</v>
      </c>
      <c r="J42" s="185">
        <v>-54</v>
      </c>
      <c r="K42" s="186"/>
      <c r="L42"/>
    </row>
    <row r="43" spans="2:12" s="179" customFormat="1" ht="13.95" customHeight="1" x14ac:dyDescent="0.3">
      <c r="B43" s="184">
        <v>44893</v>
      </c>
      <c r="C43" s="185">
        <v>-36</v>
      </c>
      <c r="D43" s="184">
        <v>44945</v>
      </c>
      <c r="E43" s="185">
        <v>-36</v>
      </c>
      <c r="F43" s="182" t="s">
        <v>66</v>
      </c>
      <c r="G43" s="184">
        <v>45140</v>
      </c>
      <c r="H43" s="185">
        <v>-54</v>
      </c>
      <c r="I43" s="184">
        <v>45182</v>
      </c>
      <c r="J43" s="185">
        <v>-54</v>
      </c>
      <c r="L43"/>
    </row>
    <row r="44" spans="2:12" s="179" customFormat="1" x14ac:dyDescent="0.3">
      <c r="B44" s="176" t="s">
        <v>1142</v>
      </c>
      <c r="C44" s="176" t="s">
        <v>1143</v>
      </c>
      <c r="D44" s="176" t="s">
        <v>1144</v>
      </c>
      <c r="E44" s="176" t="s">
        <v>1143</v>
      </c>
      <c r="F44" s="177" t="s">
        <v>1169</v>
      </c>
      <c r="G44" s="178" t="s">
        <v>1146</v>
      </c>
      <c r="H44" s="178" t="s">
        <v>1143</v>
      </c>
      <c r="I44" s="178" t="s">
        <v>1147</v>
      </c>
      <c r="J44" s="178" t="s">
        <v>1143</v>
      </c>
      <c r="L44"/>
    </row>
    <row r="45" spans="2:12" s="179" customFormat="1" ht="13.95" customHeight="1" x14ac:dyDescent="0.3">
      <c r="B45" s="184">
        <v>44792</v>
      </c>
      <c r="C45" s="185">
        <v>-27</v>
      </c>
      <c r="D45" s="184">
        <v>44813</v>
      </c>
      <c r="E45" s="185">
        <v>-27</v>
      </c>
      <c r="F45" s="182" t="s">
        <v>1150</v>
      </c>
      <c r="G45" s="184">
        <v>44896</v>
      </c>
      <c r="H45" s="185">
        <v>-54</v>
      </c>
      <c r="I45" s="184">
        <v>44959</v>
      </c>
      <c r="J45" s="185">
        <v>-54</v>
      </c>
      <c r="L45"/>
    </row>
    <row r="46" spans="2:12" s="179" customFormat="1" ht="13.95" customHeight="1" x14ac:dyDescent="0.3">
      <c r="B46" s="184">
        <v>44816</v>
      </c>
      <c r="C46" s="185">
        <v>-27</v>
      </c>
      <c r="D46" s="184">
        <v>44845</v>
      </c>
      <c r="E46" s="185">
        <v>-27</v>
      </c>
      <c r="F46" s="182" t="s">
        <v>1153</v>
      </c>
      <c r="G46" s="184">
        <v>44967</v>
      </c>
      <c r="H46" s="185">
        <v>-54</v>
      </c>
      <c r="I46" s="184">
        <v>45023</v>
      </c>
      <c r="J46" s="185">
        <v>-54</v>
      </c>
      <c r="L46"/>
    </row>
    <row r="47" spans="2:12" s="179" customFormat="1" ht="13.95" customHeight="1" x14ac:dyDescent="0.3">
      <c r="B47" s="184">
        <v>44846</v>
      </c>
      <c r="C47" s="185">
        <v>-27</v>
      </c>
      <c r="D47" s="184">
        <v>44875</v>
      </c>
      <c r="E47" s="185">
        <v>-27</v>
      </c>
      <c r="F47" s="182" t="s">
        <v>1156</v>
      </c>
      <c r="G47" s="184">
        <v>45026</v>
      </c>
      <c r="H47" s="185">
        <v>-54</v>
      </c>
      <c r="I47" s="184">
        <v>45082</v>
      </c>
      <c r="J47" s="185">
        <v>-54</v>
      </c>
      <c r="L47"/>
    </row>
    <row r="48" spans="2:12" s="179" customFormat="1" ht="13.95" customHeight="1" x14ac:dyDescent="0.3">
      <c r="B48" s="184">
        <v>44876</v>
      </c>
      <c r="C48" s="185">
        <v>-27</v>
      </c>
      <c r="D48" s="184">
        <v>44883</v>
      </c>
      <c r="E48" s="185">
        <v>-27</v>
      </c>
      <c r="F48" s="182" t="s">
        <v>1159</v>
      </c>
      <c r="G48" s="184">
        <v>45083</v>
      </c>
      <c r="H48" s="185">
        <v>-54</v>
      </c>
      <c r="I48" s="184">
        <v>45139</v>
      </c>
      <c r="J48" s="185">
        <v>-54</v>
      </c>
      <c r="K48" s="186"/>
      <c r="L48"/>
    </row>
    <row r="49" spans="2:12" s="179" customFormat="1" ht="13.95" customHeight="1" x14ac:dyDescent="0.3">
      <c r="B49" s="184">
        <v>44886</v>
      </c>
      <c r="C49" s="185">
        <v>-27</v>
      </c>
      <c r="D49" s="184">
        <v>44910</v>
      </c>
      <c r="E49" s="185">
        <v>-27</v>
      </c>
      <c r="F49" s="182" t="s">
        <v>1162</v>
      </c>
      <c r="G49" s="184">
        <v>45140</v>
      </c>
      <c r="H49" s="185">
        <v>-54</v>
      </c>
      <c r="I49" s="184">
        <v>45196</v>
      </c>
      <c r="J49" s="185">
        <v>-54</v>
      </c>
      <c r="L49"/>
    </row>
    <row r="50" spans="2:12" s="179" customFormat="1" ht="13.95" customHeight="1" x14ac:dyDescent="0.3">
      <c r="B50" s="184">
        <v>44946</v>
      </c>
      <c r="C50" s="185">
        <v>-36</v>
      </c>
      <c r="D50" s="184">
        <v>44995</v>
      </c>
      <c r="E50" s="185">
        <v>-36</v>
      </c>
      <c r="F50" s="182" t="s">
        <v>66</v>
      </c>
      <c r="G50" s="184">
        <v>45197</v>
      </c>
      <c r="H50" s="185">
        <v>-54</v>
      </c>
      <c r="I50" s="184">
        <v>45238</v>
      </c>
      <c r="J50" s="185">
        <v>-54</v>
      </c>
      <c r="L50"/>
    </row>
    <row r="51" spans="2:12" s="179" customFormat="1" x14ac:dyDescent="0.3">
      <c r="B51" s="176" t="s">
        <v>1142</v>
      </c>
      <c r="C51" s="176" t="s">
        <v>1143</v>
      </c>
      <c r="D51" s="176" t="s">
        <v>1144</v>
      </c>
      <c r="E51" s="176" t="s">
        <v>1143</v>
      </c>
      <c r="F51" s="177" t="s">
        <v>1170</v>
      </c>
      <c r="G51" s="178" t="s">
        <v>1146</v>
      </c>
      <c r="H51" s="178" t="s">
        <v>1143</v>
      </c>
      <c r="I51" s="178" t="s">
        <v>1147</v>
      </c>
      <c r="J51" s="178" t="s">
        <v>1143</v>
      </c>
      <c r="L51"/>
    </row>
    <row r="52" spans="2:12" s="179" customFormat="1" ht="13.95" customHeight="1" x14ac:dyDescent="0.3">
      <c r="B52" s="184">
        <v>44837</v>
      </c>
      <c r="C52" s="185">
        <v>-27</v>
      </c>
      <c r="D52" s="184">
        <v>44855</v>
      </c>
      <c r="E52" s="185">
        <v>-27</v>
      </c>
      <c r="F52" s="182" t="s">
        <v>1150</v>
      </c>
      <c r="G52" s="184">
        <v>44967</v>
      </c>
      <c r="H52" s="185">
        <v>-54</v>
      </c>
      <c r="I52" s="184">
        <v>45016</v>
      </c>
      <c r="J52" s="185">
        <v>-54</v>
      </c>
      <c r="L52"/>
    </row>
    <row r="53" spans="2:12" s="179" customFormat="1" ht="13.95" customHeight="1" x14ac:dyDescent="0.3">
      <c r="B53" s="184">
        <v>44858</v>
      </c>
      <c r="C53" s="185">
        <v>-27</v>
      </c>
      <c r="D53" s="184">
        <v>44887</v>
      </c>
      <c r="E53" s="185">
        <v>-27</v>
      </c>
      <c r="F53" s="182" t="s">
        <v>1153</v>
      </c>
      <c r="G53" s="184">
        <v>45026</v>
      </c>
      <c r="H53" s="185">
        <v>-54</v>
      </c>
      <c r="I53" s="184">
        <v>45065</v>
      </c>
      <c r="J53" s="185">
        <v>-54</v>
      </c>
      <c r="L53"/>
    </row>
    <row r="54" spans="2:12" s="179" customFormat="1" ht="13.95" customHeight="1" x14ac:dyDescent="0.3">
      <c r="B54" s="184">
        <v>44888</v>
      </c>
      <c r="C54" s="185">
        <v>-27</v>
      </c>
      <c r="D54" s="184">
        <v>44923</v>
      </c>
      <c r="E54" s="185">
        <v>-27</v>
      </c>
      <c r="F54" s="182" t="s">
        <v>1156</v>
      </c>
      <c r="G54" s="184">
        <v>45083</v>
      </c>
      <c r="H54" s="185">
        <v>-54</v>
      </c>
      <c r="I54" s="184">
        <v>45125</v>
      </c>
      <c r="J54" s="185">
        <v>-54</v>
      </c>
      <c r="K54" s="186"/>
      <c r="L54"/>
    </row>
    <row r="55" spans="2:12" s="179" customFormat="1" ht="13.95" customHeight="1" x14ac:dyDescent="0.3">
      <c r="B55" s="184">
        <v>44924</v>
      </c>
      <c r="C55" s="185">
        <v>-27</v>
      </c>
      <c r="D55" s="184">
        <v>44932</v>
      </c>
      <c r="E55" s="185">
        <v>-27</v>
      </c>
      <c r="F55" s="182" t="s">
        <v>1159</v>
      </c>
      <c r="G55" s="184">
        <v>45140</v>
      </c>
      <c r="H55" s="185">
        <v>-54</v>
      </c>
      <c r="I55" s="184">
        <v>45182</v>
      </c>
      <c r="J55" s="185">
        <v>-54</v>
      </c>
      <c r="L55"/>
    </row>
    <row r="56" spans="2:12" s="179" customFormat="1" ht="13.95" customHeight="1" x14ac:dyDescent="0.3">
      <c r="B56" s="184">
        <v>44935</v>
      </c>
      <c r="C56" s="185">
        <v>-27</v>
      </c>
      <c r="D56" s="184">
        <v>44958</v>
      </c>
      <c r="E56" s="185">
        <v>-27</v>
      </c>
      <c r="F56" s="182" t="s">
        <v>1162</v>
      </c>
      <c r="G56" s="184">
        <v>45197</v>
      </c>
      <c r="H56" s="185">
        <v>-54</v>
      </c>
      <c r="I56" s="184">
        <v>45238</v>
      </c>
      <c r="J56" s="185">
        <v>-54</v>
      </c>
      <c r="L56"/>
    </row>
    <row r="57" spans="2:12" s="179" customFormat="1" ht="13.95" customHeight="1" x14ac:dyDescent="0.3">
      <c r="B57" s="184">
        <v>44998</v>
      </c>
      <c r="C57" s="185">
        <v>-36</v>
      </c>
      <c r="D57" s="184">
        <v>45044</v>
      </c>
      <c r="E57" s="185">
        <v>-36</v>
      </c>
      <c r="F57" s="182" t="s">
        <v>66</v>
      </c>
      <c r="G57" s="184">
        <v>45239</v>
      </c>
      <c r="H57" s="185">
        <v>-54</v>
      </c>
      <c r="I57" s="184">
        <v>45299</v>
      </c>
      <c r="J57" s="185">
        <v>-54</v>
      </c>
      <c r="L57"/>
    </row>
    <row r="58" spans="2:12" s="179" customFormat="1" x14ac:dyDescent="0.3">
      <c r="B58" s="176" t="s">
        <v>1142</v>
      </c>
      <c r="C58" s="176" t="s">
        <v>1143</v>
      </c>
      <c r="D58" s="176" t="s">
        <v>1144</v>
      </c>
      <c r="E58" s="176" t="s">
        <v>1143</v>
      </c>
      <c r="F58" s="177" t="s">
        <v>1171</v>
      </c>
      <c r="G58" s="178" t="s">
        <v>1146</v>
      </c>
      <c r="H58" s="178" t="s">
        <v>1143</v>
      </c>
      <c r="I58" s="178" t="s">
        <v>1147</v>
      </c>
      <c r="J58" s="178" t="s">
        <v>1143</v>
      </c>
      <c r="L58"/>
    </row>
    <row r="59" spans="2:12" s="179" customFormat="1" ht="13.95" customHeight="1" x14ac:dyDescent="0.3">
      <c r="B59" s="184">
        <v>44879</v>
      </c>
      <c r="C59" s="185">
        <v>-27</v>
      </c>
      <c r="D59" s="184">
        <v>44901</v>
      </c>
      <c r="E59" s="185">
        <v>-27</v>
      </c>
      <c r="F59" s="182" t="s">
        <v>1150</v>
      </c>
      <c r="G59" s="184">
        <v>45026</v>
      </c>
      <c r="H59" s="185">
        <v>-54</v>
      </c>
      <c r="I59" s="184">
        <v>45072</v>
      </c>
      <c r="J59" s="185">
        <v>-54</v>
      </c>
      <c r="L59"/>
    </row>
    <row r="60" spans="2:12" s="179" customFormat="1" ht="13.95" customHeight="1" x14ac:dyDescent="0.3">
      <c r="B60" s="184">
        <v>44902</v>
      </c>
      <c r="C60" s="185">
        <v>-27</v>
      </c>
      <c r="D60" s="184">
        <v>44936</v>
      </c>
      <c r="E60" s="185">
        <v>-27</v>
      </c>
      <c r="F60" s="182" t="s">
        <v>1153</v>
      </c>
      <c r="G60" s="184">
        <v>45076</v>
      </c>
      <c r="H60" s="185">
        <v>-54</v>
      </c>
      <c r="I60" s="184">
        <v>45118</v>
      </c>
      <c r="J60" s="185">
        <v>-54</v>
      </c>
      <c r="K60" s="186"/>
      <c r="L60"/>
    </row>
    <row r="61" spans="2:12" s="179" customFormat="1" ht="13.95" customHeight="1" x14ac:dyDescent="0.3">
      <c r="B61" s="184">
        <v>44937</v>
      </c>
      <c r="C61" s="185">
        <v>-27</v>
      </c>
      <c r="D61" s="184">
        <v>44967</v>
      </c>
      <c r="E61" s="185">
        <v>-27</v>
      </c>
      <c r="F61" s="182" t="s">
        <v>1156</v>
      </c>
      <c r="G61" s="184">
        <v>45126</v>
      </c>
      <c r="H61" s="185">
        <v>-54</v>
      </c>
      <c r="I61" s="184">
        <v>45167</v>
      </c>
      <c r="J61" s="185">
        <v>-54</v>
      </c>
      <c r="L61"/>
    </row>
    <row r="62" spans="2:12" s="179" customFormat="1" ht="13.95" customHeight="1" x14ac:dyDescent="0.3">
      <c r="B62" s="184">
        <v>44970</v>
      </c>
      <c r="C62" s="185">
        <v>-27</v>
      </c>
      <c r="D62" s="184">
        <v>44978</v>
      </c>
      <c r="E62" s="185">
        <v>-27</v>
      </c>
      <c r="F62" s="182" t="s">
        <v>1159</v>
      </c>
      <c r="G62" s="184">
        <v>45183</v>
      </c>
      <c r="H62" s="185">
        <v>-54</v>
      </c>
      <c r="I62" s="184">
        <v>45224</v>
      </c>
      <c r="J62" s="185">
        <v>-54</v>
      </c>
      <c r="L62"/>
    </row>
    <row r="63" spans="2:12" s="179" customFormat="1" ht="13.95" customHeight="1" x14ac:dyDescent="0.3">
      <c r="B63" s="184">
        <v>44979</v>
      </c>
      <c r="C63" s="185">
        <v>-27</v>
      </c>
      <c r="D63" s="184">
        <v>45001</v>
      </c>
      <c r="E63" s="185">
        <v>-27</v>
      </c>
      <c r="F63" s="182" t="s">
        <v>1162</v>
      </c>
      <c r="G63" s="184">
        <v>45239</v>
      </c>
      <c r="H63" s="185">
        <v>-54</v>
      </c>
      <c r="I63" s="184">
        <v>45299</v>
      </c>
      <c r="J63" s="185">
        <v>-54</v>
      </c>
      <c r="L63"/>
    </row>
    <row r="64" spans="2:12" s="179" customFormat="1" ht="13.95" customHeight="1" x14ac:dyDescent="0.3">
      <c r="B64" s="184">
        <v>45047</v>
      </c>
      <c r="C64" s="185">
        <v>-36</v>
      </c>
      <c r="D64" s="184">
        <v>45096</v>
      </c>
      <c r="E64" s="185">
        <v>-36</v>
      </c>
      <c r="F64" s="182" t="s">
        <v>66</v>
      </c>
      <c r="G64" s="184">
        <v>45300</v>
      </c>
      <c r="H64" s="185">
        <v>-54</v>
      </c>
      <c r="I64" s="184">
        <v>45343</v>
      </c>
      <c r="J64" s="185">
        <v>-54</v>
      </c>
      <c r="L64"/>
    </row>
    <row r="65" spans="2:12" s="179" customFormat="1" x14ac:dyDescent="0.3">
      <c r="B65" s="176" t="s">
        <v>1142</v>
      </c>
      <c r="C65" s="176" t="s">
        <v>1143</v>
      </c>
      <c r="D65" s="176" t="s">
        <v>1144</v>
      </c>
      <c r="E65" s="176" t="s">
        <v>1143</v>
      </c>
      <c r="F65" s="177" t="s">
        <v>1172</v>
      </c>
      <c r="G65" s="178" t="s">
        <v>1146</v>
      </c>
      <c r="H65" s="178" t="s">
        <v>1143</v>
      </c>
      <c r="I65" s="178" t="s">
        <v>1147</v>
      </c>
      <c r="J65" s="178" t="s">
        <v>1143</v>
      </c>
      <c r="L65"/>
    </row>
    <row r="66" spans="2:12" s="179" customFormat="1" ht="13.95" customHeight="1" x14ac:dyDescent="0.3">
      <c r="B66" s="184">
        <v>44928</v>
      </c>
      <c r="C66" s="185">
        <v>-27</v>
      </c>
      <c r="D66" s="184">
        <v>44949</v>
      </c>
      <c r="E66" s="185">
        <v>-27</v>
      </c>
      <c r="F66" s="182" t="s">
        <v>1150</v>
      </c>
      <c r="G66" s="184">
        <v>45083</v>
      </c>
      <c r="H66" s="185">
        <v>-54</v>
      </c>
      <c r="I66" s="184">
        <v>45132</v>
      </c>
      <c r="J66" s="185">
        <v>-54</v>
      </c>
      <c r="K66" s="186"/>
      <c r="L66"/>
    </row>
    <row r="67" spans="2:12" s="179" customFormat="1" ht="13.95" customHeight="1" x14ac:dyDescent="0.3">
      <c r="B67" s="184">
        <v>44950</v>
      </c>
      <c r="C67" s="185">
        <v>-27</v>
      </c>
      <c r="D67" s="184">
        <v>44980</v>
      </c>
      <c r="E67" s="185">
        <v>-27</v>
      </c>
      <c r="F67" s="182" t="s">
        <v>1153</v>
      </c>
      <c r="G67" s="184">
        <v>45133</v>
      </c>
      <c r="H67" s="185">
        <v>-54</v>
      </c>
      <c r="I67" s="184">
        <v>45175</v>
      </c>
      <c r="J67" s="185">
        <v>-54</v>
      </c>
      <c r="L67"/>
    </row>
    <row r="68" spans="2:12" s="179" customFormat="1" ht="13.95" customHeight="1" x14ac:dyDescent="0.3">
      <c r="B68" s="184">
        <v>44981</v>
      </c>
      <c r="C68" s="185">
        <v>-27</v>
      </c>
      <c r="D68" s="184">
        <v>45012</v>
      </c>
      <c r="E68" s="185">
        <v>-27</v>
      </c>
      <c r="F68" s="182" t="s">
        <v>1156</v>
      </c>
      <c r="G68" s="184">
        <v>45176</v>
      </c>
      <c r="H68" s="185">
        <v>-54</v>
      </c>
      <c r="I68" s="184">
        <v>45217</v>
      </c>
      <c r="J68" s="185">
        <v>-54</v>
      </c>
      <c r="L68"/>
    </row>
    <row r="69" spans="2:12" s="179" customFormat="1" ht="13.95" customHeight="1" x14ac:dyDescent="0.3">
      <c r="B69" s="184">
        <v>45013</v>
      </c>
      <c r="C69" s="185">
        <v>-27</v>
      </c>
      <c r="D69" s="184">
        <v>45020</v>
      </c>
      <c r="E69" s="185">
        <v>-27</v>
      </c>
      <c r="F69" s="182" t="s">
        <v>1159</v>
      </c>
      <c r="G69" s="184">
        <v>45225</v>
      </c>
      <c r="H69" s="185">
        <v>-54</v>
      </c>
      <c r="I69" s="184">
        <v>45268</v>
      </c>
      <c r="J69" s="185">
        <v>-54</v>
      </c>
      <c r="L69"/>
    </row>
    <row r="70" spans="2:12" s="179" customFormat="1" ht="13.95" customHeight="1" x14ac:dyDescent="0.3">
      <c r="B70" s="184">
        <v>45021</v>
      </c>
      <c r="C70" s="185">
        <v>-27</v>
      </c>
      <c r="D70" s="184">
        <v>45043</v>
      </c>
      <c r="E70" s="185">
        <v>-27</v>
      </c>
      <c r="F70" s="182" t="s">
        <v>1162</v>
      </c>
      <c r="G70" s="184">
        <v>45300</v>
      </c>
      <c r="H70" s="185">
        <v>-54</v>
      </c>
      <c r="I70" s="184">
        <v>45343</v>
      </c>
      <c r="J70" s="185">
        <v>-54</v>
      </c>
      <c r="L70"/>
    </row>
    <row r="71" spans="2:12" s="179" customFormat="1" ht="13.95" customHeight="1" x14ac:dyDescent="0.3">
      <c r="B71" s="184">
        <v>45097</v>
      </c>
      <c r="C71" s="185">
        <v>-36</v>
      </c>
      <c r="D71" s="184">
        <v>45146</v>
      </c>
      <c r="E71" s="185">
        <v>-36</v>
      </c>
      <c r="F71" s="182" t="s">
        <v>66</v>
      </c>
      <c r="G71" s="184">
        <v>45344</v>
      </c>
      <c r="H71" s="185">
        <v>-54</v>
      </c>
      <c r="I71" s="184">
        <v>45385</v>
      </c>
      <c r="J71" s="185">
        <v>-54</v>
      </c>
      <c r="L71"/>
    </row>
    <row r="72" spans="2:12" s="179" customFormat="1" x14ac:dyDescent="0.3">
      <c r="B72" s="176" t="s">
        <v>1142</v>
      </c>
      <c r="C72" s="176" t="s">
        <v>1143</v>
      </c>
      <c r="D72" s="176" t="s">
        <v>1144</v>
      </c>
      <c r="E72" s="176" t="s">
        <v>1143</v>
      </c>
      <c r="F72" s="177" t="s">
        <v>1173</v>
      </c>
      <c r="G72" s="178" t="s">
        <v>1146</v>
      </c>
      <c r="H72" s="178" t="s">
        <v>1143</v>
      </c>
      <c r="I72" s="178" t="s">
        <v>1147</v>
      </c>
      <c r="J72" s="178" t="s">
        <v>1143</v>
      </c>
      <c r="L72"/>
    </row>
    <row r="73" spans="2:12" s="179" customFormat="1" ht="13.95" customHeight="1" x14ac:dyDescent="0.3">
      <c r="B73" s="184">
        <v>44971</v>
      </c>
      <c r="C73" s="185">
        <v>-27</v>
      </c>
      <c r="D73" s="184">
        <v>44992</v>
      </c>
      <c r="E73" s="185">
        <v>-27</v>
      </c>
      <c r="F73" s="182" t="s">
        <v>1150</v>
      </c>
      <c r="G73" s="184">
        <v>45133</v>
      </c>
      <c r="H73" s="185">
        <v>-54</v>
      </c>
      <c r="I73" s="184">
        <v>45182</v>
      </c>
      <c r="J73" s="185">
        <v>-54</v>
      </c>
      <c r="L73"/>
    </row>
    <row r="74" spans="2:12" s="179" customFormat="1" ht="13.95" customHeight="1" x14ac:dyDescent="0.3">
      <c r="B74" s="184">
        <v>44993</v>
      </c>
      <c r="C74" s="185">
        <v>-27</v>
      </c>
      <c r="D74" s="184">
        <v>45022</v>
      </c>
      <c r="E74" s="185">
        <v>-27</v>
      </c>
      <c r="F74" s="182" t="s">
        <v>1153</v>
      </c>
      <c r="G74" s="184">
        <v>45183</v>
      </c>
      <c r="H74" s="185">
        <v>-54</v>
      </c>
      <c r="I74" s="184">
        <v>45224</v>
      </c>
      <c r="J74" s="185">
        <v>-54</v>
      </c>
      <c r="L74"/>
    </row>
    <row r="75" spans="2:12" s="179" customFormat="1" ht="13.95" customHeight="1" x14ac:dyDescent="0.3">
      <c r="B75" s="184">
        <v>45023</v>
      </c>
      <c r="C75" s="185">
        <v>-27</v>
      </c>
      <c r="D75" s="184">
        <v>45054</v>
      </c>
      <c r="E75" s="185">
        <v>-27</v>
      </c>
      <c r="F75" s="182" t="s">
        <v>1156</v>
      </c>
      <c r="G75" s="184">
        <v>45225</v>
      </c>
      <c r="H75" s="185">
        <v>-54</v>
      </c>
      <c r="I75" s="184">
        <v>45268</v>
      </c>
      <c r="J75" s="185">
        <v>-54</v>
      </c>
      <c r="L75"/>
    </row>
    <row r="76" spans="2:12" s="179" customFormat="1" ht="13.95" customHeight="1" x14ac:dyDescent="0.3">
      <c r="B76" s="184">
        <v>45055</v>
      </c>
      <c r="C76" s="185">
        <v>-27</v>
      </c>
      <c r="D76" s="184">
        <v>45062</v>
      </c>
      <c r="E76" s="185">
        <v>-27</v>
      </c>
      <c r="F76" s="182" t="s">
        <v>1159</v>
      </c>
      <c r="G76" s="184">
        <v>45271</v>
      </c>
      <c r="H76" s="185">
        <v>-54</v>
      </c>
      <c r="I76" s="184">
        <v>45328</v>
      </c>
      <c r="J76" s="185">
        <v>-54</v>
      </c>
      <c r="L76"/>
    </row>
    <row r="77" spans="2:12" s="179" customFormat="1" ht="13.95" customHeight="1" x14ac:dyDescent="0.3">
      <c r="B77" s="184">
        <v>45063</v>
      </c>
      <c r="C77" s="185">
        <v>-27</v>
      </c>
      <c r="D77" s="184">
        <v>45086</v>
      </c>
      <c r="E77" s="185">
        <v>-27</v>
      </c>
      <c r="F77" s="182" t="s">
        <v>1162</v>
      </c>
      <c r="G77" s="184">
        <v>45344</v>
      </c>
      <c r="H77" s="185">
        <v>-54</v>
      </c>
      <c r="I77" s="184">
        <v>45385</v>
      </c>
      <c r="J77" s="185">
        <v>-54</v>
      </c>
      <c r="L77"/>
    </row>
    <row r="78" spans="2:12" s="179" customFormat="1" ht="13.95" customHeight="1" x14ac:dyDescent="0.3">
      <c r="B78" s="184">
        <v>45147</v>
      </c>
      <c r="C78" s="185">
        <v>-36</v>
      </c>
      <c r="D78" s="184">
        <v>45196</v>
      </c>
      <c r="E78" s="185">
        <v>-36</v>
      </c>
      <c r="F78" s="182" t="s">
        <v>66</v>
      </c>
      <c r="G78" s="184">
        <v>45386</v>
      </c>
      <c r="H78" s="185">
        <v>-54</v>
      </c>
      <c r="I78" s="184">
        <v>45427</v>
      </c>
      <c r="J78" s="185">
        <v>-54</v>
      </c>
      <c r="L78"/>
    </row>
    <row r="79" spans="2:12" s="179" customFormat="1" ht="13.95" customHeight="1" x14ac:dyDescent="0.3">
      <c r="B79" s="176" t="s">
        <v>1142</v>
      </c>
      <c r="C79" s="176" t="s">
        <v>1143</v>
      </c>
      <c r="D79" s="176" t="s">
        <v>1144</v>
      </c>
      <c r="E79" s="176" t="s">
        <v>1143</v>
      </c>
      <c r="F79" s="177" t="s">
        <v>1174</v>
      </c>
      <c r="G79" s="178" t="s">
        <v>1146</v>
      </c>
      <c r="H79" s="178" t="s">
        <v>1143</v>
      </c>
      <c r="I79" s="178" t="s">
        <v>1147</v>
      </c>
      <c r="J79" s="178" t="s">
        <v>1143</v>
      </c>
      <c r="L79"/>
    </row>
    <row r="80" spans="2:12" s="179" customFormat="1" ht="13.95" customHeight="1" x14ac:dyDescent="0.3">
      <c r="B80" s="184">
        <v>45152</v>
      </c>
      <c r="C80" s="185">
        <v>0</v>
      </c>
      <c r="D80" s="184">
        <v>45170</v>
      </c>
      <c r="E80" s="185">
        <v>0</v>
      </c>
      <c r="F80" s="182" t="s">
        <v>1150</v>
      </c>
      <c r="G80" s="184">
        <v>45183</v>
      </c>
      <c r="H80" s="185">
        <v>-14</v>
      </c>
      <c r="I80" s="184">
        <v>45231</v>
      </c>
      <c r="J80" s="185">
        <v>-14</v>
      </c>
      <c r="L80"/>
    </row>
    <row r="81" spans="2:13" s="179" customFormat="1" ht="13.95" customHeight="1" x14ac:dyDescent="0.3">
      <c r="B81" s="184">
        <v>45174</v>
      </c>
      <c r="C81" s="185">
        <v>0</v>
      </c>
      <c r="D81" s="184">
        <v>45203</v>
      </c>
      <c r="E81" s="185">
        <v>0</v>
      </c>
      <c r="F81" s="182" t="s">
        <v>1153</v>
      </c>
      <c r="G81" s="184">
        <v>45232</v>
      </c>
      <c r="H81" s="185">
        <v>-11</v>
      </c>
      <c r="I81" s="184">
        <v>45307</v>
      </c>
      <c r="J81" s="185">
        <v>-11</v>
      </c>
      <c r="L81"/>
    </row>
    <row r="82" spans="2:13" s="179" customFormat="1" ht="13.95" customHeight="1" x14ac:dyDescent="0.3">
      <c r="B82" s="184">
        <v>45204</v>
      </c>
      <c r="C82" s="185">
        <v>0</v>
      </c>
      <c r="D82" s="184">
        <v>45233</v>
      </c>
      <c r="E82" s="185">
        <v>0</v>
      </c>
      <c r="F82" s="182" t="s">
        <v>1156</v>
      </c>
      <c r="G82" s="184">
        <v>45308</v>
      </c>
      <c r="H82" s="185">
        <v>-11</v>
      </c>
      <c r="I82" s="184">
        <v>45364</v>
      </c>
      <c r="J82" s="185">
        <v>-11</v>
      </c>
      <c r="L82"/>
    </row>
    <row r="83" spans="2:13" s="179" customFormat="1" ht="13.95" customHeight="1" x14ac:dyDescent="0.3">
      <c r="B83" s="184">
        <v>45236</v>
      </c>
      <c r="C83" s="185">
        <v>9</v>
      </c>
      <c r="D83" s="184">
        <v>45243</v>
      </c>
      <c r="E83" s="185">
        <v>9</v>
      </c>
      <c r="F83" s="182" t="s">
        <v>1159</v>
      </c>
      <c r="G83" s="184">
        <v>45365</v>
      </c>
      <c r="H83" s="185">
        <v>-11</v>
      </c>
      <c r="I83" s="184">
        <v>45420</v>
      </c>
      <c r="J83" s="185">
        <v>-11</v>
      </c>
      <c r="L83"/>
    </row>
    <row r="84" spans="2:13" s="179" customFormat="1" ht="13.95" customHeight="1" x14ac:dyDescent="0.3">
      <c r="B84" s="184">
        <v>45244</v>
      </c>
      <c r="C84" s="185">
        <v>9</v>
      </c>
      <c r="D84" s="184">
        <v>45268</v>
      </c>
      <c r="E84" s="185">
        <v>9</v>
      </c>
      <c r="F84" s="182" t="s">
        <v>1162</v>
      </c>
      <c r="G84" s="184">
        <v>45421</v>
      </c>
      <c r="H84" s="185">
        <v>-11</v>
      </c>
      <c r="I84" s="184">
        <v>45478</v>
      </c>
      <c r="J84" s="185">
        <v>-11</v>
      </c>
      <c r="L84"/>
    </row>
    <row r="85" spans="2:13" s="179" customFormat="1" ht="13.95" customHeight="1" x14ac:dyDescent="0.3">
      <c r="B85" s="184">
        <v>45275</v>
      </c>
      <c r="C85" s="185">
        <v>7</v>
      </c>
      <c r="D85" s="184">
        <v>45329</v>
      </c>
      <c r="E85" s="185">
        <v>7</v>
      </c>
      <c r="F85" s="182" t="s">
        <v>66</v>
      </c>
      <c r="G85" s="184">
        <v>45481</v>
      </c>
      <c r="H85" s="185">
        <v>-11</v>
      </c>
      <c r="I85" s="184">
        <v>45520</v>
      </c>
      <c r="J85" s="185">
        <v>-11</v>
      </c>
      <c r="L85"/>
    </row>
    <row r="86" spans="2:13" s="179" customFormat="1" x14ac:dyDescent="0.3">
      <c r="B86" s="176" t="s">
        <v>1142</v>
      </c>
      <c r="C86" s="176" t="s">
        <v>1143</v>
      </c>
      <c r="D86" s="176" t="s">
        <v>1144</v>
      </c>
      <c r="E86" s="176" t="s">
        <v>1143</v>
      </c>
      <c r="F86" s="177" t="s">
        <v>1175</v>
      </c>
      <c r="G86" s="178" t="s">
        <v>1146</v>
      </c>
      <c r="H86" s="178" t="s">
        <v>1143</v>
      </c>
      <c r="I86" s="178" t="s">
        <v>1147</v>
      </c>
      <c r="J86" s="178" t="s">
        <v>1143</v>
      </c>
      <c r="L86"/>
    </row>
    <row r="87" spans="2:13" s="179" customFormat="1" ht="13.95" customHeight="1" x14ac:dyDescent="0.3">
      <c r="B87" s="184">
        <v>45195</v>
      </c>
      <c r="C87" s="185">
        <v>0</v>
      </c>
      <c r="D87" s="184">
        <v>45215</v>
      </c>
      <c r="E87" s="185">
        <v>0</v>
      </c>
      <c r="F87" s="182" t="s">
        <v>1150</v>
      </c>
      <c r="G87" s="183" t="s">
        <v>127</v>
      </c>
      <c r="H87" s="183" t="s">
        <v>127</v>
      </c>
      <c r="I87" s="183" t="s">
        <v>127</v>
      </c>
      <c r="J87" s="183" t="s">
        <v>127</v>
      </c>
      <c r="L87"/>
    </row>
    <row r="88" spans="2:13" s="179" customFormat="1" ht="13.95" customHeight="1" x14ac:dyDescent="0.3">
      <c r="B88" s="184">
        <v>45216</v>
      </c>
      <c r="C88" s="185">
        <v>0</v>
      </c>
      <c r="D88" s="184">
        <v>45245</v>
      </c>
      <c r="E88" s="185">
        <v>0</v>
      </c>
      <c r="F88" s="182" t="s">
        <v>1153</v>
      </c>
      <c r="G88" s="183" t="s">
        <v>127</v>
      </c>
      <c r="H88" s="183" t="s">
        <v>127</v>
      </c>
      <c r="I88" s="183" t="s">
        <v>127</v>
      </c>
      <c r="J88" s="183" t="s">
        <v>127</v>
      </c>
      <c r="L88"/>
    </row>
    <row r="89" spans="2:13" s="179" customFormat="1" ht="13.95" customHeight="1" x14ac:dyDescent="0.3">
      <c r="B89" s="184">
        <v>45246</v>
      </c>
      <c r="C89" s="185">
        <v>0</v>
      </c>
      <c r="D89" s="184">
        <v>45279</v>
      </c>
      <c r="E89" s="185">
        <v>0</v>
      </c>
      <c r="F89" s="182" t="s">
        <v>1156</v>
      </c>
      <c r="G89" s="183" t="s">
        <v>127</v>
      </c>
      <c r="H89" s="183" t="s">
        <v>127</v>
      </c>
      <c r="I89" s="183" t="s">
        <v>127</v>
      </c>
      <c r="J89" s="183" t="s">
        <v>127</v>
      </c>
      <c r="L89"/>
    </row>
    <row r="90" spans="2:13" s="179" customFormat="1" ht="13.95" customHeight="1" x14ac:dyDescent="0.3">
      <c r="B90" s="184">
        <v>45280</v>
      </c>
      <c r="C90" s="185">
        <v>0</v>
      </c>
      <c r="D90" s="184">
        <v>45288</v>
      </c>
      <c r="E90" s="185">
        <v>0</v>
      </c>
      <c r="F90" s="182" t="s">
        <v>1159</v>
      </c>
      <c r="G90" s="183" t="s">
        <v>127</v>
      </c>
      <c r="H90" s="183" t="s">
        <v>127</v>
      </c>
      <c r="I90" s="183" t="s">
        <v>127</v>
      </c>
      <c r="J90" s="183" t="s">
        <v>127</v>
      </c>
      <c r="L90"/>
    </row>
    <row r="91" spans="2:13" s="179" customFormat="1" ht="13.95" customHeight="1" x14ac:dyDescent="0.3">
      <c r="B91" s="184">
        <v>45293</v>
      </c>
      <c r="C91" s="185">
        <v>0</v>
      </c>
      <c r="D91" s="184">
        <v>45316</v>
      </c>
      <c r="E91" s="185">
        <v>0</v>
      </c>
      <c r="F91" s="182" t="s">
        <v>1162</v>
      </c>
      <c r="G91" s="183" t="s">
        <v>127</v>
      </c>
      <c r="H91" s="183" t="s">
        <v>127</v>
      </c>
      <c r="I91" s="183" t="s">
        <v>127</v>
      </c>
      <c r="J91" s="183" t="s">
        <v>127</v>
      </c>
      <c r="L91"/>
    </row>
    <row r="92" spans="2:13" s="179" customFormat="1" ht="13.95" customHeight="1" x14ac:dyDescent="0.3">
      <c r="B92" s="184">
        <v>45330</v>
      </c>
      <c r="C92" s="185">
        <v>7</v>
      </c>
      <c r="D92" s="184">
        <v>45379</v>
      </c>
      <c r="E92" s="185">
        <v>7</v>
      </c>
      <c r="F92" s="182" t="s">
        <v>66</v>
      </c>
      <c r="G92" s="183" t="s">
        <v>127</v>
      </c>
      <c r="H92" s="183" t="s">
        <v>127</v>
      </c>
      <c r="I92" s="183" t="s">
        <v>127</v>
      </c>
      <c r="J92" s="183" t="s">
        <v>127</v>
      </c>
      <c r="K92" s="186"/>
      <c r="L92"/>
    </row>
    <row r="93" spans="2:13" s="179" customFormat="1" x14ac:dyDescent="0.3">
      <c r="B93" s="176" t="s">
        <v>1142</v>
      </c>
      <c r="C93" s="176" t="s">
        <v>1143</v>
      </c>
      <c r="D93" s="176" t="s">
        <v>1144</v>
      </c>
      <c r="E93" s="176" t="s">
        <v>1143</v>
      </c>
      <c r="F93" s="177" t="s">
        <v>1176</v>
      </c>
      <c r="G93" s="178" t="s">
        <v>1146</v>
      </c>
      <c r="H93" s="178" t="s">
        <v>1143</v>
      </c>
      <c r="I93" s="178" t="s">
        <v>1147</v>
      </c>
      <c r="J93" s="178" t="s">
        <v>1143</v>
      </c>
      <c r="L93"/>
    </row>
    <row r="94" spans="2:13" s="179" customFormat="1" ht="13.95" customHeight="1" x14ac:dyDescent="0.3">
      <c r="B94" s="184">
        <v>45237</v>
      </c>
      <c r="C94" s="185">
        <v>0</v>
      </c>
      <c r="D94" s="184">
        <v>45259</v>
      </c>
      <c r="E94" s="185">
        <v>0</v>
      </c>
      <c r="F94" s="182" t="s">
        <v>1150</v>
      </c>
      <c r="G94" s="183" t="s">
        <v>127</v>
      </c>
      <c r="H94" s="183" t="s">
        <v>127</v>
      </c>
      <c r="I94" s="183" t="s">
        <v>127</v>
      </c>
      <c r="J94" s="183" t="s">
        <v>127</v>
      </c>
      <c r="L94"/>
    </row>
    <row r="95" spans="2:13" s="179" customFormat="1" ht="13.95" customHeight="1" x14ac:dyDescent="0.3">
      <c r="B95" s="184">
        <v>45260</v>
      </c>
      <c r="C95" s="185">
        <v>0</v>
      </c>
      <c r="D95" s="184">
        <v>45294</v>
      </c>
      <c r="E95" s="185">
        <v>0</v>
      </c>
      <c r="F95" s="182" t="s">
        <v>1153</v>
      </c>
      <c r="G95" s="183" t="s">
        <v>127</v>
      </c>
      <c r="H95" s="183" t="s">
        <v>127</v>
      </c>
      <c r="I95" s="183" t="s">
        <v>127</v>
      </c>
      <c r="J95" s="183" t="s">
        <v>127</v>
      </c>
      <c r="L95"/>
      <c r="M95"/>
    </row>
    <row r="96" spans="2:13" s="179" customFormat="1" ht="13.95" customHeight="1" x14ac:dyDescent="0.3">
      <c r="B96" s="184">
        <v>45295</v>
      </c>
      <c r="C96" s="185">
        <v>0</v>
      </c>
      <c r="D96" s="184">
        <v>45327</v>
      </c>
      <c r="E96" s="185">
        <v>0</v>
      </c>
      <c r="F96" s="182" t="s">
        <v>1156</v>
      </c>
      <c r="G96" s="183" t="s">
        <v>127</v>
      </c>
      <c r="H96" s="183" t="s">
        <v>127</v>
      </c>
      <c r="I96" s="183" t="s">
        <v>127</v>
      </c>
      <c r="J96" s="183" t="s">
        <v>127</v>
      </c>
      <c r="L96"/>
      <c r="M96"/>
    </row>
    <row r="97" spans="2:13" s="179" customFormat="1" ht="13.95" customHeight="1" x14ac:dyDescent="0.3">
      <c r="B97" s="184">
        <v>45328</v>
      </c>
      <c r="C97" s="185">
        <v>0</v>
      </c>
      <c r="D97" s="184">
        <v>45335</v>
      </c>
      <c r="E97" s="185">
        <v>0</v>
      </c>
      <c r="F97" s="182" t="s">
        <v>1159</v>
      </c>
      <c r="G97" s="183" t="s">
        <v>127</v>
      </c>
      <c r="H97" s="183" t="s">
        <v>127</v>
      </c>
      <c r="I97" s="183" t="s">
        <v>127</v>
      </c>
      <c r="J97" s="183" t="s">
        <v>127</v>
      </c>
      <c r="L97"/>
      <c r="M97"/>
    </row>
    <row r="98" spans="2:13" s="179" customFormat="1" ht="13.95" customHeight="1" x14ac:dyDescent="0.3">
      <c r="B98" s="184">
        <v>45336</v>
      </c>
      <c r="C98" s="185">
        <v>0</v>
      </c>
      <c r="D98" s="184">
        <v>45359</v>
      </c>
      <c r="E98" s="185">
        <v>0</v>
      </c>
      <c r="F98" s="182" t="s">
        <v>1162</v>
      </c>
      <c r="G98" s="183" t="s">
        <v>127</v>
      </c>
      <c r="H98" s="183" t="s">
        <v>127</v>
      </c>
      <c r="I98" s="183" t="s">
        <v>127</v>
      </c>
      <c r="J98" s="183" t="s">
        <v>127</v>
      </c>
      <c r="K98" s="186"/>
      <c r="L98"/>
      <c r="M98"/>
    </row>
    <row r="99" spans="2:13" s="179" customFormat="1" ht="13.95" customHeight="1" x14ac:dyDescent="0.3">
      <c r="B99" s="184">
        <v>45380</v>
      </c>
      <c r="C99" s="185">
        <v>7</v>
      </c>
      <c r="D99" s="184">
        <v>45428</v>
      </c>
      <c r="E99" s="185">
        <v>7</v>
      </c>
      <c r="F99" s="182" t="s">
        <v>66</v>
      </c>
      <c r="G99" s="183" t="s">
        <v>127</v>
      </c>
      <c r="H99" s="183" t="s">
        <v>127</v>
      </c>
      <c r="I99" s="183" t="s">
        <v>127</v>
      </c>
      <c r="J99" s="183" t="s">
        <v>127</v>
      </c>
      <c r="L99"/>
      <c r="M99"/>
    </row>
    <row r="100" spans="2:13" s="179" customFormat="1" ht="6.6" customHeight="1" x14ac:dyDescent="0.3">
      <c r="B100" s="187"/>
      <c r="C100" s="187"/>
      <c r="D100" s="187"/>
      <c r="E100" s="187"/>
      <c r="H100" s="187"/>
      <c r="I100" s="187"/>
      <c r="J100" s="187"/>
      <c r="L100"/>
      <c r="M100"/>
    </row>
    <row r="101" spans="2:13" s="179" customFormat="1" ht="70.2" customHeight="1" x14ac:dyDescent="0.3">
      <c r="B101" s="271" t="s">
        <v>1177</v>
      </c>
      <c r="C101" s="271"/>
      <c r="D101" s="271"/>
      <c r="E101" s="271"/>
      <c r="F101" s="271"/>
      <c r="G101" s="271"/>
      <c r="H101" s="271"/>
      <c r="I101" s="271"/>
      <c r="J101" s="271"/>
      <c r="L101"/>
      <c r="M101"/>
    </row>
    <row r="102" spans="2:13" x14ac:dyDescent="0.3">
      <c r="B102" s="43"/>
      <c r="D102" s="43"/>
    </row>
    <row r="103" spans="2:13" x14ac:dyDescent="0.3">
      <c r="B103" s="43"/>
      <c r="D103" s="43"/>
    </row>
    <row r="104" spans="2:13" x14ac:dyDescent="0.3">
      <c r="B104" s="43"/>
      <c r="D104" s="43"/>
    </row>
    <row r="105" spans="2:13" x14ac:dyDescent="0.3">
      <c r="B105" s="43"/>
      <c r="D105" s="43"/>
    </row>
    <row r="106" spans="2:13" x14ac:dyDescent="0.3">
      <c r="B106" s="43"/>
      <c r="D106" s="43"/>
    </row>
    <row r="107" spans="2:13" x14ac:dyDescent="0.3">
      <c r="B107" s="43"/>
      <c r="D107" s="43"/>
    </row>
    <row r="108" spans="2:13" x14ac:dyDescent="0.3">
      <c r="B108" s="43"/>
      <c r="D108" s="43"/>
    </row>
    <row r="109" spans="2:13" x14ac:dyDescent="0.3">
      <c r="B109" s="43"/>
      <c r="D109" s="43"/>
    </row>
    <row r="110" spans="2:13" x14ac:dyDescent="0.3">
      <c r="B110" s="43"/>
      <c r="D110" s="43"/>
    </row>
    <row r="111" spans="2:13" x14ac:dyDescent="0.3">
      <c r="B111" s="43"/>
      <c r="D111" s="43"/>
    </row>
    <row r="112" spans="2:13" x14ac:dyDescent="0.3">
      <c r="B112" s="43"/>
      <c r="D112" s="43"/>
    </row>
  </sheetData>
  <mergeCells count="2">
    <mergeCell ref="B1:J1"/>
    <mergeCell ref="B101:J10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C1EFD-A07A-43B9-9F2B-FD66CD72904A}">
  <dimension ref="A1:I12"/>
  <sheetViews>
    <sheetView workbookViewId="0">
      <selection activeCell="O7" sqref="O7"/>
    </sheetView>
  </sheetViews>
  <sheetFormatPr defaultRowHeight="14.4" x14ac:dyDescent="0.3"/>
  <sheetData>
    <row r="1" spans="1:9" ht="46.2" x14ac:dyDescent="0.3">
      <c r="A1" s="249" t="s">
        <v>1454</v>
      </c>
      <c r="I1" s="256">
        <v>44330</v>
      </c>
    </row>
    <row r="2" spans="1:9" x14ac:dyDescent="0.3">
      <c r="A2" s="247"/>
    </row>
    <row r="3" spans="1:9" ht="28.8" x14ac:dyDescent="0.3">
      <c r="A3" s="250" t="s">
        <v>1455</v>
      </c>
    </row>
    <row r="4" spans="1:9" x14ac:dyDescent="0.3">
      <c r="A4" s="251" t="s">
        <v>1456</v>
      </c>
    </row>
    <row r="5" spans="1:9" ht="33.6" x14ac:dyDescent="0.3">
      <c r="A5" s="252" t="s">
        <v>1457</v>
      </c>
    </row>
    <row r="6" spans="1:9" ht="28.8" x14ac:dyDescent="0.3">
      <c r="A6" s="253"/>
    </row>
    <row r="7" spans="1:9" ht="28.8" x14ac:dyDescent="0.3">
      <c r="A7" s="250" t="s">
        <v>1458</v>
      </c>
    </row>
    <row r="8" spans="1:9" ht="23.4" x14ac:dyDescent="0.3">
      <c r="A8" s="254" t="s">
        <v>1459</v>
      </c>
    </row>
    <row r="9" spans="1:9" ht="33.6" x14ac:dyDescent="0.3">
      <c r="A9" s="252" t="s">
        <v>1460</v>
      </c>
    </row>
    <row r="10" spans="1:9" ht="18" x14ac:dyDescent="0.3">
      <c r="A10" s="255"/>
    </row>
    <row r="11" spans="1:9" ht="23.4" x14ac:dyDescent="0.3">
      <c r="A11" s="254" t="s">
        <v>1461</v>
      </c>
    </row>
    <row r="12" spans="1:9" ht="33.6" x14ac:dyDescent="0.3">
      <c r="A12" s="252" t="s">
        <v>1462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C4B81-C9D5-454F-933A-4D045C9DE0A2}">
  <dimension ref="A1"/>
  <sheetViews>
    <sheetView workbookViewId="0">
      <selection activeCell="A57" sqref="A57"/>
    </sheetView>
  </sheetViews>
  <sheetFormatPr defaultRowHeight="14.4" x14ac:dyDescent="0.3"/>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3"/>
  <sheetViews>
    <sheetView topLeftCell="A4" workbookViewId="0">
      <selection activeCell="I22" sqref="I22"/>
    </sheetView>
  </sheetViews>
  <sheetFormatPr defaultColWidth="8.88671875" defaultRowHeight="14.4" x14ac:dyDescent="0.3"/>
  <cols>
    <col min="1" max="1" width="61.33203125" style="109" bestFit="1" customWidth="1"/>
    <col min="2" max="4" width="5.33203125" style="109" bestFit="1" customWidth="1"/>
    <col min="5" max="5" width="4.33203125" style="109" bestFit="1" customWidth="1"/>
    <col min="6" max="6" width="14.109375" style="109" bestFit="1" customWidth="1"/>
    <col min="7" max="7" width="21.5546875" style="109" bestFit="1" customWidth="1"/>
    <col min="8" max="9" width="8.88671875" style="109"/>
    <col min="10" max="10" width="8.88671875" style="109" customWidth="1"/>
    <col min="11" max="11" width="17" style="109" bestFit="1" customWidth="1"/>
    <col min="12" max="16384" width="8.88671875" style="109"/>
  </cols>
  <sheetData>
    <row r="1" spans="1:11" x14ac:dyDescent="0.3">
      <c r="A1" s="105" t="s">
        <v>947</v>
      </c>
      <c r="B1" s="106" t="s">
        <v>864</v>
      </c>
      <c r="C1" s="106" t="s">
        <v>948</v>
      </c>
      <c r="D1" s="106" t="s">
        <v>865</v>
      </c>
      <c r="E1" s="107" t="s">
        <v>949</v>
      </c>
      <c r="F1" s="107" t="s">
        <v>950</v>
      </c>
      <c r="G1" s="108" t="s">
        <v>951</v>
      </c>
    </row>
    <row r="2" spans="1:11" x14ac:dyDescent="0.3">
      <c r="A2" s="110" t="s">
        <v>952</v>
      </c>
      <c r="B2" s="111" t="s">
        <v>953</v>
      </c>
      <c r="C2" s="111"/>
      <c r="D2" s="111"/>
      <c r="E2" s="104"/>
      <c r="F2" s="112"/>
      <c r="G2" s="113"/>
      <c r="K2" s="118" t="s">
        <v>954</v>
      </c>
    </row>
    <row r="3" spans="1:11" x14ac:dyDescent="0.3">
      <c r="A3" s="110" t="s">
        <v>955</v>
      </c>
      <c r="B3" s="111" t="s">
        <v>956</v>
      </c>
      <c r="C3" s="111"/>
      <c r="D3" s="111"/>
      <c r="E3" s="104"/>
      <c r="F3" s="112"/>
      <c r="G3" s="113"/>
      <c r="K3" s="109" t="s">
        <v>957</v>
      </c>
    </row>
    <row r="4" spans="1:11" x14ac:dyDescent="0.3">
      <c r="A4" s="110" t="s">
        <v>958</v>
      </c>
      <c r="B4" s="111" t="s">
        <v>953</v>
      </c>
      <c r="C4" s="111"/>
      <c r="D4" s="111"/>
      <c r="E4" s="104"/>
      <c r="F4" s="112" t="s">
        <v>959</v>
      </c>
      <c r="G4" s="113"/>
      <c r="K4" s="109" t="s">
        <v>114</v>
      </c>
    </row>
    <row r="5" spans="1:11" x14ac:dyDescent="0.3">
      <c r="A5" s="110" t="s">
        <v>960</v>
      </c>
      <c r="B5" s="111" t="s">
        <v>956</v>
      </c>
      <c r="C5" s="111"/>
      <c r="D5" s="111"/>
      <c r="E5" s="104"/>
      <c r="F5" s="112" t="s">
        <v>959</v>
      </c>
      <c r="G5" s="113"/>
      <c r="K5" s="109" t="s">
        <v>961</v>
      </c>
    </row>
    <row r="6" spans="1:11" x14ac:dyDescent="0.3">
      <c r="A6" s="110" t="s">
        <v>962</v>
      </c>
      <c r="B6" s="111"/>
      <c r="C6" s="111" t="s">
        <v>956</v>
      </c>
      <c r="D6" s="111"/>
      <c r="E6" s="104">
        <f>8*10</f>
        <v>80</v>
      </c>
      <c r="F6" s="112" t="s">
        <v>959</v>
      </c>
      <c r="G6" s="114">
        <v>44315</v>
      </c>
    </row>
    <row r="7" spans="1:11" x14ac:dyDescent="0.3">
      <c r="A7" s="110" t="s">
        <v>963</v>
      </c>
      <c r="B7" s="111"/>
      <c r="C7" s="111" t="s">
        <v>956</v>
      </c>
      <c r="D7" s="111"/>
      <c r="E7" s="104"/>
      <c r="F7" s="112" t="s">
        <v>959</v>
      </c>
      <c r="G7" s="113">
        <v>44137</v>
      </c>
    </row>
    <row r="8" spans="1:11" x14ac:dyDescent="0.3">
      <c r="A8" s="110" t="s">
        <v>964</v>
      </c>
      <c r="B8" s="111"/>
      <c r="C8" s="111" t="s">
        <v>956</v>
      </c>
      <c r="D8" s="111"/>
      <c r="E8" s="104"/>
      <c r="F8" s="112"/>
      <c r="G8" s="113"/>
      <c r="K8" s="109" t="s">
        <v>965</v>
      </c>
    </row>
    <row r="9" spans="1:11" x14ac:dyDescent="0.3">
      <c r="A9" s="110" t="s">
        <v>966</v>
      </c>
      <c r="B9" s="111"/>
      <c r="C9" s="111"/>
      <c r="D9" s="111" t="s">
        <v>956</v>
      </c>
      <c r="E9" s="104"/>
      <c r="F9" s="112"/>
      <c r="G9" s="113">
        <v>44344</v>
      </c>
      <c r="K9" s="109" t="s">
        <v>967</v>
      </c>
    </row>
    <row r="10" spans="1:11" x14ac:dyDescent="0.3">
      <c r="A10" s="110" t="s">
        <v>968</v>
      </c>
      <c r="B10" s="111"/>
      <c r="C10" s="111" t="s">
        <v>956</v>
      </c>
      <c r="D10" s="111"/>
      <c r="E10" s="104"/>
      <c r="F10" s="112" t="s">
        <v>969</v>
      </c>
      <c r="G10" s="113">
        <v>44305</v>
      </c>
      <c r="K10" s="109" t="s">
        <v>970</v>
      </c>
    </row>
    <row r="11" spans="1:11" x14ac:dyDescent="0.3">
      <c r="A11" s="110" t="s">
        <v>971</v>
      </c>
      <c r="B11" s="111" t="s">
        <v>956</v>
      </c>
      <c r="C11" s="111"/>
      <c r="D11" s="111"/>
      <c r="E11" s="104"/>
      <c r="F11" s="112" t="s">
        <v>882</v>
      </c>
      <c r="G11" s="113"/>
      <c r="K11" s="109" t="s">
        <v>972</v>
      </c>
    </row>
    <row r="12" spans="1:11" x14ac:dyDescent="0.3">
      <c r="A12" s="110" t="s">
        <v>973</v>
      </c>
      <c r="B12" s="111" t="s">
        <v>956</v>
      </c>
      <c r="C12" s="111"/>
      <c r="D12" s="111"/>
      <c r="E12" s="104"/>
      <c r="F12" s="112" t="s">
        <v>974</v>
      </c>
      <c r="G12" s="113">
        <v>44239</v>
      </c>
      <c r="K12" s="109" t="s">
        <v>30</v>
      </c>
    </row>
    <row r="13" spans="1:11" x14ac:dyDescent="0.3">
      <c r="A13" s="110" t="s">
        <v>975</v>
      </c>
      <c r="B13" s="111" t="s">
        <v>956</v>
      </c>
      <c r="C13" s="111"/>
      <c r="D13" s="111"/>
      <c r="E13" s="104"/>
      <c r="F13" s="112" t="s">
        <v>889</v>
      </c>
      <c r="G13" s="113">
        <v>44249</v>
      </c>
      <c r="K13" s="109" t="s">
        <v>976</v>
      </c>
    </row>
    <row r="14" spans="1:11" x14ac:dyDescent="0.3">
      <c r="A14" s="110" t="s">
        <v>977</v>
      </c>
      <c r="B14" s="111"/>
      <c r="C14" s="111" t="s">
        <v>956</v>
      </c>
      <c r="D14" s="111"/>
      <c r="E14" s="104"/>
      <c r="F14" s="112" t="s">
        <v>892</v>
      </c>
      <c r="G14" s="113">
        <v>44295</v>
      </c>
      <c r="K14" s="109" t="s">
        <v>978</v>
      </c>
    </row>
    <row r="15" spans="1:11" x14ac:dyDescent="0.3">
      <c r="A15" s="110" t="s">
        <v>979</v>
      </c>
      <c r="B15" s="111" t="s">
        <v>956</v>
      </c>
      <c r="C15" s="111"/>
      <c r="D15" s="111"/>
      <c r="E15" s="104"/>
      <c r="F15" s="112"/>
      <c r="G15" s="113"/>
      <c r="K15" s="109" t="s">
        <v>980</v>
      </c>
    </row>
    <row r="16" spans="1:11" x14ac:dyDescent="0.3">
      <c r="A16" s="115" t="s">
        <v>981</v>
      </c>
      <c r="B16" s="116" t="s">
        <v>956</v>
      </c>
      <c r="C16" s="116"/>
      <c r="D16" s="116"/>
      <c r="E16" s="104"/>
      <c r="F16" s="112" t="s">
        <v>982</v>
      </c>
      <c r="G16" s="113"/>
      <c r="K16" s="109" t="s">
        <v>983</v>
      </c>
    </row>
    <row r="17" spans="1:11" x14ac:dyDescent="0.3">
      <c r="A17" s="115" t="s">
        <v>984</v>
      </c>
      <c r="B17" s="116" t="s">
        <v>956</v>
      </c>
      <c r="C17" s="116"/>
      <c r="D17" s="116"/>
      <c r="E17" s="104"/>
      <c r="F17" s="112" t="s">
        <v>985</v>
      </c>
      <c r="G17" s="113">
        <v>44396</v>
      </c>
      <c r="K17" s="109" t="s">
        <v>986</v>
      </c>
    </row>
    <row r="18" spans="1:11" x14ac:dyDescent="0.3">
      <c r="A18" s="115" t="s">
        <v>987</v>
      </c>
      <c r="B18" s="116"/>
      <c r="C18" s="116" t="s">
        <v>956</v>
      </c>
      <c r="D18" s="116"/>
      <c r="E18" s="104"/>
      <c r="F18" s="112" t="s">
        <v>985</v>
      </c>
      <c r="G18" s="113"/>
      <c r="K18" s="109" t="s">
        <v>988</v>
      </c>
    </row>
    <row r="19" spans="1:11" x14ac:dyDescent="0.3">
      <c r="A19" s="115" t="s">
        <v>989</v>
      </c>
      <c r="B19" s="116" t="s">
        <v>956</v>
      </c>
      <c r="C19" s="116"/>
      <c r="D19" s="116"/>
      <c r="E19" s="104">
        <v>10</v>
      </c>
      <c r="F19" s="112" t="s">
        <v>990</v>
      </c>
      <c r="G19" s="113">
        <v>44435</v>
      </c>
      <c r="K19" s="109" t="s">
        <v>991</v>
      </c>
    </row>
    <row r="20" spans="1:11" x14ac:dyDescent="0.3">
      <c r="A20" s="115" t="s">
        <v>992</v>
      </c>
      <c r="B20" s="116" t="s">
        <v>956</v>
      </c>
      <c r="C20" s="116"/>
      <c r="D20" s="116"/>
      <c r="E20" s="104"/>
      <c r="F20" s="112"/>
      <c r="G20" s="113"/>
      <c r="K20" s="109" t="s">
        <v>993</v>
      </c>
    </row>
    <row r="21" spans="1:11" x14ac:dyDescent="0.3">
      <c r="A21" s="115" t="s">
        <v>994</v>
      </c>
      <c r="B21" s="116" t="s">
        <v>956</v>
      </c>
      <c r="C21" s="116"/>
      <c r="D21" s="116"/>
      <c r="E21" s="104">
        <v>10</v>
      </c>
      <c r="F21" s="112" t="s">
        <v>899</v>
      </c>
      <c r="G21" s="113">
        <v>44278</v>
      </c>
      <c r="K21" s="109" t="s">
        <v>995</v>
      </c>
    </row>
    <row r="22" spans="1:11" x14ac:dyDescent="0.3">
      <c r="A22" s="115" t="s">
        <v>996</v>
      </c>
      <c r="B22" s="116" t="s">
        <v>956</v>
      </c>
      <c r="C22" s="116"/>
      <c r="D22" s="116"/>
      <c r="E22" s="104"/>
      <c r="F22" s="112"/>
      <c r="G22" s="113"/>
      <c r="K22" s="109" t="s">
        <v>997</v>
      </c>
    </row>
    <row r="23" spans="1:11" x14ac:dyDescent="0.3">
      <c r="A23" s="115" t="s">
        <v>998</v>
      </c>
      <c r="B23" s="116" t="s">
        <v>956</v>
      </c>
      <c r="C23" s="116"/>
      <c r="D23" s="116"/>
      <c r="E23" s="104"/>
      <c r="F23" s="112" t="s">
        <v>389</v>
      </c>
      <c r="G23" s="113"/>
    </row>
    <row r="24" spans="1:11" x14ac:dyDescent="0.3">
      <c r="A24" s="115" t="s">
        <v>999</v>
      </c>
      <c r="B24" s="116" t="s">
        <v>956</v>
      </c>
      <c r="C24" s="116"/>
      <c r="D24" s="116"/>
      <c r="E24" s="104"/>
      <c r="F24" s="112"/>
      <c r="G24" s="113"/>
    </row>
    <row r="25" spans="1:11" x14ac:dyDescent="0.3">
      <c r="A25" s="115" t="s">
        <v>1000</v>
      </c>
      <c r="B25" s="116" t="s">
        <v>956</v>
      </c>
      <c r="C25" s="116"/>
      <c r="D25" s="116"/>
      <c r="E25" s="104"/>
      <c r="F25" s="112"/>
      <c r="G25" s="113"/>
    </row>
    <row r="26" spans="1:11" x14ac:dyDescent="0.3">
      <c r="A26" s="115" t="s">
        <v>1001</v>
      </c>
      <c r="B26" s="116"/>
      <c r="C26" s="116" t="s">
        <v>956</v>
      </c>
      <c r="D26" s="116"/>
      <c r="E26" s="104"/>
      <c r="F26" s="112"/>
      <c r="G26" s="113">
        <v>44208</v>
      </c>
    </row>
    <row r="27" spans="1:11" x14ac:dyDescent="0.3">
      <c r="A27" s="115" t="s">
        <v>1002</v>
      </c>
      <c r="B27" s="116"/>
      <c r="C27" s="116" t="s">
        <v>956</v>
      </c>
      <c r="D27" s="116"/>
      <c r="E27" s="104"/>
      <c r="F27" s="112"/>
      <c r="G27" s="113"/>
    </row>
    <row r="28" spans="1:11" x14ac:dyDescent="0.3">
      <c r="A28" s="272" t="s">
        <v>1003</v>
      </c>
      <c r="B28" s="272"/>
      <c r="C28" s="272"/>
      <c r="D28" s="272"/>
      <c r="E28" s="104"/>
      <c r="F28" s="112"/>
      <c r="G28" s="113"/>
    </row>
    <row r="29" spans="1:11" x14ac:dyDescent="0.3">
      <c r="A29" s="112"/>
      <c r="B29" s="112"/>
      <c r="C29" s="112"/>
      <c r="D29" s="112"/>
      <c r="E29" s="104"/>
      <c r="F29" s="112"/>
      <c r="G29" s="113"/>
    </row>
    <row r="30" spans="1:11" x14ac:dyDescent="0.3">
      <c r="A30" s="117" t="s">
        <v>1004</v>
      </c>
      <c r="B30" s="112"/>
      <c r="C30" s="112"/>
      <c r="D30" s="112"/>
      <c r="E30" s="104"/>
      <c r="F30" s="112" t="s">
        <v>1005</v>
      </c>
      <c r="G30" s="113">
        <v>44314</v>
      </c>
    </row>
    <row r="31" spans="1:11" x14ac:dyDescent="0.3">
      <c r="A31" s="117" t="s">
        <v>1006</v>
      </c>
      <c r="B31" s="112"/>
      <c r="C31" s="112"/>
      <c r="D31" s="112"/>
      <c r="E31" s="104"/>
      <c r="F31" s="112" t="s">
        <v>873</v>
      </c>
      <c r="G31" s="113"/>
    </row>
    <row r="32" spans="1:11" x14ac:dyDescent="0.3">
      <c r="A32" s="117" t="s">
        <v>1007</v>
      </c>
      <c r="B32" s="112"/>
      <c r="C32" s="112"/>
      <c r="D32" s="112"/>
      <c r="E32" s="104"/>
      <c r="F32" s="112" t="s">
        <v>990</v>
      </c>
      <c r="G32" s="113"/>
    </row>
    <row r="33" spans="1:7" x14ac:dyDescent="0.3">
      <c r="A33" s="117" t="s">
        <v>1008</v>
      </c>
      <c r="B33" s="112"/>
      <c r="C33" s="112"/>
      <c r="D33" s="112"/>
      <c r="E33" s="104"/>
      <c r="F33" s="112" t="s">
        <v>1009</v>
      </c>
      <c r="G33" s="113">
        <v>44306</v>
      </c>
    </row>
  </sheetData>
  <mergeCells count="1">
    <mergeCell ref="A28:D2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6"/>
  <sheetViews>
    <sheetView workbookViewId="0">
      <selection activeCell="C6" sqref="C6"/>
    </sheetView>
  </sheetViews>
  <sheetFormatPr defaultColWidth="9" defaultRowHeight="14.4" x14ac:dyDescent="0.3"/>
  <cols>
    <col min="1" max="1" width="24.5546875" customWidth="1"/>
    <col min="2" max="2" width="28.33203125" customWidth="1"/>
    <col min="3" max="3" width="30.5546875" customWidth="1"/>
    <col min="4" max="4" width="31.33203125" customWidth="1"/>
    <col min="5" max="5" width="37.6640625" customWidth="1"/>
  </cols>
  <sheetData>
    <row r="1" spans="1:5" ht="45" customHeight="1" x14ac:dyDescent="0.3">
      <c r="A1" s="273" t="s">
        <v>909</v>
      </c>
      <c r="B1" s="273"/>
      <c r="C1" s="273"/>
      <c r="D1" s="273"/>
      <c r="E1" s="273"/>
    </row>
    <row r="2" spans="1:5" x14ac:dyDescent="0.3">
      <c r="A2" s="90"/>
    </row>
    <row r="3" spans="1:5" ht="15" thickBot="1" x14ac:dyDescent="0.35">
      <c r="A3" s="93" t="s">
        <v>910</v>
      </c>
      <c r="B3" s="94" t="s">
        <v>911</v>
      </c>
      <c r="C3" s="94" t="s">
        <v>912</v>
      </c>
      <c r="D3" s="94" t="s">
        <v>913</v>
      </c>
      <c r="E3" s="95" t="s">
        <v>914</v>
      </c>
    </row>
    <row r="4" spans="1:5" ht="29.4" thickBot="1" x14ac:dyDescent="0.35">
      <c r="A4" s="96" t="s">
        <v>915</v>
      </c>
      <c r="B4" s="91" t="s">
        <v>916</v>
      </c>
      <c r="C4" s="91"/>
      <c r="D4" s="91" t="s">
        <v>917</v>
      </c>
      <c r="E4" s="97" t="s">
        <v>918</v>
      </c>
    </row>
    <row r="5" spans="1:5" ht="29.4" thickBot="1" x14ac:dyDescent="0.35">
      <c r="A5" s="96" t="s">
        <v>919</v>
      </c>
      <c r="B5" s="91" t="s">
        <v>920</v>
      </c>
      <c r="C5" s="91"/>
      <c r="D5" s="91" t="s">
        <v>917</v>
      </c>
      <c r="E5" s="97" t="s">
        <v>918</v>
      </c>
    </row>
    <row r="6" spans="1:5" ht="15" thickBot="1" x14ac:dyDescent="0.35">
      <c r="A6" s="96" t="s">
        <v>921</v>
      </c>
      <c r="B6" s="92" t="s">
        <v>922</v>
      </c>
      <c r="C6" s="91" t="s">
        <v>923</v>
      </c>
      <c r="D6" s="91" t="s">
        <v>924</v>
      </c>
      <c r="E6" s="97"/>
    </row>
    <row r="7" spans="1:5" ht="15" thickBot="1" x14ac:dyDescent="0.35">
      <c r="A7" s="96" t="s">
        <v>925</v>
      </c>
      <c r="B7" s="92" t="s">
        <v>926</v>
      </c>
      <c r="C7" s="119" t="s">
        <v>927</v>
      </c>
      <c r="D7" s="91" t="s">
        <v>924</v>
      </c>
      <c r="E7" s="97"/>
    </row>
    <row r="8" spans="1:5" ht="29.4" thickBot="1" x14ac:dyDescent="0.35">
      <c r="A8" s="96" t="s">
        <v>928</v>
      </c>
      <c r="B8" s="92" t="s">
        <v>929</v>
      </c>
      <c r="C8" s="91" t="s">
        <v>475</v>
      </c>
      <c r="D8" s="91" t="s">
        <v>930</v>
      </c>
      <c r="E8" s="97"/>
    </row>
    <row r="9" spans="1:5" ht="15" thickBot="1" x14ac:dyDescent="0.35">
      <c r="A9" s="96" t="s">
        <v>931</v>
      </c>
      <c r="B9" s="92" t="s">
        <v>932</v>
      </c>
      <c r="C9" s="91" t="s">
        <v>476</v>
      </c>
      <c r="D9" s="91" t="s">
        <v>930</v>
      </c>
      <c r="E9" s="97"/>
    </row>
    <row r="10" spans="1:5" ht="29.4" thickBot="1" x14ac:dyDescent="0.35">
      <c r="A10" s="96" t="s">
        <v>933</v>
      </c>
      <c r="B10" s="92" t="s">
        <v>934</v>
      </c>
      <c r="C10" s="119" t="s">
        <v>935</v>
      </c>
      <c r="D10" s="91" t="s">
        <v>930</v>
      </c>
      <c r="E10" s="97"/>
    </row>
    <row r="11" spans="1:5" ht="29.4" thickBot="1" x14ac:dyDescent="0.35">
      <c r="A11" s="96" t="s">
        <v>936</v>
      </c>
      <c r="B11" s="92" t="s">
        <v>937</v>
      </c>
      <c r="C11" s="119" t="s">
        <v>510</v>
      </c>
      <c r="D11" s="91" t="s">
        <v>938</v>
      </c>
      <c r="E11" s="97" t="s">
        <v>939</v>
      </c>
    </row>
    <row r="12" spans="1:5" ht="29.4" thickBot="1" x14ac:dyDescent="0.35">
      <c r="A12" s="96" t="s">
        <v>940</v>
      </c>
      <c r="B12" s="92" t="s">
        <v>941</v>
      </c>
      <c r="C12" s="119" t="s">
        <v>514</v>
      </c>
      <c r="D12" s="91" t="s">
        <v>942</v>
      </c>
      <c r="E12" s="97" t="s">
        <v>939</v>
      </c>
    </row>
    <row r="13" spans="1:5" x14ac:dyDescent="0.3">
      <c r="A13" s="98" t="s">
        <v>943</v>
      </c>
      <c r="B13" s="99" t="s">
        <v>944</v>
      </c>
      <c r="C13" s="100" t="s">
        <v>512</v>
      </c>
      <c r="D13" s="100" t="s">
        <v>930</v>
      </c>
      <c r="E13" s="101"/>
    </row>
    <row r="14" spans="1:5" x14ac:dyDescent="0.3">
      <c r="A14" s="274" t="s">
        <v>945</v>
      </c>
      <c r="B14" s="274"/>
      <c r="C14" s="274"/>
      <c r="D14" s="274"/>
      <c r="E14" s="274"/>
    </row>
    <row r="15" spans="1:5" x14ac:dyDescent="0.3">
      <c r="A15" s="102"/>
    </row>
    <row r="16" spans="1:5" x14ac:dyDescent="0.3">
      <c r="A16" s="90" t="s">
        <v>946</v>
      </c>
    </row>
  </sheetData>
  <mergeCells count="2">
    <mergeCell ref="A1:E1"/>
    <mergeCell ref="A14:E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TRAVELERS</vt:lpstr>
      <vt:lpstr>L2HE REFS</vt:lpstr>
      <vt:lpstr>TRAV REFS</vt:lpstr>
      <vt:lpstr>TECH REPS</vt:lpstr>
      <vt:lpstr>ASSY CHART</vt:lpstr>
      <vt:lpstr>HE Cav Names</vt:lpstr>
      <vt:lpstr>CAVITY PROCESS FLOW</vt:lpstr>
      <vt:lpstr>DELIVERIES</vt:lpstr>
      <vt:lpstr>TIFFANY</vt:lpstr>
      <vt:lpstr>COMPARISON</vt:lpstr>
      <vt:lpstr>TRAVS OLD</vt:lpstr>
      <vt:lpstr>L2PRD TRAVS</vt:lpstr>
      <vt:lpstr>L2PRD NUMBERS</vt:lpstr>
      <vt:lpstr>TRAVELERSold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Valerie Bookwalter</dc:creator>
  <cp:keywords/>
  <dc:description/>
  <cp:lastModifiedBy>Valerie Bookwalter</cp:lastModifiedBy>
  <cp:revision/>
  <dcterms:created xsi:type="dcterms:W3CDTF">2019-01-09T17:16:40Z</dcterms:created>
  <dcterms:modified xsi:type="dcterms:W3CDTF">2021-10-04T23:02:07Z</dcterms:modified>
  <cp:category/>
  <cp:contentStatus/>
</cp:coreProperties>
</file>