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asd\asddocs\Pansophy\Project Masterlists\"/>
    </mc:Choice>
  </mc:AlternateContent>
  <bookViews>
    <workbookView xWindow="0" yWindow="0" windowWidth="4140" windowHeight="1155"/>
  </bookViews>
  <sheets>
    <sheet name="TRAVELERS" sheetId="16" r:id="rId1"/>
    <sheet name="COMPARISON" sheetId="17" r:id="rId2"/>
    <sheet name="L2PRD TRAVS" sheetId="18" r:id="rId3"/>
    <sheet name="L2PRD NUMBERS" sheetId="19" r:id="rId4"/>
    <sheet name="TECH REPS" sheetId="12" r:id="rId5"/>
    <sheet name="TIFFANY" sheetId="13" r:id="rId6"/>
    <sheet name="DELIVERIES" sheetId="15" r:id="rId7"/>
    <sheet name="MILESTONES" sheetId="14" r:id="rId8"/>
    <sheet name="TRAVELERSold" sheetId="3"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0" i="16" l="1"/>
  <c r="A137" i="16" l="1"/>
  <c r="A24" i="16" l="1"/>
  <c r="A28" i="16"/>
  <c r="A29" i="16"/>
  <c r="A19" i="16" l="1"/>
  <c r="A110" i="16"/>
  <c r="A111" i="16"/>
  <c r="A112" i="16"/>
  <c r="A113" i="16"/>
  <c r="A96" i="16"/>
  <c r="A97" i="16"/>
  <c r="A98" i="16"/>
  <c r="A99" i="16"/>
  <c r="A100" i="16"/>
  <c r="A109" i="16"/>
  <c r="A108" i="16"/>
  <c r="A104" i="16"/>
  <c r="A106" i="16"/>
  <c r="A103" i="16"/>
  <c r="A107" i="16"/>
  <c r="A17" i="16"/>
  <c r="A13" i="16"/>
  <c r="A18" i="16"/>
  <c r="A14" i="16"/>
  <c r="A8" i="16"/>
  <c r="A10" i="16"/>
  <c r="A114" i="16" l="1"/>
  <c r="A58" i="16" l="1"/>
  <c r="A73" i="16"/>
  <c r="A71" i="16"/>
  <c r="A74" i="16"/>
  <c r="A72" i="16"/>
  <c r="A70" i="16"/>
  <c r="A4" i="16" l="1"/>
  <c r="A5" i="16"/>
  <c r="A7" i="16"/>
  <c r="A9" i="16"/>
  <c r="A6" i="16"/>
  <c r="A11" i="16"/>
  <c r="A12" i="16"/>
  <c r="A15" i="16"/>
  <c r="A16" i="16"/>
  <c r="A20" i="16"/>
  <c r="A22" i="16"/>
  <c r="A23" i="16"/>
  <c r="A21" i="16"/>
  <c r="A25" i="16"/>
  <c r="A26" i="16"/>
  <c r="A27" i="16"/>
  <c r="A62" i="16"/>
  <c r="A81" i="16"/>
  <c r="A30" i="16"/>
  <c r="A79" i="16"/>
  <c r="A31" i="16"/>
  <c r="A80" i="16"/>
  <c r="A32" i="16"/>
  <c r="A54" i="16"/>
  <c r="A33" i="16"/>
  <c r="A55" i="16"/>
  <c r="A34" i="16"/>
  <c r="A56" i="16"/>
  <c r="A35" i="16"/>
  <c r="A57" i="16"/>
  <c r="A36" i="16"/>
  <c r="A59" i="16"/>
  <c r="A37" i="16"/>
  <c r="A38" i="16"/>
  <c r="A43" i="16"/>
  <c r="A63" i="16"/>
  <c r="A44" i="16"/>
  <c r="A45" i="16"/>
  <c r="A46" i="16"/>
  <c r="A66" i="16"/>
  <c r="A67" i="16"/>
  <c r="A68" i="16"/>
  <c r="A47" i="16"/>
  <c r="A69" i="16"/>
  <c r="A48" i="16"/>
  <c r="A75" i="16"/>
  <c r="A49" i="16"/>
  <c r="A76" i="16"/>
  <c r="A50" i="16"/>
  <c r="A51" i="16"/>
  <c r="A77" i="16"/>
  <c r="A53" i="16"/>
  <c r="A64" i="16"/>
  <c r="A65" i="16"/>
  <c r="A52" i="16"/>
  <c r="A78" i="16"/>
  <c r="A39" i="16"/>
  <c r="A42" i="16"/>
  <c r="A41" i="16"/>
  <c r="A40" i="16"/>
  <c r="A61" i="16"/>
  <c r="A82" i="16"/>
  <c r="A83" i="16"/>
  <c r="A84" i="16"/>
  <c r="A85" i="16"/>
  <c r="A86" i="16"/>
  <c r="A87" i="16"/>
  <c r="A88" i="16"/>
  <c r="A89" i="16"/>
  <c r="A94" i="16"/>
  <c r="A95" i="16"/>
  <c r="A90" i="16"/>
  <c r="A91" i="16"/>
  <c r="A92" i="16"/>
  <c r="A93" i="16"/>
  <c r="A101" i="16"/>
  <c r="A102" i="16"/>
  <c r="A105" i="16"/>
  <c r="A115" i="16"/>
  <c r="A116" i="16"/>
  <c r="A117" i="16"/>
  <c r="A118" i="16"/>
  <c r="A119" i="16"/>
  <c r="A124" i="16"/>
  <c r="A123" i="16"/>
  <c r="A125" i="16"/>
  <c r="A120" i="16"/>
  <c r="A122" i="16"/>
  <c r="A121" i="16"/>
  <c r="A126" i="16"/>
  <c r="A128" i="16"/>
  <c r="A127" i="16"/>
  <c r="A129" i="16"/>
  <c r="A130" i="16"/>
  <c r="A131" i="16"/>
  <c r="A132" i="16"/>
  <c r="A133" i="16"/>
  <c r="A134" i="16"/>
  <c r="A135" i="16"/>
  <c r="A136" i="16"/>
  <c r="C148" i="16" l="1"/>
  <c r="A3" i="16"/>
  <c r="C144" i="16" l="1"/>
  <c r="D144" i="16" s="1"/>
  <c r="C141" i="16"/>
  <c r="D141" i="16" s="1"/>
  <c r="C145" i="16"/>
  <c r="D145" i="16" s="1"/>
  <c r="C142" i="16"/>
  <c r="D142" i="16" s="1"/>
  <c r="C146" i="16"/>
  <c r="D146" i="16" s="1"/>
  <c r="C143" i="16"/>
  <c r="D143" i="16" s="1"/>
  <c r="C147" i="16" l="1"/>
  <c r="D147" i="16" s="1"/>
  <c r="E6" i="15" l="1"/>
</calcChain>
</file>

<file path=xl/comments1.xml><?xml version="1.0" encoding="utf-8"?>
<comments xmlns="http://schemas.openxmlformats.org/spreadsheetml/2006/main">
  <authors>
    <author>Homer Samuels</author>
  </authors>
  <commentList>
    <comment ref="C17" authorId="0" shapeId="0">
      <text>
        <r>
          <rPr>
            <b/>
            <sz val="9"/>
            <color indexed="81"/>
            <rFont val="Tahoma"/>
            <charset val="1"/>
          </rPr>
          <t>Homer Samuels:</t>
        </r>
        <r>
          <rPr>
            <sz val="9"/>
            <color indexed="81"/>
            <rFont val="Tahoma"/>
            <charset val="1"/>
          </rPr>
          <t xml:space="preserve">
linked in prototype travelers. Update to latest procedure template and send out</t>
        </r>
      </text>
    </comment>
    <comment ref="G23" authorId="0" shapeId="0">
      <text>
        <r>
          <rPr>
            <b/>
            <sz val="9"/>
            <color indexed="81"/>
            <rFont val="Tahoma"/>
            <family val="2"/>
          </rPr>
          <t>Homer Samuels:</t>
        </r>
        <r>
          <rPr>
            <sz val="9"/>
            <color indexed="81"/>
            <rFont val="Tahoma"/>
            <family val="2"/>
          </rPr>
          <t xml:space="preserve">
Validate Author Name. Ganey?</t>
        </r>
      </text>
    </comment>
    <comment ref="C67" authorId="0" shapeId="0">
      <text>
        <r>
          <rPr>
            <b/>
            <sz val="9"/>
            <color indexed="81"/>
            <rFont val="Tahoma"/>
            <family val="2"/>
          </rPr>
          <t>Homer Samuels:</t>
        </r>
        <r>
          <rPr>
            <sz val="9"/>
            <color indexed="81"/>
            <rFont val="Tahoma"/>
            <family val="2"/>
          </rPr>
          <t xml:space="preserve">
Hold Still?</t>
        </r>
      </text>
    </comment>
    <comment ref="C96" authorId="0" shapeId="0">
      <text>
        <r>
          <rPr>
            <b/>
            <sz val="9"/>
            <color indexed="81"/>
            <rFont val="Tahoma"/>
            <family val="2"/>
          </rPr>
          <t>Homer Samuels:</t>
        </r>
        <r>
          <rPr>
            <sz val="9"/>
            <color indexed="81"/>
            <rFont val="Tahoma"/>
            <family val="2"/>
          </rPr>
          <t xml:space="preserve">
pull the prd and freshen up</t>
        </r>
      </text>
    </comment>
    <comment ref="B107" authorId="0" shapeId="0">
      <text>
        <r>
          <rPr>
            <b/>
            <sz val="9"/>
            <color indexed="81"/>
            <rFont val="Tahoma"/>
            <family val="2"/>
          </rPr>
          <t>Homer Samuels:</t>
        </r>
        <r>
          <rPr>
            <sz val="9"/>
            <color indexed="81"/>
            <rFont val="Tahoma"/>
            <family val="2"/>
          </rPr>
          <t xml:space="preserve">
David Sarvasky looking over</t>
        </r>
      </text>
    </comment>
    <comment ref="C128" authorId="0" shapeId="0">
      <text>
        <r>
          <rPr>
            <b/>
            <sz val="9"/>
            <color indexed="81"/>
            <rFont val="Tahoma"/>
            <family val="2"/>
          </rPr>
          <t>Homer Samuels:</t>
        </r>
        <r>
          <rPr>
            <sz val="9"/>
            <color indexed="81"/>
            <rFont val="Tahoma"/>
            <family val="2"/>
          </rPr>
          <t xml:space="preserve">
pull from L2PRD</t>
        </r>
      </text>
    </comment>
  </commentList>
</comments>
</file>

<file path=xl/sharedStrings.xml><?xml version="1.0" encoding="utf-8"?>
<sst xmlns="http://schemas.openxmlformats.org/spreadsheetml/2006/main" count="2711" uniqueCount="1142">
  <si>
    <t>M. Marchlik</t>
  </si>
  <si>
    <t>G. Cheng</t>
  </si>
  <si>
    <t>104211800-M8U-8200-A00X</t>
  </si>
  <si>
    <t>104211600-M8U-8200-A00X</t>
  </si>
  <si>
    <t>104211700-M8U-8200-A026</t>
  </si>
  <si>
    <t>104211200-M8U-8200-A00X</t>
  </si>
  <si>
    <t>104211000-M8U-8200-A00X</t>
  </si>
  <si>
    <t>104210700-M8U-8200-A00X</t>
  </si>
  <si>
    <t>104210900-M8U-8200-A001</t>
  </si>
  <si>
    <t>104210600-M8U-8200-A00X</t>
  </si>
  <si>
    <t>104211100-M8U-8200-A002
104211100-M8U-8200-A014
104211100-M8U-8200-A025</t>
  </si>
  <si>
    <t>104210800-M8U-8200-A001</t>
  </si>
  <si>
    <t>Author</t>
  </si>
  <si>
    <t>Reviewer</t>
  </si>
  <si>
    <t>Due</t>
  </si>
  <si>
    <t>R1</t>
  </si>
  <si>
    <t>Traveler Name</t>
  </si>
  <si>
    <t>Traveler ID
(SEPARATE BY WORKCENTERS)</t>
  </si>
  <si>
    <t>Procedure(s), Name (if known) OR Yes/No</t>
  </si>
  <si>
    <t>Drawing(s), Name (if known) OR Yes/No</t>
  </si>
  <si>
    <t>SOP/TOSP/OSP/THA</t>
  </si>
  <si>
    <t>Revision</t>
  </si>
  <si>
    <t>Project Manager</t>
  </si>
  <si>
    <t>SOTR</t>
  </si>
  <si>
    <t>D3 ??
(USERNAME)</t>
  </si>
  <si>
    <t>NCR Dispositioners
(USERNAME)</t>
  </si>
  <si>
    <t>NCR Informative
(USERNAME)</t>
  </si>
  <si>
    <t>Traveler (Holdpoint) Closer
(USERNAME)</t>
  </si>
  <si>
    <t>Notes</t>
  </si>
  <si>
    <t>Receiving Travelers</t>
  </si>
  <si>
    <t>Cavity</t>
  </si>
  <si>
    <t>Cavity String</t>
  </si>
  <si>
    <t>Cryomodule</t>
  </si>
  <si>
    <t>Disassembly Travelers</t>
  </si>
  <si>
    <t>Leak Check Travelers</t>
  </si>
  <si>
    <t>Inspection Travelers</t>
  </si>
  <si>
    <t>SNSPPU-CAV-INSP-CAV</t>
  </si>
  <si>
    <t>K. Wilson</t>
  </si>
  <si>
    <t>SNSPPU-CAV-INSP-HELV</t>
  </si>
  <si>
    <t>TI CLEANING</t>
  </si>
  <si>
    <t>SNS FPC Visual Inspection</t>
  </si>
  <si>
    <t xml:space="preserve">Receiving Inspection Cavity RF </t>
  </si>
  <si>
    <t>SNSPPU-CAV-RFIN</t>
  </si>
  <si>
    <t>TUNER FRAME / STEPPER MOTORS / HARMONIC DRIVE</t>
  </si>
  <si>
    <t>SS CLEANING</t>
  </si>
  <si>
    <t>Receiving Inspection Bellows</t>
  </si>
  <si>
    <t>SNSPPU-CST-INSP-(bellows)</t>
  </si>
  <si>
    <t>Space Frame Visual and Dimensional Inspection</t>
  </si>
  <si>
    <t>SNSPPU-CM-INSP-SFR</t>
  </si>
  <si>
    <t>Vacuum Vessel Visual Inspection</t>
  </si>
  <si>
    <t>SNSPPU-CM-INSP-VV</t>
  </si>
  <si>
    <t>LEAK CHECK; SS CLEANING</t>
  </si>
  <si>
    <t>SNS Return End Can Visual/CMM Inspection</t>
  </si>
  <si>
    <t>SNSPPU-CM-INSP-RENC</t>
  </si>
  <si>
    <t>SNS Supply End Can Visual/CMM Inspection</t>
  </si>
  <si>
    <t>SNSPPU-CM-INSP-SENC</t>
  </si>
  <si>
    <t>SNS Outer Magnetic Shield Visual Inspection</t>
  </si>
  <si>
    <t>SNSPPU-CM-INSP-OMAG</t>
  </si>
  <si>
    <t>SNS Inner Magnetic Shield Visual Inspection</t>
  </si>
  <si>
    <t>SNSPPU-CM-INSP-IMAG</t>
  </si>
  <si>
    <t>SNS Thermal Shield Visual/CMM Inspection</t>
  </si>
  <si>
    <t>SNSPPU-CM-INSP-THRM</t>
  </si>
  <si>
    <t>HIGH SENSITIVITY LEAK CHECK</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</si>
  <si>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</si>
  <si>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</si>
  <si>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</si>
  <si>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</si>
  <si>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</si>
  <si>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</si>
  <si>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</si>
  <si>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</si>
  <si>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</si>
  <si>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</si>
  <si>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</si>
  <si>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</si>
  <si>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</si>
  <si>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</si>
  <si>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</si>
  <si>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</si>
  <si>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</si>
  <si>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</si>
  <si>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</si>
  <si>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</si>
  <si>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</si>
  <si>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</si>
  <si>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</si>
  <si>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</si>
  <si>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 High Beta Cavity String Traveler</t>
  </si>
  <si>
    <t>SNSPPU-CST-ASSY</t>
  </si>
  <si>
    <t>Cryomodule Assembly</t>
  </si>
  <si>
    <t>SNSPPU-CM-ASSY</t>
  </si>
  <si>
    <t>Cryomodule Thermal Shield-Spaceframe Assembly Traveler</t>
  </si>
  <si>
    <t>SNSPPU-CM-ASSY-THRM</t>
  </si>
  <si>
    <t>SNS High Beta Cryomodule Vacuum Vessel-End Can Assembly Traveler</t>
  </si>
  <si>
    <t>SNSPPU-CM-ASSY-VV</t>
  </si>
  <si>
    <t>Testing Travelers</t>
  </si>
  <si>
    <t>Vertical Cavity Testing</t>
  </si>
  <si>
    <t>SNSPPU-CAV-VTRF</t>
  </si>
  <si>
    <t>Cavity VTA Cooldown</t>
  </si>
  <si>
    <t>SNSPPU-CAV-VTA-COOL</t>
  </si>
  <si>
    <t>Installation/Shipping Travelers</t>
  </si>
  <si>
    <t>SNS Cryomodule Shipping</t>
  </si>
  <si>
    <t>SNSPPU-CM-ASSY-SHIP</t>
  </si>
  <si>
    <t>Standard Project Travelers</t>
  </si>
  <si>
    <t>Detours, Deviations and Discrepancies (D3)</t>
  </si>
  <si>
    <t>SNSPPU-D3</t>
  </si>
  <si>
    <t>R2</t>
  </si>
  <si>
    <t>BOOKWALT</t>
  </si>
  <si>
    <t>MCEWEN</t>
  </si>
  <si>
    <t>AREILLY</t>
  </si>
  <si>
    <t>N/A</t>
  </si>
  <si>
    <t>Inspection Summary Report</t>
  </si>
  <si>
    <t>SNSPPU-INSR</t>
  </si>
  <si>
    <t>Inspection Nonconformance Report</t>
  </si>
  <si>
    <t>SNSPPU-NCR</t>
  </si>
  <si>
    <t>R10</t>
  </si>
  <si>
    <t>Helium Vessel Receiving Traveler</t>
  </si>
  <si>
    <t>SNSPPU-CAV-RECV-HELV</t>
  </si>
  <si>
    <t>SNSPPU-CST-RECV-(bellows)</t>
  </si>
  <si>
    <t>Gate Valves Receiving Traveler</t>
  </si>
  <si>
    <t>SNSPPU-CST-RECV-(gate valve)</t>
  </si>
  <si>
    <t>Bellows Receiving Traveler</t>
  </si>
  <si>
    <t>FPC Receiving Traveler</t>
  </si>
  <si>
    <t>SNSPPU-CST-RECV-FPC</t>
  </si>
  <si>
    <t>SNSPPU-CM-ASSY-CMAS</t>
  </si>
  <si>
    <t>Cold Mass Assembly</t>
  </si>
  <si>
    <t>Visual/CMM Inspection of Helium Vessel</t>
  </si>
  <si>
    <t>Bellows Leak Check Traveler</t>
  </si>
  <si>
    <t>SNSPPU-CST-LEAK-(bellows)</t>
  </si>
  <si>
    <t>Gate Valves Leak Check Traveler</t>
  </si>
  <si>
    <t>SNSPPU-CST-LEAK-(gate valves)</t>
  </si>
  <si>
    <t>FPC Leak Check Traveler</t>
  </si>
  <si>
    <t>SNSPPU-CST-LEAK-FPC</t>
  </si>
  <si>
    <t>SNSPPU-CST-INSP-FPC</t>
  </si>
  <si>
    <t>Diode CXCU Inventory Traveler</t>
  </si>
  <si>
    <t>SNSPPU-CM-RECV-DCXCU</t>
  </si>
  <si>
    <t>M. Dickey</t>
  </si>
  <si>
    <t>C. Barnes</t>
  </si>
  <si>
    <t>E. Daly</t>
  </si>
  <si>
    <t>P. Owen</t>
  </si>
  <si>
    <t>powen,king,edaly,kwilson,mdickey,areilly</t>
  </si>
  <si>
    <t>cm assy ship (rf, instrumentation)</t>
  </si>
  <si>
    <t>Visual and CMM Inspection of Cavity</t>
  </si>
  <si>
    <t>SNSPPU-CAV-ASSY (look at old SNS)</t>
  </si>
  <si>
    <t>transfer to test stand</t>
  </si>
  <si>
    <t>Color Legend</t>
  </si>
  <si>
    <t>Total Traveler IDs</t>
  </si>
  <si>
    <t>Count</t>
  </si>
  <si>
    <t>Percent</t>
  </si>
  <si>
    <t>Chemistry</t>
  </si>
  <si>
    <t>Testing</t>
  </si>
  <si>
    <t>Assembly</t>
  </si>
  <si>
    <t>Cavity Preparation</t>
  </si>
  <si>
    <t>Cryomodule Testing</t>
  </si>
  <si>
    <t>Weld Inspection</t>
  </si>
  <si>
    <t>Leak Checks</t>
  </si>
  <si>
    <t>NCR Informative</t>
  </si>
  <si>
    <t>NCR Dispositioners</t>
  </si>
  <si>
    <t>D3 Emails</t>
  </si>
  <si>
    <t>Traveler ID
PROJ-WCA-COMP-JOB/TASK</t>
  </si>
  <si>
    <t>Drawing(s), Name (if known)</t>
  </si>
  <si>
    <t>Procedure(s), Name (if known)</t>
  </si>
  <si>
    <t>Acronym from INV</t>
  </si>
  <si>
    <t>Due - 1 month prior to part arriving</t>
  </si>
  <si>
    <t>Status</t>
  </si>
  <si>
    <t>Due in 15 Days</t>
  </si>
  <si>
    <t>Due in 30 Days</t>
  </si>
  <si>
    <t>Overdue</t>
  </si>
  <si>
    <t>Section</t>
  </si>
  <si>
    <t>SS</t>
  </si>
  <si>
    <t>SH</t>
  </si>
  <si>
    <t>CP</t>
  </si>
  <si>
    <t>NR</t>
  </si>
  <si>
    <t>OA</t>
  </si>
  <si>
    <t>OD</t>
  </si>
  <si>
    <t>Remaining</t>
  </si>
  <si>
    <t>Complete (CP)</t>
  </si>
  <si>
    <t>New Revision Out for Approval (NR)</t>
  </si>
  <si>
    <t>Out for Approval (OA)</t>
  </si>
  <si>
    <t>L2HE-INSP-CAV</t>
  </si>
  <si>
    <t xml:space="preserve">Cavity RF Inspection </t>
  </si>
  <si>
    <t>L2HE-TUNE-CAV-RFIN</t>
  </si>
  <si>
    <t>Processing</t>
  </si>
  <si>
    <t>Cavity HOM Measurements and Tuning</t>
  </si>
  <si>
    <t>Cavity 1st Assembly</t>
  </si>
  <si>
    <t>Cavity 2nd Assembly</t>
  </si>
  <si>
    <t>Cavity Evacuation &amp; Leak Test</t>
  </si>
  <si>
    <t>Transfer of L2PRD 9-cell cavities to Test Stands</t>
  </si>
  <si>
    <t>L2HE-CLNRM-CAV-TSTD</t>
  </si>
  <si>
    <t>Transfer of L2PRD 9-cell cavities to Test Stands for Dewar 5</t>
  </si>
  <si>
    <t>Cavity Cooldown</t>
  </si>
  <si>
    <t>L2HE-VTA-CAV-COOL</t>
  </si>
  <si>
    <t>L2HE-VTA-CAV-HOM</t>
  </si>
  <si>
    <t>Cavity VTA Test</t>
  </si>
  <si>
    <t>CAV</t>
  </si>
  <si>
    <t>FPC WARM PART</t>
  </si>
  <si>
    <t>FPC COLD PART</t>
  </si>
  <si>
    <t>Huque</t>
  </si>
  <si>
    <t>FPC Waveguide Incoming Inspection</t>
  </si>
  <si>
    <t>L2HE-INSP-FPCWG</t>
  </si>
  <si>
    <t>Cavity Field Probe Feedthru Receiving Inspection</t>
  </si>
  <si>
    <t>L2HE-INSP-FPFT</t>
  </si>
  <si>
    <t>Wilson</t>
  </si>
  <si>
    <t>Cavity HOM Feedthru Receiving Inspection</t>
  </si>
  <si>
    <t>L2HE-INSP-HMFT</t>
  </si>
  <si>
    <t>Cavity Beam Line Bellows PRCM</t>
  </si>
  <si>
    <t>L2HE-INSP-BLBP</t>
  </si>
  <si>
    <t xml:space="preserve">Cavity Beam Line Bellows Short </t>
  </si>
  <si>
    <t>L2HE-INSP-BLBS</t>
  </si>
  <si>
    <t>Cavity String Weldment Upstream Bellows</t>
  </si>
  <si>
    <t>L2HE-INSP-BLBU</t>
  </si>
  <si>
    <t>String Beam Line Extension Downstream</t>
  </si>
  <si>
    <t>L2HE-INSP-BLXD</t>
  </si>
  <si>
    <t>300K Current Leads CF Flange Inspection</t>
  </si>
  <si>
    <t>L2HE-INSP-CFL</t>
  </si>
  <si>
    <t>End Lever Tuner Mechanical Frame Inspection</t>
  </si>
  <si>
    <t>End Lever Tuner Motor</t>
  </si>
  <si>
    <t>Tuner Piezo Actuator Assembly Inspection</t>
  </si>
  <si>
    <t>Cryomodule Cool Down Cryogenic Valve (CDV)</t>
  </si>
  <si>
    <t>L2HE-INSP-CDV</t>
  </si>
  <si>
    <t>Receiving Inspection CM Magnetic Shield Assembly</t>
  </si>
  <si>
    <t>L2HE-INSP-IMAG</t>
  </si>
  <si>
    <t>Fischer</t>
  </si>
  <si>
    <t xml:space="preserve">Receiving Inspection CM Rod Invar 2-Phase Long </t>
  </si>
  <si>
    <t>L2HE-INSP-IROD2L</t>
  </si>
  <si>
    <t>Receiving Inspection CM Rod Invar 2-Phase</t>
  </si>
  <si>
    <t>L2HE-INSP-IROD2P</t>
  </si>
  <si>
    <t>Receiving Inspection CM Assembly, JT Cryogenic Valve</t>
  </si>
  <si>
    <t>L2HE-INSP-JTV</t>
  </si>
  <si>
    <t>L2HE-INSP-JTVTK</t>
  </si>
  <si>
    <t>L2HE-CWI-UCM</t>
  </si>
  <si>
    <t>Upper Cold Mass CMA Inspection</t>
  </si>
  <si>
    <t>Receiving CMA Inspection CM Vacuum Vessel</t>
  </si>
  <si>
    <t>Ari, Reece</t>
  </si>
  <si>
    <t>Park, Wilson</t>
  </si>
  <si>
    <t>No</t>
  </si>
  <si>
    <t>kwilson</t>
  </si>
  <si>
    <t>Powen, Huque, georged</t>
  </si>
  <si>
    <t>Powen, Huque, Wilson</t>
  </si>
  <si>
    <t>huque,kwilson</t>
  </si>
  <si>
    <t>Powen, King</t>
  </si>
  <si>
    <t>Lakshmi, Wilson</t>
  </si>
  <si>
    <t>Gary, Fischer</t>
  </si>
  <si>
    <t>341081, P96394</t>
  </si>
  <si>
    <t>FPCW</t>
  </si>
  <si>
    <t>341082, P96406</t>
  </si>
  <si>
    <t>FPCC</t>
  </si>
  <si>
    <t>FPCWG</t>
  </si>
  <si>
    <t>GMM-9434A</t>
  </si>
  <si>
    <t>GMM-9433A</t>
  </si>
  <si>
    <t>F10132292-B, F10138922-A</t>
  </si>
  <si>
    <t>F10048652</t>
  </si>
  <si>
    <t>F10009954</t>
  </si>
  <si>
    <t>F10026609</t>
  </si>
  <si>
    <t>Will be a batch traveler</t>
  </si>
  <si>
    <t>ashleya</t>
  </si>
  <si>
    <t>Components Cleaning</t>
  </si>
  <si>
    <t>L2HE-CHEM-COMP-DEGR</t>
  </si>
  <si>
    <t>Laping</t>
  </si>
  <si>
    <t>L2HE-CHEM-COMP-LAP</t>
  </si>
  <si>
    <t>L2HE-CMA-FPFT-LEAK</t>
  </si>
  <si>
    <t>Leak check spec 11141-S-0029</t>
  </si>
  <si>
    <t>L2HE-CMA-HMFT-LEAK</t>
  </si>
  <si>
    <t>L2HE-VTA-FPFT-CSHK</t>
  </si>
  <si>
    <t>L2HE-VTA-HMFT-CSHK</t>
  </si>
  <si>
    <t>L2HE-CST-ASSY</t>
  </si>
  <si>
    <t>BPM Magnet sub-assembly</t>
  </si>
  <si>
    <t>L2HE-CST-ASSY-BPM</t>
  </si>
  <si>
    <t>String Pump down, leak test and transfer to phase 1</t>
  </si>
  <si>
    <t>L2HE-CST-ASSY-LEAK</t>
  </si>
  <si>
    <t>Cavity String Gate Valve Leak Test</t>
  </si>
  <si>
    <t>L2HE-CST-LEAK-AMGV</t>
  </si>
  <si>
    <t>CM Assembly First</t>
  </si>
  <si>
    <t>L2HE-CMA-FRST</t>
  </si>
  <si>
    <t>CM Assembly Second</t>
  </si>
  <si>
    <t>L2HE-CMA-SCND</t>
  </si>
  <si>
    <t>CM Assembly Final</t>
  </si>
  <si>
    <t>L2HE-CMA-FNAL</t>
  </si>
  <si>
    <t>Cryomodule Vacuum Vessel Assembly</t>
  </si>
  <si>
    <t>L2HE-CMA-VV</t>
  </si>
  <si>
    <t>FPC Warm Installation</t>
  </si>
  <si>
    <t>L2HE-CMA-FPCW</t>
  </si>
  <si>
    <t>Cryomodule Rework Traveler</t>
  </si>
  <si>
    <t>L2HE-CMA-REW</t>
  </si>
  <si>
    <t>Cryomodule Prep and Shipping to SLAC</t>
  </si>
  <si>
    <t>L2HE-CMA-SHIP</t>
  </si>
  <si>
    <t>Cryomodule Retrofit Traveler</t>
  </si>
  <si>
    <t>L2HE-CMA-RFIT</t>
  </si>
  <si>
    <t>L2HE-CMA-FPCW-DISA</t>
  </si>
  <si>
    <t>Production Cryomodule Demagnetization</t>
  </si>
  <si>
    <t>Cheng</t>
  </si>
  <si>
    <t>Fischer, Cheng</t>
  </si>
  <si>
    <t>Upper Cold Mass Magnetic Hygiene Control</t>
  </si>
  <si>
    <t>D3 Report</t>
  </si>
  <si>
    <t>L2HE-D3</t>
  </si>
  <si>
    <t>Cavity Non-conformance Report</t>
  </si>
  <si>
    <t>L2HE-NCR</t>
  </si>
  <si>
    <t>R11</t>
  </si>
  <si>
    <t>L2HE-INSR</t>
  </si>
  <si>
    <t>Cold Shock</t>
  </si>
  <si>
    <t>FPC Waveguide Inventory</t>
  </si>
  <si>
    <t>L2HE-INV-FPCWG</t>
  </si>
  <si>
    <t>Dickey</t>
  </si>
  <si>
    <t>Barnes</t>
  </si>
  <si>
    <t>Wislon</t>
  </si>
  <si>
    <t>Huque,Fisher</t>
  </si>
  <si>
    <t>Huque,Fischer</t>
  </si>
  <si>
    <t>Cavity Beam Line Bellows PRCM Leak Test</t>
  </si>
  <si>
    <t>L2HE-CMA-BLBP-LEAK</t>
  </si>
  <si>
    <t>Marchlik, Wilson</t>
  </si>
  <si>
    <t>F10041075</t>
  </si>
  <si>
    <t>L2HE-CMA-BLBS-LEAK</t>
  </si>
  <si>
    <t>F10023437</t>
  </si>
  <si>
    <t>L2HE-CMA-BLBU-LEAK</t>
  </si>
  <si>
    <t>F10075494</t>
  </si>
  <si>
    <t>L2HE-CMA-BLXD-LEAK</t>
  </si>
  <si>
    <t>F10052775</t>
  </si>
  <si>
    <t>Morrone</t>
  </si>
  <si>
    <t>McEwen</t>
  </si>
  <si>
    <t>Kent, Wilson</t>
  </si>
  <si>
    <t>Kent, Fischer</t>
  </si>
  <si>
    <t>All Metal Gate Valve Inventory</t>
  </si>
  <si>
    <t>L2HE-INV-AMGV</t>
  </si>
  <si>
    <t>Kwilson,Dsavr</t>
  </si>
  <si>
    <t>Production Cavity Vertical Testing Procedure</t>
  </si>
  <si>
    <t>Tuner Piezo Actuator Inventory</t>
  </si>
  <si>
    <t>Peter Owen</t>
  </si>
  <si>
    <t>powen</t>
  </si>
  <si>
    <t>FPC WARM PART Inventory</t>
  </si>
  <si>
    <t>L2HE-INV-FPCW</t>
  </si>
  <si>
    <t>FPC COLD PART Inventory</t>
  </si>
  <si>
    <t>L2HE-INV-FPCC</t>
  </si>
  <si>
    <t>L2HE-INV-BLBP</t>
  </si>
  <si>
    <t>Cavity Beam Line Bellows PRCM Inventory</t>
  </si>
  <si>
    <t>Cavity Beam Line Bellows Short Inventory</t>
  </si>
  <si>
    <t>L2HE-INV-BLBS</t>
  </si>
  <si>
    <t>L2HE-INV-BLBU</t>
  </si>
  <si>
    <t>Cavity String Weldment Upstream Bellows Inventory</t>
  </si>
  <si>
    <t>String Beam Line Extension Downstream Inventory</t>
  </si>
  <si>
    <t>L2HE-INV-BLXD</t>
  </si>
  <si>
    <t>End Lever Tuner Mechanical Frame Inventory</t>
  </si>
  <si>
    <t>L2HE-INV-IMAG</t>
  </si>
  <si>
    <t>CM Magnetic Shield Assembly Inventory</t>
  </si>
  <si>
    <t>CM Assembly, JT Valve Tube Kit Inventory</t>
  </si>
  <si>
    <t>L2HE-INV-JTVTK</t>
  </si>
  <si>
    <t>L2HE-INV-UCM</t>
  </si>
  <si>
    <t>Upper Cold Mass CMA Inventory</t>
  </si>
  <si>
    <t>Upper Cold Mass Weld Inspection?</t>
  </si>
  <si>
    <t>L2HE-INV-VV</t>
  </si>
  <si>
    <t>CM Vacuum Vessel Inventory</t>
  </si>
  <si>
    <t>L2HE-INSP-SM</t>
  </si>
  <si>
    <t>lalitha,king</t>
  </si>
  <si>
    <t>lalitha,king,fisher,morrone</t>
  </si>
  <si>
    <t>Quadrapole Magnet Inventory</t>
  </si>
  <si>
    <t>Quadrapole Magnet Inspection</t>
  </si>
  <si>
    <t>L2HE-INSP-PIEZO</t>
  </si>
  <si>
    <t>L2HE-INV-TUNC</t>
  </si>
  <si>
    <t>L2HE-INSP-TUNC</t>
  </si>
  <si>
    <t>Cavity Inspection</t>
  </si>
  <si>
    <t>System</t>
  </si>
  <si>
    <t>FNAL</t>
  </si>
  <si>
    <t>JLab</t>
  </si>
  <si>
    <t>SLAC</t>
  </si>
  <si>
    <t xml:space="preserve">Dressed Cavities </t>
  </si>
  <si>
    <t>Mattia Checchin / Chuck Grimm</t>
  </si>
  <si>
    <t>Dan Gonnella</t>
  </si>
  <si>
    <t>Feedthroughs</t>
  </si>
  <si>
    <t>HyeKyoung Park</t>
  </si>
  <si>
    <t>Couplers</t>
  </si>
  <si>
    <t>Ken Premo</t>
  </si>
  <si>
    <t>(Nikolay Solyak – SME)</t>
  </si>
  <si>
    <t>Naeem Huque</t>
  </si>
  <si>
    <t>Jeff Tice</t>
  </si>
  <si>
    <t>Cavity String Bellows and Spools</t>
  </si>
  <si>
    <t>Ken Premo / Andrei Lunin</t>
  </si>
  <si>
    <t>Matt Marchlik</t>
  </si>
  <si>
    <t>Maniscalco</t>
  </si>
  <si>
    <t>Cavity String Hardware and Seals</t>
  </si>
  <si>
    <t>Damon Bice</t>
  </si>
  <si>
    <t>Mike Dickey</t>
  </si>
  <si>
    <t>Magnet</t>
  </si>
  <si>
    <t>John Amann</t>
  </si>
  <si>
    <t>Lakshmi Lalitha</t>
  </si>
  <si>
    <t>Tommy Hiatt</t>
  </si>
  <si>
    <t>BPM</t>
  </si>
  <si>
    <t>Andrei Lunin</t>
  </si>
  <si>
    <t>Gate Valves</t>
  </si>
  <si>
    <t>David Savransky</t>
  </si>
  <si>
    <t>2-Phase Pipe Components</t>
  </si>
  <si>
    <t>Chuck Grimm</t>
  </si>
  <si>
    <t>Adam O’Brien</t>
  </si>
  <si>
    <t>End Lever Tuner</t>
  </si>
  <si>
    <t>Yuriy Pischalnikov</t>
  </si>
  <si>
    <t>Magnetic Shielding</t>
  </si>
  <si>
    <t>Saravan Chandrasekaran /   Yi Xie</t>
  </si>
  <si>
    <t>Gary Cheng</t>
  </si>
  <si>
    <t>Cold Mass and Components</t>
  </si>
  <si>
    <t>Vacuum Vessel and Components</t>
  </si>
  <si>
    <t>Instrumentation</t>
  </si>
  <si>
    <t>Fred Lewis</t>
  </si>
  <si>
    <t>Larry King</t>
  </si>
  <si>
    <t>Cryogenic Valves</t>
  </si>
  <si>
    <t>Greg Johnson</t>
  </si>
  <si>
    <t>Justin Kent</t>
  </si>
  <si>
    <t>Vacuum Equipment</t>
  </si>
  <si>
    <t xml:space="preserve">Liang </t>
  </si>
  <si>
    <t>EXPECTED 1ST DELIVERY?</t>
  </si>
  <si>
    <t>VENDOR DOCUMENTATION</t>
  </si>
  <si>
    <t>Cryomodule Acceptance Test LERF</t>
  </si>
  <si>
    <t>L2HE-LERF-CM-ACTS</t>
  </si>
  <si>
    <t>L2HE-VTA-CAV-VTRF</t>
  </si>
  <si>
    <t>L2HE-PR-VTA-CAV-VTRF</t>
  </si>
  <si>
    <t>L2HE-CLNRM-CAV-TSTD5</t>
  </si>
  <si>
    <t>L2HE-CLNRM-CAV-LEAK</t>
  </si>
  <si>
    <t>L2HE-CLNRM-CAV-ASSY2</t>
  </si>
  <si>
    <t>L2HE-CLNRM-CAV-ASSY1</t>
  </si>
  <si>
    <t>L2HE-TUNE-HOM</t>
  </si>
  <si>
    <t>D. FOREHAND</t>
  </si>
  <si>
    <t>K. WILSON</t>
  </si>
  <si>
    <t>J. VENNEKATE</t>
  </si>
  <si>
    <t>C. WILSON</t>
  </si>
  <si>
    <t>K. DAVIS</t>
  </si>
  <si>
    <t>Cavity Inventory</t>
  </si>
  <si>
    <t>L2HE-INV-CAV</t>
  </si>
  <si>
    <t>Below is my understanding of the status of all the travelers we need in place now for the refurbishment cavities currently working towards a VTRF (CAV040, 295, and 331).  The Pansophy team has the official tracking on the status of all the L2HE travelers and procedures so they can provide a better / corrected status update if needed.</t>
  </si>
  <si>
    <r>
      <t>Process Step</t>
    </r>
    <r>
      <rPr>
        <sz val="11"/>
        <color theme="1"/>
        <rFont val="Calibri"/>
        <family val="2"/>
      </rPr>
      <t> </t>
    </r>
  </si>
  <si>
    <r>
      <t>L2HE Traveler ID</t>
    </r>
    <r>
      <rPr>
        <sz val="11"/>
        <color theme="1"/>
        <rFont val="Calibri"/>
        <family val="2"/>
      </rPr>
      <t> </t>
    </r>
  </si>
  <si>
    <r>
      <t>Based on Traveler</t>
    </r>
    <r>
      <rPr>
        <sz val="11"/>
        <color theme="1"/>
        <rFont val="Calibri"/>
        <family val="2"/>
      </rPr>
      <t> </t>
    </r>
  </si>
  <si>
    <r>
      <t>L2HE Traveler Status</t>
    </r>
    <r>
      <rPr>
        <sz val="11"/>
        <color theme="1"/>
        <rFont val="Calibri"/>
        <family val="2"/>
      </rPr>
      <t> </t>
    </r>
  </si>
  <si>
    <r>
      <t>Comments</t>
    </r>
    <r>
      <rPr>
        <sz val="11"/>
        <color theme="1"/>
        <rFont val="Calibri"/>
        <family val="2"/>
      </rPr>
      <t> </t>
    </r>
  </si>
  <si>
    <t>RF Inspection </t>
  </si>
  <si>
    <t>L2HE-TUNE-CAV-RFIN </t>
  </si>
  <si>
    <t>Issued </t>
  </si>
  <si>
    <t>for as-received from vendor; use D3 for refurbishment cavities </t>
  </si>
  <si>
    <t>CMM </t>
  </si>
  <si>
    <t>L2HE-INSP-CAV </t>
  </si>
  <si>
    <t>Dual USC (Liquinox + DI) </t>
  </si>
  <si>
    <r>
      <t>L2HE-CHEM-CAV-USC</t>
    </r>
    <r>
      <rPr>
        <sz val="11"/>
        <color theme="1"/>
        <rFont val="Calibri"/>
        <family val="2"/>
      </rPr>
      <t> </t>
    </r>
  </si>
  <si>
    <t>C100R-CAV-CHEM-USC </t>
  </si>
  <si>
    <t>Draft needed based on C100R </t>
  </si>
  <si>
    <t>2-pass HPR </t>
  </si>
  <si>
    <r>
      <t>L2HE-CHEM-CAV-HPR</t>
    </r>
    <r>
      <rPr>
        <sz val="11"/>
        <color theme="1"/>
        <rFont val="Calibri"/>
        <family val="2"/>
      </rPr>
      <t> </t>
    </r>
  </si>
  <si>
    <t>C100R-CAV-CHEM-HPR </t>
  </si>
  <si>
    <t>First Assembly (FP, FPC, HOM) </t>
  </si>
  <si>
    <r>
      <t>L2HE-CLNRM-CAV-FRST</t>
    </r>
    <r>
      <rPr>
        <sz val="11"/>
        <color theme="1"/>
        <rFont val="Calibri"/>
        <family val="2"/>
      </rPr>
      <t> </t>
    </r>
  </si>
  <si>
    <t>L2PRD-CAV-ASSY-FRST </t>
  </si>
  <si>
    <t>Draft needed based on L2PRD </t>
  </si>
  <si>
    <t>Second Assy </t>
  </si>
  <si>
    <r>
      <t>L2HE-CLNRM-CAV-SCND</t>
    </r>
    <r>
      <rPr>
        <sz val="11"/>
        <color theme="1"/>
        <rFont val="Calibri"/>
        <family val="2"/>
      </rPr>
      <t> </t>
    </r>
  </si>
  <si>
    <t>L2PRD-CAV-ASSY-SCND </t>
  </si>
  <si>
    <t>Transfer to Test Stand  </t>
  </si>
  <si>
    <r>
      <t>L2HE-CLNRM-CAV-TSTD and L2HE-CLNRM-CAV-TSTD-D5</t>
    </r>
    <r>
      <rPr>
        <sz val="11"/>
        <color theme="1"/>
        <rFont val="Calibri"/>
        <family val="2"/>
      </rPr>
      <t> </t>
    </r>
  </si>
  <si>
    <t>L2PRD-CAV-TRANS-TSTD and L2PRD-CAV-TRANS-TSTD-D5 </t>
  </si>
  <si>
    <t>Cooldown to 2K (including sensor install and checkout) </t>
  </si>
  <si>
    <r>
      <t>L2HE-VTA-CAV-COOL</t>
    </r>
    <r>
      <rPr>
        <sz val="11"/>
        <color theme="1"/>
        <rFont val="Calibri"/>
        <family val="2"/>
      </rPr>
      <t> </t>
    </r>
  </si>
  <si>
    <t>L2PRD-CAV-VTA-COOL </t>
  </si>
  <si>
    <t>Justin has draft; needs to be uploaded to DocuShare </t>
  </si>
  <si>
    <t>L2PRD parameters need to be updated for L2HE </t>
  </si>
  <si>
    <t>VTRF </t>
  </si>
  <si>
    <r>
      <t>L2HE-VTA-CAV-VTRF</t>
    </r>
    <r>
      <rPr>
        <sz val="11"/>
        <color theme="1"/>
        <rFont val="Calibri"/>
        <family val="2"/>
      </rPr>
      <t> </t>
    </r>
  </si>
  <si>
    <t>L2PRD-CAV-VTRF </t>
  </si>
  <si>
    <t>In Approvals </t>
  </si>
  <si>
    <t>HOM Survey </t>
  </si>
  <si>
    <r>
      <t>L2HE-VTA-CAV-HOM</t>
    </r>
    <r>
      <rPr>
        <sz val="11"/>
        <color theme="1"/>
        <rFont val="Calibri"/>
        <family val="2"/>
      </rPr>
      <t> </t>
    </r>
  </si>
  <si>
    <t>L2PRD-CAV-VTA-HOM </t>
  </si>
  <si>
    <r>
      <t>·</t>
    </r>
    <r>
      <rPr>
        <sz val="7"/>
        <color rgb="FF1F497D"/>
        <rFont val="Times New Roman"/>
        <family val="1"/>
      </rPr>
      <t xml:space="preserve">        </t>
    </r>
    <r>
      <rPr>
        <sz val="11"/>
        <color rgb="FF1F497D"/>
        <rFont val="Calibri"/>
        <family val="2"/>
      </rPr>
      <t xml:space="preserve">Italicized L2HE Traveler IDs are traveler that do not currently exist and are my best guess at what the ID needs to be based on the current naming convention guidance. </t>
    </r>
  </si>
  <si>
    <t>Tiffany Ganey</t>
  </si>
  <si>
    <t xml:space="preserve">Major Processes for HE </t>
  </si>
  <si>
    <t xml:space="preserve">Start date </t>
  </si>
  <si>
    <t xml:space="preserve">Cavity Prep &amp; Test </t>
  </si>
  <si>
    <t xml:space="preserve">Testing </t>
  </si>
  <si>
    <t xml:space="preserve">Component                                                                                    </t>
  </si>
  <si>
    <t xml:space="preserve"> JLAB</t>
  </si>
  <si>
    <t>QTY</t>
  </si>
  <si>
    <t>Date for First Lot at JLAB</t>
  </si>
  <si>
    <t xml:space="preserve">Niobium (Prototype) - existing cavities                                                             </t>
  </si>
  <si>
    <t>NA</t>
  </si>
  <si>
    <t xml:space="preserve">Niobium (Production)                                                                                </t>
  </si>
  <si>
    <t>X</t>
  </si>
  <si>
    <t xml:space="preserve">Cavities (Prototype) - existing cavities                                                            </t>
  </si>
  <si>
    <t>Ari Palczewski</t>
  </si>
  <si>
    <t xml:space="preserve">Helium Vessels (Prototype)                                                                          </t>
  </si>
  <si>
    <t>Cavities w/Helium Vessels -VTS Ready (Production)</t>
  </si>
  <si>
    <t xml:space="preserve">Cavity Feedthroughs                                                                                 </t>
  </si>
  <si>
    <t>Cavity Flanges &amp; Assoc. Hardware/Seals (VTS &amp; HTS compatible)</t>
  </si>
  <si>
    <t xml:space="preserve">Fundamental Power Coupler (FPC)                                                                     </t>
  </si>
  <si>
    <t xml:space="preserve">Cavity String Interconnecting Bellows                                                               </t>
  </si>
  <si>
    <t>Matt Marchlick</t>
  </si>
  <si>
    <t xml:space="preserve">Cavity String Assembly Hardware &amp; Seals                                                           </t>
  </si>
  <si>
    <t xml:space="preserve">SC Magnet Assembly                                                                                  </t>
  </si>
  <si>
    <t>Lakshmi Latitha</t>
  </si>
  <si>
    <t xml:space="preserve">Beam Position Monitor (BPM)                                                                         </t>
  </si>
  <si>
    <t xml:space="preserve">Gate Valves                                                                                         </t>
  </si>
  <si>
    <t xml:space="preserve">Beamline Vac. Monitoring Manifold &amp; Gauge   </t>
  </si>
  <si>
    <t xml:space="preserve">Two-phase Pipe Bellows                                                                              </t>
  </si>
  <si>
    <t>Gary Cheng ?</t>
  </si>
  <si>
    <t xml:space="preserve">Tuner, actuator, piezos (Prototype)                                                   </t>
  </si>
  <si>
    <t xml:space="preserve">Peter Owen </t>
  </si>
  <si>
    <t xml:space="preserve">Tuner , actuator, piezos (Production)                                  </t>
  </si>
  <si>
    <t xml:space="preserve">Magnetic Shielding                                                                   </t>
  </si>
  <si>
    <t xml:space="preserve">Gary Cheng </t>
  </si>
  <si>
    <t xml:space="preserve">GRHP Sub-assembly                                                                                   </t>
  </si>
  <si>
    <t xml:space="preserve">Vacuum Vessel                                                                                       </t>
  </si>
  <si>
    <t xml:space="preserve">Coupler Pumping Lines &amp; Pumps (ion+TSP) + vacuum gauges </t>
  </si>
  <si>
    <t xml:space="preserve">Instrumentation                                                                                     </t>
  </si>
  <si>
    <t xml:space="preserve">Liquid Level Probes &amp; JT Valve                                                                    </t>
  </si>
  <si>
    <t xml:space="preserve">Beamline Interconnect Parts including Aluminum Heat Shields       </t>
  </si>
  <si>
    <t xml:space="preserve">HOM Absorber                                                                                        </t>
  </si>
  <si>
    <t xml:space="preserve">Shipping Frames  &amp; End Caps + Shock Log Devices                                         </t>
  </si>
  <si>
    <t>X =  Lead Lab (to be confrimed)</t>
  </si>
  <si>
    <t>BLAs (will JLAB be required to inspect &amp; Process these ? )</t>
  </si>
  <si>
    <t>???</t>
  </si>
  <si>
    <t>Cyrogenic Valves</t>
  </si>
  <si>
    <t xml:space="preserve">Vacuum Equipment </t>
  </si>
  <si>
    <t xml:space="preserve">JT &amp; Cool Down Valves </t>
  </si>
  <si>
    <t>??</t>
  </si>
  <si>
    <t>L2HE-INV-*</t>
  </si>
  <si>
    <t>AMGV</t>
  </si>
  <si>
    <t>AMGV*</t>
  </si>
  <si>
    <t>AV15</t>
  </si>
  <si>
    <t>C12P</t>
  </si>
  <si>
    <t>CDV</t>
  </si>
  <si>
    <t>CFL</t>
  </si>
  <si>
    <t>FPCWG*</t>
  </si>
  <si>
    <t>FPFT</t>
  </si>
  <si>
    <t>FT06P</t>
  </si>
  <si>
    <t>HMFT</t>
  </si>
  <si>
    <t>IP75SD</t>
  </si>
  <si>
    <t>JTV</t>
  </si>
  <si>
    <t>TSCPLR</t>
  </si>
  <si>
    <t>TSHMSM</t>
  </si>
  <si>
    <t>SNs From PRIMeS</t>
  </si>
  <si>
    <t>PIEZO</t>
  </si>
  <si>
    <t>L2HE-CMA-VV-INSP</t>
  </si>
  <si>
    <t>L2HE-CMA-UCM-INSP</t>
  </si>
  <si>
    <t>L2HE-INV-QUAD</t>
  </si>
  <si>
    <t>L2HE-INSP-QUAD</t>
  </si>
  <si>
    <t>Cavity High Pressure Rinse</t>
  </si>
  <si>
    <t>L2HE-CHEM-CAV-HPR</t>
  </si>
  <si>
    <t xml:space="preserve">CM Assembly </t>
  </si>
  <si>
    <t xml:space="preserve">String Assembly </t>
  </si>
  <si>
    <t>John Vannekate/ Charlie Reece</t>
  </si>
  <si>
    <t>L2HE-CMA-UCM-DMAG</t>
  </si>
  <si>
    <t>N. HUQUE</t>
  </si>
  <si>
    <t>L2HE-CLNRM-FPCC-INSP</t>
  </si>
  <si>
    <t>Cavity String Assembly (MAJOR CHANGE)</t>
  </si>
  <si>
    <t>L2HE-LERF-CM-DMAG</t>
  </si>
  <si>
    <t>L2HE-INV-PIEZO</t>
  </si>
  <si>
    <t>Hannesv, Reece</t>
  </si>
  <si>
    <t>Lzhao, Wilson</t>
  </si>
  <si>
    <t>hannesv, Reece</t>
  </si>
  <si>
    <t>lzhao, Wilson</t>
  </si>
  <si>
    <t>L2HE-CHEM-CAV-USC</t>
  </si>
  <si>
    <t>L2HE Cavity Ultrasonic Cleaning</t>
  </si>
  <si>
    <t>A. Wildeson</t>
  </si>
  <si>
    <t>A. Mitchell</t>
  </si>
  <si>
    <t>T. Ganey</t>
  </si>
  <si>
    <t>L2HE-CMA-FPCW-INSP</t>
  </si>
  <si>
    <t>L2HE-CHEM-COMP-HPR</t>
  </si>
  <si>
    <t>Cavity HOM Feedthru Receiving Inventory</t>
  </si>
  <si>
    <t>J. Hogan</t>
  </si>
  <si>
    <t>hannesv,reece</t>
  </si>
  <si>
    <t>L2HE-INV-HMFT</t>
  </si>
  <si>
    <t>L2HE-INV-FPFT</t>
  </si>
  <si>
    <t>Cavity Field Probe Feedthru Receiving Inventory</t>
  </si>
  <si>
    <t>N. Huque</t>
  </si>
  <si>
    <t>L2HE-INV-TUNCX</t>
  </si>
  <si>
    <t>L2HE Extended Cold Tuner Inventory Traveler</t>
  </si>
  <si>
    <t>cheng,fischer</t>
  </si>
  <si>
    <t>cheng,fischer,powen</t>
  </si>
  <si>
    <t>Waiting on FERMI for response</t>
  </si>
  <si>
    <t>L2HE-PR-INSP-FPCC</t>
  </si>
  <si>
    <t>L2HE-CHEM-CAV-DEGR</t>
  </si>
  <si>
    <t>L2HE-CHEM-CAV-HEP</t>
  </si>
  <si>
    <t>L2HE Cavity Horizontal Electropolish</t>
  </si>
  <si>
    <t>First Expected date</t>
  </si>
  <si>
    <t>Tech Rep (SOTR)</t>
  </si>
  <si>
    <t>Component Preparation</t>
  </si>
  <si>
    <t>L2PRD-CM-DMAG-CM </t>
  </si>
  <si>
    <t>L2PRD-CM-INSP-BLA </t>
  </si>
  <si>
    <t>L2PRD-CAV-INSP-BLA </t>
  </si>
  <si>
    <t>L2PRD-CM-INSP-BLAV </t>
  </si>
  <si>
    <t>L2PRD-CM-INSP-BP2PH </t>
  </si>
  <si>
    <t>L2PRD-CM-INSP-LLDS </t>
  </si>
  <si>
    <t>L2PRD-CM-INSP-LLNDS </t>
  </si>
  <si>
    <t>L2PRD-CM-INSP-LLNUS </t>
  </si>
  <si>
    <t>L2PRD-CM-INSP-LLUS </t>
  </si>
  <si>
    <t>L2PRD-CM-INSP-MCCLA </t>
  </si>
  <si>
    <t>L2PRD-CM-INSP-PEC2P </t>
  </si>
  <si>
    <t>L2PRD-CAV-INSP-HELV </t>
  </si>
  <si>
    <t>L2PRD-CST-INSP-BLBL </t>
  </si>
  <si>
    <t>L2PRD-CST-INSP-BLXU </t>
  </si>
  <si>
    <t>L2PRD-CST-INSP-BPMFT </t>
  </si>
  <si>
    <t>L2PRD-CST-RINSP-BLBP </t>
  </si>
  <si>
    <t>L2PRD-CST-RINSP-BLBS </t>
  </si>
  <si>
    <t>Inspection / INVentory</t>
  </si>
  <si>
    <t>L2HE</t>
  </si>
  <si>
    <t>L2PRD</t>
  </si>
  <si>
    <t>MASTER LIST L2PRD</t>
  </si>
  <si>
    <t>MASTER LIST L2HE</t>
  </si>
  <si>
    <t>CHEMISTRY</t>
  </si>
  <si>
    <t>L2PRD-CAV-HOM-TUNE </t>
  </si>
  <si>
    <t>L2PRD-CAV-INSP-CAV </t>
  </si>
  <si>
    <t>L2PRD-CAV-INSP-FPC </t>
  </si>
  <si>
    <t>L2PRD-CAV-INSP-FPCWG </t>
  </si>
  <si>
    <t>L2PRD-CAV-INSP-FPFT </t>
  </si>
  <si>
    <t>CLEAN ROOM</t>
  </si>
  <si>
    <t>L2PRD-CAV-INSP-HMFT </t>
  </si>
  <si>
    <t>L2PRD-CAV-RECV-CAV </t>
  </si>
  <si>
    <t>L2PRD-CAV-RECV-CAVEZ2-HLDPT1 </t>
  </si>
  <si>
    <t>L2PRD-CAV-RECV-CAVEZ2-HLDPT2 </t>
  </si>
  <si>
    <t>L2PRD-CAV-RFIN </t>
  </si>
  <si>
    <t>L2PRD-CAV-RECV-CAVEZ2-HLDPT3 </t>
  </si>
  <si>
    <t>L2PRD-CAV-RECV-CAVEZ3-HLDPT2 </t>
  </si>
  <si>
    <t>L2PRD-CAV-TRANS-TSTD </t>
  </si>
  <si>
    <t>L2PRD-CAV-RECV-CAVEZ4-HLDPT2 </t>
  </si>
  <si>
    <t>L2PRD-CAV-TRANS-TSTD-D5 </t>
  </si>
  <si>
    <t>L2PRD-CAV-RECV-CAVEZ-HLDPT1 </t>
  </si>
  <si>
    <t>L2PRD-CM-DISA-FPCW </t>
  </si>
  <si>
    <t>L2PRD-CAV-RECV-CAVEZ-HLDPT2 </t>
  </si>
  <si>
    <t>L2PRD-CST-ASSY </t>
  </si>
  <si>
    <t>L2PRD-CAV-RECV-CAVEZ-HLDPT3 </t>
  </si>
  <si>
    <t>L2PRD-CST-ASSY-BPM </t>
  </si>
  <si>
    <t>L2PRD-CAV-RECV-CAV-HLDPT1 </t>
  </si>
  <si>
    <t>L2PRD-CST-ASSY-LEAK </t>
  </si>
  <si>
    <t>L2PRD-CAV-RECV-CAV-HLDPT2 </t>
  </si>
  <si>
    <t>L2PRD-CST-LEAK-AMGV </t>
  </si>
  <si>
    <t>L2PRD-CAV-RECV-CAV-HLDPT3 </t>
  </si>
  <si>
    <t>moved to insp</t>
  </si>
  <si>
    <t>L2PRD-CST-MAG-QUAD </t>
  </si>
  <si>
    <t>L2PRD-CAV-RECV-DRT </t>
  </si>
  <si>
    <t>L2PRD-CAV-RECV-FPC </t>
  </si>
  <si>
    <t>TESTING</t>
  </si>
  <si>
    <t>L2PRD-CAV-RECV-FPCWG </t>
  </si>
  <si>
    <t>L2PRD-CAV-RECV-FPFT </t>
  </si>
  <si>
    <t>L2PRD-CAV-RECV-HELV </t>
  </si>
  <si>
    <t>L2PRD-CAV-RECV-HMFT </t>
  </si>
  <si>
    <t>L2PRD-CAV-RECV-NB55 </t>
  </si>
  <si>
    <t>L2PRD-CM-ACTS </t>
  </si>
  <si>
    <t>L2PRD-CM-ACTS-LERF </t>
  </si>
  <si>
    <t>L2PRD-CM-ACTS-PREP </t>
  </si>
  <si>
    <t>L2PRD-CM-DMAG-LERF </t>
  </si>
  <si>
    <t>CRYOMODULE</t>
  </si>
  <si>
    <t>L2PRD-CM-ASSY-FNAL </t>
  </si>
  <si>
    <t>L2PRD-CM-ASSY-FPCW </t>
  </si>
  <si>
    <t>L2PRD-CM-ASSY-FRST </t>
  </si>
  <si>
    <t>L2PRD-CM-ASSY-REW </t>
  </si>
  <si>
    <t>L2PRD-CM-ASSY-RFIT </t>
  </si>
  <si>
    <t>L2PRD-CM-ASSY-SCND </t>
  </si>
  <si>
    <t>L2PRD-CM-ASSY-SHIP </t>
  </si>
  <si>
    <t>L2PRD-CM-ASSY-VV </t>
  </si>
  <si>
    <t>L2PRD-CM-DMAG-UCM </t>
  </si>
  <si>
    <t>L2PRD-CM-DMAG-VV </t>
  </si>
  <si>
    <t>MOVED FROM INSP</t>
  </si>
  <si>
    <t>L2PRD-CM-INSP-CDV </t>
  </si>
  <si>
    <t>L2PRD-CM-INSP-DK12P </t>
  </si>
  <si>
    <t>L2PRD-CM-INSP-DK22P </t>
  </si>
  <si>
    <t>INSPECTIONS</t>
  </si>
  <si>
    <t>L2PRD-CM-INSP-EDCP </t>
  </si>
  <si>
    <t>L2PRD-CM-INSP-FDCP </t>
  </si>
  <si>
    <t>L2PRD-CM-INSP-FPCW </t>
  </si>
  <si>
    <t>L2PRD-CM-INSP-FPCWG </t>
  </si>
  <si>
    <t>L2PRD-CM-INSP-IMAG </t>
  </si>
  <si>
    <t>L2PRD-CM-INSP-IROD2L </t>
  </si>
  <si>
    <t>L2PRD-CM-INSP-IROD2P </t>
  </si>
  <si>
    <t>L2PRD-CM-INSP-JTV </t>
  </si>
  <si>
    <t>L2PRD-CM-INSP-JTVTK </t>
  </si>
  <si>
    <t>moved to CMA</t>
  </si>
  <si>
    <t>L2PRD-CM-INSP-UCM </t>
  </si>
  <si>
    <t>L2PRD-CM-INSP-VV </t>
  </si>
  <si>
    <t>L2PRD-CM-RECV </t>
  </si>
  <si>
    <t>L2PRD-CM-RECV-BP2PH </t>
  </si>
  <si>
    <t>L2PRD-CM-RECV-C12P </t>
  </si>
  <si>
    <t>L2PRD-CM-RECV-CDV </t>
  </si>
  <si>
    <t>L2PRD-CM-RECV-DCXCU </t>
  </si>
  <si>
    <t>L2PRD-CM-RECV-DCXSD </t>
  </si>
  <si>
    <t>L2PRD-CM-RECV-DDTCU </t>
  </si>
  <si>
    <t>MOVED TO CMA</t>
  </si>
  <si>
    <t>L2PRD-CM-RECV-DDTSD </t>
  </si>
  <si>
    <t>L2PRD-CM-RECV-DK12P </t>
  </si>
  <si>
    <t>L2PRD-CM-RECV-DK22P </t>
  </si>
  <si>
    <t>MOVED TO CLNRM</t>
  </si>
  <si>
    <t>L2PRD-CM-RECV-FT06P </t>
  </si>
  <si>
    <t>L2PRD-CM-RECV-HLS </t>
  </si>
  <si>
    <t>L2PRD-CM-RECV-IMAG </t>
  </si>
  <si>
    <t>L2PRD-CM-RECV-IP75SD </t>
  </si>
  <si>
    <t>L2PRD-CM-RECV-IROD2L </t>
  </si>
  <si>
    <t>L2PRD-CST-INSP-BLBP </t>
  </si>
  <si>
    <t>L2PRD-CM-RECV-IROD2P </t>
  </si>
  <si>
    <t>L2PRD-CST-INSP-BLBS </t>
  </si>
  <si>
    <t>L2PRD-CM-RECV-JTV </t>
  </si>
  <si>
    <t>L2PRD-CST-INSP-BLBU </t>
  </si>
  <si>
    <t>L2PRD-CM-RECV-JTVTK </t>
  </si>
  <si>
    <t>L2PRD-CST-INSP-BLXD </t>
  </si>
  <si>
    <t>L2PRD-CM-RECV-LLDS </t>
  </si>
  <si>
    <t>L2PRD-CM-RECV-LLNDS </t>
  </si>
  <si>
    <t>L2PRD-CM-RECV-LLNUS </t>
  </si>
  <si>
    <t>L2PRD-CST-INSP-CFL </t>
  </si>
  <si>
    <t>L2PRD-CM-RECV-LLUS </t>
  </si>
  <si>
    <t>L2PRD-CST-INSP-TUNMC </t>
  </si>
  <si>
    <t>L2PRD-CM-RECV-MCCLA </t>
  </si>
  <si>
    <t>L2PRD-CST-INSP-TUNMT </t>
  </si>
  <si>
    <t>L2PRD-CM-RECV-P2PH </t>
  </si>
  <si>
    <t>L2PRD-CST-INSP-TUNPZ </t>
  </si>
  <si>
    <t>L2PRD-CM-RECV-PEC2P </t>
  </si>
  <si>
    <t>L2PRD-CM-RECV-TSCPLR </t>
  </si>
  <si>
    <t>L2PRD-CM-RECV-TSHMSM </t>
  </si>
  <si>
    <t>L2PRD-CST-RINSP-BLXD </t>
  </si>
  <si>
    <t>L2PRD-CM-RECV-UCM </t>
  </si>
  <si>
    <t>L2PRD-CM-RECV-VV </t>
  </si>
  <si>
    <t>RECEIVING</t>
  </si>
  <si>
    <t>L2PRD-CST-RECV </t>
  </si>
  <si>
    <t>L2PRD-CST-RECV-AMGV </t>
  </si>
  <si>
    <t>L2PRD-CST-RECV-BLA </t>
  </si>
  <si>
    <t>L2PRD-CST-RECV-BLACRM </t>
  </si>
  <si>
    <t>L2PRD-CST-RECV-BLBP </t>
  </si>
  <si>
    <t>L2PRD-CST-RECV-BLBS </t>
  </si>
  <si>
    <t>L2PRD-CST-RECV-BLXD </t>
  </si>
  <si>
    <t>L2PRD-CST-RECV-BLXU </t>
  </si>
  <si>
    <t>L2PRD-CST-RECV-BPM </t>
  </si>
  <si>
    <t>L2PRD-CST-RECV-BPMFT </t>
  </si>
  <si>
    <t>L2PRD-CST-RECV-CFL </t>
  </si>
  <si>
    <t>L2PRD-CST-RECV-TUNMC </t>
  </si>
  <si>
    <t>L2PRD-CST-RECV-TUNMT </t>
  </si>
  <si>
    <t>L2PRD-CST-RECV-TUNPZ </t>
  </si>
  <si>
    <t>L2PRD-D3 </t>
  </si>
  <si>
    <t>L2PRD-INSR </t>
  </si>
  <si>
    <t>L2PRD-NCR </t>
  </si>
  <si>
    <t>Traveler Id</t>
  </si>
  <si>
    <t>Rev No</t>
  </si>
  <si>
    <t>Date</t>
  </si>
  <si>
    <t>R2 </t>
  </si>
  <si>
    <t>L2PRD Nine Cell Cavity First Assembly </t>
  </si>
  <si>
    <t>D. Forehand </t>
  </si>
  <si>
    <t>12-Jul-2018 </t>
  </si>
  <si>
    <t>R1 </t>
  </si>
  <si>
    <t>L2PRD Nine Cell Cavity Second Assembly </t>
  </si>
  <si>
    <t>09-Jul-2018 </t>
  </si>
  <si>
    <t>R5 </t>
  </si>
  <si>
    <t>LCLS-II cavity HOM measurements and tuning </t>
  </si>
  <si>
    <t>A. Solopova </t>
  </si>
  <si>
    <t>23-Apr-2018 </t>
  </si>
  <si>
    <t>R4 </t>
  </si>
  <si>
    <t>LCLSII HOM BLA incoming inspection, testing and storage </t>
  </si>
  <si>
    <t>HyeKyong Park </t>
  </si>
  <si>
    <t>07-Feb-2019 </t>
  </si>
  <si>
    <t>L2PRD LCLS-II Cavity Receiving Inspection </t>
  </si>
  <si>
    <t>K. Wilson </t>
  </si>
  <si>
    <t>25-Jul-2017 </t>
  </si>
  <si>
    <t>LCLSII FPC incoming inspection </t>
  </si>
  <si>
    <t>M. Stirbet </t>
  </si>
  <si>
    <t>16-Jul-2015 </t>
  </si>
  <si>
    <t>L2PRD FPC waveguide incoming inspection </t>
  </si>
  <si>
    <t>M.Stirbet </t>
  </si>
  <si>
    <t>08-Jun-2017 </t>
  </si>
  <si>
    <t>LCLS-II Field Probe Feedthru Receiving Inspection </t>
  </si>
  <si>
    <t>HK. Park </t>
  </si>
  <si>
    <t>21-Feb-2018 </t>
  </si>
  <si>
    <t>R3 </t>
  </si>
  <si>
    <t>06-Jul-2016 </t>
  </si>
  <si>
    <t>LCLS-II HOM Feedthru Receiving Inspection </t>
  </si>
  <si>
    <t>23-May-2016 </t>
  </si>
  <si>
    <t>L2PRD Dressed Cavity Inventory Traveler </t>
  </si>
  <si>
    <t>21-Jun-2016 </t>
  </si>
  <si>
    <t>Cavity Vendor Holdpoint 1 Documentation </t>
  </si>
  <si>
    <t>M. McDonald </t>
  </si>
  <si>
    <t>31-May-2016 </t>
  </si>
  <si>
    <t>Cavity Vendor Holdpoint 2 Documentation </t>
  </si>
  <si>
    <t>22-Jun-2016 </t>
  </si>
  <si>
    <t>Cavity Vendor Holdpoint 3 Documentation </t>
  </si>
  <si>
    <t>14-Jul-2016 </t>
  </si>
  <si>
    <t>Receiving Cavity Vendor Documentation from Zanon for Holdpoint 1 </t>
  </si>
  <si>
    <t>18-Oct-2016 </t>
  </si>
  <si>
    <t>Receiving Cavity Vendor Documentation from Zanon for Holdpoint 2 </t>
  </si>
  <si>
    <t>03-Nov-2016 </t>
  </si>
  <si>
    <t>Receiving Cavity Vendor Documentation from Zanon for Holdpoint 3 </t>
  </si>
  <si>
    <t>12-Dec-2017 </t>
  </si>
  <si>
    <t>29-Jan-2018 </t>
  </si>
  <si>
    <t>15-Nov-2016 </t>
  </si>
  <si>
    <t>18-Aug-2017 </t>
  </si>
  <si>
    <t>25-May-2017 </t>
  </si>
  <si>
    <t>29-Aug-2018 </t>
  </si>
  <si>
    <t>L2PRD Cernox RTD¿ Inventory Traveler </t>
  </si>
  <si>
    <t>08-Feb-2016 </t>
  </si>
  <si>
    <t>L2PRD FPC receiving </t>
  </si>
  <si>
    <t>07-Sep-2016 </t>
  </si>
  <si>
    <t>L2PRD FPC Waveguide Inventory Traveler </t>
  </si>
  <si>
    <t>26-Aug-2016 </t>
  </si>
  <si>
    <t>L2PRD Field Probe FeedThru Inventory Traveler </t>
  </si>
  <si>
    <t>19-Feb-2015 </t>
  </si>
  <si>
    <t>26-Feb-2016 </t>
  </si>
  <si>
    <t>L2PRD HOM FeedThru Inventory Traveler </t>
  </si>
  <si>
    <t>L2PRD Niobium Inventory Traveler </t>
  </si>
  <si>
    <t>L2PRD LCLS-II Cavity RF Incoming Inspection </t>
  </si>
  <si>
    <t>F. Marhauser </t>
  </si>
  <si>
    <t>17-Jun-2016 </t>
  </si>
  <si>
    <t>L2PRD Nine Cell Cavity Transfer to Test Stand </t>
  </si>
  <si>
    <t>23-Jul-2016 </t>
  </si>
  <si>
    <t>L2PRD Nine Cell Cavity Transfer to Test Stand for Dewar 5 </t>
  </si>
  <si>
    <t>21-May-2019 </t>
  </si>
  <si>
    <t>LCLS Cavity VTA Cooldown </t>
  </si>
  <si>
    <t>P. Kushnick </t>
  </si>
  <si>
    <t>04-Jun-2019 </t>
  </si>
  <si>
    <t>LCLSII Cavity Production VTA HOM Survey </t>
  </si>
  <si>
    <t>19-Aug-2016 </t>
  </si>
  <si>
    <t>LCLSII (Production Cryomodule) Vertical cavity Testing </t>
  </si>
  <si>
    <t>K. Davis </t>
  </si>
  <si>
    <t>09-May-2019 </t>
  </si>
  <si>
    <t>LCLS II Production Cryomodule Acceptance Testing </t>
  </si>
  <si>
    <t>M. Drury </t>
  </si>
  <si>
    <t>LCLS II Production Cryomodule Acceptance Testing in the LERF </t>
  </si>
  <si>
    <t>16-Jan-2019 </t>
  </si>
  <si>
    <t>LCLSII (Production Cryomodule) Install and Cool Down </t>
  </si>
  <si>
    <t>13-Apr-2017 </t>
  </si>
  <si>
    <t>LCLS2 Production Cryomodule Final Assembly Traveler </t>
  </si>
  <si>
    <t>J. Fischer </t>
  </si>
  <si>
    <t>01-Jun-2017 </t>
  </si>
  <si>
    <t>R6 </t>
  </si>
  <si>
    <t>LCLSII L2PRD-CM-ASSY-FPCW installation  </t>
  </si>
  <si>
    <t>17-Jul-2017 </t>
  </si>
  <si>
    <t>R10 </t>
  </si>
  <si>
    <t>LCLS2 Production Cryomodule Assembly Traveler Cold Mass Phase 1 </t>
  </si>
  <si>
    <t>John Fischer </t>
  </si>
  <si>
    <t>26-Jul-2018 </t>
  </si>
  <si>
    <t>LCLS2 Production Cryomodule Rework Traveler </t>
  </si>
  <si>
    <t>R. Legg </t>
  </si>
  <si>
    <t>01-Mar-2017 </t>
  </si>
  <si>
    <t>R7 </t>
  </si>
  <si>
    <t>LCLS2 Production Cryomodule Retrofit Traveler </t>
  </si>
  <si>
    <t>Bob Legg </t>
  </si>
  <si>
    <t>LCLS2 Production Cryomodule Assembly Traveler Cold Mass Phase 2 (WS3) </t>
  </si>
  <si>
    <t>03-Aug-2018 </t>
  </si>
  <si>
    <t>LCLS2 Cryomodule Prep and Shipping to SLAC- WS6 </t>
  </si>
  <si>
    <t>Jared Martin </t>
  </si>
  <si>
    <t>LCLS2 Production Cryomodule Vacuum Vessel Assembly Traveler </t>
  </si>
  <si>
    <t>LCLSII FPCW AC Disassemble/Removal </t>
  </si>
  <si>
    <t>03-Oct-2017 </t>
  </si>
  <si>
    <t>LCLS-II Production Cryomodule Demagnetization </t>
  </si>
  <si>
    <t>21-Jul-2017 </t>
  </si>
  <si>
    <t>R Legg </t>
  </si>
  <si>
    <t>07-Jan-2019 </t>
  </si>
  <si>
    <t>LCLS-II Upper Cold Mass Magnetic Hygiene Control </t>
  </si>
  <si>
    <t>G. Cheng </t>
  </si>
  <si>
    <t>08-Feb-2017 </t>
  </si>
  <si>
    <t>LCLS-II Production Cryomodule Vacuum Vessel Demagnetization </t>
  </si>
  <si>
    <t>10-Jan-2016 </t>
  </si>
  <si>
    <t>LCLSII HOM BLA incoming inspection, assembly, and testing </t>
  </si>
  <si>
    <t>HyeKyoung Park </t>
  </si>
  <si>
    <t>13-Aug-2019 </t>
  </si>
  <si>
    <t>All metal right angle valve leak check traveler for LCLS-II BLA </t>
  </si>
  <si>
    <t>09-Aug-2019 </t>
  </si>
  <si>
    <t>Receiving Inspection of LCLS-II Production Cryomodule Weldment , Bellows 2-Phase Pipe (BP2PH) </t>
  </si>
  <si>
    <t>11-May-2016 </t>
  </si>
  <si>
    <t>Receiving Inspection of LCLS-II Cryomodule Cool Down Cryogenic Valve (CDV) </t>
  </si>
  <si>
    <t>20-Feb-2017 </t>
  </si>
  <si>
    <t>Receiving Inspection of LCLS-II Production Cryomodule Disk 2-Phase Support (DK12P) </t>
  </si>
  <si>
    <t>06-Sep-2016 </t>
  </si>
  <si>
    <t>Receiving Inspection of LCLS-II Production Cryomodule Disk 2-Phase Support (DK22P) </t>
  </si>
  <si>
    <t>Shipping End Cap Inspection Traveler </t>
  </si>
  <si>
    <t>N. Huque </t>
  </si>
  <si>
    <t>02-Nov-2016 </t>
  </si>
  <si>
    <t>Shipping Feed Cap Inspection Traveler </t>
  </si>
  <si>
    <t>LCLSII warm FPC incoming inspection </t>
  </si>
  <si>
    <t>28-Sep-2015 </t>
  </si>
  <si>
    <t>28-Sep-2016 </t>
  </si>
  <si>
    <t>Receiving Inspection of LCLS-II Production Cryomodule Magnetic Shield Assembly </t>
  </si>
  <si>
    <t>14-Dec-2016 </t>
  </si>
  <si>
    <t>Receiving Inspection of LCLS-II Production Cryomodule Rod Invar 2-Phase Long (IROD2L) </t>
  </si>
  <si>
    <t>Receiving Inspection of LCLS-II Production Cryomodule Rod Invar 2-Phase (IROD2P) </t>
  </si>
  <si>
    <t>Receiving Inspection of LCLS-II Cryomodule JT Cryogenic Valve (JTV) </t>
  </si>
  <si>
    <t>10-Oct-2016 </t>
  </si>
  <si>
    <t>Receiving Inspection of LCLS-II Production Cryomodule Assembly, JT Valve Tube Kit (JTVTK) </t>
  </si>
  <si>
    <t>Receiving Inspection of LCLS-II Production Cryomodule Assembly, Liquid He Level-DS (LLDS) </t>
  </si>
  <si>
    <t>Receiving Inspection of LCLS-II Production Cryomodule Weldment Line Liquid Level DS (LLNDS) </t>
  </si>
  <si>
    <t>Receiving Inspection of LCLS-II Production Cryomodule Weldment Line Liquid Level US (LLNUS) </t>
  </si>
  <si>
    <t>Receiving Inspection of LCLS-II Production Cryomodule Assembly, Liquid He Level-US (LLUS) </t>
  </si>
  <si>
    <t>Receiving Inspection of LCLS-II Cryomodule MC Coupling Line Assembly (MCCLA) </t>
  </si>
  <si>
    <t>27-Jun-2016 </t>
  </si>
  <si>
    <t>Receiving Inspection of LCLS-II Production Cryomodule Weldment 2-Phase Pipe End Cap </t>
  </si>
  <si>
    <t>LCLS-II Upper Cold Mass Incoming Inspection </t>
  </si>
  <si>
    <t>Gary Cheng </t>
  </si>
  <si>
    <t>13-Mar-2018 </t>
  </si>
  <si>
    <t>Receiving Inspection of LCLS-II Production Cryomodule Vacuum Vessel </t>
  </si>
  <si>
    <t>23-Oct-2017 </t>
  </si>
  <si>
    <t>L2PRD General Inventory Traveler </t>
  </si>
  <si>
    <t>06-Jan-2016 </t>
  </si>
  <si>
    <t>L2PRD BeamPipe 2 Phase Inventory Traveler </t>
  </si>
  <si>
    <t>V. Bookwalter </t>
  </si>
  <si>
    <t>01-Sep-2015 </t>
  </si>
  <si>
    <t>L2PRD C12P Pressure Transducer Inventory Traveler </t>
  </si>
  <si>
    <t>08-Jun-2016 </t>
  </si>
  <si>
    <t>Cooldown Valve Inventory Receipt </t>
  </si>
  <si>
    <t>11-Oct-2016 </t>
  </si>
  <si>
    <t>L2PRD Diode CXCU Inventory Traveler </t>
  </si>
  <si>
    <t>L2PRD Diode CXSD Inventory Traveler </t>
  </si>
  <si>
    <t>L2PRD Diode DDTCU Inventory Traveler </t>
  </si>
  <si>
    <t>L2PRD Diode DTSD Inventory Traveler </t>
  </si>
  <si>
    <t>Disk 2-Phase Support </t>
  </si>
  <si>
    <t>13-Sep-2016 </t>
  </si>
  <si>
    <t>L2PRD FT06P Inventory Traveler </t>
  </si>
  <si>
    <t>L2PRD HLS Liquid Level Probes 12¿ (Helium Level Sensor) </t>
  </si>
  <si>
    <t>14-Sep-2016 </t>
  </si>
  <si>
    <t>Assembly Magnetic Shield Cavity </t>
  </si>
  <si>
    <t>L2PRD Ion Pump </t>
  </si>
  <si>
    <t>Rod Invar 2-Phase Long </t>
  </si>
  <si>
    <t>Rod Invar 2-Phase </t>
  </si>
  <si>
    <t>JT Valve Inventory Receipt </t>
  </si>
  <si>
    <t>Kit, JT Valve Tube </t>
  </si>
  <si>
    <t>Assembly, Liquid He Level - DS </t>
  </si>
  <si>
    <t>Weldment Line Liquid Level - DS </t>
  </si>
  <si>
    <t>Weldment Line Liquid Level - US </t>
  </si>
  <si>
    <t>Assembly, Liquid He Level - US </t>
  </si>
  <si>
    <t>L2PRD LCLS-II MC Coupling Line Assembly Inventory Traveler </t>
  </si>
  <si>
    <t>28-Jun-2016 </t>
  </si>
  <si>
    <t>L2PRD Pipe, 2-Phase Inventory Traveler </t>
  </si>
  <si>
    <t>31-Aug-2016 </t>
  </si>
  <si>
    <t>Weldment 2-Phase Pipe End Cap </t>
  </si>
  <si>
    <t>L2PRD Coupler Thermal Strap Inventory Traveler </t>
  </si>
  <si>
    <t>30-Jan-2017 </t>
  </si>
  <si>
    <t>L2PRD HOM Thermal Strap Inventory Traveler </t>
  </si>
  <si>
    <t>Upper Coldmass Inventory Traveler </t>
  </si>
  <si>
    <t>L2PRD Vacuum Vessel Inventory Traveler </t>
  </si>
  <si>
    <t>13-Jul-2016 </t>
  </si>
  <si>
    <t>LCLS-II Production Cavity String Traveler </t>
  </si>
  <si>
    <t>Danny forehand </t>
  </si>
  <si>
    <t>10-Sep-2018 </t>
  </si>
  <si>
    <t>BPM Magnet Sub-assembly Traveler </t>
  </si>
  <si>
    <t>30-Mar-2018 </t>
  </si>
  <si>
    <t>LCLS-II Cavity string leak test and transfer to phase 1 </t>
  </si>
  <si>
    <t>27-Feb-2017 </t>
  </si>
  <si>
    <t>LCLS-II Cavity String Weldment Bellows PrCM Inspection Traveler </t>
  </si>
  <si>
    <t>06-May-2016 </t>
  </si>
  <si>
    <t>15-Oct-2016 </t>
  </si>
  <si>
    <t>LCLS-II Cavity String Weldment Bellows Short Inspection Traveler </t>
  </si>
  <si>
    <t>LCLS-II Cavity String Weldment Upstream Bellows Inspection Traveler </t>
  </si>
  <si>
    <t>07-Jul-2017 </t>
  </si>
  <si>
    <t>LCLS-II Cavity String Weldment Extension-DS Inspection Traveler </t>
  </si>
  <si>
    <t>LCLS-II Cavity String Weldment Extension-US Inspection Traveler </t>
  </si>
  <si>
    <t>09-Nov-2016 </t>
  </si>
  <si>
    <t>BPM Feedthrough Incoming Inspection Traveler </t>
  </si>
  <si>
    <t>10-Aug-2016 </t>
  </si>
  <si>
    <t>300K Current Leads CF Flange Inspection </t>
  </si>
  <si>
    <t>T. Hiatt </t>
  </si>
  <si>
    <t>End Lever Tuner Mechanical Frame Inspection Traveler </t>
  </si>
  <si>
    <t>29-Aug-2016 </t>
  </si>
  <si>
    <t>LCLS-II Tuner Stepper Motor Assembly Inspection Traveler </t>
  </si>
  <si>
    <t>03-Jan-2017 </t>
  </si>
  <si>
    <t>LCLS-II Tuner Piezo Actuator Assembly Inspection Traveler </t>
  </si>
  <si>
    <t>LCLS-II Cavity string gate valve leak test </t>
  </si>
  <si>
    <t>03-May-2017 </t>
  </si>
  <si>
    <t>LCLS-II Production Quadrupole Magnet Detailed Inspection </t>
  </si>
  <si>
    <t>L2PRD All Metal Gate Valve </t>
  </si>
  <si>
    <t>02-Nov-2015 </t>
  </si>
  <si>
    <t>L2PRD Beam Line Absorber </t>
  </si>
  <si>
    <t>M. Dickey </t>
  </si>
  <si>
    <t>12-Apr-2018 </t>
  </si>
  <si>
    <t>L2PRD HOM Ceramic Beam Line Absorber </t>
  </si>
  <si>
    <t>17-Feb-2017 </t>
  </si>
  <si>
    <t>L2PRD Beam Line Bellows Production </t>
  </si>
  <si>
    <t>15-Apr-2016 </t>
  </si>
  <si>
    <t>L2PRD Beam Line Bellows Short </t>
  </si>
  <si>
    <t>L2PRD Beam Line Extension Downstream </t>
  </si>
  <si>
    <t>L2PRD Beam Line Extension Upstream </t>
  </si>
  <si>
    <t>L2PRD BPM Inventory Traveler </t>
  </si>
  <si>
    <t>L2PRD BPM FeedThru Inventory Traveler </t>
  </si>
  <si>
    <t>02-Aug-2016 </t>
  </si>
  <si>
    <t>L2PRD 300K Current Leads CF Flange Inventory Traveler </t>
  </si>
  <si>
    <t>L2PRD End Lever Tuner Mechanical Frame Inventory Traveler </t>
  </si>
  <si>
    <t>L2PRD End Lever Tuner Motor Inventory Traveler </t>
  </si>
  <si>
    <t>L2PRD End Lever Tuner Piezo Actuator Assembly Inventory Traveler </t>
  </si>
  <si>
    <t>Katherine Wilson </t>
  </si>
  <si>
    <t>22-Mar-2019 </t>
  </si>
  <si>
    <t>LCLS-II Cavity String Weldment Bellows Short Re-Inspection Traveler </t>
  </si>
  <si>
    <t>Detours, Deviations and Discrepancies (D3) </t>
  </si>
  <si>
    <t>08-Jul-2013 </t>
  </si>
  <si>
    <t>Inspection Summary Report </t>
  </si>
  <si>
    <t>G. DeKerlegand </t>
  </si>
  <si>
    <t>21-Mar-2016 </t>
  </si>
  <si>
    <t>Non-Conformance Report for Multiple Reworks </t>
  </si>
  <si>
    <t>26-Feb-2018 </t>
  </si>
  <si>
    <t>L2HE-INSP-CLMP02K</t>
  </si>
  <si>
    <t>LCLS-II HE 2K Clamp Assembly Kit Inspection</t>
  </si>
  <si>
    <t>lalitha,king,fischer</t>
  </si>
  <si>
    <t>L2HE-INSP-CLMPSQ</t>
  </si>
  <si>
    <t>L2HE-INSP-CLMP50K</t>
  </si>
  <si>
    <t>LCLS-II HE 50 K Clamp Assembly Kit Inspection Traveler</t>
  </si>
  <si>
    <t>LCLS-II HE Split-Quad Clamp Kit Inspection Traveler</t>
  </si>
  <si>
    <t>LCLS-II HE 5K Clamp Assembly Kit Inspection Traveler</t>
  </si>
  <si>
    <t>L2HE-INSP-CLMP05K</t>
  </si>
  <si>
    <t>LCLS-II HE Cernox Inventory Traveler</t>
  </si>
  <si>
    <t>L2HE-INV-CERNOX</t>
  </si>
  <si>
    <t>L. King</t>
  </si>
  <si>
    <t>Vacuum Vessel Receiving Weld Inspection</t>
  </si>
  <si>
    <t>L2HE-CWI-VV</t>
  </si>
  <si>
    <t>Cheng, fischer</t>
  </si>
  <si>
    <t>FPC WARM PART PROCEDURE</t>
  </si>
  <si>
    <t>L2HE-CHEM-CAV-LAP</t>
  </si>
  <si>
    <t>ashleya,kwilson</t>
  </si>
  <si>
    <t>L2HE-PR-CMA-FPCW-INSP</t>
  </si>
  <si>
    <t>L2HE-INSP-TUNCX</t>
  </si>
  <si>
    <t>End Lever Tuner Extended Mechanical Frame Inspection Traveler</t>
  </si>
  <si>
    <t>L2HE-CLNRM-CST-ASSY</t>
  </si>
  <si>
    <t>L2HE-CLNRM-BPM-ASSY</t>
  </si>
  <si>
    <t>L2HE-CLNRM-CST-LEAK</t>
  </si>
  <si>
    <t>L2HE-CLNRM-AMGV-LEAK</t>
  </si>
  <si>
    <t>L2HE-CMA-CM-ASSY1</t>
  </si>
  <si>
    <t>L2HE-CMA-CM-ASSY2</t>
  </si>
  <si>
    <t>L2HE-CMA-CM-ASSYF</t>
  </si>
  <si>
    <t>L2HE-CMA-VV-ASSY</t>
  </si>
  <si>
    <t>L2HE-CMA-CM-REW</t>
  </si>
  <si>
    <t>L2HE-CMA-CM-SHIP</t>
  </si>
  <si>
    <t>L2HE-CMA-CM-RFIT</t>
  </si>
  <si>
    <t>L2HE-INV-BP2PH</t>
  </si>
  <si>
    <t>L2HE-INV-LLNUS</t>
  </si>
  <si>
    <t>L2HE-INV-LLDS</t>
  </si>
  <si>
    <t>L2HE-INV-LLUS</t>
  </si>
  <si>
    <t>L2HE-INV-LLNDS</t>
  </si>
  <si>
    <t xml:space="preserve"> </t>
  </si>
  <si>
    <t>L2HE-INV-IROD2L</t>
  </si>
  <si>
    <t>L2HE-INV-IROD2P</t>
  </si>
  <si>
    <t>R3</t>
  </si>
  <si>
    <t>L2HE-PR-CHEM-CST-DEGR</t>
  </si>
  <si>
    <t>Copper Plated String Components Cleaning Procedure</t>
  </si>
  <si>
    <t>L2HE Cavity Degreasing</t>
  </si>
  <si>
    <t>L2HE-PR-CHEM-CAV-DEGR</t>
  </si>
  <si>
    <t>L2HE-PR-CLNRM-AMGV-LEAK</t>
  </si>
  <si>
    <t>L2HE-PR-CLNRM-CAV-ASSY1</t>
  </si>
  <si>
    <t>L2HE-PR-CLNRM-CAV-ASSY2</t>
  </si>
  <si>
    <t>Cavity 1st Assembly Procedure</t>
  </si>
  <si>
    <t>Cavity 2nd Assembly Procedure</t>
  </si>
  <si>
    <t>Cavity String Assembly Procedure</t>
  </si>
  <si>
    <t>L2HE-PR-CLNRM-CST-ASSY</t>
  </si>
  <si>
    <t>Ionized Nitrogen Parts Cleaning</t>
  </si>
  <si>
    <t>L2HE-PR-CLNRM-CST-IONCLN</t>
  </si>
  <si>
    <t>Cavity String Assembly Tooling Preparation</t>
  </si>
  <si>
    <t>L2HE-PR-CLNRM-CST-PREP</t>
  </si>
  <si>
    <t>Upstream Gate Valve Sub-Assembly</t>
  </si>
  <si>
    <t>L2HE-PR-CLNRM-GV1SA-ASSY</t>
  </si>
  <si>
    <t>Cavity HOM Measurements and Tuning Procedure</t>
  </si>
  <si>
    <t>L2HE-PR-CMA-HOM-TUNE</t>
  </si>
  <si>
    <t>L2HE-CMA-HOM-TUNE</t>
  </si>
  <si>
    <t>Downstream Gate Valve Sub-Assembly</t>
  </si>
  <si>
    <t>L2HE-PR-CLNRM-GV2SA-ASSY</t>
  </si>
  <si>
    <t>NEG Pump Manifold Assembly</t>
  </si>
  <si>
    <t>L2HE-PR-CLNRM-NEG-ASSY</t>
  </si>
  <si>
    <t>HEP is not anticipated for the L2HE production run; however, is available if needed for any refurbishment cavities or other situations as may be required to support the project.  No changes to reference documents is required.</t>
  </si>
  <si>
    <t>Cavities that require reprocessing after a VTRF will receive a HPR - as was done in the L2PRD project.  For L2PRD, this HPR was not captured in a traveler.  For L2HE, chemistry travelers were created to capture the re-work steps for cavity vertical testing.  The chemistry travelers follow standard chemistry processes and were only modified from other project travelers to reflect any 9-cell / L2HE specifics.  HPR traveler does not have any references to update.</t>
  </si>
  <si>
    <t>Cavities that require reprocessing after a VTRF with high radiation and/or very low FE onset may receive an USC prior to HPR - as was done in the L2PRD project.  For L2PRD, this USC was not captured in a traveler.  For L2HE, chemistry travelers were created to capture the re-work steps for cavity vertical testing. The chemistry travelers follow standard chemistry processes and were only modified from other project travelers to reflect any 9-cell / L2HE specifics.
Cavities recieved from vendor will only require external clean / wipedown prior to VTRF.  Therefore the traveler was revised to include directions for if the cavity is under vacuum and a YES/NO data field.</t>
  </si>
  <si>
    <t>Chemistry work was not captured in travelers for L2PRD.  Cavity components that require cleaning will be captured in this traveler.  The traveler will be based on current component cleaning travelers and standard practices.</t>
  </si>
  <si>
    <t>This traveler will be used with refurbishment and re-processed / cleaned cavities.  It is not to be used with cavities arriving directly from the vendor.
Due to the different length field probe tips that were in circulation during the refurbishment work, a statement to replace the field probe with the proper length if required was added to the traveler.  A Yes/No data field was also added to capture if the FP was changed.  
Due to the use of purge-only string assembly and the removal of HPR prior to string assemlby, it was identified that the right angle valve must be positioned correctly (in accordance with the cavity drawing package) in order to fit up with the purge system during string assembly.  Instructions will be added to this traveler to ensure that the valve is installed in accordance with the drawing.</t>
  </si>
  <si>
    <t>This traveler will be used with refurbishment and re-processed / cleaned cavities.  It is not to be used with cavities arriving directly from the vendor.
No changes from L2PRD traveler</t>
  </si>
  <si>
    <t>Since cavity tests will frequently occur on the dewar 5 test stand and occassionally cavities are prepared for a test stand before the test stand is available, a separate traveler will be used to capture the pump down (if applicable) and leak check.  Cavities from the vendor will not require the pump down as these cavities will arrive under vacuum.  Cavities that were reprocessed for an additional VTRF will need to be pumped down.  All cavities will recieve a leak check.  This traveler aims to simplify capturing of the evacuation and leak check data by consolidating all use cases into a single traveler.</t>
  </si>
  <si>
    <t>Several changes from the L2PRD traveler were identified and suggested.  The traveler was updated to allow single cells to be captured in addition to 9-cells.  The RGA scan range was updated to the current standard range used at JLab.  
The decision to seperate out the evacuation and leak check data into a standalone travler will require that this traveler be revised.  Also the acceptable leak rate will be updated to reflect the leak rate spec provided in the cavity assembly drawings.</t>
  </si>
  <si>
    <t>Several changes from the L2PRD traveler were identified and suggested.  The traveler was updated to allow single cells to be captured in addition to 9-cells.  
The decision to seperate out the evacuation and leak check data into a standalone travler will require that this traveler be revised.  Also the acceptable leak rate will be updated to reflect the leak rate spec provided in the cavity assembly drawings.</t>
  </si>
  <si>
    <t>Will require a major revision to include use of purge system without HPR</t>
  </si>
  <si>
    <t>Revision to add instructions to visually verify the right angle valve position.  Since the cavity may not be disassembled prior to string assembly and the valve position is critical for fit up with the purge system, the valve position needs to be verified during the initial inspection (and flagged with an NCR if valve position is not correct).</t>
  </si>
  <si>
    <t>Process developed for L2PRD will be used.  Combines bellow specific instructions with instructions for all copper plated string components.</t>
  </si>
  <si>
    <t>Used with the USC traveler.  To include cavities under vacuum (from vendor or pre-string assy), and vented cavities requiring either USC (FE onset &lt;10MV/m) or external clean with bolt holes (FE onset &gt;10MV/m)</t>
  </si>
  <si>
    <t>CLNRM-CAV-ASSY1 traveler references this document but I have been unable to locate it to move it into the L2HE folder</t>
  </si>
  <si>
    <t>CLNRM-CAV-ASSY2 traveler references this document but I have been unable to locate it to move it into the L2HE folder</t>
  </si>
  <si>
    <t>Complete re-write of JLab L2PRD string assembly process to use purge system, without HPR, including new upstream and downstream manifolds</t>
  </si>
  <si>
    <t>No significant changes from L2PRD procedure anticipated</t>
  </si>
  <si>
    <t>Needs to be revised for purge system and new rail tooling</t>
  </si>
  <si>
    <t>Changes are required to support the purge system string assembly and use of Faraday Window Manifold (or alternate upstream manifold)</t>
  </si>
  <si>
    <t>Procedure to go with L2HE-TUNE-HOM.  Needs to be revised to reflect new software.</t>
  </si>
  <si>
    <t xml:space="preserve">Procedure was updated to L2HE cavity vertical test specs and general VTA / RF testing instructions were updated to reflect current standard testing practices.  </t>
  </si>
  <si>
    <t>This traveler is used to measure the cavity passband frequencies once it has arrived from the vendor.  The RFIN measurements are compared to the pre-shipment vendor measurement, accounting for enviromental condition differences.  If the RFIN measurments are in agreement with the vendor data, then it is assumed that the cavity was not damaged during shipment and can proceed toward VTRF.  Discussions were had on whether a general spec for passband frequencies could be used instead of the vendor measurement; however, it was determined that comparision to the vendor measurements would continue to be used.  No additional changes to the RFIN traveler or its calculation spreadsheet are required for the L2HE project.</t>
  </si>
  <si>
    <t>No changes from L2PRD traveler</t>
  </si>
  <si>
    <t>Traveler was updated to L2HE cavity vertical test specs and general VTA / RF testing instructions were updated to reflect current standard testing practices.  Additional revision will be made to ensure traveler is in alignment with procedure and updated VTRF common format</t>
  </si>
  <si>
    <t>L2HE-PR-CMA-FPCW-ASSY</t>
  </si>
  <si>
    <t>J. Vennekate</t>
  </si>
  <si>
    <t>D. Forehand</t>
  </si>
  <si>
    <t>SME</t>
  </si>
  <si>
    <t>PRODUCTION LEAD</t>
  </si>
  <si>
    <t>PROJECT LEAD</t>
  </si>
  <si>
    <t>C. Dreyfuss</t>
  </si>
  <si>
    <t>K. Davis</t>
  </si>
  <si>
    <t>D. Sarvansky</t>
  </si>
  <si>
    <t>Cavity String Gate Valve Leak Test Procedure (C100/C75)</t>
  </si>
  <si>
    <t>R0</t>
  </si>
  <si>
    <t>J. Fischer</t>
  </si>
  <si>
    <t>A. Reilly</t>
  </si>
  <si>
    <t>M. Drury</t>
  </si>
  <si>
    <t>G. Ciovatti</t>
  </si>
  <si>
    <t>J. Vennekatte</t>
  </si>
  <si>
    <t>J. Hogan,vennekate,ganey</t>
  </si>
  <si>
    <t>ashleya,vennekate,ganey,J. Hogan,kdavis,forehand,kwilson</t>
  </si>
  <si>
    <t>J. Hogan,kwilson</t>
  </si>
  <si>
    <t>J. Hogan,kwilson,kdavis,jtkent</t>
  </si>
  <si>
    <t>Katherine, J. Hogan</t>
  </si>
  <si>
    <t>Kwilson,J. Hogan</t>
  </si>
  <si>
    <t>Wilson / J. Hogan</t>
  </si>
  <si>
    <t>Mdicky,J. Hogan</t>
  </si>
  <si>
    <t>Dickey,J. Hogan,kwilson</t>
  </si>
  <si>
    <t>Huque,J. Hogan,kwilson</t>
  </si>
  <si>
    <t>mdickey,J. Hogan,areilly</t>
  </si>
  <si>
    <t>J. Hogan,powen,areilly</t>
  </si>
  <si>
    <t>kwilson,J. Hogan</t>
  </si>
  <si>
    <t>J. Hogan,ari</t>
  </si>
  <si>
    <t>ashleya,ari,J. Hogan,kdavis,forehand</t>
  </si>
  <si>
    <t>Kwilson, J. Hogan</t>
  </si>
  <si>
    <t>Wilson, J. Hogan</t>
  </si>
  <si>
    <t>H. Park</t>
  </si>
  <si>
    <t>J. Kent</t>
  </si>
  <si>
    <t>C. WIlcox</t>
  </si>
  <si>
    <t>L. Zhao</t>
  </si>
  <si>
    <t>R. Fiedler</t>
  </si>
  <si>
    <t>A. JENORD</t>
  </si>
  <si>
    <t>M. Morrone</t>
  </si>
  <si>
    <t>L. Lalitha</t>
  </si>
  <si>
    <t>G. Dekerlegand</t>
  </si>
  <si>
    <t>A. McEwen</t>
  </si>
  <si>
    <t>D. Savransky</t>
  </si>
  <si>
    <t>G. DeKerlegand</t>
  </si>
  <si>
    <t>M. Stirbet</t>
  </si>
  <si>
    <t>C. Reece</t>
  </si>
  <si>
    <t>FPC COLD PART PROCEDURE</t>
  </si>
  <si>
    <t>J. KENT</t>
  </si>
  <si>
    <t>A. O'Brien</t>
  </si>
  <si>
    <t>VTA Single Cell Thermal Cycles</t>
  </si>
  <si>
    <t>L2HE-VTA-CAV-THRMCYC</t>
  </si>
  <si>
    <t>SRFOPS-PR-CHEM-CAV-DEGR</t>
  </si>
  <si>
    <t>L2PRD-CAV-HOM-TUNE</t>
  </si>
  <si>
    <t>L2PRD-CM-ASSY-FNAL</t>
  </si>
  <si>
    <t>L2PRD-CM-ASSY-FRST</t>
  </si>
  <si>
    <t>L2PRD-CM-ASSY-REW</t>
  </si>
  <si>
    <t>L2PRD-CM-ASSY-RFIT</t>
  </si>
  <si>
    <t>L2PRD-CM-ASSY-SCND</t>
  </si>
  <si>
    <t>L2PRD-CM-ASSY-SHIP</t>
  </si>
  <si>
    <t>L2PRD-CM-ASSY-VV</t>
  </si>
  <si>
    <t>L2PRD-CM-DMAG-LERF-R1</t>
  </si>
  <si>
    <t>L2PRD-CST-ASSY-BPM</t>
  </si>
  <si>
    <t>L2PRD-CST-LEAK-AMGV</t>
  </si>
  <si>
    <t>Current Lead Flange Inventory</t>
  </si>
  <si>
    <t>L2HE-INV-CFL</t>
  </si>
  <si>
    <t>J.Hogan</t>
  </si>
  <si>
    <t>Mdickey,Hogan,kwilson</t>
  </si>
  <si>
    <t>Lalitha,king</t>
  </si>
  <si>
    <t>Lalitha,king,fischer,morrone</t>
  </si>
  <si>
    <t>L2PRD-CST-ASSY-LEAK-R1</t>
  </si>
  <si>
    <t>C75-CHEM-CAV-FLAP</t>
  </si>
  <si>
    <t>regular INV traveler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</si>
</sst>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d/yy;@"/>
    <numFmt numFmtId="166" formatCode="[$-409]d\-mmm\-yyyy;@"/>
  </numFmts>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1"/>
      <color rgb="FFFFFFFF"/>
      <name val="Calibri"/>
      <family val="2"/>
      <scheme val="minor"/>
    </font>
    <font>
      <sz val="11"/>
      <color theme="1"/>
      <name val="Calibri"/>
      <family val="2"/>
    </font>
    <font>
      <b/>
      <sz val="14"/>
      <color theme="1"/>
      <name val="Calibri"/>
      <family val="2"/>
      <scheme val="minor"/>
    </font>
    <font>
      <sz val="14"/>
      <color theme="1"/>
      <name val="Calibri"/>
      <family val="2"/>
      <scheme val="minor"/>
    </font>
    <font>
      <sz val="11"/>
      <color theme="2"/>
      <name val="Calibri"/>
      <family val="2"/>
      <scheme val="minor"/>
    </font>
    <font>
      <sz val="11"/>
      <color rgb="FF92D050"/>
      <name val="Calibri"/>
      <family val="2"/>
      <scheme val="minor"/>
    </font>
    <font>
      <sz val="11"/>
      <color rgb="FFC00000"/>
      <name val="Calibri"/>
      <family val="2"/>
      <scheme val="minor"/>
    </font>
    <font>
      <sz val="11"/>
      <color rgb="FF00B0F0"/>
      <name val="Calibri"/>
      <family val="2"/>
      <scheme val="minor"/>
    </font>
    <font>
      <sz val="11"/>
      <color rgb="FFFFFF00"/>
      <name val="Calibri"/>
      <family val="2"/>
      <scheme val="minor"/>
    </font>
    <font>
      <sz val="11"/>
      <color rgb="FF9933FF"/>
      <name val="Calibri"/>
      <family val="2"/>
      <scheme val="minor"/>
    </font>
    <font>
      <sz val="11"/>
      <color rgb="FFFF6600"/>
      <name val="Calibri"/>
      <family val="2"/>
      <scheme val="minor"/>
    </font>
    <font>
      <sz val="14"/>
      <name val="Calibri"/>
      <family val="2"/>
      <scheme val="minor"/>
    </font>
    <font>
      <sz val="11"/>
      <color rgb="FF1F497D"/>
      <name val="Calibri"/>
      <family val="2"/>
    </font>
    <font>
      <b/>
      <u/>
      <sz val="11"/>
      <color theme="1"/>
      <name val="Calibri"/>
      <family val="2"/>
    </font>
    <font>
      <i/>
      <sz val="11"/>
      <color theme="1"/>
      <name val="Calibri"/>
      <family val="2"/>
    </font>
    <font>
      <sz val="11"/>
      <color rgb="FF1F497D"/>
      <name val="Symbol"/>
      <family val="1"/>
      <charset val="2"/>
    </font>
    <font>
      <sz val="7"/>
      <color rgb="FF1F497D"/>
      <name val="Times New Roman"/>
      <family val="1"/>
    </font>
    <font>
      <b/>
      <sz val="11"/>
      <color rgb="FF000000"/>
      <name val="Calibri"/>
      <family val="2"/>
    </font>
    <font>
      <sz val="11"/>
      <color rgb="FF000000"/>
      <name val="Calibri"/>
      <family val="2"/>
    </font>
    <font>
      <sz val="11"/>
      <color rgb="FFC00000"/>
      <name val="Calibri"/>
      <family val="2"/>
    </font>
    <font>
      <sz val="11"/>
      <color rgb="FF006100"/>
      <name val="Calibri"/>
      <family val="2"/>
      <scheme val="minor"/>
    </font>
    <font>
      <strike/>
      <sz val="10"/>
      <color theme="1"/>
      <name val="Calibri"/>
      <family val="2"/>
      <scheme val="minor"/>
    </font>
    <font>
      <i/>
      <sz val="9"/>
      <color theme="1"/>
      <name val="Calibri"/>
      <family val="2"/>
      <scheme val="minor"/>
    </font>
    <font>
      <i/>
      <sz val="10"/>
      <color theme="1"/>
      <name val="Calibri"/>
      <family val="2"/>
      <scheme val="minor"/>
    </font>
    <font>
      <i/>
      <sz val="11"/>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s>
  <fills count="28">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BE1D1D"/>
        <bgColor indexed="64"/>
      </patternFill>
    </fill>
    <fill>
      <patternFill patternType="solid">
        <fgColor theme="5" tint="0.79998168889431442"/>
        <bgColor indexed="64"/>
      </patternFill>
    </fill>
    <fill>
      <patternFill patternType="solid">
        <fgColor rgb="FFFF9797"/>
        <bgColor indexed="64"/>
      </patternFill>
    </fill>
    <fill>
      <patternFill patternType="solid">
        <fgColor theme="7" tint="0.79998168889431442"/>
        <bgColor indexed="64"/>
      </patternFill>
    </fill>
    <fill>
      <patternFill patternType="solid">
        <fgColor rgb="FFD9D9D9"/>
        <bgColor indexed="64"/>
      </patternFill>
    </fill>
    <fill>
      <patternFill patternType="solid">
        <fgColor rgb="FFF2F2F2"/>
        <bgColor indexed="64"/>
      </patternFill>
    </fill>
    <fill>
      <patternFill patternType="solid">
        <fgColor rgb="FFDCE6F1"/>
        <bgColor indexed="64"/>
      </patternFill>
    </fill>
    <fill>
      <patternFill patternType="solid">
        <fgColor rgb="FFC6EFCE"/>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5F5F5"/>
        <bgColor indexed="64"/>
      </patternFill>
    </fill>
    <fill>
      <patternFill patternType="solid">
        <fgColor rgb="FFFFCC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rgb="FF909090"/>
      </right>
      <top/>
      <bottom style="medium">
        <color rgb="FF909090"/>
      </bottom>
      <diagonal/>
    </border>
    <border>
      <left style="thin">
        <color rgb="FF000000"/>
      </left>
      <right style="medium">
        <color rgb="FF909090"/>
      </right>
      <top style="thin">
        <color rgb="FF000000"/>
      </top>
      <bottom style="medium">
        <color rgb="FF909090"/>
      </bottom>
      <diagonal/>
    </border>
    <border>
      <left/>
      <right style="medium">
        <color rgb="FF909090"/>
      </right>
      <top style="thin">
        <color rgb="FF000000"/>
      </top>
      <bottom style="medium">
        <color rgb="FF909090"/>
      </bottom>
      <diagonal/>
    </border>
    <border>
      <left/>
      <right style="thin">
        <color rgb="FF000000"/>
      </right>
      <top style="thin">
        <color rgb="FF000000"/>
      </top>
      <bottom style="medium">
        <color rgb="FF909090"/>
      </bottom>
      <diagonal/>
    </border>
    <border>
      <left style="thin">
        <color rgb="FF000000"/>
      </left>
      <right style="medium">
        <color rgb="FF909090"/>
      </right>
      <top/>
      <bottom style="medium">
        <color rgb="FF909090"/>
      </bottom>
      <diagonal/>
    </border>
    <border>
      <left/>
      <right style="thin">
        <color rgb="FF000000"/>
      </right>
      <top/>
      <bottom style="medium">
        <color rgb="FF909090"/>
      </bottom>
      <diagonal/>
    </border>
    <border>
      <left style="thin">
        <color rgb="FF000000"/>
      </left>
      <right style="medium">
        <color rgb="FF909090"/>
      </right>
      <top/>
      <bottom style="thin">
        <color rgb="FF000000"/>
      </bottom>
      <diagonal/>
    </border>
    <border>
      <left/>
      <right style="medium">
        <color rgb="FF909090"/>
      </right>
      <top/>
      <bottom style="thin">
        <color rgb="FF000000"/>
      </bottom>
      <diagonal/>
    </border>
    <border>
      <left/>
      <right style="thin">
        <color rgb="FF000000"/>
      </right>
      <top/>
      <bottom style="thin">
        <color rgb="FF000000"/>
      </bottom>
      <diagonal/>
    </border>
    <border>
      <left/>
      <right/>
      <top style="thin">
        <color rgb="FF000000"/>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diagonal/>
    </border>
    <border>
      <left/>
      <right/>
      <top style="dotted">
        <color rgb="FF000000"/>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2" borderId="0" applyNumberFormat="0" applyBorder="0" applyAlignment="0" applyProtection="0"/>
    <xf numFmtId="0" fontId="9" fillId="0" borderId="0"/>
    <xf numFmtId="0" fontId="30" fillId="22" borderId="0" applyNumberFormat="0" applyBorder="0" applyAlignment="0" applyProtection="0"/>
  </cellStyleXfs>
  <cellXfs count="253">
    <xf numFmtId="0" fontId="0" fillId="0" borderId="0" xfId="0"/>
    <xf numFmtId="0" fontId="0" fillId="0" borderId="1"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0" fontId="0" fillId="0" borderId="1" xfId="0" applyBorder="1" applyAlignment="1">
      <alignment horizontal="center"/>
    </xf>
    <xf numFmtId="15" fontId="0" fillId="0" borderId="1" xfId="0" applyNumberFormat="1" applyFill="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wrapText="1"/>
    </xf>
    <xf numFmtId="15" fontId="0" fillId="0" borderId="1" xfId="0" applyNumberFormat="1" applyBorder="1" applyAlignment="1">
      <alignment horizontal="center"/>
    </xf>
    <xf numFmtId="15" fontId="0" fillId="0" borderId="1" xfId="0" applyNumberForma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0" fontId="0" fillId="0" borderId="1" xfId="0" applyFill="1"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Fill="1"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Fill="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Fill="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left"/>
    </xf>
    <xf numFmtId="0" fontId="5" fillId="4" borderId="1" xfId="0" applyFont="1" applyFill="1" applyBorder="1" applyAlignment="1"/>
    <xf numFmtId="0" fontId="5" fillId="4" borderId="1" xfId="0" applyFont="1" applyFill="1" applyBorder="1" applyAlignment="1">
      <alignment wrapText="1"/>
    </xf>
    <xf numFmtId="0" fontId="8" fillId="4" borderId="1" xfId="0" applyFont="1" applyFill="1" applyBorder="1" applyAlignment="1"/>
    <xf numFmtId="0" fontId="8" fillId="4" borderId="1" xfId="0" applyFont="1" applyFill="1" applyBorder="1" applyAlignment="1">
      <alignment wrapText="1"/>
    </xf>
    <xf numFmtId="0" fontId="3" fillId="7" borderId="1" xfId="0" applyFont="1" applyFill="1" applyBorder="1" applyAlignment="1">
      <alignment horizontal="center" wrapText="1"/>
    </xf>
    <xf numFmtId="0" fontId="0" fillId="0" borderId="0" xfId="0"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10" fillId="9" borderId="1" xfId="0" applyFont="1" applyFill="1" applyBorder="1"/>
    <xf numFmtId="0" fontId="10" fillId="9" borderId="1" xfId="0" applyFont="1" applyFill="1" applyBorder="1" applyAlignment="1">
      <alignment wrapText="1"/>
    </xf>
    <xf numFmtId="0" fontId="10" fillId="9" borderId="1" xfId="0" applyFont="1" applyFill="1" applyBorder="1" applyAlignment="1">
      <alignment horizontal="center"/>
    </xf>
    <xf numFmtId="0" fontId="10" fillId="9"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wrapText="1"/>
    </xf>
    <xf numFmtId="0" fontId="7" fillId="0" borderId="1" xfId="0" applyFont="1" applyFill="1" applyBorder="1" applyAlignment="1">
      <alignment horizontal="center"/>
    </xf>
    <xf numFmtId="49" fontId="7" fillId="0" borderId="1" xfId="0" quotePrefix="1" applyNumberFormat="1" applyFont="1" applyFill="1" applyBorder="1" applyAlignment="1">
      <alignment horizont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0" xfId="0" applyBorder="1"/>
    <xf numFmtId="0" fontId="0" fillId="0" borderId="0" xfId="0" applyFill="1" applyBorder="1"/>
    <xf numFmtId="0" fontId="0" fillId="0" borderId="2" xfId="0" applyBorder="1"/>
    <xf numFmtId="0" fontId="12" fillId="0" borderId="4" xfId="0" applyFont="1" applyBorder="1"/>
    <xf numFmtId="0" fontId="0" fillId="0" borderId="1" xfId="0" applyFont="1" applyFill="1" applyBorder="1"/>
    <xf numFmtId="0" fontId="3" fillId="0" borderId="0" xfId="0" applyFont="1" applyFill="1" applyBorder="1" applyAlignment="1">
      <alignment horizontal="center"/>
    </xf>
    <xf numFmtId="10" fontId="3" fillId="0" borderId="0" xfId="0" applyNumberFormat="1" applyFont="1" applyFill="1" applyBorder="1" applyAlignment="1">
      <alignment horizontal="center"/>
    </xf>
    <xf numFmtId="0" fontId="12" fillId="0" borderId="0" xfId="0" applyFont="1" applyFill="1" applyBorder="1" applyAlignment="1">
      <alignment horizontal="center"/>
    </xf>
    <xf numFmtId="0" fontId="3" fillId="12" borderId="1" xfId="0" applyFont="1" applyFill="1" applyBorder="1" applyAlignment="1">
      <alignment horizontal="center" wrapText="1"/>
    </xf>
    <xf numFmtId="0" fontId="14" fillId="13" borderId="8"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15" fillId="6" borderId="8" xfId="0" applyFont="1" applyFill="1" applyBorder="1" applyAlignment="1">
      <alignment horizontal="left"/>
    </xf>
    <xf numFmtId="0" fontId="17" fillId="8" borderId="8" xfId="0" applyFont="1" applyFill="1" applyBorder="1" applyAlignment="1">
      <alignment horizontal="left"/>
    </xf>
    <xf numFmtId="0" fontId="19" fillId="11" borderId="8" xfId="0" applyFont="1" applyFill="1" applyBorder="1" applyAlignment="1">
      <alignment horizontal="left"/>
    </xf>
    <xf numFmtId="0" fontId="18" fillId="12" borderId="8" xfId="0" applyFont="1" applyFill="1" applyBorder="1" applyAlignment="1">
      <alignment horizontal="left"/>
    </xf>
    <xf numFmtId="0" fontId="20" fillId="10" borderId="8" xfId="0" applyFont="1" applyFill="1" applyBorder="1" applyAlignment="1">
      <alignment horizontal="left"/>
    </xf>
    <xf numFmtId="0" fontId="16" fillId="14" borderId="1" xfId="0" applyFont="1" applyFill="1" applyBorder="1" applyAlignment="1">
      <alignment horizontal="left"/>
    </xf>
    <xf numFmtId="0" fontId="13" fillId="0" borderId="0" xfId="0" applyFont="1" applyAlignment="1"/>
    <xf numFmtId="0" fontId="12" fillId="0" borderId="1" xfId="0" applyFont="1" applyFill="1" applyBorder="1" applyAlignment="1">
      <alignment vertical="center"/>
    </xf>
    <xf numFmtId="0" fontId="12" fillId="15" borderId="1" xfId="0" applyFont="1" applyFill="1" applyBorder="1" applyAlignment="1">
      <alignment vertical="center"/>
    </xf>
    <xf numFmtId="0" fontId="12" fillId="16" borderId="1" xfId="0" applyFont="1" applyFill="1" applyBorder="1" applyAlignment="1">
      <alignment vertical="center"/>
    </xf>
    <xf numFmtId="0" fontId="12" fillId="16" borderId="1" xfId="0" applyFont="1" applyFill="1" applyBorder="1" applyAlignment="1">
      <alignment horizontal="center" vertical="center"/>
    </xf>
    <xf numFmtId="0" fontId="12" fillId="17" borderId="1" xfId="0" applyFont="1" applyFill="1" applyBorder="1" applyAlignment="1">
      <alignment vertical="center"/>
    </xf>
    <xf numFmtId="0" fontId="13" fillId="17" borderId="1" xfId="0" applyFont="1" applyFill="1" applyBorder="1" applyAlignment="1">
      <alignment vertical="center"/>
    </xf>
    <xf numFmtId="0" fontId="13" fillId="16" borderId="1" xfId="0" applyFont="1" applyFill="1" applyBorder="1" applyAlignment="1">
      <alignment vertical="center"/>
    </xf>
    <xf numFmtId="0" fontId="21" fillId="16" borderId="1" xfId="0" applyFont="1" applyFill="1" applyBorder="1" applyAlignment="1">
      <alignment vertical="center"/>
    </xf>
    <xf numFmtId="0" fontId="13" fillId="0" borderId="0" xfId="0" applyFont="1" applyFill="1" applyAlignment="1"/>
    <xf numFmtId="0" fontId="0" fillId="0" borderId="0" xfId="0" applyBorder="1" applyAlignment="1">
      <alignment horizontal="center"/>
    </xf>
    <xf numFmtId="0" fontId="0" fillId="18" borderId="1" xfId="0" applyFill="1" applyBorder="1"/>
    <xf numFmtId="165" fontId="0" fillId="0" borderId="0" xfId="0" applyNumberFormat="1" applyFill="1" applyBorder="1" applyAlignment="1">
      <alignment horizontal="center"/>
    </xf>
    <xf numFmtId="165" fontId="0" fillId="0" borderId="0" xfId="0" applyNumberFormat="1" applyAlignment="1">
      <alignment horizontal="center"/>
    </xf>
    <xf numFmtId="0" fontId="22" fillId="0" borderId="0" xfId="0" applyFont="1" applyAlignment="1">
      <alignment vertical="center"/>
    </xf>
    <xf numFmtId="0" fontId="11" fillId="0" borderId="11" xfId="0" applyFont="1" applyBorder="1" applyAlignment="1">
      <alignment vertical="center" wrapText="1"/>
    </xf>
    <xf numFmtId="0" fontId="24" fillId="0" borderId="11" xfId="0" applyFont="1" applyBorder="1" applyAlignment="1">
      <alignment vertical="center" wrapText="1"/>
    </xf>
    <xf numFmtId="0" fontId="23" fillId="0" borderId="12" xfId="0" applyFont="1" applyBorder="1" applyAlignment="1">
      <alignment vertical="center" wrapText="1"/>
    </xf>
    <xf numFmtId="0" fontId="23" fillId="0" borderId="13" xfId="0" applyFont="1" applyBorder="1" applyAlignment="1">
      <alignment vertical="center" wrapText="1"/>
    </xf>
    <xf numFmtId="0" fontId="23"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24" fillId="0" borderId="18"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22" fillId="0" borderId="0" xfId="0" applyFont="1" applyAlignment="1">
      <alignment horizontal="left" vertical="center" indent="5"/>
    </xf>
    <xf numFmtId="0" fontId="0" fillId="12" borderId="1" xfId="0" applyFont="1" applyFill="1" applyBorder="1"/>
    <xf numFmtId="0" fontId="0" fillId="0" borderId="0" xfId="0" applyFont="1" applyAlignment="1">
      <alignment horizontal="center" readingOrder="1"/>
    </xf>
    <xf numFmtId="0" fontId="27" fillId="19" borderId="21" xfId="0" applyFont="1" applyFill="1" applyBorder="1" applyAlignment="1">
      <alignment horizontal="left" readingOrder="1"/>
    </xf>
    <xf numFmtId="0" fontId="27" fillId="19" borderId="21" xfId="0" applyFont="1" applyFill="1" applyBorder="1" applyAlignment="1">
      <alignment horizontal="center" readingOrder="1"/>
    </xf>
    <xf numFmtId="0" fontId="27" fillId="19" borderId="22" xfId="0" applyFont="1" applyFill="1" applyBorder="1" applyAlignment="1">
      <alignment horizontal="center" readingOrder="1"/>
    </xf>
    <xf numFmtId="166" fontId="27" fillId="19" borderId="22" xfId="0" applyNumberFormat="1" applyFont="1" applyFill="1" applyBorder="1" applyAlignment="1">
      <alignment horizontal="center" readingOrder="1"/>
    </xf>
    <xf numFmtId="0" fontId="0" fillId="0" borderId="0" xfId="0" applyAlignment="1">
      <alignment readingOrder="1"/>
    </xf>
    <xf numFmtId="0" fontId="28" fillId="20" borderId="21" xfId="0" applyFont="1" applyFill="1" applyBorder="1" applyAlignment="1">
      <alignment horizontal="left" readingOrder="1"/>
    </xf>
    <xf numFmtId="0" fontId="28" fillId="20" borderId="21" xfId="0" applyFont="1" applyFill="1" applyBorder="1" applyAlignment="1">
      <alignment horizontal="center" readingOrder="1"/>
    </xf>
    <xf numFmtId="0" fontId="0" fillId="0" borderId="0" xfId="0" applyFont="1" applyAlignment="1">
      <alignment readingOrder="1"/>
    </xf>
    <xf numFmtId="166" fontId="0" fillId="0" borderId="0" xfId="0" applyNumberFormat="1" applyFont="1" applyAlignment="1">
      <alignment readingOrder="1"/>
    </xf>
    <xf numFmtId="166" fontId="0" fillId="0" borderId="0" xfId="0" applyNumberFormat="1" applyFont="1" applyFill="1" applyAlignment="1">
      <alignment horizontal="center" readingOrder="1"/>
    </xf>
    <xf numFmtId="0" fontId="28" fillId="21" borderId="21" xfId="0" applyFont="1" applyFill="1" applyBorder="1" applyAlignment="1">
      <alignment horizontal="left" readingOrder="1"/>
    </xf>
    <xf numFmtId="0" fontId="28" fillId="21" borderId="21" xfId="0" applyFont="1" applyFill="1" applyBorder="1" applyAlignment="1">
      <alignment horizontal="center" readingOrder="1"/>
    </xf>
    <xf numFmtId="0" fontId="28" fillId="21" borderId="0" xfId="0" applyFont="1" applyFill="1" applyBorder="1" applyAlignment="1">
      <alignment horizontal="left" readingOrder="1"/>
    </xf>
    <xf numFmtId="0" fontId="3" fillId="0" borderId="0" xfId="0" applyFont="1" applyAlignment="1">
      <alignment readingOrder="1"/>
    </xf>
    <xf numFmtId="0" fontId="29" fillId="0" borderId="11" xfId="0" applyFont="1" applyBorder="1" applyAlignment="1">
      <alignment vertical="center" wrapText="1"/>
    </xf>
    <xf numFmtId="165" fontId="0" fillId="0" borderId="1" xfId="0" applyNumberFormat="1" applyFill="1" applyBorder="1"/>
    <xf numFmtId="0" fontId="5" fillId="4" borderId="1" xfId="0" applyFont="1" applyFill="1" applyBorder="1"/>
    <xf numFmtId="165" fontId="5" fillId="4" borderId="1" xfId="0" applyNumberFormat="1" applyFont="1" applyFill="1" applyBorder="1"/>
    <xf numFmtId="0" fontId="6" fillId="3" borderId="1" xfId="0" applyFont="1" applyFill="1" applyBorder="1"/>
    <xf numFmtId="165" fontId="6" fillId="3" borderId="1" xfId="0" applyNumberFormat="1" applyFont="1" applyFill="1" applyBorder="1"/>
    <xf numFmtId="0" fontId="0" fillId="0" borderId="24" xfId="0" applyFill="1" applyBorder="1"/>
    <xf numFmtId="10" fontId="0" fillId="0" borderId="0" xfId="0" applyNumberFormat="1" applyBorder="1" applyAlignment="1">
      <alignment horizontal="left"/>
    </xf>
    <xf numFmtId="165" fontId="0" fillId="4" borderId="1" xfId="0" applyNumberFormat="1" applyFill="1" applyBorder="1"/>
    <xf numFmtId="0" fontId="0" fillId="4" borderId="1" xfId="0" applyFont="1" applyFill="1" applyBorder="1"/>
    <xf numFmtId="10" fontId="3" fillId="0" borderId="0" xfId="0" applyNumberFormat="1" applyFont="1" applyBorder="1" applyAlignment="1">
      <alignment horizontal="center"/>
    </xf>
    <xf numFmtId="0" fontId="12" fillId="0" borderId="0" xfId="0" applyFont="1" applyBorder="1" applyAlignment="1">
      <alignment horizontal="center"/>
    </xf>
    <xf numFmtId="0" fontId="12" fillId="0" borderId="4" xfId="0" applyFont="1" applyBorder="1" applyAlignment="1">
      <alignment horizontal="center"/>
    </xf>
    <xf numFmtId="0" fontId="3" fillId="4" borderId="6" xfId="0" applyFont="1" applyFill="1" applyBorder="1" applyAlignment="1">
      <alignment horizontal="center"/>
    </xf>
    <xf numFmtId="0" fontId="5" fillId="4" borderId="1" xfId="0" applyFont="1" applyFill="1" applyBorder="1" applyAlignment="1">
      <alignment horizontal="left"/>
    </xf>
    <xf numFmtId="0" fontId="0" fillId="0" borderId="0" xfId="0" applyFill="1"/>
    <xf numFmtId="0" fontId="9" fillId="0" borderId="1" xfId="0" applyFont="1" applyFill="1" applyBorder="1" applyAlignment="1">
      <alignment horizontal="left" vertical="center"/>
    </xf>
    <xf numFmtId="0" fontId="3" fillId="0" borderId="0" xfId="0" applyFont="1" applyAlignment="1">
      <alignment horizontal="center"/>
    </xf>
    <xf numFmtId="0" fontId="3" fillId="0" borderId="1" xfId="0" applyFont="1" applyFill="1" applyBorder="1" applyAlignment="1">
      <alignment horizontal="center"/>
    </xf>
    <xf numFmtId="0" fontId="3" fillId="23" borderId="1" xfId="0" applyFont="1" applyFill="1" applyBorder="1" applyAlignment="1">
      <alignment horizontal="center" vertical="center"/>
    </xf>
    <xf numFmtId="0" fontId="3" fillId="23" borderId="1" xfId="0" applyFont="1" applyFill="1" applyBorder="1" applyAlignment="1">
      <alignment horizontal="center" wrapText="1"/>
    </xf>
    <xf numFmtId="0" fontId="12" fillId="24" borderId="1" xfId="0" applyFont="1" applyFill="1" applyBorder="1" applyAlignment="1">
      <alignment horizontal="center"/>
    </xf>
    <xf numFmtId="0" fontId="0" fillId="24" borderId="0" xfId="0" applyFill="1"/>
    <xf numFmtId="0" fontId="0" fillId="24" borderId="1" xfId="0" applyFill="1" applyBorder="1"/>
    <xf numFmtId="0" fontId="3" fillId="0" borderId="1" xfId="0" applyFont="1" applyFill="1" applyBorder="1"/>
    <xf numFmtId="0" fontId="30" fillId="0" borderId="0" xfId="3" applyFill="1"/>
    <xf numFmtId="0" fontId="31" fillId="0" borderId="1" xfId="0" applyFont="1" applyFill="1" applyBorder="1" applyAlignment="1">
      <alignment horizontal="left" vertical="center"/>
    </xf>
    <xf numFmtId="0" fontId="0" fillId="12" borderId="1" xfId="0" applyFill="1" applyBorder="1"/>
    <xf numFmtId="0" fontId="32" fillId="0" borderId="1" xfId="0" applyFont="1" applyFill="1" applyBorder="1"/>
    <xf numFmtId="0" fontId="0" fillId="0" borderId="0" xfId="0" applyAlignment="1">
      <alignment horizontal="right"/>
    </xf>
    <xf numFmtId="0" fontId="33" fillId="18" borderId="1" xfId="0" applyFont="1" applyFill="1" applyBorder="1"/>
    <xf numFmtId="0" fontId="9" fillId="18" borderId="1" xfId="0" applyFont="1" applyFill="1" applyBorder="1" applyAlignment="1">
      <alignment horizontal="left" vertical="center"/>
    </xf>
    <xf numFmtId="0" fontId="3" fillId="18" borderId="1" xfId="0" applyFont="1" applyFill="1" applyBorder="1"/>
    <xf numFmtId="0" fontId="34" fillId="18" borderId="1" xfId="0" applyFont="1" applyFill="1" applyBorder="1"/>
    <xf numFmtId="0" fontId="32" fillId="0" borderId="1" xfId="0" applyFont="1" applyBorder="1"/>
    <xf numFmtId="0" fontId="0" fillId="25" borderId="1" xfId="0" applyFill="1" applyBorder="1"/>
    <xf numFmtId="0" fontId="0" fillId="0" borderId="1" xfId="0" applyFill="1" applyBorder="1" applyAlignment="1"/>
    <xf numFmtId="0" fontId="3" fillId="0" borderId="1" xfId="0" applyFont="1" applyFill="1" applyBorder="1" applyAlignment="1">
      <alignment horizontal="center" vertical="center"/>
    </xf>
    <xf numFmtId="0" fontId="3" fillId="0" borderId="1" xfId="0" applyFont="1" applyFill="1" applyBorder="1" applyAlignment="1"/>
    <xf numFmtId="0" fontId="9" fillId="26" borderId="1" xfId="0" applyFont="1" applyFill="1" applyBorder="1" applyAlignment="1">
      <alignment horizontal="left" vertical="center"/>
    </xf>
    <xf numFmtId="0" fontId="0" fillId="0" borderId="1" xfId="0" applyBorder="1" applyAlignment="1"/>
    <xf numFmtId="0" fontId="0" fillId="0" borderId="25" xfId="0" applyFill="1" applyBorder="1"/>
    <xf numFmtId="0" fontId="0" fillId="0" borderId="1" xfId="0" applyFill="1" applyBorder="1"/>
    <xf numFmtId="0" fontId="0" fillId="0" borderId="1" xfId="0" applyFont="1" applyFill="1" applyBorder="1"/>
    <xf numFmtId="0" fontId="0" fillId="0" borderId="0" xfId="0" applyFill="1" applyBorder="1"/>
    <xf numFmtId="0" fontId="7" fillId="0" borderId="1" xfId="0" applyFont="1"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165" fontId="0" fillId="0" borderId="1" xfId="0" applyNumberFormat="1" applyFill="1" applyBorder="1"/>
    <xf numFmtId="0" fontId="0" fillId="0" borderId="1" xfId="0" applyFont="1" applyFill="1" applyBorder="1"/>
    <xf numFmtId="0" fontId="0" fillId="0" borderId="0" xfId="0"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165" fontId="0" fillId="0" borderId="1" xfId="0" applyNumberFormat="1" applyFill="1" applyBorder="1"/>
    <xf numFmtId="0" fontId="0" fillId="0" borderId="1" xfId="0" applyFont="1" applyFill="1" applyBorder="1"/>
    <xf numFmtId="0" fontId="0" fillId="0" borderId="0" xfId="0" applyFill="1" applyBorder="1"/>
    <xf numFmtId="0" fontId="0" fillId="0" borderId="1" xfId="0" applyBorder="1"/>
    <xf numFmtId="165" fontId="34" fillId="0" borderId="1" xfId="0" applyNumberFormat="1" applyFont="1" applyFill="1" applyBorder="1"/>
    <xf numFmtId="0" fontId="0" fillId="0" borderId="1" xfId="0" applyFill="1" applyBorder="1"/>
    <xf numFmtId="0" fontId="0" fillId="0" borderId="1" xfId="0"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1" xfId="0"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26" xfId="0" applyFill="1" applyBorder="1"/>
    <xf numFmtId="0" fontId="0" fillId="0" borderId="1" xfId="0" applyFill="1" applyBorder="1"/>
    <xf numFmtId="0" fontId="0" fillId="0" borderId="1" xfId="0" applyFill="1" applyBorder="1"/>
    <xf numFmtId="0" fontId="0" fillId="0" borderId="1" xfId="0" applyFill="1" applyBorder="1"/>
    <xf numFmtId="0" fontId="0" fillId="0" borderId="1" xfId="0" applyFill="1" applyBorder="1" applyAlignment="1">
      <alignment vertical="top"/>
    </xf>
    <xf numFmtId="0" fontId="0" fillId="0" borderId="1" xfId="0" applyFill="1" applyBorder="1" applyAlignment="1">
      <alignment vertical="top"/>
    </xf>
    <xf numFmtId="0" fontId="0" fillId="0" borderId="1" xfId="0" applyFill="1" applyBorder="1" applyAlignment="1">
      <alignment vertical="top"/>
    </xf>
    <xf numFmtId="0" fontId="0" fillId="0" borderId="1" xfId="0" applyFont="1" applyFill="1" applyBorder="1" applyAlignment="1">
      <alignment vertical="top"/>
    </xf>
    <xf numFmtId="0" fontId="0" fillId="0" borderId="1" xfId="0" applyFill="1" applyBorder="1"/>
    <xf numFmtId="165" fontId="0" fillId="0" borderId="1" xfId="0" applyNumberFormat="1" applyFill="1" applyBorder="1"/>
    <xf numFmtId="0" fontId="0" fillId="0" borderId="0" xfId="0" applyFill="1" applyBorder="1"/>
    <xf numFmtId="165" fontId="0" fillId="0" borderId="1" xfId="0" applyNumberFormat="1" applyFont="1" applyFill="1" applyBorder="1"/>
    <xf numFmtId="0" fontId="0" fillId="0" borderId="1" xfId="0" applyBorder="1"/>
    <xf numFmtId="0" fontId="0" fillId="0" borderId="1" xfId="0" applyFill="1" applyBorder="1" applyAlignment="1">
      <alignment vertical="top"/>
    </xf>
    <xf numFmtId="0" fontId="0" fillId="0" borderId="1" xfId="0" applyFont="1" applyFill="1" applyBorder="1" applyAlignment="1">
      <alignment vertical="top"/>
    </xf>
    <xf numFmtId="0" fontId="0" fillId="0" borderId="1" xfId="0" applyBorder="1" applyAlignment="1">
      <alignment vertical="top"/>
    </xf>
    <xf numFmtId="0" fontId="0" fillId="0" borderId="26" xfId="0" applyFill="1" applyBorder="1" applyAlignment="1">
      <alignment vertical="top"/>
    </xf>
    <xf numFmtId="0" fontId="0" fillId="0" borderId="3" xfId="0" applyFill="1" applyBorder="1" applyAlignment="1">
      <alignment vertical="top"/>
    </xf>
    <xf numFmtId="0" fontId="0" fillId="0" borderId="0" xfId="0" applyFill="1" applyBorder="1"/>
    <xf numFmtId="165" fontId="0" fillId="0" borderId="1" xfId="0" applyNumberFormat="1" applyFill="1" applyBorder="1"/>
    <xf numFmtId="0" fontId="0" fillId="0" borderId="1" xfId="0" applyFont="1" applyFill="1" applyBorder="1"/>
    <xf numFmtId="0" fontId="0" fillId="0" borderId="1" xfId="0" applyFont="1" applyFill="1" applyBorder="1" applyAlignment="1">
      <alignment vertical="top"/>
    </xf>
    <xf numFmtId="0" fontId="0" fillId="0" borderId="1" xfId="0" applyFill="1" applyBorder="1"/>
    <xf numFmtId="0" fontId="0" fillId="17" borderId="1" xfId="0" applyFill="1" applyBorder="1"/>
    <xf numFmtId="0" fontId="0" fillId="17" borderId="26" xfId="0" applyFill="1" applyBorder="1"/>
    <xf numFmtId="0" fontId="0" fillId="0" borderId="1" xfId="0" applyFont="1" applyFill="1" applyBorder="1" applyAlignment="1">
      <alignment wrapText="1"/>
    </xf>
    <xf numFmtId="0" fontId="0" fillId="27" borderId="1" xfId="0" applyFill="1" applyBorder="1"/>
    <xf numFmtId="0" fontId="0" fillId="27" borderId="1" xfId="0" applyFont="1" applyFill="1" applyBorder="1"/>
    <xf numFmtId="0" fontId="3" fillId="0" borderId="1" xfId="0" applyFont="1" applyFill="1" applyBorder="1" applyAlignment="1">
      <alignment vertical="top"/>
    </xf>
    <xf numFmtId="10" fontId="3" fillId="0" borderId="1" xfId="0" applyNumberFormat="1" applyFont="1" applyBorder="1" applyAlignment="1">
      <alignment horizontal="center"/>
    </xf>
    <xf numFmtId="10" fontId="3" fillId="0" borderId="9" xfId="0" applyNumberFormat="1" applyFont="1" applyBorder="1" applyAlignment="1">
      <alignment horizontal="center"/>
    </xf>
    <xf numFmtId="0" fontId="12" fillId="0" borderId="4" xfId="0" applyFont="1" applyBorder="1" applyAlignment="1">
      <alignment horizontal="center"/>
    </xf>
    <xf numFmtId="0" fontId="12" fillId="0" borderId="10" xfId="0" applyFont="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12" fillId="16" borderId="1" xfId="0" applyFont="1" applyFill="1" applyBorder="1" applyAlignment="1">
      <alignment vertical="center"/>
    </xf>
    <xf numFmtId="0" fontId="13" fillId="16" borderId="1" xfId="0" applyFont="1" applyFill="1" applyBorder="1" applyAlignment="1">
      <alignment vertical="center"/>
    </xf>
    <xf numFmtId="0" fontId="13" fillId="17" borderId="1" xfId="0" applyFont="1" applyFill="1" applyBorder="1" applyAlignment="1">
      <alignment vertical="center"/>
    </xf>
    <xf numFmtId="0" fontId="22" fillId="0" borderId="0" xfId="0" applyFont="1" applyAlignment="1">
      <alignment horizontal="center" vertical="center" wrapText="1"/>
    </xf>
    <xf numFmtId="0" fontId="25" fillId="0" borderId="20" xfId="0" applyFont="1" applyBorder="1" applyAlignment="1">
      <alignment horizontal="center" vertical="center"/>
    </xf>
    <xf numFmtId="0" fontId="28" fillId="0" borderId="23" xfId="0" applyFont="1" applyBorder="1" applyAlignment="1">
      <alignment horizontal="left" readingOrder="1"/>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cellXfs>
  <cellStyles count="4">
    <cellStyle name="40% - Accent6" xfId="1" builtinId="51"/>
    <cellStyle name="Good" xfId="3" builtinId="26"/>
    <cellStyle name="Normal" xfId="0" builtinId="0"/>
    <cellStyle name="Normal 2" xfId="2"/>
  </cellStyles>
  <dxfs count="31">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CCCC"/>
      <color rgb="FFFF9797"/>
      <color rgb="FFFF6600"/>
      <color rgb="FF9933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xdr:row>
      <xdr:rowOff>38100</xdr:rowOff>
    </xdr:from>
    <xdr:to>
      <xdr:col>6</xdr:col>
      <xdr:colOff>22479</xdr:colOff>
      <xdr:row>43</xdr:row>
      <xdr:rowOff>14283</xdr:rowOff>
    </xdr:to>
    <xdr:pic>
      <xdr:nvPicPr>
        <xdr:cNvPr id="2" name="Picture 1"/>
        <xdr:cNvPicPr>
          <a:picLocks noChangeAspect="1"/>
        </xdr:cNvPicPr>
      </xdr:nvPicPr>
      <xdr:blipFill>
        <a:blip xmlns:r="http://schemas.openxmlformats.org/officeDocument/2006/relationships" r:embed="rId1"/>
        <a:stretch>
          <a:fillRect/>
        </a:stretch>
      </xdr:blipFill>
      <xdr:spPr>
        <a:xfrm>
          <a:off x="632460" y="220980"/>
          <a:ext cx="3047619" cy="7657143"/>
        </a:xfrm>
        <a:prstGeom prst="rect">
          <a:avLst/>
        </a:prstGeom>
      </xdr:spPr>
    </xdr:pic>
    <xdr:clientData/>
  </xdr:twoCellAnchor>
  <xdr:twoCellAnchor editAs="oneCell">
    <xdr:from>
      <xdr:col>7</xdr:col>
      <xdr:colOff>0</xdr:colOff>
      <xdr:row>1</xdr:row>
      <xdr:rowOff>0</xdr:rowOff>
    </xdr:from>
    <xdr:to>
      <xdr:col>11</xdr:col>
      <xdr:colOff>590171</xdr:colOff>
      <xdr:row>45</xdr:row>
      <xdr:rowOff>48518</xdr:rowOff>
    </xdr:to>
    <xdr:pic>
      <xdr:nvPicPr>
        <xdr:cNvPr id="3" name="Picture 2"/>
        <xdr:cNvPicPr>
          <a:picLocks noChangeAspect="1"/>
        </xdr:cNvPicPr>
      </xdr:nvPicPr>
      <xdr:blipFill>
        <a:blip xmlns:r="http://schemas.openxmlformats.org/officeDocument/2006/relationships" r:embed="rId2"/>
        <a:stretch>
          <a:fillRect/>
        </a:stretch>
      </xdr:blipFill>
      <xdr:spPr>
        <a:xfrm>
          <a:off x="4267200" y="182880"/>
          <a:ext cx="3028571" cy="8095238"/>
        </a:xfrm>
        <a:prstGeom prst="rect">
          <a:avLst/>
        </a:prstGeom>
      </xdr:spPr>
    </xdr:pic>
    <xdr:clientData/>
  </xdr:twoCellAnchor>
  <xdr:twoCellAnchor editAs="oneCell">
    <xdr:from>
      <xdr:col>13</xdr:col>
      <xdr:colOff>0</xdr:colOff>
      <xdr:row>1</xdr:row>
      <xdr:rowOff>0</xdr:rowOff>
    </xdr:from>
    <xdr:to>
      <xdr:col>18</xdr:col>
      <xdr:colOff>66286</xdr:colOff>
      <xdr:row>45</xdr:row>
      <xdr:rowOff>77089</xdr:rowOff>
    </xdr:to>
    <xdr:pic>
      <xdr:nvPicPr>
        <xdr:cNvPr id="4" name="Picture 3"/>
        <xdr:cNvPicPr>
          <a:picLocks noChangeAspect="1"/>
        </xdr:cNvPicPr>
      </xdr:nvPicPr>
      <xdr:blipFill>
        <a:blip xmlns:r="http://schemas.openxmlformats.org/officeDocument/2006/relationships" r:embed="rId3"/>
        <a:stretch>
          <a:fillRect/>
        </a:stretch>
      </xdr:blipFill>
      <xdr:spPr>
        <a:xfrm>
          <a:off x="7924800" y="182880"/>
          <a:ext cx="3114286" cy="8123809"/>
        </a:xfrm>
        <a:prstGeom prst="rect">
          <a:avLst/>
        </a:prstGeom>
      </xdr:spPr>
    </xdr:pic>
    <xdr:clientData/>
  </xdr:twoCellAnchor>
  <xdr:twoCellAnchor editAs="oneCell">
    <xdr:from>
      <xdr:col>19</xdr:col>
      <xdr:colOff>0</xdr:colOff>
      <xdr:row>1</xdr:row>
      <xdr:rowOff>0</xdr:rowOff>
    </xdr:from>
    <xdr:to>
      <xdr:col>24</xdr:col>
      <xdr:colOff>56762</xdr:colOff>
      <xdr:row>42</xdr:row>
      <xdr:rowOff>159063</xdr:rowOff>
    </xdr:to>
    <xdr:pic>
      <xdr:nvPicPr>
        <xdr:cNvPr id="5" name="Picture 4"/>
        <xdr:cNvPicPr>
          <a:picLocks noChangeAspect="1"/>
        </xdr:cNvPicPr>
      </xdr:nvPicPr>
      <xdr:blipFill>
        <a:blip xmlns:r="http://schemas.openxmlformats.org/officeDocument/2006/relationships" r:embed="rId4"/>
        <a:stretch>
          <a:fillRect/>
        </a:stretch>
      </xdr:blipFill>
      <xdr:spPr>
        <a:xfrm>
          <a:off x="11582400" y="182880"/>
          <a:ext cx="3104762" cy="76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48"/>
  <sheetViews>
    <sheetView tabSelected="1" zoomScaleNormal="100" workbookViewId="0">
      <pane ySplit="1" topLeftCell="A98" activePane="bottomLeft" state="frozen"/>
      <selection activeCell="C1" sqref="C1"/>
      <selection pane="bottomLeft" activeCell="B54" sqref="B54"/>
    </sheetView>
  </sheetViews>
  <sheetFormatPr defaultRowHeight="15" x14ac:dyDescent="0.25"/>
  <cols>
    <col min="1" max="1" width="4.5703125" customWidth="1"/>
    <col min="2" max="2" width="54" customWidth="1"/>
    <col min="3" max="3" width="28.7109375" customWidth="1"/>
    <col min="4" max="4" width="8.5703125" style="44" bestFit="1" customWidth="1"/>
    <col min="5" max="6" width="16.140625" style="103" customWidth="1"/>
    <col min="7" max="7" width="12.42578125" customWidth="1"/>
    <col min="8" max="8" width="17.5703125" customWidth="1"/>
    <col min="9" max="9" width="16.42578125" customWidth="1"/>
    <col min="10" max="10" width="15.7109375" customWidth="1"/>
    <col min="11" max="12" width="11.28515625" customWidth="1"/>
    <col min="13" max="13" width="13.85546875" customWidth="1"/>
    <col min="14" max="14" width="11.28515625" customWidth="1"/>
    <col min="15" max="16" width="28.7109375" customWidth="1"/>
    <col min="17" max="17" width="19.28515625" customWidth="1"/>
    <col min="18" max="18" width="23.140625" customWidth="1"/>
    <col min="20" max="20" width="9.7109375" bestFit="1" customWidth="1"/>
  </cols>
  <sheetData>
    <row r="1" spans="1:20" ht="45" x14ac:dyDescent="0.25">
      <c r="A1" s="9"/>
      <c r="B1" s="13" t="s">
        <v>16</v>
      </c>
      <c r="C1" s="8" t="s">
        <v>159</v>
      </c>
      <c r="D1" s="13" t="s">
        <v>21</v>
      </c>
      <c r="E1" s="79" t="s">
        <v>163</v>
      </c>
      <c r="F1" s="79" t="s">
        <v>575</v>
      </c>
      <c r="G1" s="13" t="s">
        <v>12</v>
      </c>
      <c r="H1" s="13" t="s">
        <v>1072</v>
      </c>
      <c r="I1" s="8" t="s">
        <v>1073</v>
      </c>
      <c r="J1" s="8" t="s">
        <v>1074</v>
      </c>
      <c r="K1" s="8" t="s">
        <v>576</v>
      </c>
      <c r="L1" s="76" t="s">
        <v>156</v>
      </c>
      <c r="M1" s="76" t="s">
        <v>157</v>
      </c>
      <c r="N1" s="76" t="s">
        <v>158</v>
      </c>
      <c r="O1" s="8" t="s">
        <v>161</v>
      </c>
      <c r="P1" s="76" t="s">
        <v>160</v>
      </c>
      <c r="Q1" s="8" t="s">
        <v>162</v>
      </c>
      <c r="R1" s="13" t="s">
        <v>28</v>
      </c>
      <c r="S1" t="s">
        <v>164</v>
      </c>
      <c r="T1" t="s">
        <v>168</v>
      </c>
    </row>
    <row r="2" spans="1:20" ht="15.75" x14ac:dyDescent="0.25">
      <c r="A2" s="11"/>
      <c r="B2" s="64" t="s">
        <v>152</v>
      </c>
      <c r="C2" s="65"/>
      <c r="D2" s="67"/>
      <c r="E2" s="80"/>
      <c r="F2" s="80"/>
      <c r="G2" s="67"/>
      <c r="H2" s="67"/>
      <c r="I2" s="67"/>
      <c r="J2" s="67"/>
      <c r="K2" s="67"/>
      <c r="L2" s="67"/>
      <c r="M2" s="67"/>
      <c r="N2" s="67"/>
      <c r="O2" s="65"/>
      <c r="P2" s="65"/>
      <c r="Q2" s="66"/>
      <c r="R2" s="65"/>
      <c r="T2" s="78"/>
    </row>
    <row r="3" spans="1:20" s="68" customFormat="1" ht="15.75" x14ac:dyDescent="0.25">
      <c r="A3" s="5" t="str">
        <f t="shared" ref="A3:A11" ca="1" si="0">IF($S3="CP","CP",IF($S3="NR","NR",IF($S3="OA","OA",IF($E3="","",IF($E3-NOW()&lt;0,"OD",IF($E3-NOW()&lt;15,"15",IF($E3-NOW()&lt;30,"30"," ")))))))</f>
        <v/>
      </c>
      <c r="B3" s="147" t="s">
        <v>182</v>
      </c>
      <c r="C3" s="147"/>
      <c r="D3" s="32"/>
      <c r="E3" s="81"/>
      <c r="F3" s="81"/>
      <c r="G3" s="32"/>
      <c r="H3" s="32"/>
      <c r="I3" s="32"/>
      <c r="J3" s="32"/>
      <c r="K3" s="32"/>
      <c r="L3" s="32"/>
      <c r="M3" s="32"/>
      <c r="N3" s="32"/>
      <c r="O3" s="147"/>
      <c r="P3" s="147"/>
      <c r="Q3" s="31"/>
      <c r="R3" s="147"/>
      <c r="T3" s="68" t="s">
        <v>169</v>
      </c>
    </row>
    <row r="4" spans="1:20" s="69" customFormat="1" x14ac:dyDescent="0.25">
      <c r="A4" s="2" t="str">
        <f t="shared" ca="1" si="0"/>
        <v>CP</v>
      </c>
      <c r="B4" s="2" t="s">
        <v>180</v>
      </c>
      <c r="C4" s="2" t="s">
        <v>181</v>
      </c>
      <c r="D4" s="2" t="s">
        <v>106</v>
      </c>
      <c r="E4" s="134">
        <v>44317</v>
      </c>
      <c r="F4" s="134"/>
      <c r="G4" s="72" t="s">
        <v>1070</v>
      </c>
      <c r="H4" s="72" t="s">
        <v>1071</v>
      </c>
      <c r="I4" s="72" t="s">
        <v>560</v>
      </c>
      <c r="J4" s="72" t="s">
        <v>418</v>
      </c>
      <c r="K4" s="72"/>
      <c r="L4" s="72"/>
      <c r="M4" s="72"/>
      <c r="N4" s="72"/>
      <c r="O4" s="2"/>
      <c r="P4" s="2"/>
      <c r="Q4" s="2" t="s">
        <v>194</v>
      </c>
      <c r="R4" s="221" t="s">
        <v>1066</v>
      </c>
      <c r="S4" s="69" t="s">
        <v>171</v>
      </c>
    </row>
    <row r="5" spans="1:20" s="69" customFormat="1" ht="15.75" x14ac:dyDescent="0.25">
      <c r="A5" s="2" t="str">
        <f t="shared" ca="1" si="0"/>
        <v/>
      </c>
      <c r="B5" s="135" t="s">
        <v>149</v>
      </c>
      <c r="C5" s="5"/>
      <c r="D5" s="5"/>
      <c r="E5" s="141"/>
      <c r="F5" s="141"/>
      <c r="G5" s="142"/>
      <c r="H5" s="142"/>
      <c r="I5" s="142"/>
      <c r="J5" s="142"/>
      <c r="K5" s="142"/>
      <c r="L5" s="142"/>
      <c r="M5" s="142"/>
      <c r="N5" s="142"/>
      <c r="O5" s="5"/>
      <c r="P5" s="5"/>
      <c r="Q5" s="5"/>
      <c r="R5" s="5"/>
      <c r="T5" s="69" t="s">
        <v>169</v>
      </c>
    </row>
    <row r="6" spans="1:20" s="69" customFormat="1" x14ac:dyDescent="0.25">
      <c r="A6" s="2" t="str">
        <f t="shared" ca="1" si="0"/>
        <v>CP</v>
      </c>
      <c r="B6" s="2" t="s">
        <v>574</v>
      </c>
      <c r="C6" s="2" t="s">
        <v>573</v>
      </c>
      <c r="D6" s="2" t="s">
        <v>15</v>
      </c>
      <c r="E6" s="134">
        <v>44409</v>
      </c>
      <c r="F6" s="134">
        <v>44409</v>
      </c>
      <c r="G6" s="72" t="s">
        <v>555</v>
      </c>
      <c r="H6" s="72" t="s">
        <v>556</v>
      </c>
      <c r="I6" s="72" t="s">
        <v>556</v>
      </c>
      <c r="J6" s="72" t="s">
        <v>560</v>
      </c>
      <c r="K6" s="72"/>
      <c r="L6" s="72" t="s">
        <v>997</v>
      </c>
      <c r="M6" s="72" t="s">
        <v>1085</v>
      </c>
      <c r="N6" s="72" t="s">
        <v>1086</v>
      </c>
      <c r="O6" s="2"/>
      <c r="P6" s="2"/>
      <c r="Q6" s="2"/>
      <c r="R6" s="209" t="s">
        <v>1045</v>
      </c>
      <c r="S6" s="69" t="s">
        <v>171</v>
      </c>
    </row>
    <row r="7" spans="1:20" s="69" customFormat="1" x14ac:dyDescent="0.25">
      <c r="A7" s="2" t="str">
        <f t="shared" ca="1" si="0"/>
        <v>CP</v>
      </c>
      <c r="B7" s="2" t="s">
        <v>537</v>
      </c>
      <c r="C7" s="2" t="s">
        <v>538</v>
      </c>
      <c r="D7" s="2" t="s">
        <v>106</v>
      </c>
      <c r="E7" s="134"/>
      <c r="F7" s="134"/>
      <c r="G7" s="72" t="s">
        <v>554</v>
      </c>
      <c r="H7" s="72" t="s">
        <v>555</v>
      </c>
      <c r="I7" s="72" t="s">
        <v>556</v>
      </c>
      <c r="J7" s="72" t="s">
        <v>560</v>
      </c>
      <c r="K7" s="72"/>
      <c r="L7" s="72" t="s">
        <v>997</v>
      </c>
      <c r="M7" s="72" t="s">
        <v>1085</v>
      </c>
      <c r="N7" s="72" t="s">
        <v>1086</v>
      </c>
      <c r="O7" s="2"/>
      <c r="P7" s="2"/>
      <c r="Q7" s="2" t="s">
        <v>194</v>
      </c>
      <c r="R7" s="216" t="s">
        <v>1046</v>
      </c>
      <c r="S7" s="69" t="s">
        <v>171</v>
      </c>
    </row>
    <row r="8" spans="1:20" s="69" customFormat="1" x14ac:dyDescent="0.25">
      <c r="A8" s="2" t="str">
        <f t="shared" ca="1" si="0"/>
        <v>OD</v>
      </c>
      <c r="B8" s="2" t="s">
        <v>258</v>
      </c>
      <c r="C8" s="2" t="s">
        <v>996</v>
      </c>
      <c r="D8" s="2" t="s">
        <v>15</v>
      </c>
      <c r="E8" s="134">
        <v>44392</v>
      </c>
      <c r="F8" s="134"/>
      <c r="G8" s="72" t="s">
        <v>554</v>
      </c>
      <c r="H8" s="228" t="s">
        <v>555</v>
      </c>
      <c r="I8" s="72" t="s">
        <v>556</v>
      </c>
      <c r="J8" s="72" t="s">
        <v>560</v>
      </c>
      <c r="K8" s="72"/>
      <c r="L8" s="72" t="s">
        <v>997</v>
      </c>
      <c r="M8" s="72" t="s">
        <v>1085</v>
      </c>
      <c r="N8" s="72" t="s">
        <v>1086</v>
      </c>
      <c r="O8" s="2"/>
      <c r="P8" s="2"/>
      <c r="Q8" s="2"/>
      <c r="R8" s="157" t="s">
        <v>1140</v>
      </c>
    </row>
    <row r="9" spans="1:20" s="69" customFormat="1" x14ac:dyDescent="0.25">
      <c r="A9" s="2" t="str">
        <f t="shared" ca="1" si="0"/>
        <v>CP</v>
      </c>
      <c r="B9" s="2" t="s">
        <v>553</v>
      </c>
      <c r="C9" s="2" t="s">
        <v>552</v>
      </c>
      <c r="D9" s="2" t="s">
        <v>106</v>
      </c>
      <c r="E9" s="134"/>
      <c r="F9" s="134"/>
      <c r="G9" s="72" t="s">
        <v>554</v>
      </c>
      <c r="H9" s="72" t="s">
        <v>555</v>
      </c>
      <c r="I9" s="72" t="s">
        <v>556</v>
      </c>
      <c r="J9" s="72" t="s">
        <v>560</v>
      </c>
      <c r="K9" s="72"/>
      <c r="L9" s="72" t="s">
        <v>997</v>
      </c>
      <c r="M9" s="72" t="s">
        <v>1085</v>
      </c>
      <c r="N9" s="72" t="s">
        <v>1086</v>
      </c>
      <c r="O9" s="2"/>
      <c r="P9" s="2"/>
      <c r="Q9" s="2"/>
      <c r="R9" s="169" t="s">
        <v>1047</v>
      </c>
      <c r="S9" s="69" t="s">
        <v>171</v>
      </c>
    </row>
    <row r="10" spans="1:20" s="69" customFormat="1" x14ac:dyDescent="0.25">
      <c r="A10" s="2" t="str">
        <f t="shared" ca="1" si="0"/>
        <v>OD</v>
      </c>
      <c r="B10" s="178" t="s">
        <v>1023</v>
      </c>
      <c r="C10" s="178" t="s">
        <v>1024</v>
      </c>
      <c r="D10" s="178" t="s">
        <v>15</v>
      </c>
      <c r="E10" s="134">
        <v>44454</v>
      </c>
      <c r="F10" s="134">
        <v>44470</v>
      </c>
      <c r="G10" s="72"/>
      <c r="H10" s="72"/>
      <c r="I10" s="72"/>
      <c r="J10" s="72"/>
      <c r="K10" s="72"/>
      <c r="L10" s="72"/>
      <c r="M10" s="72"/>
      <c r="N10" s="72"/>
      <c r="O10" s="2"/>
      <c r="P10" s="2"/>
      <c r="Q10" s="2"/>
      <c r="R10" s="211" t="s">
        <v>1057</v>
      </c>
    </row>
    <row r="11" spans="1:20" s="69" customFormat="1" ht="15.75" x14ac:dyDescent="0.25">
      <c r="A11" s="2" t="str">
        <f t="shared" ca="1" si="0"/>
        <v/>
      </c>
      <c r="B11" s="135" t="s">
        <v>151</v>
      </c>
      <c r="C11" s="135"/>
      <c r="D11" s="135"/>
      <c r="E11" s="136"/>
      <c r="F11" s="136"/>
      <c r="G11" s="135"/>
      <c r="H11" s="135"/>
      <c r="I11" s="135"/>
      <c r="J11" s="135"/>
      <c r="K11" s="135"/>
      <c r="L11" s="135"/>
      <c r="M11" s="135"/>
      <c r="N11" s="135"/>
      <c r="O11" s="135"/>
      <c r="P11" s="135"/>
      <c r="Q11" s="135"/>
      <c r="R11" s="135"/>
      <c r="T11" s="69" t="s">
        <v>169</v>
      </c>
    </row>
    <row r="12" spans="1:20" s="69" customFormat="1" x14ac:dyDescent="0.25">
      <c r="A12" s="2" t="str">
        <f t="shared" ref="A12:A19" ca="1" si="1">IF($S12="CP","CP",IF($S12="NR","NR",IF($S12="OA","OA",IF($E12="","",IF($E12-NOW()&lt;0,"OD",IF($E12-NOW()&lt;15,"15",IF($E12-NOW()&lt;30,"30"," ")))))))</f>
        <v>CP</v>
      </c>
      <c r="B12" s="2" t="s">
        <v>184</v>
      </c>
      <c r="C12" s="2" t="s">
        <v>415</v>
      </c>
      <c r="D12" s="2" t="s">
        <v>15</v>
      </c>
      <c r="E12" s="134">
        <v>44348</v>
      </c>
      <c r="F12" s="134"/>
      <c r="G12" s="72" t="s">
        <v>1071</v>
      </c>
      <c r="H12" s="72" t="s">
        <v>1075</v>
      </c>
      <c r="I12" s="72"/>
      <c r="J12" s="72" t="s">
        <v>37</v>
      </c>
      <c r="K12" s="72"/>
      <c r="L12" s="72"/>
      <c r="M12" s="72"/>
      <c r="N12" s="72"/>
      <c r="O12" s="2"/>
      <c r="P12" s="2"/>
      <c r="Q12" s="2"/>
      <c r="R12" s="169" t="s">
        <v>1049</v>
      </c>
      <c r="S12" s="69" t="s">
        <v>171</v>
      </c>
    </row>
    <row r="13" spans="1:20" s="181" customFormat="1" x14ac:dyDescent="0.25">
      <c r="A13" s="183" t="str">
        <f t="shared" ca="1" si="1"/>
        <v>CP</v>
      </c>
      <c r="B13" s="182" t="s">
        <v>185</v>
      </c>
      <c r="C13" s="216" t="s">
        <v>414</v>
      </c>
      <c r="D13" s="182" t="s">
        <v>15</v>
      </c>
      <c r="E13" s="217">
        <v>44348</v>
      </c>
      <c r="F13" s="217"/>
      <c r="G13" s="228" t="s">
        <v>1071</v>
      </c>
      <c r="H13" s="228" t="s">
        <v>1075</v>
      </c>
      <c r="I13" s="180"/>
      <c r="J13" s="228" t="s">
        <v>37</v>
      </c>
      <c r="K13" s="180"/>
      <c r="L13" s="180"/>
      <c r="M13" s="180"/>
      <c r="N13" s="180"/>
      <c r="O13" s="179"/>
      <c r="P13" s="179"/>
      <c r="Q13" s="179"/>
      <c r="R13" s="169" t="s">
        <v>1050</v>
      </c>
      <c r="S13" s="181" t="s">
        <v>171</v>
      </c>
    </row>
    <row r="14" spans="1:20" s="69" customFormat="1" x14ac:dyDescent="0.25">
      <c r="A14" s="183" t="str">
        <f t="shared" ca="1" si="1"/>
        <v>OD</v>
      </c>
      <c r="B14" s="2" t="s">
        <v>186</v>
      </c>
      <c r="C14" s="234" t="s">
        <v>413</v>
      </c>
      <c r="D14" s="2" t="s">
        <v>15</v>
      </c>
      <c r="E14" s="134">
        <v>44440</v>
      </c>
      <c r="F14" s="134">
        <v>44470</v>
      </c>
      <c r="G14" s="228" t="s">
        <v>1071</v>
      </c>
      <c r="H14" s="228" t="s">
        <v>1075</v>
      </c>
      <c r="I14" s="72"/>
      <c r="J14" s="228" t="s">
        <v>37</v>
      </c>
      <c r="K14" s="72"/>
      <c r="L14" s="72"/>
      <c r="M14" s="72"/>
      <c r="N14" s="72"/>
      <c r="O14" s="2"/>
      <c r="P14" s="2"/>
      <c r="Q14" s="2"/>
      <c r="R14" s="221" t="s">
        <v>1051</v>
      </c>
    </row>
    <row r="15" spans="1:20" s="181" customFormat="1" x14ac:dyDescent="0.25">
      <c r="A15" s="183" t="str">
        <f t="shared" ca="1" si="1"/>
        <v>CP</v>
      </c>
      <c r="B15" s="183" t="s">
        <v>187</v>
      </c>
      <c r="C15" s="216" t="s">
        <v>188</v>
      </c>
      <c r="D15" s="183" t="s">
        <v>106</v>
      </c>
      <c r="E15" s="217">
        <v>44348</v>
      </c>
      <c r="F15" s="217"/>
      <c r="G15" s="228" t="s">
        <v>1071</v>
      </c>
      <c r="H15" s="228" t="s">
        <v>1075</v>
      </c>
      <c r="I15" s="180"/>
      <c r="J15" s="228" t="s">
        <v>37</v>
      </c>
      <c r="K15" s="180"/>
      <c r="L15" s="180"/>
      <c r="M15" s="180"/>
      <c r="N15" s="180"/>
      <c r="O15" s="179"/>
      <c r="P15" s="179"/>
      <c r="Q15" s="179"/>
      <c r="R15" s="223" t="s">
        <v>1052</v>
      </c>
      <c r="S15" s="181" t="s">
        <v>171</v>
      </c>
    </row>
    <row r="16" spans="1:20" s="69" customFormat="1" x14ac:dyDescent="0.25">
      <c r="A16" s="183" t="str">
        <f t="shared" ca="1" si="1"/>
        <v>CP</v>
      </c>
      <c r="B16" s="2" t="s">
        <v>189</v>
      </c>
      <c r="C16" s="2" t="s">
        <v>412</v>
      </c>
      <c r="D16" s="2" t="s">
        <v>15</v>
      </c>
      <c r="E16" s="134">
        <v>44348</v>
      </c>
      <c r="F16" s="134"/>
      <c r="G16" s="228" t="s">
        <v>1071</v>
      </c>
      <c r="H16" s="228" t="s">
        <v>1075</v>
      </c>
      <c r="I16" s="72"/>
      <c r="J16" s="228" t="s">
        <v>37</v>
      </c>
      <c r="K16" s="72"/>
      <c r="L16" s="72"/>
      <c r="M16" s="72"/>
      <c r="N16" s="72"/>
      <c r="O16" s="2"/>
      <c r="P16" s="2"/>
      <c r="Q16" s="2"/>
      <c r="R16" s="223" t="s">
        <v>1053</v>
      </c>
      <c r="S16" s="69" t="s">
        <v>171</v>
      </c>
    </row>
    <row r="17" spans="1:20" s="69" customFormat="1" x14ac:dyDescent="0.25">
      <c r="A17" s="2" t="str">
        <f t="shared" ca="1" si="1"/>
        <v/>
      </c>
      <c r="B17" s="2" t="s">
        <v>1028</v>
      </c>
      <c r="C17" s="231" t="s">
        <v>1026</v>
      </c>
      <c r="D17" s="2" t="s">
        <v>15</v>
      </c>
      <c r="E17" s="220"/>
      <c r="F17" s="220"/>
      <c r="G17" s="72"/>
      <c r="H17" s="72"/>
      <c r="I17" s="72"/>
      <c r="J17" s="72"/>
      <c r="K17" s="72"/>
      <c r="L17" s="72"/>
      <c r="M17" s="72"/>
      <c r="N17" s="72"/>
      <c r="O17" s="2"/>
      <c r="P17" s="2"/>
      <c r="Q17" s="2"/>
      <c r="R17" s="216" t="s">
        <v>1058</v>
      </c>
    </row>
    <row r="18" spans="1:20" s="69" customFormat="1" x14ac:dyDescent="0.25">
      <c r="A18" s="2" t="str">
        <f t="shared" ca="1" si="1"/>
        <v/>
      </c>
      <c r="B18" s="2" t="s">
        <v>1029</v>
      </c>
      <c r="C18" s="231" t="s">
        <v>1027</v>
      </c>
      <c r="D18" s="2" t="s">
        <v>15</v>
      </c>
      <c r="E18" s="220"/>
      <c r="F18" s="220"/>
      <c r="G18" s="72"/>
      <c r="H18" s="72"/>
      <c r="I18" s="72"/>
      <c r="J18" s="72"/>
      <c r="K18" s="72"/>
      <c r="L18" s="72"/>
      <c r="M18" s="72"/>
      <c r="N18" s="72"/>
      <c r="O18" s="2"/>
      <c r="P18" s="2"/>
      <c r="Q18" s="2"/>
      <c r="R18" s="216" t="s">
        <v>1059</v>
      </c>
    </row>
    <row r="19" spans="1:20" s="192" customFormat="1" x14ac:dyDescent="0.25">
      <c r="A19" s="204" t="str">
        <f t="shared" ca="1" si="1"/>
        <v xml:space="preserve"> </v>
      </c>
      <c r="B19" s="193" t="s">
        <v>1034</v>
      </c>
      <c r="C19" s="231" t="s">
        <v>1035</v>
      </c>
      <c r="D19" s="197" t="s">
        <v>15</v>
      </c>
      <c r="E19" s="198">
        <v>44531</v>
      </c>
      <c r="F19" s="194">
        <v>44593</v>
      </c>
      <c r="G19" s="191"/>
      <c r="H19" s="191"/>
      <c r="I19" s="191"/>
      <c r="J19" s="191"/>
      <c r="K19" s="191"/>
      <c r="L19" s="191"/>
      <c r="M19" s="191"/>
      <c r="N19" s="191"/>
      <c r="O19" s="190"/>
      <c r="P19" s="190"/>
      <c r="Q19" s="190"/>
      <c r="R19" s="213" t="s">
        <v>1062</v>
      </c>
    </row>
    <row r="20" spans="1:20" s="69" customFormat="1" ht="15.75" x14ac:dyDescent="0.25">
      <c r="A20" s="2" t="str">
        <f t="shared" ref="A20:A26" ca="1" si="2">IF($S20="CP","CP",IF($S20="NR","NR",IF($S20="OA","OA",IF($E20="","",IF($E20-NOW()&lt;0,"OD",IF($E20-NOW()&lt;15,"15",IF($E20-NOW()&lt;30,"30"," ")))))))</f>
        <v/>
      </c>
      <c r="B20" s="135" t="s">
        <v>150</v>
      </c>
      <c r="C20" s="135"/>
      <c r="D20" s="135"/>
      <c r="E20" s="136"/>
      <c r="F20" s="136"/>
      <c r="G20" s="135"/>
      <c r="H20" s="135"/>
      <c r="I20" s="135"/>
      <c r="J20" s="135"/>
      <c r="K20" s="135"/>
      <c r="L20" s="135"/>
      <c r="M20" s="135"/>
      <c r="N20" s="135"/>
      <c r="O20" s="135"/>
      <c r="P20" s="135"/>
      <c r="Q20" s="135"/>
      <c r="R20" s="135"/>
      <c r="T20" s="69" t="s">
        <v>169</v>
      </c>
    </row>
    <row r="21" spans="1:20" s="69" customFormat="1" x14ac:dyDescent="0.25">
      <c r="A21" s="2" t="str">
        <f t="shared" ca="1" si="2"/>
        <v>CP</v>
      </c>
      <c r="B21" s="2" t="s">
        <v>324</v>
      </c>
      <c r="C21" s="2" t="s">
        <v>411</v>
      </c>
      <c r="D21" s="2" t="s">
        <v>15</v>
      </c>
      <c r="E21" s="134">
        <v>44337</v>
      </c>
      <c r="F21" s="134"/>
      <c r="G21" s="72" t="s">
        <v>420</v>
      </c>
      <c r="H21" s="72" t="s">
        <v>1076</v>
      </c>
      <c r="I21" s="72"/>
      <c r="J21" s="72" t="s">
        <v>37</v>
      </c>
      <c r="K21" s="72"/>
      <c r="L21" s="72"/>
      <c r="M21" s="72"/>
      <c r="N21" s="72"/>
      <c r="O21" s="2"/>
      <c r="P21" s="2"/>
      <c r="Q21" s="2"/>
      <c r="R21" s="222" t="s">
        <v>1065</v>
      </c>
      <c r="S21" s="69" t="s">
        <v>171</v>
      </c>
    </row>
    <row r="22" spans="1:20" s="69" customFormat="1" x14ac:dyDescent="0.25">
      <c r="A22" s="2" t="str">
        <f t="shared" ca="1" si="2"/>
        <v>CP</v>
      </c>
      <c r="B22" s="2" t="s">
        <v>190</v>
      </c>
      <c r="C22" s="2" t="s">
        <v>191</v>
      </c>
      <c r="D22" s="2" t="s">
        <v>15</v>
      </c>
      <c r="E22" s="134">
        <v>44317</v>
      </c>
      <c r="F22" s="134"/>
      <c r="G22" s="72" t="s">
        <v>1117</v>
      </c>
      <c r="H22" s="72" t="s">
        <v>1070</v>
      </c>
      <c r="I22" s="72"/>
      <c r="J22" s="228" t="s">
        <v>37</v>
      </c>
      <c r="K22" s="72"/>
      <c r="L22" s="72" t="s">
        <v>1087</v>
      </c>
      <c r="M22" s="72" t="s">
        <v>1087</v>
      </c>
      <c r="N22" s="72" t="s">
        <v>1088</v>
      </c>
      <c r="O22" s="2"/>
      <c r="P22" s="2"/>
      <c r="Q22" s="2"/>
      <c r="R22" s="225" t="s">
        <v>1067</v>
      </c>
      <c r="S22" s="69" t="s">
        <v>171</v>
      </c>
    </row>
    <row r="23" spans="1:20" s="69" customFormat="1" x14ac:dyDescent="0.25">
      <c r="A23" s="2" t="str">
        <f t="shared" ca="1" si="2"/>
        <v>CP</v>
      </c>
      <c r="B23" s="2" t="s">
        <v>193</v>
      </c>
      <c r="C23" s="2" t="s">
        <v>410</v>
      </c>
      <c r="D23" s="2" t="s">
        <v>106</v>
      </c>
      <c r="E23" s="134">
        <v>44317</v>
      </c>
      <c r="F23" s="134"/>
      <c r="G23" s="72" t="s">
        <v>1117</v>
      </c>
      <c r="H23" s="228" t="s">
        <v>1070</v>
      </c>
      <c r="I23" s="72"/>
      <c r="J23" s="228" t="s">
        <v>37</v>
      </c>
      <c r="K23" s="72"/>
      <c r="L23" s="72"/>
      <c r="M23" s="72"/>
      <c r="N23" s="72"/>
      <c r="O23" s="2"/>
      <c r="P23" s="2"/>
      <c r="Q23" s="2"/>
      <c r="R23" s="222" t="s">
        <v>1068</v>
      </c>
      <c r="S23" s="69" t="s">
        <v>171</v>
      </c>
    </row>
    <row r="24" spans="1:20" s="226" customFormat="1" x14ac:dyDescent="0.25">
      <c r="A24" s="230" t="str">
        <f t="shared" ca="1" si="2"/>
        <v/>
      </c>
      <c r="B24" s="230" t="s">
        <v>1119</v>
      </c>
      <c r="C24" s="230" t="s">
        <v>1120</v>
      </c>
      <c r="D24" s="230" t="s">
        <v>15</v>
      </c>
      <c r="E24" s="227"/>
      <c r="F24" s="227"/>
      <c r="G24" s="228" t="s">
        <v>1077</v>
      </c>
      <c r="H24" s="228" t="s">
        <v>1070</v>
      </c>
      <c r="I24" s="228" t="s">
        <v>1103</v>
      </c>
      <c r="J24" s="228"/>
      <c r="K24" s="228"/>
      <c r="L24" s="228"/>
      <c r="M24" s="228"/>
      <c r="N24" s="228"/>
      <c r="O24" s="230"/>
      <c r="P24" s="230"/>
      <c r="Q24" s="230"/>
      <c r="R24" s="229"/>
    </row>
    <row r="25" spans="1:20" s="69" customFormat="1" ht="15.75" x14ac:dyDescent="0.25">
      <c r="A25" s="2" t="str">
        <f t="shared" ca="1" si="2"/>
        <v/>
      </c>
      <c r="B25" s="137" t="s">
        <v>577</v>
      </c>
      <c r="C25" s="137"/>
      <c r="D25" s="137"/>
      <c r="E25" s="138"/>
      <c r="F25" s="138"/>
      <c r="G25" s="137"/>
      <c r="H25" s="137"/>
      <c r="I25" s="137"/>
      <c r="J25" s="137"/>
      <c r="K25" s="137"/>
      <c r="L25" s="137"/>
      <c r="M25" s="137"/>
      <c r="N25" s="137"/>
      <c r="O25" s="137"/>
      <c r="P25" s="137"/>
      <c r="Q25" s="137"/>
      <c r="R25" s="137"/>
      <c r="T25" s="69" t="s">
        <v>170</v>
      </c>
    </row>
    <row r="26" spans="1:20" s="69" customFormat="1" ht="15.75" x14ac:dyDescent="0.25">
      <c r="A26" s="2" t="str">
        <f t="shared" ca="1" si="2"/>
        <v/>
      </c>
      <c r="B26" s="135" t="s">
        <v>595</v>
      </c>
      <c r="C26" s="135"/>
      <c r="D26" s="135"/>
      <c r="E26" s="136"/>
      <c r="F26" s="136"/>
      <c r="G26" s="135"/>
      <c r="H26" s="135"/>
      <c r="I26" s="135"/>
      <c r="J26" s="135"/>
      <c r="K26" s="135"/>
      <c r="L26" s="135"/>
      <c r="M26" s="135"/>
      <c r="N26" s="135"/>
      <c r="O26" s="135"/>
      <c r="P26" s="135"/>
      <c r="Q26" s="135"/>
      <c r="R26" s="135"/>
      <c r="T26" s="69" t="s">
        <v>169</v>
      </c>
    </row>
    <row r="27" spans="1:20" s="69" customFormat="1" x14ac:dyDescent="0.25">
      <c r="A27" s="2" t="str">
        <f t="shared" ref="A27:A60" ca="1" si="3">IF($S27="CP","CP",IF($S27="NR","NR",IF($S27="OA","OA",IF($E27="","",IF($E27-NOW()&lt;0,"OD",IF($E27-NOW()&lt;15,"15",IF($E27-NOW()&lt;30,"30"," ")))))))</f>
        <v>CP</v>
      </c>
      <c r="B27" s="2" t="s">
        <v>196</v>
      </c>
      <c r="C27" s="2" t="s">
        <v>544</v>
      </c>
      <c r="D27" s="2" t="s">
        <v>1020</v>
      </c>
      <c r="E27" s="134">
        <v>44340</v>
      </c>
      <c r="F27" s="134">
        <v>43966</v>
      </c>
      <c r="G27" s="72" t="s">
        <v>543</v>
      </c>
      <c r="H27" s="72"/>
      <c r="I27" s="72"/>
      <c r="J27" s="72"/>
      <c r="K27" s="72"/>
      <c r="L27" s="72"/>
      <c r="M27" s="72"/>
      <c r="N27" s="72"/>
      <c r="O27" s="2"/>
      <c r="P27" s="2" t="s">
        <v>245</v>
      </c>
      <c r="Q27" s="2" t="s">
        <v>246</v>
      </c>
      <c r="R27" s="2"/>
      <c r="S27" s="69" t="s">
        <v>171</v>
      </c>
    </row>
    <row r="28" spans="1:20" s="218" customFormat="1" x14ac:dyDescent="0.25">
      <c r="A28" s="230" t="str">
        <f t="shared" ca="1" si="3"/>
        <v>CP</v>
      </c>
      <c r="B28" s="230" t="s">
        <v>1116</v>
      </c>
      <c r="C28" s="230" t="s">
        <v>571</v>
      </c>
      <c r="D28" s="230" t="s">
        <v>1020</v>
      </c>
      <c r="E28" s="227">
        <v>44340</v>
      </c>
      <c r="F28" s="227">
        <v>43966</v>
      </c>
      <c r="G28" s="228" t="s">
        <v>543</v>
      </c>
      <c r="H28" s="228" t="s">
        <v>1071</v>
      </c>
      <c r="I28" s="228" t="s">
        <v>1076</v>
      </c>
      <c r="J28" s="228" t="s">
        <v>1075</v>
      </c>
      <c r="K28" s="233" t="s">
        <v>37</v>
      </c>
      <c r="L28" s="228"/>
      <c r="M28" s="228"/>
      <c r="N28" s="228"/>
      <c r="O28" s="230"/>
      <c r="P28" s="230"/>
      <c r="Q28" s="230"/>
      <c r="R28" s="230"/>
      <c r="S28" s="226" t="s">
        <v>171</v>
      </c>
      <c r="T28" s="226"/>
    </row>
    <row r="29" spans="1:20" s="69" customFormat="1" x14ac:dyDescent="0.25">
      <c r="A29" s="230" t="str">
        <f t="shared" ca="1" si="3"/>
        <v>CP</v>
      </c>
      <c r="B29" s="2" t="s">
        <v>195</v>
      </c>
      <c r="C29" s="2" t="s">
        <v>557</v>
      </c>
      <c r="D29" s="2" t="s">
        <v>15</v>
      </c>
      <c r="E29" s="134">
        <v>44340</v>
      </c>
      <c r="F29" s="134">
        <v>43966</v>
      </c>
      <c r="G29" s="72" t="s">
        <v>543</v>
      </c>
      <c r="H29" s="72"/>
      <c r="I29" s="72"/>
      <c r="J29" s="72" t="s">
        <v>560</v>
      </c>
      <c r="K29" s="72"/>
      <c r="L29" s="72"/>
      <c r="M29" s="72"/>
      <c r="N29" s="72"/>
      <c r="O29" s="2"/>
      <c r="P29" s="2" t="s">
        <v>243</v>
      </c>
      <c r="Q29" s="2" t="s">
        <v>244</v>
      </c>
      <c r="R29" s="2"/>
      <c r="S29" s="69" t="s">
        <v>171</v>
      </c>
    </row>
    <row r="30" spans="1:20" s="69" customFormat="1" x14ac:dyDescent="0.25">
      <c r="A30" s="2" t="str">
        <f t="shared" ca="1" si="3"/>
        <v>CP</v>
      </c>
      <c r="B30" s="216" t="s">
        <v>231</v>
      </c>
      <c r="C30" s="216" t="s">
        <v>534</v>
      </c>
      <c r="D30" s="2" t="s">
        <v>15</v>
      </c>
      <c r="E30" s="134">
        <v>44344</v>
      </c>
      <c r="F30" s="217"/>
      <c r="G30" s="72" t="s">
        <v>1</v>
      </c>
      <c r="H30" s="72" t="s">
        <v>1080</v>
      </c>
      <c r="I30" s="72" t="s">
        <v>110</v>
      </c>
      <c r="J30" s="72" t="s">
        <v>560</v>
      </c>
      <c r="K30" s="72" t="s">
        <v>1</v>
      </c>
      <c r="L30" s="72" t="s">
        <v>1089</v>
      </c>
      <c r="M30" s="72" t="s">
        <v>242</v>
      </c>
      <c r="N30" s="72" t="s">
        <v>242</v>
      </c>
      <c r="O30" s="2"/>
      <c r="P30" s="2" t="s">
        <v>252</v>
      </c>
      <c r="Q30" s="2"/>
      <c r="R30" s="2"/>
      <c r="S30" s="69" t="s">
        <v>171</v>
      </c>
    </row>
    <row r="31" spans="1:20" s="69" customFormat="1" x14ac:dyDescent="0.25">
      <c r="A31" s="2" t="str">
        <f t="shared" ca="1" si="3"/>
        <v>CP</v>
      </c>
      <c r="B31" s="2" t="s">
        <v>232</v>
      </c>
      <c r="C31" s="2" t="s">
        <v>533</v>
      </c>
      <c r="D31" s="2" t="s">
        <v>15</v>
      </c>
      <c r="E31" s="134">
        <v>44344</v>
      </c>
      <c r="F31" s="134"/>
      <c r="G31" s="72" t="s">
        <v>1</v>
      </c>
      <c r="H31" s="72" t="s">
        <v>1080</v>
      </c>
      <c r="I31" s="72" t="s">
        <v>110</v>
      </c>
      <c r="J31" s="72" t="s">
        <v>560</v>
      </c>
      <c r="K31" s="72" t="s">
        <v>1</v>
      </c>
      <c r="L31" s="72" t="s">
        <v>1089</v>
      </c>
      <c r="M31" s="72" t="s">
        <v>242</v>
      </c>
      <c r="N31" s="72" t="s">
        <v>242</v>
      </c>
      <c r="O31" s="2"/>
      <c r="P31" s="2" t="s">
        <v>253</v>
      </c>
      <c r="Q31" s="2"/>
      <c r="R31" s="2"/>
      <c r="S31" s="69" t="s">
        <v>171</v>
      </c>
    </row>
    <row r="32" spans="1:20" s="69" customFormat="1" x14ac:dyDescent="0.25">
      <c r="A32" s="2" t="str">
        <f t="shared" ca="1" si="3"/>
        <v>CP</v>
      </c>
      <c r="B32" s="2" t="s">
        <v>205</v>
      </c>
      <c r="C32" s="2" t="s">
        <v>206</v>
      </c>
      <c r="D32" s="2" t="s">
        <v>15</v>
      </c>
      <c r="E32" s="134">
        <v>44403</v>
      </c>
      <c r="F32" s="134">
        <v>44409</v>
      </c>
      <c r="G32" s="72" t="s">
        <v>0</v>
      </c>
      <c r="H32" s="72" t="s">
        <v>1113</v>
      </c>
      <c r="I32" s="72" t="s">
        <v>1105</v>
      </c>
      <c r="J32" s="72" t="s">
        <v>560</v>
      </c>
      <c r="K32" s="72" t="s">
        <v>1115</v>
      </c>
      <c r="L32" s="72" t="s">
        <v>548</v>
      </c>
      <c r="M32" s="72" t="s">
        <v>549</v>
      </c>
      <c r="N32" s="72" t="s">
        <v>549</v>
      </c>
      <c r="O32" s="2"/>
      <c r="P32" s="2"/>
      <c r="Q32" s="2"/>
      <c r="R32" s="2"/>
      <c r="S32" s="69" t="s">
        <v>171</v>
      </c>
    </row>
    <row r="33" spans="1:19" s="69" customFormat="1" x14ac:dyDescent="0.25">
      <c r="A33" s="2" t="str">
        <f t="shared" ca="1" si="3"/>
        <v>CP</v>
      </c>
      <c r="B33" s="2" t="s">
        <v>207</v>
      </c>
      <c r="C33" s="2" t="s">
        <v>208</v>
      </c>
      <c r="D33" s="2" t="s">
        <v>15</v>
      </c>
      <c r="E33" s="134">
        <v>44403</v>
      </c>
      <c r="F33" s="134">
        <v>44409</v>
      </c>
      <c r="G33" s="228" t="s">
        <v>0</v>
      </c>
      <c r="H33" s="205" t="s">
        <v>1113</v>
      </c>
      <c r="I33" s="205" t="s">
        <v>1105</v>
      </c>
      <c r="J33" s="72" t="s">
        <v>560</v>
      </c>
      <c r="K33" s="205" t="s">
        <v>0</v>
      </c>
      <c r="L33" s="72"/>
      <c r="M33" s="72"/>
      <c r="N33" s="72"/>
      <c r="O33" s="2"/>
      <c r="P33" s="2"/>
      <c r="Q33" s="2"/>
      <c r="R33" s="2"/>
      <c r="S33" s="69" t="s">
        <v>171</v>
      </c>
    </row>
    <row r="34" spans="1:19" s="69" customFormat="1" x14ac:dyDescent="0.25">
      <c r="A34" s="2" t="str">
        <f t="shared" ca="1" si="3"/>
        <v>CP</v>
      </c>
      <c r="B34" s="216" t="s">
        <v>209</v>
      </c>
      <c r="C34" s="216" t="s">
        <v>210</v>
      </c>
      <c r="D34" s="2" t="s">
        <v>15</v>
      </c>
      <c r="E34" s="134">
        <v>44378</v>
      </c>
      <c r="F34" s="134">
        <v>44326</v>
      </c>
      <c r="G34" s="228" t="s">
        <v>0</v>
      </c>
      <c r="H34" s="205" t="s">
        <v>1113</v>
      </c>
      <c r="I34" s="205" t="s">
        <v>1105</v>
      </c>
      <c r="J34" s="72" t="s">
        <v>560</v>
      </c>
      <c r="K34" s="205" t="s">
        <v>0</v>
      </c>
      <c r="L34" s="72"/>
      <c r="M34" s="72"/>
      <c r="N34" s="72"/>
      <c r="O34" s="2"/>
      <c r="P34" s="2"/>
      <c r="Q34" s="2"/>
      <c r="R34" s="2"/>
      <c r="S34" s="69" t="s">
        <v>171</v>
      </c>
    </row>
    <row r="35" spans="1:19" s="69" customFormat="1" x14ac:dyDescent="0.25">
      <c r="A35" s="2" t="str">
        <f t="shared" ca="1" si="3"/>
        <v>CP</v>
      </c>
      <c r="B35" s="2" t="s">
        <v>211</v>
      </c>
      <c r="C35" s="2" t="s">
        <v>212</v>
      </c>
      <c r="D35" s="2" t="s">
        <v>15</v>
      </c>
      <c r="E35" s="134">
        <v>44378</v>
      </c>
      <c r="F35" s="134"/>
      <c r="G35" s="228" t="s">
        <v>0</v>
      </c>
      <c r="H35" s="205" t="s">
        <v>1113</v>
      </c>
      <c r="I35" s="205" t="s">
        <v>1105</v>
      </c>
      <c r="J35" s="72" t="s">
        <v>560</v>
      </c>
      <c r="K35" s="72" t="s">
        <v>0</v>
      </c>
      <c r="L35" s="72"/>
      <c r="M35" s="72"/>
      <c r="N35" s="72"/>
      <c r="O35" s="2"/>
      <c r="P35" s="2"/>
      <c r="Q35" s="2"/>
      <c r="R35" s="2"/>
      <c r="S35" s="69" t="s">
        <v>171</v>
      </c>
    </row>
    <row r="36" spans="1:19" s="69" customFormat="1" x14ac:dyDescent="0.25">
      <c r="A36" s="2" t="str">
        <f t="shared" ca="1" si="3"/>
        <v>CP</v>
      </c>
      <c r="B36" s="216" t="s">
        <v>358</v>
      </c>
      <c r="C36" s="216" t="s">
        <v>179</v>
      </c>
      <c r="D36" s="2" t="s">
        <v>1020</v>
      </c>
      <c r="E36" s="134">
        <v>44409</v>
      </c>
      <c r="F36" s="134"/>
      <c r="G36" s="72" t="s">
        <v>418</v>
      </c>
      <c r="H36" s="72"/>
      <c r="I36" s="72"/>
      <c r="J36" s="72" t="s">
        <v>560</v>
      </c>
      <c r="K36" s="72"/>
      <c r="L36" s="72"/>
      <c r="M36" s="72"/>
      <c r="N36" s="72"/>
      <c r="O36" s="2"/>
      <c r="P36" s="2"/>
      <c r="Q36" s="2" t="s">
        <v>194</v>
      </c>
      <c r="R36" s="221" t="s">
        <v>1055</v>
      </c>
      <c r="S36" s="69" t="s">
        <v>171</v>
      </c>
    </row>
    <row r="37" spans="1:19" s="69" customFormat="1" x14ac:dyDescent="0.25">
      <c r="A37" s="2" t="str">
        <f t="shared" ca="1" si="3"/>
        <v>CP</v>
      </c>
      <c r="B37" s="2" t="s">
        <v>218</v>
      </c>
      <c r="C37" s="2" t="s">
        <v>219</v>
      </c>
      <c r="D37" s="2" t="s">
        <v>15</v>
      </c>
      <c r="E37" s="134">
        <v>44333</v>
      </c>
      <c r="F37" s="134"/>
      <c r="G37" s="72" t="s">
        <v>1103</v>
      </c>
      <c r="H37" s="72" t="s">
        <v>1080</v>
      </c>
      <c r="I37" s="72" t="s">
        <v>318</v>
      </c>
      <c r="J37" s="72" t="s">
        <v>560</v>
      </c>
      <c r="K37" s="72" t="s">
        <v>1103</v>
      </c>
      <c r="L37" s="72" t="s">
        <v>1089</v>
      </c>
      <c r="M37" s="72" t="s">
        <v>319</v>
      </c>
      <c r="N37" s="72" t="s">
        <v>320</v>
      </c>
      <c r="O37" s="2"/>
      <c r="P37" s="2"/>
      <c r="Q37" s="2"/>
      <c r="R37" s="2"/>
      <c r="S37" s="69" t="s">
        <v>171</v>
      </c>
    </row>
    <row r="38" spans="1:19" s="69" customFormat="1" x14ac:dyDescent="0.25">
      <c r="A38" s="2" t="str">
        <f t="shared" ca="1" si="3"/>
        <v>CP</v>
      </c>
      <c r="B38" s="216" t="s">
        <v>213</v>
      </c>
      <c r="C38" s="216" t="s">
        <v>214</v>
      </c>
      <c r="D38" s="2" t="s">
        <v>15</v>
      </c>
      <c r="E38" s="134">
        <v>44287</v>
      </c>
      <c r="F38" s="134"/>
      <c r="G38" s="72" t="s">
        <v>1109</v>
      </c>
      <c r="H38" s="72" t="s">
        <v>991</v>
      </c>
      <c r="I38" s="72" t="s">
        <v>317</v>
      </c>
      <c r="J38" s="72" t="s">
        <v>560</v>
      </c>
      <c r="K38" s="205" t="s">
        <v>1109</v>
      </c>
      <c r="L38" s="72" t="s">
        <v>1087</v>
      </c>
      <c r="M38" s="72" t="s">
        <v>351</v>
      </c>
      <c r="N38" s="72" t="s">
        <v>352</v>
      </c>
      <c r="O38" s="2"/>
      <c r="P38" s="2"/>
      <c r="Q38" s="2"/>
      <c r="R38" s="2"/>
      <c r="S38" s="69" t="s">
        <v>171</v>
      </c>
    </row>
    <row r="39" spans="1:19" s="69" customFormat="1" x14ac:dyDescent="0.25">
      <c r="A39" s="2" t="str">
        <f t="shared" ca="1" si="3"/>
        <v>CP</v>
      </c>
      <c r="B39" s="2" t="s">
        <v>981</v>
      </c>
      <c r="C39" s="2" t="s">
        <v>980</v>
      </c>
      <c r="D39" s="2" t="s">
        <v>15</v>
      </c>
      <c r="E39" s="134"/>
      <c r="F39" s="134"/>
      <c r="G39" s="205" t="s">
        <v>1109</v>
      </c>
      <c r="H39" s="72" t="s">
        <v>991</v>
      </c>
      <c r="I39" s="72" t="s">
        <v>1080</v>
      </c>
      <c r="J39" s="72" t="s">
        <v>560</v>
      </c>
      <c r="K39" s="205" t="s">
        <v>1109</v>
      </c>
      <c r="L39" s="72" t="s">
        <v>1090</v>
      </c>
      <c r="M39" s="72" t="s">
        <v>351</v>
      </c>
      <c r="N39" s="72" t="s">
        <v>982</v>
      </c>
      <c r="O39" s="2"/>
      <c r="P39" s="2"/>
      <c r="Q39" s="2"/>
      <c r="R39" s="2"/>
      <c r="S39" s="69" t="s">
        <v>171</v>
      </c>
    </row>
    <row r="40" spans="1:19" s="69" customFormat="1" x14ac:dyDescent="0.25">
      <c r="A40" s="2" t="str">
        <f t="shared" ca="1" si="3"/>
        <v>CP</v>
      </c>
      <c r="B40" s="216" t="s">
        <v>987</v>
      </c>
      <c r="C40" s="216" t="s">
        <v>988</v>
      </c>
      <c r="D40" s="2" t="s">
        <v>15</v>
      </c>
      <c r="E40" s="134"/>
      <c r="F40" s="134"/>
      <c r="G40" s="205" t="s">
        <v>1109</v>
      </c>
      <c r="H40" s="205" t="s">
        <v>991</v>
      </c>
      <c r="I40" s="205" t="s">
        <v>1080</v>
      </c>
      <c r="J40" s="72" t="s">
        <v>560</v>
      </c>
      <c r="K40" s="205" t="s">
        <v>1109</v>
      </c>
      <c r="L40" s="72" t="s">
        <v>1090</v>
      </c>
      <c r="M40" s="72" t="s">
        <v>351</v>
      </c>
      <c r="N40" s="72" t="s">
        <v>982</v>
      </c>
      <c r="O40" s="2"/>
      <c r="P40" s="2"/>
      <c r="Q40" s="2"/>
      <c r="R40" s="2"/>
      <c r="S40" s="69" t="s">
        <v>171</v>
      </c>
    </row>
    <row r="41" spans="1:19" s="69" customFormat="1" x14ac:dyDescent="0.25">
      <c r="A41" s="2" t="str">
        <f t="shared" ca="1" si="3"/>
        <v>CP</v>
      </c>
      <c r="B41" s="2" t="s">
        <v>985</v>
      </c>
      <c r="C41" s="2" t="s">
        <v>984</v>
      </c>
      <c r="D41" s="2" t="s">
        <v>15</v>
      </c>
      <c r="E41" s="134"/>
      <c r="F41" s="134"/>
      <c r="G41" s="205" t="s">
        <v>1109</v>
      </c>
      <c r="H41" s="205" t="s">
        <v>991</v>
      </c>
      <c r="I41" s="205" t="s">
        <v>1080</v>
      </c>
      <c r="J41" s="72" t="s">
        <v>560</v>
      </c>
      <c r="K41" s="205" t="s">
        <v>1109</v>
      </c>
      <c r="L41" s="72" t="s">
        <v>1090</v>
      </c>
      <c r="M41" s="72" t="s">
        <v>351</v>
      </c>
      <c r="N41" s="72" t="s">
        <v>982</v>
      </c>
      <c r="O41" s="2"/>
      <c r="P41" s="2"/>
      <c r="Q41" s="2"/>
      <c r="R41" s="2"/>
      <c r="S41" s="69" t="s">
        <v>171</v>
      </c>
    </row>
    <row r="42" spans="1:19" s="69" customFormat="1" x14ac:dyDescent="0.25">
      <c r="A42" s="2" t="str">
        <f t="shared" ca="1" si="3"/>
        <v>CP</v>
      </c>
      <c r="B42" s="216" t="s">
        <v>986</v>
      </c>
      <c r="C42" s="216" t="s">
        <v>983</v>
      </c>
      <c r="D42" s="2" t="s">
        <v>15</v>
      </c>
      <c r="E42" s="134"/>
      <c r="F42" s="134"/>
      <c r="G42" s="205" t="s">
        <v>1109</v>
      </c>
      <c r="H42" s="205" t="s">
        <v>991</v>
      </c>
      <c r="I42" s="205" t="s">
        <v>1080</v>
      </c>
      <c r="J42" s="72" t="s">
        <v>560</v>
      </c>
      <c r="K42" s="205" t="s">
        <v>1109</v>
      </c>
      <c r="L42" s="72" t="s">
        <v>1090</v>
      </c>
      <c r="M42" s="72" t="s">
        <v>351</v>
      </c>
      <c r="N42" s="72" t="s">
        <v>982</v>
      </c>
      <c r="O42" s="2"/>
      <c r="P42" s="2"/>
      <c r="Q42" s="2"/>
      <c r="R42" s="2"/>
      <c r="S42" s="69" t="s">
        <v>171</v>
      </c>
    </row>
    <row r="43" spans="1:19" s="69" customFormat="1" x14ac:dyDescent="0.25">
      <c r="A43" s="2" t="str">
        <f t="shared" ca="1" si="3"/>
        <v>CP</v>
      </c>
      <c r="B43" s="2" t="s">
        <v>198</v>
      </c>
      <c r="C43" s="2" t="s">
        <v>199</v>
      </c>
      <c r="D43" s="2" t="s">
        <v>15</v>
      </c>
      <c r="E43" s="134">
        <v>44484</v>
      </c>
      <c r="F43" s="134">
        <v>44223</v>
      </c>
      <c r="G43" s="72" t="s">
        <v>543</v>
      </c>
      <c r="H43" s="72" t="s">
        <v>1114</v>
      </c>
      <c r="I43" s="72"/>
      <c r="J43" s="72" t="s">
        <v>560</v>
      </c>
      <c r="K43" s="72" t="s">
        <v>565</v>
      </c>
      <c r="L43" s="72"/>
      <c r="M43" s="72"/>
      <c r="N43" s="72"/>
      <c r="O43" s="2"/>
      <c r="P43" s="2"/>
      <c r="Q43" s="2" t="s">
        <v>247</v>
      </c>
      <c r="R43" s="2"/>
      <c r="S43" s="69" t="s">
        <v>171</v>
      </c>
    </row>
    <row r="44" spans="1:19" s="69" customFormat="1" x14ac:dyDescent="0.25">
      <c r="A44" s="2" t="str">
        <f t="shared" ca="1" si="3"/>
        <v>CP</v>
      </c>
      <c r="B44" s="216" t="s">
        <v>200</v>
      </c>
      <c r="C44" s="216" t="s">
        <v>201</v>
      </c>
      <c r="D44" s="2" t="s">
        <v>15</v>
      </c>
      <c r="E44" s="134">
        <v>44120</v>
      </c>
      <c r="F44" s="134"/>
      <c r="G44" s="72" t="s">
        <v>1105</v>
      </c>
      <c r="H44" s="205" t="s">
        <v>1113</v>
      </c>
      <c r="I44" s="72" t="s">
        <v>110</v>
      </c>
      <c r="J44" s="72" t="s">
        <v>202</v>
      </c>
      <c r="K44" s="72" t="s">
        <v>1105</v>
      </c>
      <c r="L44" s="72" t="s">
        <v>550</v>
      </c>
      <c r="M44" s="72" t="s">
        <v>551</v>
      </c>
      <c r="N44" s="72" t="s">
        <v>551</v>
      </c>
      <c r="O44" s="2" t="s">
        <v>235</v>
      </c>
      <c r="P44" s="2" t="s">
        <v>248</v>
      </c>
      <c r="Q44" s="2"/>
      <c r="R44" s="2"/>
      <c r="S44" s="69" t="s">
        <v>171</v>
      </c>
    </row>
    <row r="45" spans="1:19" s="69" customFormat="1" x14ac:dyDescent="0.25">
      <c r="A45" s="2" t="str">
        <f t="shared" ca="1" si="3"/>
        <v>CP</v>
      </c>
      <c r="B45" s="2" t="s">
        <v>203</v>
      </c>
      <c r="C45" s="2" t="s">
        <v>204</v>
      </c>
      <c r="D45" s="2" t="s">
        <v>15</v>
      </c>
      <c r="E45" s="134">
        <v>44120</v>
      </c>
      <c r="F45" s="134"/>
      <c r="G45" s="72" t="s">
        <v>1105</v>
      </c>
      <c r="H45" s="205" t="s">
        <v>1113</v>
      </c>
      <c r="I45" s="72" t="s">
        <v>110</v>
      </c>
      <c r="J45" s="72" t="s">
        <v>202</v>
      </c>
      <c r="K45" s="72" t="s">
        <v>1105</v>
      </c>
      <c r="L45" s="72" t="s">
        <v>550</v>
      </c>
      <c r="M45" s="72" t="s">
        <v>551</v>
      </c>
      <c r="N45" s="72" t="s">
        <v>551</v>
      </c>
      <c r="O45" s="2" t="s">
        <v>235</v>
      </c>
      <c r="P45" s="2" t="s">
        <v>249</v>
      </c>
      <c r="Q45" s="2"/>
      <c r="R45" s="216"/>
      <c r="S45" s="69" t="s">
        <v>171</v>
      </c>
    </row>
    <row r="46" spans="1:19" s="69" customFormat="1" x14ac:dyDescent="0.25">
      <c r="A46" s="2" t="str">
        <f t="shared" ca="1" si="3"/>
        <v>CP</v>
      </c>
      <c r="B46" s="216" t="s">
        <v>220</v>
      </c>
      <c r="C46" s="216" t="s">
        <v>221</v>
      </c>
      <c r="D46" s="2" t="s">
        <v>15</v>
      </c>
      <c r="E46" s="134">
        <v>44330</v>
      </c>
      <c r="F46" s="134"/>
      <c r="G46" s="72" t="s">
        <v>1</v>
      </c>
      <c r="H46" s="72" t="s">
        <v>1113</v>
      </c>
      <c r="I46" s="72" t="s">
        <v>1080</v>
      </c>
      <c r="J46" s="72" t="s">
        <v>560</v>
      </c>
      <c r="K46" s="72" t="s">
        <v>1</v>
      </c>
      <c r="L46" s="72" t="s">
        <v>1089</v>
      </c>
      <c r="M46" s="72" t="s">
        <v>242</v>
      </c>
      <c r="N46" s="72" t="s">
        <v>242</v>
      </c>
      <c r="O46" s="2"/>
      <c r="P46" s="2" t="s">
        <v>251</v>
      </c>
      <c r="Q46" s="2"/>
      <c r="R46" s="2"/>
      <c r="S46" s="69" t="s">
        <v>171</v>
      </c>
    </row>
    <row r="47" spans="1:19" s="69" customFormat="1" x14ac:dyDescent="0.25">
      <c r="A47" s="2" t="str">
        <f t="shared" ca="1" si="3"/>
        <v>CP</v>
      </c>
      <c r="B47" s="2" t="s">
        <v>227</v>
      </c>
      <c r="C47" s="2" t="s">
        <v>228</v>
      </c>
      <c r="D47" s="2" t="s">
        <v>15</v>
      </c>
      <c r="E47" s="134">
        <v>44333</v>
      </c>
      <c r="F47" s="134"/>
      <c r="G47" s="72" t="s">
        <v>1103</v>
      </c>
      <c r="H47" s="72" t="s">
        <v>1080</v>
      </c>
      <c r="I47" s="72" t="s">
        <v>1111</v>
      </c>
      <c r="J47" s="72" t="s">
        <v>560</v>
      </c>
      <c r="K47" s="72" t="s">
        <v>1103</v>
      </c>
      <c r="L47" s="72" t="s">
        <v>1089</v>
      </c>
      <c r="M47" s="72" t="s">
        <v>319</v>
      </c>
      <c r="N47" s="72" t="s">
        <v>320</v>
      </c>
      <c r="O47" s="2"/>
      <c r="P47" s="2"/>
      <c r="Q47" s="2"/>
      <c r="R47" s="2"/>
      <c r="S47" s="69" t="s">
        <v>171</v>
      </c>
    </row>
    <row r="48" spans="1:19" s="69" customFormat="1" x14ac:dyDescent="0.25">
      <c r="A48" s="2" t="str">
        <f t="shared" ca="1" si="3"/>
        <v>CP</v>
      </c>
      <c r="B48" s="2" t="s">
        <v>217</v>
      </c>
      <c r="C48" s="2" t="s">
        <v>355</v>
      </c>
      <c r="D48" s="2" t="s">
        <v>15</v>
      </c>
      <c r="E48" s="134">
        <v>44260</v>
      </c>
      <c r="F48" s="134">
        <v>44347</v>
      </c>
      <c r="G48" s="72" t="s">
        <v>1103</v>
      </c>
      <c r="H48" s="72" t="s">
        <v>139</v>
      </c>
      <c r="I48" s="205" t="s">
        <v>565</v>
      </c>
      <c r="J48" s="72" t="s">
        <v>560</v>
      </c>
      <c r="K48" s="72" t="s">
        <v>139</v>
      </c>
      <c r="L48" s="72" t="s">
        <v>239</v>
      </c>
      <c r="M48" s="72" t="s">
        <v>240</v>
      </c>
      <c r="N48" s="72" t="s">
        <v>238</v>
      </c>
      <c r="O48" s="2"/>
      <c r="P48" s="2"/>
      <c r="Q48" s="2"/>
      <c r="R48" s="2" t="s">
        <v>254</v>
      </c>
      <c r="S48" s="69" t="s">
        <v>171</v>
      </c>
    </row>
    <row r="49" spans="1:19" s="69" customFormat="1" x14ac:dyDescent="0.25">
      <c r="A49" s="2" t="str">
        <f t="shared" ca="1" si="3"/>
        <v>OA</v>
      </c>
      <c r="B49" s="2" t="s">
        <v>354</v>
      </c>
      <c r="C49" s="234" t="s">
        <v>536</v>
      </c>
      <c r="D49" s="2" t="s">
        <v>15</v>
      </c>
      <c r="E49" s="134">
        <v>44477</v>
      </c>
      <c r="F49" s="134"/>
      <c r="G49" s="72" t="s">
        <v>1109</v>
      </c>
      <c r="H49" s="72" t="s">
        <v>991</v>
      </c>
      <c r="I49" s="72" t="s">
        <v>1108</v>
      </c>
      <c r="J49" s="72" t="s">
        <v>560</v>
      </c>
      <c r="K49" s="205" t="s">
        <v>1109</v>
      </c>
      <c r="L49" s="72"/>
      <c r="M49" s="72" t="s">
        <v>241</v>
      </c>
      <c r="N49" s="72" t="s">
        <v>241</v>
      </c>
      <c r="O49" s="2"/>
      <c r="P49" s="2"/>
      <c r="Q49" s="2"/>
      <c r="R49" s="157"/>
      <c r="S49" s="226" t="s">
        <v>173</v>
      </c>
    </row>
    <row r="50" spans="1:19" s="69" customFormat="1" x14ac:dyDescent="0.25">
      <c r="A50" s="2" t="str">
        <f t="shared" ca="1" si="3"/>
        <v>CP</v>
      </c>
      <c r="B50" s="216" t="s">
        <v>216</v>
      </c>
      <c r="C50" s="216" t="s">
        <v>350</v>
      </c>
      <c r="D50" s="2" t="s">
        <v>15</v>
      </c>
      <c r="E50" s="134">
        <v>44287</v>
      </c>
      <c r="F50" s="134">
        <v>44316</v>
      </c>
      <c r="G50" s="72" t="s">
        <v>991</v>
      </c>
      <c r="H50" s="72" t="s">
        <v>139</v>
      </c>
      <c r="I50" s="72" t="s">
        <v>565</v>
      </c>
      <c r="J50" s="72" t="s">
        <v>560</v>
      </c>
      <c r="K50" s="72" t="s">
        <v>139</v>
      </c>
      <c r="L50" s="72" t="s">
        <v>239</v>
      </c>
      <c r="M50" s="72" t="s">
        <v>240</v>
      </c>
      <c r="N50" s="72" t="s">
        <v>238</v>
      </c>
      <c r="O50" s="2"/>
      <c r="P50" s="2"/>
      <c r="Q50" s="2"/>
      <c r="R50" s="2" t="s">
        <v>254</v>
      </c>
      <c r="S50" s="69" t="s">
        <v>171</v>
      </c>
    </row>
    <row r="51" spans="1:19" s="69" customFormat="1" x14ac:dyDescent="0.25">
      <c r="A51" s="2" t="str">
        <f t="shared" ca="1" si="3"/>
        <v>CP</v>
      </c>
      <c r="B51" s="2" t="s">
        <v>215</v>
      </c>
      <c r="C51" s="2" t="s">
        <v>357</v>
      </c>
      <c r="D51" s="2" t="s">
        <v>15</v>
      </c>
      <c r="E51" s="134">
        <v>44391</v>
      </c>
      <c r="F51" s="134">
        <v>44423</v>
      </c>
      <c r="G51" s="72" t="s">
        <v>139</v>
      </c>
      <c r="H51" s="205" t="s">
        <v>1110</v>
      </c>
      <c r="I51" s="205" t="s">
        <v>565</v>
      </c>
      <c r="J51" s="72" t="s">
        <v>560</v>
      </c>
      <c r="K51" s="72" t="s">
        <v>139</v>
      </c>
      <c r="L51" s="72" t="s">
        <v>236</v>
      </c>
      <c r="M51" s="72" t="s">
        <v>237</v>
      </c>
      <c r="N51" s="72" t="s">
        <v>238</v>
      </c>
      <c r="O51" s="2"/>
      <c r="P51" s="2" t="s">
        <v>250</v>
      </c>
      <c r="Q51" s="2"/>
      <c r="R51" s="2"/>
      <c r="S51" s="69" t="s">
        <v>171</v>
      </c>
    </row>
    <row r="52" spans="1:19" s="69" customFormat="1" x14ac:dyDescent="0.25">
      <c r="A52" s="2" t="str">
        <f t="shared" ca="1" si="3"/>
        <v>CP</v>
      </c>
      <c r="B52" s="2" t="s">
        <v>1000</v>
      </c>
      <c r="C52" s="2" t="s">
        <v>999</v>
      </c>
      <c r="D52" s="2" t="s">
        <v>15</v>
      </c>
      <c r="E52" s="134">
        <v>44391</v>
      </c>
      <c r="F52" s="134">
        <v>44423</v>
      </c>
      <c r="G52" s="72" t="s">
        <v>139</v>
      </c>
      <c r="H52" s="72" t="s">
        <v>1110</v>
      </c>
      <c r="I52" s="205" t="s">
        <v>565</v>
      </c>
      <c r="J52" s="72" t="s">
        <v>1091</v>
      </c>
      <c r="K52" s="72"/>
      <c r="L52" s="72"/>
      <c r="M52" s="72"/>
      <c r="N52" s="72"/>
      <c r="O52" s="2"/>
      <c r="P52" s="2"/>
      <c r="Q52" s="2"/>
      <c r="R52" s="2"/>
      <c r="S52" s="69" t="s">
        <v>171</v>
      </c>
    </row>
    <row r="53" spans="1:19" s="69" customFormat="1" x14ac:dyDescent="0.25">
      <c r="A53" s="2" t="str">
        <f t="shared" ca="1" si="3"/>
        <v>CP</v>
      </c>
      <c r="B53" s="216" t="s">
        <v>321</v>
      </c>
      <c r="C53" s="216" t="s">
        <v>322</v>
      </c>
      <c r="D53" s="2" t="s">
        <v>15</v>
      </c>
      <c r="E53" s="134">
        <v>44317</v>
      </c>
      <c r="F53" s="134"/>
      <c r="G53" s="72" t="s">
        <v>136</v>
      </c>
      <c r="H53" s="72" t="s">
        <v>137</v>
      </c>
      <c r="I53" s="72"/>
      <c r="J53" s="72" t="s">
        <v>560</v>
      </c>
      <c r="K53" s="72" t="s">
        <v>1112</v>
      </c>
      <c r="L53" s="72" t="s">
        <v>1092</v>
      </c>
      <c r="M53" s="72" t="s">
        <v>323</v>
      </c>
      <c r="N53" s="72"/>
      <c r="O53" s="2"/>
      <c r="P53" s="2"/>
      <c r="Q53" s="2"/>
      <c r="R53" s="2"/>
      <c r="S53" s="69" t="s">
        <v>171</v>
      </c>
    </row>
    <row r="54" spans="1:19" s="69" customFormat="1" x14ac:dyDescent="0.25">
      <c r="A54" s="2" t="str">
        <f t="shared" ca="1" si="3"/>
        <v>CP</v>
      </c>
      <c r="B54" s="216" t="s">
        <v>333</v>
      </c>
      <c r="C54" s="216" t="s">
        <v>332</v>
      </c>
      <c r="D54" s="2" t="s">
        <v>15</v>
      </c>
      <c r="E54" s="134">
        <v>44403</v>
      </c>
      <c r="F54" s="134">
        <v>44409</v>
      </c>
      <c r="G54" s="72"/>
      <c r="H54" s="72"/>
      <c r="I54" s="72"/>
      <c r="J54" s="72"/>
      <c r="K54" s="72"/>
      <c r="L54" s="72"/>
      <c r="M54" s="72"/>
      <c r="N54" s="72"/>
      <c r="O54" s="2"/>
      <c r="P54" s="2"/>
      <c r="Q54" s="2"/>
      <c r="R54" s="2"/>
      <c r="S54" s="69" t="s">
        <v>171</v>
      </c>
    </row>
    <row r="55" spans="1:19" s="69" customFormat="1" x14ac:dyDescent="0.25">
      <c r="A55" s="2" t="str">
        <f t="shared" ca="1" si="3"/>
        <v>CP</v>
      </c>
      <c r="B55" s="216" t="s">
        <v>334</v>
      </c>
      <c r="C55" s="216" t="s">
        <v>335</v>
      </c>
      <c r="D55" s="2" t="s">
        <v>15</v>
      </c>
      <c r="E55" s="134">
        <v>44403</v>
      </c>
      <c r="F55" s="134">
        <v>44409</v>
      </c>
      <c r="G55" s="72"/>
      <c r="H55" s="72"/>
      <c r="I55" s="72"/>
      <c r="J55" s="72"/>
      <c r="K55" s="72"/>
      <c r="L55" s="72"/>
      <c r="M55" s="72"/>
      <c r="N55" s="72"/>
      <c r="O55" s="2"/>
      <c r="P55" s="2"/>
      <c r="Q55" s="2"/>
      <c r="R55" s="2"/>
      <c r="S55" s="69" t="s">
        <v>171</v>
      </c>
    </row>
    <row r="56" spans="1:19" s="69" customFormat="1" x14ac:dyDescent="0.25">
      <c r="A56" s="2" t="str">
        <f t="shared" ca="1" si="3"/>
        <v>CP</v>
      </c>
      <c r="B56" s="216" t="s">
        <v>337</v>
      </c>
      <c r="C56" s="216" t="s">
        <v>336</v>
      </c>
      <c r="D56" s="2" t="s">
        <v>15</v>
      </c>
      <c r="E56" s="134">
        <v>44317</v>
      </c>
      <c r="F56" s="134">
        <v>44326</v>
      </c>
      <c r="G56" s="72"/>
      <c r="H56" s="72"/>
      <c r="I56" s="72"/>
      <c r="J56" s="72"/>
      <c r="K56" s="72"/>
      <c r="L56" s="72"/>
      <c r="M56" s="72"/>
      <c r="N56" s="72"/>
      <c r="O56" s="2"/>
      <c r="P56" s="2"/>
      <c r="Q56" s="2"/>
      <c r="R56" s="2"/>
      <c r="S56" s="69" t="s">
        <v>171</v>
      </c>
    </row>
    <row r="57" spans="1:19" s="69" customFormat="1" x14ac:dyDescent="0.25">
      <c r="A57" s="2" t="str">
        <f t="shared" ca="1" si="3"/>
        <v>CP</v>
      </c>
      <c r="B57" s="216" t="s">
        <v>338</v>
      </c>
      <c r="C57" s="216" t="s">
        <v>339</v>
      </c>
      <c r="D57" s="2" t="s">
        <v>15</v>
      </c>
      <c r="E57" s="134">
        <v>44378</v>
      </c>
      <c r="F57" s="134"/>
      <c r="G57" s="72"/>
      <c r="H57" s="72"/>
      <c r="I57" s="72"/>
      <c r="J57" s="72"/>
      <c r="K57" s="72"/>
      <c r="L57" s="72"/>
      <c r="M57" s="72"/>
      <c r="N57" s="72"/>
      <c r="O57" s="2"/>
      <c r="P57" s="2"/>
      <c r="Q57" s="2"/>
      <c r="R57" s="2"/>
      <c r="S57" s="69" t="s">
        <v>171</v>
      </c>
    </row>
    <row r="58" spans="1:19" s="69" customFormat="1" x14ac:dyDescent="0.25">
      <c r="A58" s="2" t="str">
        <f t="shared" ca="1" si="3"/>
        <v>CP</v>
      </c>
      <c r="B58" s="216"/>
      <c r="C58" s="216" t="s">
        <v>1012</v>
      </c>
      <c r="D58" s="2" t="s">
        <v>15</v>
      </c>
      <c r="E58" s="134" t="s">
        <v>1017</v>
      </c>
      <c r="F58" s="134"/>
      <c r="G58" s="72"/>
      <c r="H58" s="72"/>
      <c r="I58" s="72"/>
      <c r="J58" s="72"/>
      <c r="K58" s="72"/>
      <c r="L58" s="72"/>
      <c r="M58" s="72"/>
      <c r="N58" s="72"/>
      <c r="O58" s="2"/>
      <c r="P58" s="2"/>
      <c r="Q58" s="2"/>
      <c r="R58" s="2"/>
      <c r="S58" s="69" t="s">
        <v>171</v>
      </c>
    </row>
    <row r="59" spans="1:19" s="69" customFormat="1" x14ac:dyDescent="0.25">
      <c r="A59" s="2" t="str">
        <f t="shared" ca="1" si="3"/>
        <v>CP</v>
      </c>
      <c r="B59" s="216" t="s">
        <v>422</v>
      </c>
      <c r="C59" s="216" t="s">
        <v>423</v>
      </c>
      <c r="D59" s="2" t="s">
        <v>15</v>
      </c>
      <c r="E59" s="134">
        <v>44409</v>
      </c>
      <c r="F59" s="134">
        <v>43966</v>
      </c>
      <c r="G59" s="72" t="s">
        <v>419</v>
      </c>
      <c r="H59" s="72" t="s">
        <v>1017</v>
      </c>
      <c r="I59" s="72"/>
      <c r="J59" s="72"/>
      <c r="K59" s="72"/>
      <c r="L59" s="72"/>
      <c r="M59" s="72"/>
      <c r="N59" s="72"/>
      <c r="O59" s="2"/>
      <c r="P59" s="2"/>
      <c r="Q59" s="2"/>
      <c r="R59" s="2"/>
      <c r="S59" s="69" t="s">
        <v>171</v>
      </c>
    </row>
    <row r="60" spans="1:19" s="226" customFormat="1" x14ac:dyDescent="0.25">
      <c r="A60" s="230" t="str">
        <f t="shared" ca="1" si="3"/>
        <v>CP</v>
      </c>
      <c r="B60" s="230" t="s">
        <v>1133</v>
      </c>
      <c r="C60" s="230" t="s">
        <v>1134</v>
      </c>
      <c r="D60" s="230" t="s">
        <v>15</v>
      </c>
      <c r="E60" s="227"/>
      <c r="F60" s="227"/>
      <c r="G60" s="228" t="s">
        <v>136</v>
      </c>
      <c r="H60" s="228" t="s">
        <v>137</v>
      </c>
      <c r="I60" s="228" t="s">
        <v>1135</v>
      </c>
      <c r="J60" s="228" t="s">
        <v>1109</v>
      </c>
      <c r="K60" s="228"/>
      <c r="L60" s="228" t="s">
        <v>1136</v>
      </c>
      <c r="M60" s="228" t="s">
        <v>1137</v>
      </c>
      <c r="N60" s="228" t="s">
        <v>1138</v>
      </c>
      <c r="O60" s="230"/>
      <c r="P60" s="230"/>
      <c r="Q60" s="230"/>
      <c r="R60" s="230"/>
      <c r="S60" s="226" t="s">
        <v>171</v>
      </c>
    </row>
    <row r="61" spans="1:19" s="69" customFormat="1" x14ac:dyDescent="0.25">
      <c r="A61" s="2" t="str">
        <f t="shared" ref="A61:A81" ca="1" si="4">IF($S61="CP","CP",IF($S61="NR","NR",IF($S61="OA","OA",IF($E61="","",IF($E61-NOW()&lt;0,"OD",IF($E61-NOW()&lt;15,"15",IF($E61-NOW()&lt;30,"30"," ")))))))</f>
        <v>OD</v>
      </c>
      <c r="B61" s="216" t="s">
        <v>989</v>
      </c>
      <c r="C61" s="216" t="s">
        <v>990</v>
      </c>
      <c r="D61" s="2" t="s">
        <v>15</v>
      </c>
      <c r="E61" s="134">
        <v>44423</v>
      </c>
      <c r="F61" s="134">
        <v>44470</v>
      </c>
      <c r="G61" s="72" t="s">
        <v>136</v>
      </c>
      <c r="H61" s="72" t="s">
        <v>137</v>
      </c>
      <c r="I61" s="72" t="s">
        <v>991</v>
      </c>
      <c r="J61" s="72" t="s">
        <v>560</v>
      </c>
      <c r="K61" s="72" t="s">
        <v>991</v>
      </c>
      <c r="L61" s="72"/>
      <c r="M61" s="72"/>
      <c r="N61" s="72"/>
      <c r="O61" s="2"/>
      <c r="P61" s="2"/>
      <c r="Q61" s="2"/>
      <c r="R61" s="221" t="s">
        <v>1141</v>
      </c>
    </row>
    <row r="62" spans="1:19" s="69" customFormat="1" x14ac:dyDescent="0.25">
      <c r="A62" s="2" t="str">
        <f t="shared" ca="1" si="4"/>
        <v>CP</v>
      </c>
      <c r="B62" s="216" t="s">
        <v>330</v>
      </c>
      <c r="C62" s="216" t="s">
        <v>331</v>
      </c>
      <c r="D62" s="2" t="s">
        <v>15</v>
      </c>
      <c r="E62" s="134">
        <v>44340</v>
      </c>
      <c r="F62" s="219">
        <v>43966</v>
      </c>
      <c r="G62" s="72" t="s">
        <v>543</v>
      </c>
      <c r="H62" s="72" t="s">
        <v>136</v>
      </c>
      <c r="I62" s="72" t="s">
        <v>137</v>
      </c>
      <c r="J62" s="72" t="s">
        <v>560</v>
      </c>
      <c r="K62" s="72" t="s">
        <v>565</v>
      </c>
      <c r="L62" s="72" t="s">
        <v>1093</v>
      </c>
      <c r="M62" s="72" t="s">
        <v>197</v>
      </c>
      <c r="N62" s="72" t="s">
        <v>1094</v>
      </c>
      <c r="O62" s="2"/>
      <c r="P62" s="2"/>
      <c r="Q62" s="2"/>
      <c r="R62" s="2"/>
      <c r="S62" s="69" t="s">
        <v>171</v>
      </c>
    </row>
    <row r="63" spans="1:19" s="69" customFormat="1" x14ac:dyDescent="0.25">
      <c r="A63" s="2" t="str">
        <f t="shared" ca="1" si="4"/>
        <v>CP</v>
      </c>
      <c r="B63" s="216" t="s">
        <v>300</v>
      </c>
      <c r="C63" s="216" t="s">
        <v>301</v>
      </c>
      <c r="D63" s="2" t="s">
        <v>15</v>
      </c>
      <c r="E63" s="134">
        <v>44317</v>
      </c>
      <c r="F63" s="134">
        <v>44223</v>
      </c>
      <c r="G63" s="72" t="s">
        <v>302</v>
      </c>
      <c r="H63" s="72" t="s">
        <v>303</v>
      </c>
      <c r="I63" s="72"/>
      <c r="J63" s="72" t="s">
        <v>202</v>
      </c>
      <c r="K63" s="72"/>
      <c r="L63" s="72" t="s">
        <v>304</v>
      </c>
      <c r="M63" s="72" t="s">
        <v>306</v>
      </c>
      <c r="N63" s="72" t="s">
        <v>305</v>
      </c>
      <c r="O63" s="2"/>
      <c r="P63" s="2"/>
      <c r="Q63" s="2"/>
      <c r="R63" s="2"/>
      <c r="S63" s="69" t="s">
        <v>171</v>
      </c>
    </row>
    <row r="64" spans="1:19" s="69" customFormat="1" x14ac:dyDescent="0.25">
      <c r="A64" s="2" t="str">
        <f t="shared" ca="1" si="4"/>
        <v>CP</v>
      </c>
      <c r="B64" s="216" t="s">
        <v>564</v>
      </c>
      <c r="C64" s="216" t="s">
        <v>563</v>
      </c>
      <c r="D64" s="2" t="s">
        <v>15</v>
      </c>
      <c r="E64" s="134">
        <v>44335</v>
      </c>
      <c r="F64" s="134"/>
      <c r="G64" s="72" t="s">
        <v>136</v>
      </c>
      <c r="H64" s="72" t="s">
        <v>137</v>
      </c>
      <c r="I64" s="72"/>
      <c r="J64" s="72" t="s">
        <v>560</v>
      </c>
      <c r="K64" s="72" t="s">
        <v>1105</v>
      </c>
      <c r="L64" s="72" t="s">
        <v>550</v>
      </c>
      <c r="M64" s="72" t="s">
        <v>551</v>
      </c>
      <c r="N64" s="72" t="s">
        <v>551</v>
      </c>
      <c r="O64" s="2"/>
      <c r="P64" s="2"/>
      <c r="Q64" s="2"/>
      <c r="R64" s="2"/>
      <c r="S64" s="69" t="s">
        <v>171</v>
      </c>
    </row>
    <row r="65" spans="1:19" s="69" customFormat="1" x14ac:dyDescent="0.25">
      <c r="A65" s="2" t="str">
        <f t="shared" ca="1" si="4"/>
        <v>CP</v>
      </c>
      <c r="B65" s="216" t="s">
        <v>559</v>
      </c>
      <c r="C65" s="216" t="s">
        <v>562</v>
      </c>
      <c r="D65" s="2" t="s">
        <v>15</v>
      </c>
      <c r="E65" s="134">
        <v>44335</v>
      </c>
      <c r="F65" s="134"/>
      <c r="G65" s="72" t="s">
        <v>136</v>
      </c>
      <c r="H65" s="72" t="s">
        <v>137</v>
      </c>
      <c r="I65" s="72"/>
      <c r="J65" s="72" t="s">
        <v>560</v>
      </c>
      <c r="K65" s="72" t="s">
        <v>1105</v>
      </c>
      <c r="L65" s="72" t="s">
        <v>561</v>
      </c>
      <c r="M65" s="72" t="s">
        <v>551</v>
      </c>
      <c r="N65" s="72" t="s">
        <v>551</v>
      </c>
      <c r="O65" s="2"/>
      <c r="P65" s="2"/>
      <c r="Q65" s="2"/>
      <c r="R65" s="2"/>
      <c r="S65" s="69" t="s">
        <v>171</v>
      </c>
    </row>
    <row r="66" spans="1:19" s="69" customFormat="1" x14ac:dyDescent="0.25">
      <c r="A66" s="2" t="str">
        <f t="shared" ca="1" si="4"/>
        <v>CP</v>
      </c>
      <c r="B66" s="216" t="s">
        <v>342</v>
      </c>
      <c r="C66" s="216" t="s">
        <v>341</v>
      </c>
      <c r="D66" s="2" t="s">
        <v>15</v>
      </c>
      <c r="E66" s="134">
        <v>44330</v>
      </c>
      <c r="F66" s="134"/>
      <c r="G66" s="72" t="s">
        <v>136</v>
      </c>
      <c r="H66" s="72" t="s">
        <v>137</v>
      </c>
      <c r="I66" s="72"/>
      <c r="J66" s="72" t="s">
        <v>560</v>
      </c>
      <c r="K66" s="72" t="s">
        <v>1</v>
      </c>
      <c r="L66" s="72" t="s">
        <v>1089</v>
      </c>
      <c r="M66" s="72" t="s">
        <v>242</v>
      </c>
      <c r="N66" s="72" t="s">
        <v>242</v>
      </c>
      <c r="O66" s="2"/>
      <c r="P66" s="2"/>
      <c r="Q66" s="2"/>
      <c r="R66" s="2"/>
      <c r="S66" s="69" t="s">
        <v>171</v>
      </c>
    </row>
    <row r="67" spans="1:19" s="69" customFormat="1" x14ac:dyDescent="0.25">
      <c r="A67" s="2" t="str">
        <f t="shared" ca="1" si="4"/>
        <v>OA</v>
      </c>
      <c r="B67" s="216" t="s">
        <v>223</v>
      </c>
      <c r="C67" s="216" t="s">
        <v>1018</v>
      </c>
      <c r="D67" s="2" t="s">
        <v>15</v>
      </c>
      <c r="E67" s="134">
        <v>44409</v>
      </c>
      <c r="F67" s="134"/>
      <c r="G67" s="72" t="s">
        <v>1118</v>
      </c>
      <c r="H67" s="72"/>
      <c r="I67" s="72"/>
      <c r="J67" s="72" t="s">
        <v>560</v>
      </c>
      <c r="K67" s="72"/>
      <c r="L67" s="72"/>
      <c r="M67" s="72"/>
      <c r="N67" s="72"/>
      <c r="O67" s="2"/>
      <c r="P67" s="2"/>
      <c r="Q67" s="2"/>
      <c r="R67" s="2" t="s">
        <v>570</v>
      </c>
      <c r="S67" s="69" t="s">
        <v>173</v>
      </c>
    </row>
    <row r="68" spans="1:19" s="69" customFormat="1" x14ac:dyDescent="0.25">
      <c r="A68" s="2" t="str">
        <f t="shared" ca="1" si="4"/>
        <v>OD</v>
      </c>
      <c r="B68" s="216" t="s">
        <v>225</v>
      </c>
      <c r="C68" s="216" t="s">
        <v>1019</v>
      </c>
      <c r="D68" s="2" t="s">
        <v>15</v>
      </c>
      <c r="E68" s="134">
        <v>44409</v>
      </c>
      <c r="F68" s="134"/>
      <c r="G68" s="228" t="s">
        <v>1118</v>
      </c>
      <c r="H68" s="72"/>
      <c r="I68" s="72"/>
      <c r="J68" s="72" t="s">
        <v>560</v>
      </c>
      <c r="K68" s="72"/>
      <c r="L68" s="72"/>
      <c r="M68" s="72"/>
      <c r="N68" s="72"/>
      <c r="O68" s="2"/>
      <c r="P68" s="2"/>
      <c r="Q68" s="2"/>
      <c r="R68" s="2" t="s">
        <v>570</v>
      </c>
    </row>
    <row r="69" spans="1:19" s="69" customFormat="1" x14ac:dyDescent="0.25">
      <c r="A69" s="2" t="str">
        <f t="shared" ca="1" si="4"/>
        <v>CP</v>
      </c>
      <c r="B69" s="216" t="s">
        <v>343</v>
      </c>
      <c r="C69" s="216" t="s">
        <v>344</v>
      </c>
      <c r="D69" s="2" t="s">
        <v>15</v>
      </c>
      <c r="E69" s="134">
        <v>44409</v>
      </c>
      <c r="F69" s="134"/>
      <c r="G69" s="72"/>
      <c r="H69" s="72"/>
      <c r="I69" s="72"/>
      <c r="J69" s="72"/>
      <c r="K69" s="72"/>
      <c r="L69" s="72"/>
      <c r="M69" s="72"/>
      <c r="N69" s="72"/>
      <c r="O69" s="2"/>
      <c r="P69" s="2"/>
      <c r="Q69" s="2"/>
      <c r="R69" s="2"/>
      <c r="S69" s="69" t="s">
        <v>171</v>
      </c>
    </row>
    <row r="70" spans="1:19" s="69" customFormat="1" x14ac:dyDescent="0.25">
      <c r="A70" s="2" t="str">
        <f t="shared" ca="1" si="4"/>
        <v>CP</v>
      </c>
      <c r="B70" s="216"/>
      <c r="C70" s="216" t="s">
        <v>344</v>
      </c>
      <c r="D70" s="2" t="s">
        <v>15</v>
      </c>
      <c r="E70" s="134" t="s">
        <v>1017</v>
      </c>
      <c r="F70" s="134"/>
      <c r="G70" s="72"/>
      <c r="H70" s="72"/>
      <c r="I70" s="72"/>
      <c r="J70" s="72"/>
      <c r="K70" s="72"/>
      <c r="L70" s="72"/>
      <c r="M70" s="72"/>
      <c r="N70" s="72"/>
      <c r="O70" s="2"/>
      <c r="P70" s="2"/>
      <c r="Q70" s="2"/>
      <c r="R70" s="2"/>
      <c r="S70" s="69" t="s">
        <v>171</v>
      </c>
    </row>
    <row r="71" spans="1:19" s="69" customFormat="1" x14ac:dyDescent="0.25">
      <c r="A71" s="2" t="str">
        <f t="shared" ca="1" si="4"/>
        <v>CP</v>
      </c>
      <c r="B71" s="216"/>
      <c r="C71" s="216" t="s">
        <v>1014</v>
      </c>
      <c r="D71" s="2" t="s">
        <v>15</v>
      </c>
      <c r="E71" s="134" t="s">
        <v>1017</v>
      </c>
      <c r="F71" s="134"/>
      <c r="G71" s="72"/>
      <c r="H71" s="72"/>
      <c r="I71" s="72"/>
      <c r="J71" s="72"/>
      <c r="K71" s="72"/>
      <c r="L71" s="72"/>
      <c r="M71" s="72"/>
      <c r="N71" s="72"/>
      <c r="O71" s="2"/>
      <c r="P71" s="2"/>
      <c r="Q71" s="2"/>
      <c r="R71" s="2"/>
      <c r="S71" s="69" t="s">
        <v>171</v>
      </c>
    </row>
    <row r="72" spans="1:19" s="69" customFormat="1" x14ac:dyDescent="0.25">
      <c r="A72" s="2" t="str">
        <f t="shared" ca="1" si="4"/>
        <v>CP</v>
      </c>
      <c r="B72" s="216"/>
      <c r="C72" s="216" t="s">
        <v>1016</v>
      </c>
      <c r="D72" s="2" t="s">
        <v>15</v>
      </c>
      <c r="E72" s="134" t="s">
        <v>1017</v>
      </c>
      <c r="F72" s="134"/>
      <c r="G72" s="72"/>
      <c r="H72" s="72"/>
      <c r="I72" s="72"/>
      <c r="J72" s="72"/>
      <c r="K72" s="72"/>
      <c r="L72" s="72"/>
      <c r="M72" s="72"/>
      <c r="N72" s="72"/>
      <c r="O72" s="2"/>
      <c r="P72" s="2"/>
      <c r="Q72" s="2"/>
      <c r="R72" s="2"/>
      <c r="S72" s="69" t="s">
        <v>171</v>
      </c>
    </row>
    <row r="73" spans="1:19" s="69" customFormat="1" x14ac:dyDescent="0.25">
      <c r="A73" s="2" t="str">
        <f t="shared" ca="1" si="4"/>
        <v>CP</v>
      </c>
      <c r="B73" s="216"/>
      <c r="C73" s="216" t="s">
        <v>1013</v>
      </c>
      <c r="D73" s="2" t="s">
        <v>15</v>
      </c>
      <c r="E73" s="134" t="s">
        <v>1017</v>
      </c>
      <c r="F73" s="134"/>
      <c r="G73" s="72"/>
      <c r="H73" s="72"/>
      <c r="I73" s="72"/>
      <c r="J73" s="72"/>
      <c r="K73" s="72"/>
      <c r="L73" s="72"/>
      <c r="M73" s="72"/>
      <c r="N73" s="72"/>
      <c r="O73" s="2"/>
      <c r="P73" s="2"/>
      <c r="Q73" s="2"/>
      <c r="R73" s="2"/>
      <c r="S73" s="69" t="s">
        <v>171</v>
      </c>
    </row>
    <row r="74" spans="1:19" s="69" customFormat="1" x14ac:dyDescent="0.25">
      <c r="A74" s="2" t="str">
        <f t="shared" ca="1" si="4"/>
        <v>CP</v>
      </c>
      <c r="B74" s="216"/>
      <c r="C74" s="216" t="s">
        <v>1015</v>
      </c>
      <c r="D74" s="2" t="s">
        <v>15</v>
      </c>
      <c r="E74" s="134" t="s">
        <v>1017</v>
      </c>
      <c r="F74" s="134"/>
      <c r="G74" s="72"/>
      <c r="H74" s="72"/>
      <c r="I74" s="72"/>
      <c r="J74" s="72"/>
      <c r="K74" s="72"/>
      <c r="L74" s="72"/>
      <c r="M74" s="72"/>
      <c r="N74" s="72"/>
      <c r="O74" s="2"/>
      <c r="P74" s="2"/>
      <c r="Q74" s="2"/>
      <c r="R74" s="2"/>
      <c r="S74" s="69" t="s">
        <v>171</v>
      </c>
    </row>
    <row r="75" spans="1:19" s="69" customFormat="1" x14ac:dyDescent="0.25">
      <c r="A75" s="2" t="str">
        <f t="shared" ca="1" si="4"/>
        <v>CP</v>
      </c>
      <c r="B75" s="216" t="s">
        <v>325</v>
      </c>
      <c r="C75" s="216" t="s">
        <v>547</v>
      </c>
      <c r="D75" s="2" t="s">
        <v>15</v>
      </c>
      <c r="E75" s="134">
        <v>44317</v>
      </c>
      <c r="F75" s="134">
        <v>44347</v>
      </c>
      <c r="G75" s="72" t="s">
        <v>136</v>
      </c>
      <c r="H75" s="72" t="s">
        <v>137</v>
      </c>
      <c r="I75" s="72"/>
      <c r="J75" s="72" t="s">
        <v>560</v>
      </c>
      <c r="K75" s="72" t="s">
        <v>139</v>
      </c>
      <c r="L75" s="72" t="s">
        <v>1095</v>
      </c>
      <c r="M75" s="72" t="s">
        <v>327</v>
      </c>
      <c r="N75" s="72" t="s">
        <v>1096</v>
      </c>
      <c r="O75" s="2"/>
      <c r="P75" s="2"/>
      <c r="Q75" s="2"/>
      <c r="R75" s="2"/>
      <c r="S75" s="69" t="s">
        <v>171</v>
      </c>
    </row>
    <row r="76" spans="1:19" s="69" customFormat="1" x14ac:dyDescent="0.25">
      <c r="A76" s="2" t="str">
        <f t="shared" ca="1" si="4"/>
        <v>CP</v>
      </c>
      <c r="B76" s="216" t="s">
        <v>353</v>
      </c>
      <c r="C76" s="216" t="s">
        <v>535</v>
      </c>
      <c r="D76" s="2" t="s">
        <v>15</v>
      </c>
      <c r="E76" s="134">
        <v>44362</v>
      </c>
      <c r="F76" s="134"/>
      <c r="G76" s="72" t="s">
        <v>136</v>
      </c>
      <c r="H76" s="72" t="s">
        <v>137</v>
      </c>
      <c r="I76" s="72" t="s">
        <v>1108</v>
      </c>
      <c r="J76" s="72" t="s">
        <v>560</v>
      </c>
      <c r="K76" s="72" t="s">
        <v>1109</v>
      </c>
      <c r="L76" s="72"/>
      <c r="M76" s="72" t="s">
        <v>241</v>
      </c>
      <c r="N76" s="72" t="s">
        <v>241</v>
      </c>
      <c r="O76" s="2"/>
      <c r="P76" s="2"/>
      <c r="Q76" s="2"/>
      <c r="R76" s="216"/>
      <c r="S76" s="69" t="s">
        <v>171</v>
      </c>
    </row>
    <row r="77" spans="1:19" s="69" customFormat="1" x14ac:dyDescent="0.25">
      <c r="A77" s="2" t="str">
        <f t="shared" ca="1" si="4"/>
        <v>CP</v>
      </c>
      <c r="B77" s="216" t="s">
        <v>340</v>
      </c>
      <c r="C77" s="216" t="s">
        <v>356</v>
      </c>
      <c r="D77" s="2" t="s">
        <v>15</v>
      </c>
      <c r="E77" s="134">
        <v>44330</v>
      </c>
      <c r="F77" s="134"/>
      <c r="G77" s="72" t="s">
        <v>136</v>
      </c>
      <c r="H77" s="72" t="s">
        <v>137</v>
      </c>
      <c r="I77" s="72" t="s">
        <v>560</v>
      </c>
      <c r="J77" s="72" t="s">
        <v>139</v>
      </c>
      <c r="K77" s="72"/>
      <c r="L77" s="72" t="s">
        <v>1097</v>
      </c>
      <c r="M77" s="72" t="s">
        <v>569</v>
      </c>
      <c r="N77" s="72" t="s">
        <v>568</v>
      </c>
      <c r="O77" s="2"/>
      <c r="P77" s="2"/>
      <c r="Q77" s="2"/>
      <c r="R77" s="2"/>
      <c r="S77" s="69" t="s">
        <v>171</v>
      </c>
    </row>
    <row r="78" spans="1:19" s="69" customFormat="1" x14ac:dyDescent="0.25">
      <c r="A78" s="2" t="str">
        <f t="shared" ca="1" si="4"/>
        <v>CP</v>
      </c>
      <c r="B78" s="216" t="s">
        <v>567</v>
      </c>
      <c r="C78" s="216" t="s">
        <v>566</v>
      </c>
      <c r="D78" s="2" t="s">
        <v>15</v>
      </c>
      <c r="E78" s="134">
        <v>44330</v>
      </c>
      <c r="F78" s="134"/>
      <c r="G78" s="72" t="s">
        <v>136</v>
      </c>
      <c r="H78" s="72" t="s">
        <v>137</v>
      </c>
      <c r="I78" s="72"/>
      <c r="J78" s="72" t="s">
        <v>560</v>
      </c>
      <c r="K78" s="72" t="s">
        <v>139</v>
      </c>
      <c r="L78" s="72" t="s">
        <v>1097</v>
      </c>
      <c r="M78" s="72" t="s">
        <v>569</v>
      </c>
      <c r="N78" s="72" t="s">
        <v>568</v>
      </c>
      <c r="O78" s="2"/>
      <c r="P78" s="2"/>
      <c r="Q78" s="2"/>
      <c r="R78" s="2"/>
      <c r="S78" s="69" t="s">
        <v>171</v>
      </c>
    </row>
    <row r="79" spans="1:19" s="69" customFormat="1" x14ac:dyDescent="0.25">
      <c r="A79" s="2" t="str">
        <f t="shared" ca="1" si="4"/>
        <v>CP</v>
      </c>
      <c r="B79" s="216" t="s">
        <v>346</v>
      </c>
      <c r="C79" s="216" t="s">
        <v>345</v>
      </c>
      <c r="D79" s="2" t="s">
        <v>15</v>
      </c>
      <c r="E79" s="134">
        <v>44334</v>
      </c>
      <c r="F79" s="134"/>
      <c r="G79" s="72"/>
      <c r="H79" s="72"/>
      <c r="I79" s="72"/>
      <c r="J79" s="72"/>
      <c r="K79" s="72"/>
      <c r="L79" s="72"/>
      <c r="M79" s="72"/>
      <c r="N79" s="72"/>
      <c r="O79" s="2"/>
      <c r="P79" s="2"/>
      <c r="Q79" s="2"/>
      <c r="R79" s="2"/>
      <c r="S79" s="69" t="s">
        <v>171</v>
      </c>
    </row>
    <row r="80" spans="1:19" s="69" customFormat="1" x14ac:dyDescent="0.25">
      <c r="A80" s="2" t="str">
        <f t="shared" ca="1" si="4"/>
        <v>CP</v>
      </c>
      <c r="B80" s="216" t="s">
        <v>349</v>
      </c>
      <c r="C80" s="216" t="s">
        <v>348</v>
      </c>
      <c r="D80" s="2" t="s">
        <v>15</v>
      </c>
      <c r="E80" s="134">
        <v>44334</v>
      </c>
      <c r="F80" s="134"/>
      <c r="G80" s="72"/>
      <c r="H80" s="72"/>
      <c r="I80" s="72"/>
      <c r="J80" s="72"/>
      <c r="K80" s="72"/>
      <c r="L80" s="72"/>
      <c r="M80" s="72"/>
      <c r="N80" s="72"/>
      <c r="O80" s="2"/>
      <c r="P80" s="2"/>
      <c r="Q80" s="2"/>
      <c r="R80" s="2"/>
      <c r="S80" s="69" t="s">
        <v>171</v>
      </c>
    </row>
    <row r="81" spans="1:20" s="69" customFormat="1" x14ac:dyDescent="0.25">
      <c r="A81" s="2" t="str">
        <f t="shared" ca="1" si="4"/>
        <v>CP</v>
      </c>
      <c r="B81" s="216" t="s">
        <v>995</v>
      </c>
      <c r="C81" s="216" t="s">
        <v>998</v>
      </c>
      <c r="D81" s="2" t="s">
        <v>15</v>
      </c>
      <c r="E81" s="134"/>
      <c r="F81" s="134"/>
      <c r="G81" s="72"/>
      <c r="H81" s="72"/>
      <c r="I81" s="72"/>
      <c r="J81" s="72"/>
      <c r="K81" s="72"/>
      <c r="L81" s="72"/>
      <c r="M81" s="72"/>
      <c r="N81" s="72"/>
      <c r="O81" s="2"/>
      <c r="P81" s="2"/>
      <c r="Q81" s="2"/>
      <c r="R81" s="2"/>
      <c r="S81" s="69" t="s">
        <v>171</v>
      </c>
    </row>
    <row r="82" spans="1:20" s="69" customFormat="1" ht="15.75" x14ac:dyDescent="0.25">
      <c r="A82" s="2" t="str">
        <f t="shared" ref="A82:A89" ca="1" si="5">IF($S82="CP","CP",IF($S82="NR","NR",IF($S82="OA","OA",IF($E82="","",IF($E82-NOW()&lt;0,"OD",IF($E82-NOW()&lt;15,"15",IF($E82-NOW()&lt;30,"30"," ")))))))</f>
        <v/>
      </c>
      <c r="B82" s="135" t="s">
        <v>149</v>
      </c>
      <c r="C82" s="135"/>
      <c r="D82" s="135"/>
      <c r="E82" s="136"/>
      <c r="F82" s="136"/>
      <c r="G82" s="135"/>
      <c r="H82" s="135"/>
      <c r="I82" s="135"/>
      <c r="J82" s="135"/>
      <c r="K82" s="135"/>
      <c r="L82" s="135"/>
      <c r="M82" s="135"/>
      <c r="N82" s="135"/>
      <c r="O82" s="135"/>
      <c r="P82" s="135"/>
      <c r="Q82" s="135"/>
      <c r="R82" s="135"/>
      <c r="T82" s="69" t="s">
        <v>169</v>
      </c>
    </row>
    <row r="83" spans="1:20" s="69" customFormat="1" x14ac:dyDescent="0.25">
      <c r="A83" s="2" t="str">
        <f t="shared" ca="1" si="5"/>
        <v>CP</v>
      </c>
      <c r="B83" s="2" t="s">
        <v>256</v>
      </c>
      <c r="C83" s="2" t="s">
        <v>257</v>
      </c>
      <c r="D83" s="2" t="s">
        <v>15</v>
      </c>
      <c r="E83" s="134">
        <v>44378</v>
      </c>
      <c r="F83" s="134"/>
      <c r="G83" s="72" t="s">
        <v>555</v>
      </c>
      <c r="H83" s="72" t="s">
        <v>554</v>
      </c>
      <c r="I83" s="72"/>
      <c r="J83" s="72" t="s">
        <v>560</v>
      </c>
      <c r="K83" s="72"/>
      <c r="L83" s="72" t="s">
        <v>255</v>
      </c>
      <c r="M83" s="72" t="s">
        <v>1098</v>
      </c>
      <c r="N83" s="72" t="s">
        <v>1099</v>
      </c>
      <c r="O83" s="2"/>
      <c r="P83" s="2"/>
      <c r="Q83" s="2"/>
      <c r="R83" s="210" t="s">
        <v>1048</v>
      </c>
      <c r="S83" s="69" t="s">
        <v>171</v>
      </c>
    </row>
    <row r="84" spans="1:20" s="69" customFormat="1" ht="15.75" x14ac:dyDescent="0.25">
      <c r="A84" s="2" t="str">
        <f t="shared" ca="1" si="5"/>
        <v/>
      </c>
      <c r="B84" s="135" t="s">
        <v>154</v>
      </c>
      <c r="C84" s="135"/>
      <c r="D84" s="135"/>
      <c r="E84" s="136"/>
      <c r="F84" s="136"/>
      <c r="G84" s="135"/>
      <c r="H84" s="135"/>
      <c r="I84" s="135"/>
      <c r="J84" s="135"/>
      <c r="K84" s="135"/>
      <c r="L84" s="135"/>
      <c r="M84" s="135"/>
      <c r="N84" s="135"/>
      <c r="O84" s="135"/>
      <c r="P84" s="135"/>
      <c r="Q84" s="135"/>
      <c r="R84" s="135"/>
      <c r="T84" s="69" t="s">
        <v>169</v>
      </c>
    </row>
    <row r="85" spans="1:20" s="69" customFormat="1" x14ac:dyDescent="0.25">
      <c r="A85" s="2" t="str">
        <f t="shared" ca="1" si="5"/>
        <v>CP</v>
      </c>
      <c r="B85" s="2" t="s">
        <v>347</v>
      </c>
      <c r="C85" s="2" t="s">
        <v>230</v>
      </c>
      <c r="D85" s="2" t="s">
        <v>15</v>
      </c>
      <c r="E85" s="134">
        <v>44344</v>
      </c>
      <c r="F85" s="134"/>
      <c r="G85" s="72" t="s">
        <v>1</v>
      </c>
      <c r="H85" s="72" t="s">
        <v>1107</v>
      </c>
      <c r="I85" s="72" t="s">
        <v>222</v>
      </c>
      <c r="J85" s="72" t="s">
        <v>560</v>
      </c>
      <c r="K85" s="72" t="s">
        <v>1</v>
      </c>
      <c r="L85" s="72" t="s">
        <v>1089</v>
      </c>
      <c r="M85" s="72" t="s">
        <v>242</v>
      </c>
      <c r="N85" s="72" t="s">
        <v>242</v>
      </c>
      <c r="O85" s="2"/>
      <c r="P85" s="2" t="s">
        <v>252</v>
      </c>
      <c r="Q85" s="2"/>
      <c r="R85" s="2"/>
      <c r="S85" s="69" t="s">
        <v>171</v>
      </c>
    </row>
    <row r="86" spans="1:20" s="69" customFormat="1" x14ac:dyDescent="0.25">
      <c r="A86" s="2" t="str">
        <f t="shared" ca="1" si="5"/>
        <v>CP</v>
      </c>
      <c r="B86" s="2" t="s">
        <v>992</v>
      </c>
      <c r="C86" s="2" t="s">
        <v>993</v>
      </c>
      <c r="D86" s="2" t="s">
        <v>15</v>
      </c>
      <c r="E86" s="134"/>
      <c r="F86" s="134"/>
      <c r="G86" s="72" t="s">
        <v>1</v>
      </c>
      <c r="H86" s="72" t="s">
        <v>1107</v>
      </c>
      <c r="I86" s="72" t="s">
        <v>222</v>
      </c>
      <c r="J86" s="72" t="s">
        <v>560</v>
      </c>
      <c r="K86" s="72"/>
      <c r="L86" s="72" t="s">
        <v>1100</v>
      </c>
      <c r="M86" s="72" t="s">
        <v>994</v>
      </c>
      <c r="N86" s="72" t="s">
        <v>994</v>
      </c>
      <c r="O86" s="2"/>
      <c r="P86" s="2"/>
      <c r="Q86" s="2"/>
      <c r="R86" s="2"/>
      <c r="S86" s="69" t="s">
        <v>171</v>
      </c>
    </row>
    <row r="87" spans="1:20" s="69" customFormat="1" x14ac:dyDescent="0.25">
      <c r="A87" s="2" t="str">
        <f t="shared" ca="1" si="5"/>
        <v/>
      </c>
      <c r="B87" s="2"/>
      <c r="C87" s="2"/>
      <c r="D87" s="2"/>
      <c r="E87" s="134"/>
      <c r="F87" s="134"/>
      <c r="G87" s="72"/>
      <c r="H87" s="72"/>
      <c r="I87" s="72"/>
      <c r="J87" s="72"/>
      <c r="K87" s="72"/>
      <c r="L87" s="72"/>
      <c r="M87" s="72"/>
      <c r="N87" s="72"/>
      <c r="O87" s="2"/>
      <c r="P87" s="2"/>
      <c r="Q87" s="2"/>
      <c r="R87" s="2"/>
    </row>
    <row r="88" spans="1:20" s="69" customFormat="1" x14ac:dyDescent="0.25">
      <c r="A88" s="2" t="str">
        <f t="shared" ca="1" si="5"/>
        <v/>
      </c>
      <c r="B88" s="2"/>
      <c r="C88" s="2"/>
      <c r="D88" s="2"/>
      <c r="E88" s="134"/>
      <c r="F88" s="134"/>
      <c r="G88" s="72"/>
      <c r="H88" s="72"/>
      <c r="I88" s="72"/>
      <c r="J88" s="72"/>
      <c r="K88" s="72"/>
      <c r="L88" s="72"/>
      <c r="M88" s="72"/>
      <c r="N88" s="72"/>
      <c r="O88" s="2"/>
      <c r="P88" s="2"/>
      <c r="Q88" s="2"/>
      <c r="R88" s="2"/>
    </row>
    <row r="89" spans="1:20" s="69" customFormat="1" ht="15.75" x14ac:dyDescent="0.25">
      <c r="A89" s="2" t="str">
        <f t="shared" ca="1" si="5"/>
        <v/>
      </c>
      <c r="B89" s="135" t="s">
        <v>155</v>
      </c>
      <c r="C89" s="135"/>
      <c r="D89" s="135"/>
      <c r="E89" s="136"/>
      <c r="F89" s="136"/>
      <c r="G89" s="135"/>
      <c r="H89" s="135"/>
      <c r="I89" s="135"/>
      <c r="J89" s="135"/>
      <c r="K89" s="135"/>
      <c r="L89" s="135"/>
      <c r="M89" s="135"/>
      <c r="N89" s="135"/>
      <c r="O89" s="135"/>
      <c r="P89" s="135"/>
      <c r="Q89" s="135"/>
      <c r="R89" s="135"/>
      <c r="T89" s="69" t="s">
        <v>169</v>
      </c>
    </row>
    <row r="90" spans="1:20" s="69" customFormat="1" x14ac:dyDescent="0.25">
      <c r="A90" s="2" t="str">
        <f t="shared" ref="A90:A97" ca="1" si="6">IF($S90="CP","CP",IF($S90="NR","NR",IF($S90="OA","OA",IF($E90="","",IF($E90-NOW()&lt;0,"OD",IF($E90-NOW()&lt;15,"15",IF($E90-NOW()&lt;30,"30"," ")))))))</f>
        <v>CP</v>
      </c>
      <c r="B90" s="2" t="s">
        <v>307</v>
      </c>
      <c r="C90" s="2" t="s">
        <v>308</v>
      </c>
      <c r="D90" s="2" t="s">
        <v>15</v>
      </c>
      <c r="E90" s="134">
        <v>44423</v>
      </c>
      <c r="F90" s="134">
        <v>44409</v>
      </c>
      <c r="G90" s="205" t="s">
        <v>0</v>
      </c>
      <c r="H90" s="72" t="s">
        <v>1104</v>
      </c>
      <c r="I90" s="72" t="s">
        <v>110</v>
      </c>
      <c r="J90" s="72" t="s">
        <v>37</v>
      </c>
      <c r="K90" s="72" t="s">
        <v>0</v>
      </c>
      <c r="L90" s="72" t="s">
        <v>233</v>
      </c>
      <c r="M90" s="72" t="s">
        <v>309</v>
      </c>
      <c r="N90" s="72" t="s">
        <v>309</v>
      </c>
      <c r="O90" s="2" t="s">
        <v>261</v>
      </c>
      <c r="P90" s="2" t="s">
        <v>310</v>
      </c>
      <c r="Q90" s="2"/>
      <c r="R90" s="2"/>
      <c r="S90" s="218" t="s">
        <v>171</v>
      </c>
    </row>
    <row r="91" spans="1:20" s="69" customFormat="1" x14ac:dyDescent="0.25">
      <c r="A91" s="2" t="str">
        <f t="shared" ca="1" si="6"/>
        <v>CP</v>
      </c>
      <c r="B91" s="2" t="s">
        <v>207</v>
      </c>
      <c r="C91" s="2" t="s">
        <v>311</v>
      </c>
      <c r="D91" s="2" t="s">
        <v>15</v>
      </c>
      <c r="E91" s="134">
        <v>44423</v>
      </c>
      <c r="F91" s="134">
        <v>44409</v>
      </c>
      <c r="G91" s="205" t="s">
        <v>0</v>
      </c>
      <c r="H91" s="205" t="s">
        <v>1104</v>
      </c>
      <c r="I91" s="72" t="s">
        <v>110</v>
      </c>
      <c r="J91" s="205" t="s">
        <v>37</v>
      </c>
      <c r="K91" s="205" t="s">
        <v>0</v>
      </c>
      <c r="L91" s="72" t="s">
        <v>233</v>
      </c>
      <c r="M91" s="72" t="s">
        <v>309</v>
      </c>
      <c r="N91" s="72" t="s">
        <v>309</v>
      </c>
      <c r="O91" s="2" t="s">
        <v>261</v>
      </c>
      <c r="P91" s="2" t="s">
        <v>312</v>
      </c>
      <c r="Q91" s="2"/>
      <c r="R91" s="2"/>
      <c r="S91" s="218" t="s">
        <v>171</v>
      </c>
    </row>
    <row r="92" spans="1:20" s="69" customFormat="1" x14ac:dyDescent="0.25">
      <c r="A92" s="2" t="str">
        <f t="shared" ca="1" si="6"/>
        <v>CP</v>
      </c>
      <c r="B92" s="2" t="s">
        <v>209</v>
      </c>
      <c r="C92" s="2" t="s">
        <v>313</v>
      </c>
      <c r="D92" s="2" t="s">
        <v>15</v>
      </c>
      <c r="E92" s="134">
        <v>44423</v>
      </c>
      <c r="F92" s="134">
        <v>44326</v>
      </c>
      <c r="G92" s="205" t="s">
        <v>0</v>
      </c>
      <c r="H92" s="205" t="s">
        <v>1104</v>
      </c>
      <c r="I92" s="72" t="s">
        <v>110</v>
      </c>
      <c r="J92" s="205" t="s">
        <v>37</v>
      </c>
      <c r="K92" s="205" t="s">
        <v>0</v>
      </c>
      <c r="L92" s="72" t="s">
        <v>233</v>
      </c>
      <c r="M92" s="72" t="s">
        <v>309</v>
      </c>
      <c r="N92" s="72" t="s">
        <v>309</v>
      </c>
      <c r="O92" s="2" t="s">
        <v>261</v>
      </c>
      <c r="P92" s="2" t="s">
        <v>314</v>
      </c>
      <c r="Q92" s="2"/>
      <c r="R92" s="2"/>
      <c r="S92" s="139" t="s">
        <v>171</v>
      </c>
    </row>
    <row r="93" spans="1:20" s="69" customFormat="1" x14ac:dyDescent="0.25">
      <c r="A93" s="2" t="str">
        <f t="shared" ca="1" si="6"/>
        <v>CP</v>
      </c>
      <c r="B93" s="2" t="s">
        <v>211</v>
      </c>
      <c r="C93" s="2" t="s">
        <v>315</v>
      </c>
      <c r="D93" s="2" t="s">
        <v>15</v>
      </c>
      <c r="E93" s="134">
        <v>44423</v>
      </c>
      <c r="F93" s="134">
        <v>44409</v>
      </c>
      <c r="G93" s="205" t="s">
        <v>0</v>
      </c>
      <c r="H93" s="205" t="s">
        <v>1104</v>
      </c>
      <c r="I93" s="72" t="s">
        <v>110</v>
      </c>
      <c r="J93" s="205" t="s">
        <v>37</v>
      </c>
      <c r="K93" s="205" t="s">
        <v>0</v>
      </c>
      <c r="L93" s="72" t="s">
        <v>233</v>
      </c>
      <c r="M93" s="72" t="s">
        <v>309</v>
      </c>
      <c r="N93" s="72" t="s">
        <v>309</v>
      </c>
      <c r="O93" s="2" t="s">
        <v>261</v>
      </c>
      <c r="P93" s="2" t="s">
        <v>316</v>
      </c>
      <c r="Q93" s="2"/>
      <c r="R93" s="2"/>
      <c r="S93" s="174" t="s">
        <v>171</v>
      </c>
    </row>
    <row r="94" spans="1:20" s="69" customFormat="1" x14ac:dyDescent="0.25">
      <c r="A94" s="2" t="str">
        <f t="shared" ca="1" si="6"/>
        <v>CP</v>
      </c>
      <c r="B94" s="2" t="s">
        <v>200</v>
      </c>
      <c r="C94" s="2" t="s">
        <v>260</v>
      </c>
      <c r="D94" s="2" t="s">
        <v>15</v>
      </c>
      <c r="E94" s="134">
        <v>44125</v>
      </c>
      <c r="F94" s="134"/>
      <c r="G94" s="72" t="s">
        <v>1102</v>
      </c>
      <c r="H94" s="205" t="s">
        <v>1104</v>
      </c>
      <c r="I94" s="72" t="s">
        <v>110</v>
      </c>
      <c r="J94" s="205" t="s">
        <v>37</v>
      </c>
      <c r="K94" s="72" t="s">
        <v>1105</v>
      </c>
      <c r="L94" s="72" t="s">
        <v>233</v>
      </c>
      <c r="M94" s="72" t="s">
        <v>234</v>
      </c>
      <c r="N94" s="72" t="s">
        <v>234</v>
      </c>
      <c r="O94" s="2" t="s">
        <v>261</v>
      </c>
      <c r="P94" s="2" t="s">
        <v>248</v>
      </c>
      <c r="Q94" s="2"/>
      <c r="R94" s="2"/>
      <c r="S94" s="139" t="s">
        <v>171</v>
      </c>
    </row>
    <row r="95" spans="1:20" s="69" customFormat="1" x14ac:dyDescent="0.25">
      <c r="A95" s="2" t="str">
        <f t="shared" ca="1" si="6"/>
        <v>CP</v>
      </c>
      <c r="B95" s="2" t="s">
        <v>203</v>
      </c>
      <c r="C95" s="2" t="s">
        <v>262</v>
      </c>
      <c r="D95" s="2" t="s">
        <v>15</v>
      </c>
      <c r="E95" s="134">
        <v>44125</v>
      </c>
      <c r="F95" s="134"/>
      <c r="G95" s="72" t="s">
        <v>1102</v>
      </c>
      <c r="H95" s="205" t="s">
        <v>1104</v>
      </c>
      <c r="I95" s="72" t="s">
        <v>110</v>
      </c>
      <c r="J95" s="205" t="s">
        <v>37</v>
      </c>
      <c r="K95" s="72" t="s">
        <v>1105</v>
      </c>
      <c r="L95" s="72" t="s">
        <v>233</v>
      </c>
      <c r="M95" s="72" t="s">
        <v>234</v>
      </c>
      <c r="N95" s="72" t="s">
        <v>234</v>
      </c>
      <c r="O95" s="2" t="s">
        <v>261</v>
      </c>
      <c r="P95" s="2" t="s">
        <v>249</v>
      </c>
      <c r="Q95" s="2"/>
      <c r="R95" s="2"/>
      <c r="S95" s="174" t="s">
        <v>171</v>
      </c>
    </row>
    <row r="96" spans="1:20" s="202" customFormat="1" x14ac:dyDescent="0.25">
      <c r="A96" s="204" t="str">
        <f t="shared" ca="1" si="6"/>
        <v xml:space="preserve"> </v>
      </c>
      <c r="B96" s="205" t="s">
        <v>183</v>
      </c>
      <c r="C96" s="235" t="s">
        <v>1040</v>
      </c>
      <c r="D96" s="205" t="s">
        <v>15</v>
      </c>
      <c r="E96" s="207">
        <v>44531</v>
      </c>
      <c r="F96" s="207">
        <v>44593</v>
      </c>
      <c r="G96" s="201" t="s">
        <v>139</v>
      </c>
      <c r="H96" s="201" t="s">
        <v>1071</v>
      </c>
      <c r="I96" s="201" t="s">
        <v>1071</v>
      </c>
      <c r="J96" s="201" t="s">
        <v>560</v>
      </c>
      <c r="K96" s="201"/>
      <c r="L96" s="201"/>
      <c r="M96" s="201"/>
      <c r="N96" s="201"/>
      <c r="O96" s="200"/>
      <c r="P96" s="200"/>
      <c r="Q96" s="200"/>
      <c r="R96" s="157" t="s">
        <v>1122</v>
      </c>
    </row>
    <row r="97" spans="1:20" s="69" customFormat="1" x14ac:dyDescent="0.25">
      <c r="A97" s="204" t="str">
        <f t="shared" ca="1" si="6"/>
        <v xml:space="preserve"> </v>
      </c>
      <c r="B97" s="201" t="s">
        <v>1038</v>
      </c>
      <c r="C97" s="235" t="s">
        <v>1039</v>
      </c>
      <c r="D97" s="201" t="s">
        <v>15</v>
      </c>
      <c r="E97" s="203">
        <v>44531</v>
      </c>
      <c r="F97" s="203">
        <v>44593</v>
      </c>
      <c r="G97" s="205" t="s">
        <v>139</v>
      </c>
      <c r="H97" s="205" t="s">
        <v>1071</v>
      </c>
      <c r="I97" s="205" t="s">
        <v>1071</v>
      </c>
      <c r="J97" s="205" t="s">
        <v>560</v>
      </c>
      <c r="K97" s="72"/>
      <c r="L97" s="72"/>
      <c r="M97" s="72"/>
      <c r="N97" s="72"/>
      <c r="O97" s="2"/>
      <c r="P97" s="2"/>
      <c r="Q97" s="2"/>
      <c r="R97" s="215" t="s">
        <v>1064</v>
      </c>
    </row>
    <row r="98" spans="1:20" s="69" customFormat="1" ht="15.75" customHeight="1" x14ac:dyDescent="0.25">
      <c r="A98" s="204" t="str">
        <f ca="1">IF($S98="CP","CP",IF($S98="NR","NR",IF($S98="OA","OA",IF($E98="","",IF($E98-NOW()&lt;0,"OD",IF($E98-NOW()&lt;15,"15",IF($E98-NOW()&lt;30,"30"," ")))))))</f>
        <v/>
      </c>
      <c r="B98" s="135" t="s">
        <v>299</v>
      </c>
      <c r="C98" s="135"/>
      <c r="D98" s="135"/>
      <c r="E98" s="136"/>
      <c r="F98" s="136"/>
      <c r="G98" s="135"/>
      <c r="H98" s="135"/>
      <c r="I98" s="135"/>
      <c r="J98" s="135"/>
      <c r="K98" s="135"/>
      <c r="L98" s="135"/>
      <c r="M98" s="135"/>
      <c r="N98" s="135"/>
      <c r="O98" s="135"/>
      <c r="P98" s="135"/>
      <c r="Q98" s="135"/>
      <c r="R98" s="135"/>
      <c r="T98" s="69" t="s">
        <v>169</v>
      </c>
    </row>
    <row r="99" spans="1:20" s="69" customFormat="1" x14ac:dyDescent="0.25">
      <c r="A99" s="204" t="str">
        <f ca="1">IF($S99="CP","CP",IF($S99="NR","NR",IF($S99="OA","OA",IF($E99="","",IF($E99-NOW()&lt;0,"OD",IF($E99-NOW()&lt;15,"15",IF($E99-NOW()&lt;30,"30"," ")))))))</f>
        <v>CP</v>
      </c>
      <c r="B99" s="2" t="s">
        <v>200</v>
      </c>
      <c r="C99" s="2" t="s">
        <v>263</v>
      </c>
      <c r="D99" s="2" t="s">
        <v>15</v>
      </c>
      <c r="E99" s="134">
        <v>44126</v>
      </c>
      <c r="F99" s="134"/>
      <c r="G99" s="72" t="s">
        <v>1102</v>
      </c>
      <c r="H99" s="72" t="s">
        <v>1071</v>
      </c>
      <c r="I99" s="72" t="s">
        <v>1103</v>
      </c>
      <c r="J99" s="72" t="s">
        <v>37</v>
      </c>
      <c r="K99" s="205" t="s">
        <v>1102</v>
      </c>
      <c r="L99" s="72" t="s">
        <v>233</v>
      </c>
      <c r="M99" s="72" t="s">
        <v>234</v>
      </c>
      <c r="N99" s="72" t="s">
        <v>234</v>
      </c>
      <c r="O99" s="2" t="s">
        <v>235</v>
      </c>
      <c r="P99" s="2" t="s">
        <v>248</v>
      </c>
      <c r="Q99" s="2"/>
      <c r="R99" s="2"/>
      <c r="S99" s="69" t="s">
        <v>171</v>
      </c>
    </row>
    <row r="100" spans="1:20" s="69" customFormat="1" x14ac:dyDescent="0.25">
      <c r="A100" s="204" t="str">
        <f ca="1">IF($S100="CP","CP",IF($S100="NR","NR",IF($S100="OA","OA",IF($E100="","",IF($E100-NOW()&lt;0,"OD",IF($E100-NOW()&lt;15,"15",IF($E100-NOW()&lt;30,"30"," ")))))))</f>
        <v>CP</v>
      </c>
      <c r="B100" s="2" t="s">
        <v>203</v>
      </c>
      <c r="C100" s="2" t="s">
        <v>264</v>
      </c>
      <c r="D100" s="2" t="s">
        <v>15</v>
      </c>
      <c r="E100" s="134">
        <v>44127</v>
      </c>
      <c r="F100" s="134"/>
      <c r="G100" s="72" t="s">
        <v>1102</v>
      </c>
      <c r="H100" s="72" t="s">
        <v>1071</v>
      </c>
      <c r="I100" s="72" t="s">
        <v>1103</v>
      </c>
      <c r="J100" s="72" t="s">
        <v>37</v>
      </c>
      <c r="K100" s="205" t="s">
        <v>1102</v>
      </c>
      <c r="L100" s="72" t="s">
        <v>233</v>
      </c>
      <c r="M100" s="72" t="s">
        <v>234</v>
      </c>
      <c r="N100" s="72" t="s">
        <v>234</v>
      </c>
      <c r="O100" s="2" t="s">
        <v>235</v>
      </c>
      <c r="P100" s="2" t="s">
        <v>249</v>
      </c>
      <c r="Q100" s="2"/>
      <c r="R100" s="2"/>
      <c r="S100" s="69" t="s">
        <v>171</v>
      </c>
    </row>
    <row r="101" spans="1:20" s="69" customFormat="1" ht="15.75" x14ac:dyDescent="0.25">
      <c r="A101" s="2" t="str">
        <f ca="1">IF($S101="CP","CP",IF($S101="NR","NR",IF($S101="OA","OA",IF($E101="","",IF($E101-NOW()&lt;0,"OD",IF($E101-NOW()&lt;15,"15",IF($E101-NOW()&lt;30,"30"," ")))))))</f>
        <v/>
      </c>
      <c r="B101" s="137" t="s">
        <v>31</v>
      </c>
      <c r="C101" s="137"/>
      <c r="D101" s="137"/>
      <c r="E101" s="138"/>
      <c r="F101" s="138"/>
      <c r="G101" s="137"/>
      <c r="H101" s="137"/>
      <c r="I101" s="137"/>
      <c r="J101" s="137"/>
      <c r="K101" s="137"/>
      <c r="L101" s="137"/>
      <c r="M101" s="137"/>
      <c r="N101" s="137"/>
      <c r="O101" s="137"/>
      <c r="P101" s="137"/>
      <c r="Q101" s="137"/>
      <c r="R101" s="137"/>
      <c r="T101" s="69" t="s">
        <v>170</v>
      </c>
    </row>
    <row r="102" spans="1:20" s="69" customFormat="1" ht="15.75" x14ac:dyDescent="0.25">
      <c r="A102" s="2" t="str">
        <f ca="1">IF($S102="CP","CP",IF($S102="NR","NR",IF($S102="OA","OA",IF($E102="","",IF($E102-NOW()&lt;0,"OD",IF($E102-NOW()&lt;15,"15",IF($E102-NOW()&lt;30,"30"," ")))))))</f>
        <v/>
      </c>
      <c r="B102" s="135" t="s">
        <v>151</v>
      </c>
      <c r="C102" s="135"/>
      <c r="D102" s="135"/>
      <c r="E102" s="136"/>
      <c r="F102" s="136"/>
      <c r="G102" s="135"/>
      <c r="H102" s="135"/>
      <c r="I102" s="135"/>
      <c r="J102" s="135"/>
      <c r="K102" s="135"/>
      <c r="L102" s="135"/>
      <c r="M102" s="135"/>
      <c r="N102" s="135"/>
      <c r="O102" s="135"/>
      <c r="P102" s="135"/>
      <c r="Q102" s="135"/>
      <c r="R102" s="135"/>
      <c r="T102" s="69" t="s">
        <v>169</v>
      </c>
    </row>
    <row r="103" spans="1:20" s="69" customFormat="1" x14ac:dyDescent="0.25">
      <c r="A103" s="2" t="str">
        <f t="shared" ref="A103:A112" ca="1" si="7">IF($S103="CP","CP",IF($S103="NR","NR",IF($S103="OA","OA",IF($E103="","",IF($E103-NOW()&lt;0,"OD",IF($E103-NOW()&lt;15,"15",IF($E103-NOW()&lt;30,"30"," ")))))))</f>
        <v>OD</v>
      </c>
      <c r="B103" s="2" t="s">
        <v>270</v>
      </c>
      <c r="C103" s="234" t="s">
        <v>1004</v>
      </c>
      <c r="D103" s="2" t="s">
        <v>15</v>
      </c>
      <c r="E103" s="134">
        <v>44480</v>
      </c>
      <c r="F103" s="134">
        <v>44495</v>
      </c>
      <c r="G103" s="72" t="s">
        <v>1077</v>
      </c>
      <c r="H103" s="72" t="s">
        <v>1071</v>
      </c>
      <c r="I103" s="72" t="s">
        <v>1076</v>
      </c>
      <c r="J103" s="72" t="s">
        <v>560</v>
      </c>
      <c r="K103" s="72"/>
      <c r="L103" s="72"/>
      <c r="M103" s="72"/>
      <c r="N103" s="72"/>
      <c r="O103" s="2"/>
      <c r="P103" s="2"/>
      <c r="Q103" s="2"/>
      <c r="R103" s="157" t="s">
        <v>1132</v>
      </c>
    </row>
    <row r="104" spans="1:20" s="185" customFormat="1" x14ac:dyDescent="0.25">
      <c r="A104" s="193" t="str">
        <f t="shared" ca="1" si="7"/>
        <v>OD</v>
      </c>
      <c r="B104" s="186" t="s">
        <v>266</v>
      </c>
      <c r="C104" s="234" t="s">
        <v>1002</v>
      </c>
      <c r="D104" s="186" t="s">
        <v>15</v>
      </c>
      <c r="E104" s="187">
        <v>44480</v>
      </c>
      <c r="F104" s="187">
        <v>44495</v>
      </c>
      <c r="G104" s="205" t="s">
        <v>417</v>
      </c>
      <c r="H104" s="228" t="s">
        <v>1075</v>
      </c>
      <c r="I104" s="205" t="s">
        <v>1076</v>
      </c>
      <c r="J104" s="205" t="s">
        <v>560</v>
      </c>
      <c r="K104" s="184"/>
      <c r="L104" s="184"/>
      <c r="M104" s="184"/>
      <c r="N104" s="184"/>
      <c r="O104" s="183"/>
      <c r="P104" s="183"/>
      <c r="Q104" s="183"/>
      <c r="R104" s="157" t="s">
        <v>1131</v>
      </c>
    </row>
    <row r="105" spans="1:20" s="69" customFormat="1" x14ac:dyDescent="0.25">
      <c r="A105" s="193" t="str">
        <f t="shared" ca="1" si="7"/>
        <v>15</v>
      </c>
      <c r="B105" s="2" t="s">
        <v>545</v>
      </c>
      <c r="C105" s="234" t="s">
        <v>1001</v>
      </c>
      <c r="D105" s="2" t="s">
        <v>15</v>
      </c>
      <c r="E105" s="134">
        <v>44501</v>
      </c>
      <c r="F105" s="217">
        <v>44501</v>
      </c>
      <c r="G105" s="205" t="s">
        <v>556</v>
      </c>
      <c r="H105" s="205" t="s">
        <v>1071</v>
      </c>
      <c r="I105" s="205" t="s">
        <v>1076</v>
      </c>
      <c r="J105" s="205" t="s">
        <v>560</v>
      </c>
      <c r="K105" s="72"/>
      <c r="L105" s="72"/>
      <c r="M105" s="72"/>
      <c r="N105" s="72"/>
      <c r="O105" s="2"/>
      <c r="P105" s="2"/>
      <c r="Q105" s="2"/>
      <c r="R105" s="221" t="s">
        <v>1054</v>
      </c>
    </row>
    <row r="106" spans="1:20" s="69" customFormat="1" x14ac:dyDescent="0.25">
      <c r="A106" s="193" t="str">
        <f t="shared" ca="1" si="7"/>
        <v>15</v>
      </c>
      <c r="B106" s="2" t="s">
        <v>268</v>
      </c>
      <c r="C106" s="234" t="s">
        <v>1003</v>
      </c>
      <c r="D106" s="2" t="s">
        <v>15</v>
      </c>
      <c r="E106" s="217">
        <v>44501</v>
      </c>
      <c r="F106" s="217">
        <v>44501</v>
      </c>
      <c r="G106" s="205" t="s">
        <v>1071</v>
      </c>
      <c r="H106" s="205" t="s">
        <v>1075</v>
      </c>
      <c r="I106" s="205" t="s">
        <v>1076</v>
      </c>
      <c r="J106" s="205" t="s">
        <v>560</v>
      </c>
      <c r="K106" s="72"/>
      <c r="L106" s="72"/>
      <c r="M106" s="72"/>
      <c r="N106" s="72"/>
      <c r="O106" s="2"/>
      <c r="P106" s="2"/>
      <c r="Q106" s="2"/>
      <c r="R106" s="236" t="s">
        <v>1139</v>
      </c>
    </row>
    <row r="107" spans="1:20" s="69" customFormat="1" x14ac:dyDescent="0.25">
      <c r="A107" s="193" t="str">
        <f t="shared" ca="1" si="7"/>
        <v>OD</v>
      </c>
      <c r="B107" s="2" t="s">
        <v>1078</v>
      </c>
      <c r="C107" s="231" t="s">
        <v>1025</v>
      </c>
      <c r="D107" s="2" t="s">
        <v>15</v>
      </c>
      <c r="E107" s="134">
        <v>44480</v>
      </c>
      <c r="F107" s="217">
        <v>44495</v>
      </c>
      <c r="G107" s="205" t="s">
        <v>1077</v>
      </c>
      <c r="H107" s="205" t="s">
        <v>1071</v>
      </c>
      <c r="I107" s="205" t="s">
        <v>1076</v>
      </c>
      <c r="J107" s="205" t="s">
        <v>560</v>
      </c>
      <c r="K107" s="72"/>
      <c r="L107" s="72"/>
      <c r="M107" s="72"/>
      <c r="N107" s="72"/>
      <c r="O107" s="2"/>
      <c r="P107" s="2"/>
      <c r="Q107" s="2"/>
      <c r="R107" s="2"/>
    </row>
    <row r="108" spans="1:20" s="177" customFormat="1" x14ac:dyDescent="0.25">
      <c r="A108" s="193" t="str">
        <f t="shared" ca="1" si="7"/>
        <v>15</v>
      </c>
      <c r="B108" s="179" t="s">
        <v>1030</v>
      </c>
      <c r="C108" s="231" t="s">
        <v>1031</v>
      </c>
      <c r="D108" s="179" t="s">
        <v>15</v>
      </c>
      <c r="E108" s="217">
        <v>44495</v>
      </c>
      <c r="F108" s="217">
        <v>44495</v>
      </c>
      <c r="G108" s="176" t="s">
        <v>556</v>
      </c>
      <c r="H108" s="176" t="s">
        <v>1071</v>
      </c>
      <c r="I108" s="205" t="s">
        <v>1076</v>
      </c>
      <c r="J108" s="205" t="s">
        <v>560</v>
      </c>
      <c r="K108" s="176"/>
      <c r="L108" s="176"/>
      <c r="M108" s="176"/>
      <c r="N108" s="176"/>
      <c r="O108" s="175"/>
      <c r="P108" s="175"/>
      <c r="Q108" s="175"/>
      <c r="R108" s="175" t="s">
        <v>1060</v>
      </c>
    </row>
    <row r="109" spans="1:20" s="189" customFormat="1" x14ac:dyDescent="0.25">
      <c r="A109" s="199" t="str">
        <f t="shared" ca="1" si="7"/>
        <v>15</v>
      </c>
      <c r="B109" s="190" t="s">
        <v>1032</v>
      </c>
      <c r="C109" s="231" t="s">
        <v>1033</v>
      </c>
      <c r="D109" s="190" t="s">
        <v>15</v>
      </c>
      <c r="E109" s="217">
        <v>44495</v>
      </c>
      <c r="F109" s="217">
        <v>44495</v>
      </c>
      <c r="G109" s="188" t="s">
        <v>1071</v>
      </c>
      <c r="H109" s="188" t="s">
        <v>1075</v>
      </c>
      <c r="I109" s="188" t="s">
        <v>1076</v>
      </c>
      <c r="J109" s="188" t="s">
        <v>560</v>
      </c>
      <c r="K109" s="188"/>
      <c r="L109" s="188"/>
      <c r="M109" s="188"/>
      <c r="N109" s="188"/>
      <c r="O109" s="186"/>
      <c r="P109" s="186"/>
      <c r="Q109" s="186"/>
      <c r="R109" s="212" t="s">
        <v>1061</v>
      </c>
    </row>
    <row r="110" spans="1:20" s="196" customFormat="1" x14ac:dyDescent="0.25">
      <c r="A110" s="204" t="str">
        <f t="shared" ca="1" si="7"/>
        <v>15</v>
      </c>
      <c r="B110" s="199" t="s">
        <v>1036</v>
      </c>
      <c r="C110" s="231" t="s">
        <v>1037</v>
      </c>
      <c r="D110" s="199" t="s">
        <v>1079</v>
      </c>
      <c r="E110" s="217">
        <v>44495</v>
      </c>
      <c r="F110" s="217">
        <v>44495</v>
      </c>
      <c r="G110" s="195" t="s">
        <v>556</v>
      </c>
      <c r="H110" s="228" t="s">
        <v>1075</v>
      </c>
      <c r="I110" s="195" t="s">
        <v>1076</v>
      </c>
      <c r="J110" s="195" t="s">
        <v>560</v>
      </c>
      <c r="K110" s="195"/>
      <c r="L110" s="195"/>
      <c r="M110" s="195"/>
      <c r="N110" s="195"/>
      <c r="O110" s="193"/>
      <c r="P110" s="193"/>
      <c r="Q110" s="193"/>
      <c r="R110" s="214" t="s">
        <v>1063</v>
      </c>
    </row>
    <row r="111" spans="1:20" s="206" customFormat="1" x14ac:dyDescent="0.25">
      <c r="A111" s="204" t="str">
        <f t="shared" ca="1" si="7"/>
        <v>15</v>
      </c>
      <c r="B111" s="208" t="s">
        <v>1041</v>
      </c>
      <c r="C111" s="232" t="s">
        <v>1042</v>
      </c>
      <c r="D111" s="208" t="s">
        <v>1079</v>
      </c>
      <c r="E111" s="217">
        <v>44495</v>
      </c>
      <c r="F111" s="217">
        <v>44495</v>
      </c>
      <c r="G111" s="205" t="s">
        <v>556</v>
      </c>
      <c r="H111" s="228" t="s">
        <v>1075</v>
      </c>
      <c r="I111" s="205" t="s">
        <v>1076</v>
      </c>
      <c r="J111" s="205" t="s">
        <v>560</v>
      </c>
      <c r="K111" s="205"/>
      <c r="L111" s="205"/>
      <c r="M111" s="205"/>
      <c r="N111" s="205"/>
      <c r="O111" s="204"/>
      <c r="P111" s="204"/>
      <c r="Q111" s="204"/>
      <c r="R111" s="224" t="s">
        <v>1063</v>
      </c>
    </row>
    <row r="112" spans="1:20" s="206" customFormat="1" x14ac:dyDescent="0.25">
      <c r="A112" s="204" t="str">
        <f t="shared" ca="1" si="7"/>
        <v>15</v>
      </c>
      <c r="B112" s="208" t="s">
        <v>1043</v>
      </c>
      <c r="C112" s="232" t="s">
        <v>1044</v>
      </c>
      <c r="D112" s="208" t="s">
        <v>1079</v>
      </c>
      <c r="E112" s="217">
        <v>44495</v>
      </c>
      <c r="F112" s="217">
        <v>44495</v>
      </c>
      <c r="G112" s="205" t="s">
        <v>556</v>
      </c>
      <c r="H112" s="228" t="s">
        <v>1075</v>
      </c>
      <c r="I112" s="205" t="s">
        <v>1076</v>
      </c>
      <c r="J112" s="205" t="s">
        <v>560</v>
      </c>
      <c r="K112" s="205"/>
      <c r="L112" s="205"/>
      <c r="M112" s="205"/>
      <c r="N112" s="205"/>
      <c r="O112" s="204"/>
      <c r="P112" s="204"/>
      <c r="Q112" s="204"/>
      <c r="R112" s="204"/>
    </row>
    <row r="113" spans="1:20" s="69" customFormat="1" ht="15.75" x14ac:dyDescent="0.25">
      <c r="A113" s="204" t="str">
        <f ca="1">IF($S113="CP","CP",IF($S113="NR","NR",IF($S113="OA","OA",IF($E113="","",IF($E113-NOW()&lt;0,"OD",IF($E113-NOW()&lt;15,"15",IF($E113-NOW()&lt;30,"30"," ")))))))</f>
        <v/>
      </c>
      <c r="B113" s="135" t="s">
        <v>149</v>
      </c>
      <c r="C113" s="135"/>
      <c r="D113" s="135"/>
      <c r="E113" s="136"/>
      <c r="F113" s="136"/>
      <c r="G113" s="135"/>
      <c r="H113" s="135"/>
      <c r="I113" s="135"/>
      <c r="J113" s="135"/>
      <c r="K113" s="135"/>
      <c r="L113" s="135"/>
      <c r="M113" s="135"/>
      <c r="N113" s="135"/>
      <c r="O113" s="135"/>
      <c r="P113" s="135"/>
      <c r="Q113" s="135"/>
      <c r="R113" s="135"/>
      <c r="T113" s="69" t="s">
        <v>169</v>
      </c>
    </row>
    <row r="114" spans="1:20" s="69" customFormat="1" x14ac:dyDescent="0.25">
      <c r="A114" s="2" t="str">
        <f ca="1">IF($S114="CP","CP",IF($S114="NR","NR",IF($S114="OA","OA",IF($E114="","",IF($E114-NOW()&lt;0,"OD",IF($E114-NOW()&lt;15,"15",IF($E114-NOW()&lt;30,"30"," ")))))))</f>
        <v>CP</v>
      </c>
      <c r="B114" s="2" t="s">
        <v>1022</v>
      </c>
      <c r="C114" s="2" t="s">
        <v>1021</v>
      </c>
      <c r="D114" s="2" t="s">
        <v>15</v>
      </c>
      <c r="E114" s="134" t="s">
        <v>1017</v>
      </c>
      <c r="F114" s="134" t="s">
        <v>1017</v>
      </c>
      <c r="G114" s="205" t="s">
        <v>556</v>
      </c>
      <c r="H114" s="72" t="s">
        <v>555</v>
      </c>
      <c r="I114" s="72" t="s">
        <v>1106</v>
      </c>
      <c r="J114" s="72" t="s">
        <v>560</v>
      </c>
      <c r="K114" s="72"/>
      <c r="L114" s="72"/>
      <c r="M114" s="72"/>
      <c r="N114" s="72"/>
      <c r="O114" s="2"/>
      <c r="P114" s="2"/>
      <c r="Q114" s="2"/>
      <c r="R114" s="211" t="s">
        <v>1056</v>
      </c>
      <c r="S114" s="69" t="s">
        <v>171</v>
      </c>
    </row>
    <row r="115" spans="1:20" s="69" customFormat="1" ht="15.75" x14ac:dyDescent="0.25">
      <c r="A115" s="2" t="str">
        <f ca="1">IF($S115="CP","CP",IF($S115="NR","NR",IF($S115="OA","OA",IF($E115="","",IF($E115-NOW()&lt;0,"OD",IF($E115-NOW()&lt;15,"15",IF($E115-NOW()&lt;30,"30"," ")))))))</f>
        <v/>
      </c>
      <c r="B115" s="137" t="s">
        <v>32</v>
      </c>
      <c r="C115" s="137"/>
      <c r="D115" s="137"/>
      <c r="E115" s="138"/>
      <c r="F115" s="138"/>
      <c r="G115" s="137"/>
      <c r="H115" s="137"/>
      <c r="I115" s="137"/>
      <c r="J115" s="137"/>
      <c r="K115" s="137"/>
      <c r="L115" s="137"/>
      <c r="M115" s="137"/>
      <c r="N115" s="137"/>
      <c r="O115" s="137"/>
      <c r="P115" s="137"/>
      <c r="Q115" s="137"/>
      <c r="R115" s="137"/>
      <c r="T115" s="69" t="s">
        <v>170</v>
      </c>
    </row>
    <row r="116" spans="1:20" s="69" customFormat="1" ht="15.75" x14ac:dyDescent="0.25">
      <c r="A116" s="2" t="str">
        <f ca="1">IF($S116="CP","CP",IF($S116="NR","NR",IF($S116="OA","OA",IF($E116="","",IF($E116-NOW()&lt;0,"OD",IF($E116-NOW()&lt;15,"15",IF($E116-NOW()&lt;30,"30"," ")))))))</f>
        <v/>
      </c>
      <c r="B116" s="135" t="s">
        <v>89</v>
      </c>
      <c r="C116" s="135"/>
      <c r="D116" s="135"/>
      <c r="E116" s="136"/>
      <c r="F116" s="136"/>
      <c r="G116" s="135"/>
      <c r="H116" s="135"/>
      <c r="I116" s="135"/>
      <c r="J116" s="135"/>
      <c r="K116" s="135"/>
      <c r="L116" s="135"/>
      <c r="M116" s="135"/>
      <c r="N116" s="135"/>
      <c r="O116" s="135"/>
      <c r="P116" s="135"/>
      <c r="Q116" s="135"/>
      <c r="R116" s="135"/>
      <c r="T116" s="69" t="s">
        <v>169</v>
      </c>
    </row>
    <row r="117" spans="1:20" s="69" customFormat="1" x14ac:dyDescent="0.25">
      <c r="A117" s="2" t="str">
        <f t="shared" ref="A117:A125" ca="1" si="8">IF($S117="CP","CP",IF($S117="NR","NR",IF($S117="OA","OA",IF($E117="","",IF($E117-NOW()&lt;0,"OD",IF($E117-NOW()&lt;15,"15",IF($E117-NOW()&lt;30,"30"," ")))))))</f>
        <v>15</v>
      </c>
      <c r="B117" s="2" t="s">
        <v>272</v>
      </c>
      <c r="C117" s="234" t="s">
        <v>1005</v>
      </c>
      <c r="D117" s="2" t="s">
        <v>15</v>
      </c>
      <c r="E117" s="134">
        <v>44495</v>
      </c>
      <c r="F117" s="134"/>
      <c r="G117" s="72" t="s">
        <v>1080</v>
      </c>
      <c r="H117" s="72" t="s">
        <v>565</v>
      </c>
      <c r="I117" s="72" t="s">
        <v>1081</v>
      </c>
      <c r="J117" s="72" t="s">
        <v>560</v>
      </c>
      <c r="K117" s="72"/>
      <c r="L117" s="72"/>
      <c r="M117" s="72"/>
      <c r="N117" s="72"/>
      <c r="O117" s="2"/>
      <c r="P117" s="2"/>
      <c r="Q117" s="2"/>
      <c r="R117" s="171" t="s">
        <v>1124</v>
      </c>
    </row>
    <row r="118" spans="1:20" s="69" customFormat="1" x14ac:dyDescent="0.25">
      <c r="A118" s="2" t="str">
        <f t="shared" ca="1" si="8"/>
        <v>15</v>
      </c>
      <c r="B118" s="2" t="s">
        <v>274</v>
      </c>
      <c r="C118" s="234" t="s">
        <v>1006</v>
      </c>
      <c r="D118" s="2" t="s">
        <v>15</v>
      </c>
      <c r="E118" s="217">
        <v>44495</v>
      </c>
      <c r="F118" s="134"/>
      <c r="G118" s="205" t="s">
        <v>1080</v>
      </c>
      <c r="H118" s="205" t="s">
        <v>565</v>
      </c>
      <c r="I118" s="205" t="s">
        <v>1081</v>
      </c>
      <c r="J118" s="72" t="s">
        <v>560</v>
      </c>
      <c r="K118" s="72"/>
      <c r="L118" s="72"/>
      <c r="M118" s="72"/>
      <c r="N118" s="72"/>
      <c r="O118" s="2"/>
      <c r="P118" s="2"/>
      <c r="Q118" s="2"/>
      <c r="R118" s="171" t="s">
        <v>1127</v>
      </c>
    </row>
    <row r="119" spans="1:20" s="69" customFormat="1" x14ac:dyDescent="0.25">
      <c r="A119" s="2" t="str">
        <f t="shared" ca="1" si="8"/>
        <v>15</v>
      </c>
      <c r="B119" s="2" t="s">
        <v>276</v>
      </c>
      <c r="C119" s="234" t="s">
        <v>1007</v>
      </c>
      <c r="D119" s="2" t="s">
        <v>15</v>
      </c>
      <c r="E119" s="217">
        <v>44495</v>
      </c>
      <c r="F119" s="134"/>
      <c r="G119" s="205" t="s">
        <v>1080</v>
      </c>
      <c r="H119" s="205" t="s">
        <v>565</v>
      </c>
      <c r="I119" s="205" t="s">
        <v>1081</v>
      </c>
      <c r="J119" s="72" t="s">
        <v>560</v>
      </c>
      <c r="K119" s="72"/>
      <c r="L119" s="72"/>
      <c r="M119" s="72"/>
      <c r="N119" s="72"/>
      <c r="O119" s="2"/>
      <c r="P119" s="2"/>
      <c r="Q119" s="2"/>
      <c r="R119" s="157" t="s">
        <v>1123</v>
      </c>
    </row>
    <row r="120" spans="1:20" s="69" customFormat="1" x14ac:dyDescent="0.25">
      <c r="A120" s="2" t="str">
        <f t="shared" ca="1" si="8"/>
        <v/>
      </c>
      <c r="B120" s="2" t="s">
        <v>282</v>
      </c>
      <c r="C120" s="234" t="s">
        <v>1009</v>
      </c>
      <c r="D120" s="2" t="s">
        <v>15</v>
      </c>
      <c r="E120" s="134"/>
      <c r="F120" s="134"/>
      <c r="G120" s="205" t="s">
        <v>1080</v>
      </c>
      <c r="H120" s="205" t="s">
        <v>565</v>
      </c>
      <c r="I120" s="205" t="s">
        <v>1081</v>
      </c>
      <c r="J120" s="205" t="s">
        <v>560</v>
      </c>
      <c r="K120" s="72"/>
      <c r="L120" s="72"/>
      <c r="M120" s="72"/>
      <c r="N120" s="72"/>
      <c r="O120" s="2"/>
      <c r="P120" s="2"/>
      <c r="Q120" s="2"/>
      <c r="R120" s="157" t="s">
        <v>1125</v>
      </c>
    </row>
    <row r="121" spans="1:20" s="69" customFormat="1" x14ac:dyDescent="0.25">
      <c r="A121" s="2" t="str">
        <f t="shared" ca="1" si="8"/>
        <v/>
      </c>
      <c r="B121" s="2" t="s">
        <v>286</v>
      </c>
      <c r="C121" s="234" t="s">
        <v>1011</v>
      </c>
      <c r="D121" s="2" t="s">
        <v>15</v>
      </c>
      <c r="E121" s="134"/>
      <c r="F121" s="134"/>
      <c r="G121" s="205" t="s">
        <v>1080</v>
      </c>
      <c r="H121" s="205" t="s">
        <v>565</v>
      </c>
      <c r="I121" s="205" t="s">
        <v>1081</v>
      </c>
      <c r="J121" s="205" t="s">
        <v>560</v>
      </c>
      <c r="K121" s="72"/>
      <c r="L121" s="72"/>
      <c r="M121" s="72"/>
      <c r="N121" s="72"/>
      <c r="O121" s="2"/>
      <c r="P121" s="2"/>
      <c r="Q121" s="2"/>
      <c r="R121" s="157" t="s">
        <v>1126</v>
      </c>
    </row>
    <row r="122" spans="1:20" s="69" customFormat="1" x14ac:dyDescent="0.25">
      <c r="A122" s="2" t="str">
        <f t="shared" ca="1" si="8"/>
        <v>15</v>
      </c>
      <c r="B122" s="216" t="s">
        <v>284</v>
      </c>
      <c r="C122" s="234" t="s">
        <v>1010</v>
      </c>
      <c r="D122" s="2" t="s">
        <v>15</v>
      </c>
      <c r="E122" s="217">
        <v>44495</v>
      </c>
      <c r="F122" s="134"/>
      <c r="G122" s="72" t="s">
        <v>1080</v>
      </c>
      <c r="H122" s="72" t="s">
        <v>565</v>
      </c>
      <c r="I122" s="72" t="s">
        <v>1081</v>
      </c>
      <c r="J122" s="72" t="s">
        <v>560</v>
      </c>
      <c r="K122" s="72"/>
      <c r="L122" s="72"/>
      <c r="M122" s="72"/>
      <c r="N122" s="72"/>
      <c r="O122" s="2"/>
      <c r="P122" s="2"/>
      <c r="Q122" s="2"/>
      <c r="R122" s="157" t="s">
        <v>1128</v>
      </c>
    </row>
    <row r="123" spans="1:20" s="69" customFormat="1" x14ac:dyDescent="0.25">
      <c r="A123" s="2" t="str">
        <f t="shared" ca="1" si="8"/>
        <v>15</v>
      </c>
      <c r="B123" s="2" t="s">
        <v>280</v>
      </c>
      <c r="C123" s="234" t="s">
        <v>1069</v>
      </c>
      <c r="D123" s="2" t="s">
        <v>15</v>
      </c>
      <c r="E123" s="217">
        <v>44495</v>
      </c>
      <c r="F123" s="134">
        <v>44593</v>
      </c>
      <c r="G123" s="72" t="s">
        <v>565</v>
      </c>
      <c r="H123" s="72" t="s">
        <v>421</v>
      </c>
      <c r="I123" s="72" t="s">
        <v>1080</v>
      </c>
      <c r="J123" s="72" t="s">
        <v>560</v>
      </c>
      <c r="K123" s="72"/>
      <c r="L123" s="72"/>
      <c r="M123" s="72"/>
      <c r="N123" s="72"/>
      <c r="O123" s="2"/>
      <c r="P123" s="2"/>
      <c r="Q123" s="2"/>
      <c r="R123" s="2"/>
    </row>
    <row r="124" spans="1:20" s="69" customFormat="1" x14ac:dyDescent="0.25">
      <c r="A124" s="2" t="str">
        <f t="shared" ca="1" si="8"/>
        <v>15</v>
      </c>
      <c r="B124" s="216" t="s">
        <v>278</v>
      </c>
      <c r="C124" s="234" t="s">
        <v>1008</v>
      </c>
      <c r="D124" s="2" t="s">
        <v>15</v>
      </c>
      <c r="E124" s="217">
        <v>44495</v>
      </c>
      <c r="F124" s="134"/>
      <c r="G124" s="72" t="s">
        <v>1080</v>
      </c>
      <c r="H124" s="72" t="s">
        <v>1</v>
      </c>
      <c r="I124" s="72" t="s">
        <v>1081</v>
      </c>
      <c r="J124" s="72" t="s">
        <v>560</v>
      </c>
      <c r="K124" s="72"/>
      <c r="L124" s="72"/>
      <c r="M124" s="72"/>
      <c r="N124" s="72"/>
      <c r="O124" s="2"/>
      <c r="P124" s="2"/>
      <c r="Q124" s="2"/>
      <c r="R124" s="157" t="s">
        <v>1129</v>
      </c>
    </row>
    <row r="125" spans="1:20" s="69" customFormat="1" x14ac:dyDescent="0.25">
      <c r="A125" s="2" t="str">
        <f t="shared" ca="1" si="8"/>
        <v>CP</v>
      </c>
      <c r="B125" s="216" t="s">
        <v>328</v>
      </c>
      <c r="C125" s="216" t="s">
        <v>329</v>
      </c>
      <c r="D125" s="2" t="s">
        <v>15</v>
      </c>
      <c r="E125" s="134">
        <v>44340</v>
      </c>
      <c r="F125" s="134">
        <v>43966</v>
      </c>
      <c r="G125" s="72"/>
      <c r="H125" s="72"/>
      <c r="I125" s="72"/>
      <c r="J125" s="205" t="s">
        <v>560</v>
      </c>
      <c r="K125" s="72" t="s">
        <v>543</v>
      </c>
      <c r="L125" s="72"/>
      <c r="M125" s="72"/>
      <c r="N125" s="72"/>
      <c r="O125" s="2"/>
      <c r="P125" s="2"/>
      <c r="Q125" s="2"/>
      <c r="R125" s="2"/>
      <c r="S125" s="69" t="s">
        <v>171</v>
      </c>
    </row>
    <row r="126" spans="1:20" s="69" customFormat="1" ht="15.75" x14ac:dyDescent="0.25">
      <c r="A126" s="2" t="str">
        <f ca="1">IF($S126="CP","CP",IF($S126="NR","NR",IF($S126="OA","OA",IF($E126="","",IF($E126-NOW()&lt;0,"OD",IF($E126-NOW()&lt;15,"15",IF($E126-NOW()&lt;30,"30"," ")))))))</f>
        <v/>
      </c>
      <c r="B126" s="135" t="s">
        <v>182</v>
      </c>
      <c r="C126" s="135"/>
      <c r="D126" s="135"/>
      <c r="E126" s="136"/>
      <c r="F126" s="136"/>
      <c r="G126" s="135"/>
      <c r="H126" s="135"/>
      <c r="I126" s="135"/>
      <c r="J126" s="135"/>
      <c r="K126" s="135"/>
      <c r="L126" s="135"/>
      <c r="M126" s="135"/>
      <c r="N126" s="135"/>
      <c r="O126" s="135"/>
      <c r="P126" s="135"/>
      <c r="Q126" s="135"/>
      <c r="R126" s="135"/>
      <c r="T126" s="69" t="s">
        <v>169</v>
      </c>
    </row>
    <row r="127" spans="1:20" s="69" customFormat="1" x14ac:dyDescent="0.25">
      <c r="A127" s="2" t="str">
        <f ca="1">IF($S127="CP","CP",IF($S127="NR","NR",IF($S127="OA","OA",IF($E127="","",IF($E127-NOW()&lt;0,"OD",IF($E127-NOW()&lt;15,"15",IF($E127-NOW()&lt;30,"30"," ")))))))</f>
        <v>CP</v>
      </c>
      <c r="B127" s="2" t="s">
        <v>292</v>
      </c>
      <c r="C127" s="2" t="s">
        <v>542</v>
      </c>
      <c r="D127" s="2" t="s">
        <v>15</v>
      </c>
      <c r="E127" s="134">
        <v>44344</v>
      </c>
      <c r="F127" s="134"/>
      <c r="G127" s="72" t="s">
        <v>1</v>
      </c>
      <c r="H127" s="72" t="s">
        <v>1080</v>
      </c>
      <c r="I127" s="72"/>
      <c r="J127" s="72" t="s">
        <v>560</v>
      </c>
      <c r="K127" s="72" t="s">
        <v>290</v>
      </c>
      <c r="L127" s="72" t="s">
        <v>1101</v>
      </c>
      <c r="M127" s="72" t="s">
        <v>291</v>
      </c>
      <c r="N127" s="72" t="s">
        <v>291</v>
      </c>
      <c r="O127" s="2"/>
      <c r="P127" s="2"/>
      <c r="Q127" s="2"/>
      <c r="R127" s="2"/>
      <c r="S127" s="69" t="s">
        <v>171</v>
      </c>
    </row>
    <row r="128" spans="1:20" s="69" customFormat="1" x14ac:dyDescent="0.25">
      <c r="A128" s="2" t="str">
        <f ca="1">IF($S128="CP","CP",IF($S128="NR","NR",IF($S128="OA","OA",IF($E128="","",IF($E128-NOW()&lt;0,"OD",IF($E128-NOW()&lt;15,"15",IF($E128-NOW()&lt;30,"30"," ")))))))</f>
        <v>OD</v>
      </c>
      <c r="B128" s="2" t="s">
        <v>289</v>
      </c>
      <c r="C128" s="234" t="s">
        <v>546</v>
      </c>
      <c r="D128" s="2" t="s">
        <v>15</v>
      </c>
      <c r="E128" s="134">
        <v>44439</v>
      </c>
      <c r="F128" s="134"/>
      <c r="G128" s="72" t="s">
        <v>1</v>
      </c>
      <c r="H128" s="72" t="s">
        <v>1080</v>
      </c>
      <c r="I128" s="72" t="s">
        <v>1082</v>
      </c>
      <c r="J128" s="72" t="s">
        <v>560</v>
      </c>
      <c r="K128" s="72" t="s">
        <v>290</v>
      </c>
      <c r="L128" s="72" t="s">
        <v>1101</v>
      </c>
      <c r="M128" s="72" t="s">
        <v>291</v>
      </c>
      <c r="N128" s="72" t="s">
        <v>291</v>
      </c>
      <c r="O128" s="2"/>
      <c r="P128" s="2"/>
      <c r="Q128" s="2"/>
      <c r="R128" s="157" t="s">
        <v>1130</v>
      </c>
    </row>
    <row r="129" spans="1:20" s="69" customFormat="1" x14ac:dyDescent="0.25">
      <c r="A129" s="2" t="str">
        <f ca="1">IF($S129="CP","CP",IF($S129="NR","NR",IF($S129="OA","OA",IF($E129="","",IF($E129-NOW()&lt;0,"OD",IF($E129-NOW()&lt;15,"15",IF($E129-NOW()&lt;30,"30"," ")))))))</f>
        <v/>
      </c>
      <c r="B129" s="2"/>
      <c r="C129" s="149"/>
      <c r="D129" s="2"/>
      <c r="E129" s="134"/>
      <c r="F129" s="134"/>
      <c r="G129" s="72"/>
      <c r="H129" s="72"/>
      <c r="I129" s="72"/>
      <c r="J129" s="72"/>
      <c r="K129" s="72"/>
      <c r="L129" s="72"/>
      <c r="M129" s="72"/>
      <c r="N129" s="72"/>
      <c r="O129" s="2"/>
      <c r="P129" s="2"/>
      <c r="Q129" s="2"/>
      <c r="R129" s="2"/>
    </row>
    <row r="130" spans="1:20" s="69" customFormat="1" ht="15.75" x14ac:dyDescent="0.25">
      <c r="A130" s="2" t="str">
        <f ca="1">IF($S130="CP","CP",IF($S130="NR","NR",IF($S130="OA","OA",IF($E130="","",IF($E130-NOW()&lt;0,"OD",IF($E130-NOW()&lt;15,"15",IF($E130-NOW()&lt;30,"30"," ")))))))</f>
        <v/>
      </c>
      <c r="B130" s="135" t="s">
        <v>153</v>
      </c>
      <c r="C130" s="135"/>
      <c r="D130" s="135"/>
      <c r="E130" s="136"/>
      <c r="F130" s="136"/>
      <c r="G130" s="135"/>
      <c r="H130" s="135"/>
      <c r="I130" s="135"/>
      <c r="J130" s="135"/>
      <c r="K130" s="135"/>
      <c r="L130" s="135"/>
      <c r="M130" s="135"/>
      <c r="N130" s="135"/>
      <c r="O130" s="135"/>
      <c r="P130" s="135"/>
      <c r="Q130" s="135"/>
      <c r="R130" s="135"/>
      <c r="T130" s="69" t="s">
        <v>169</v>
      </c>
    </row>
    <row r="131" spans="1:20" s="69" customFormat="1" x14ac:dyDescent="0.25">
      <c r="A131" s="2" t="str">
        <f t="shared" ref="A131:A137" ca="1" si="9">IF($S131="CP","CP",IF($S131="NR","NR",IF($S131="OA","OA",IF($E131="","",IF($E131-NOW()&lt;0,"OD",IF($E131-NOW()&lt;15,"15",IF($E131-NOW()&lt;30,"30"," ")))))))</f>
        <v>OA</v>
      </c>
      <c r="B131" s="2" t="s">
        <v>408</v>
      </c>
      <c r="C131" s="2" t="s">
        <v>409</v>
      </c>
      <c r="D131" s="2" t="s">
        <v>15</v>
      </c>
      <c r="E131" s="134">
        <v>44440</v>
      </c>
      <c r="F131" s="134"/>
      <c r="G131" s="72" t="s">
        <v>1082</v>
      </c>
      <c r="H131" s="72" t="s">
        <v>1083</v>
      </c>
      <c r="I131" s="72" t="s">
        <v>1084</v>
      </c>
      <c r="J131" s="72" t="s">
        <v>560</v>
      </c>
      <c r="K131" s="72"/>
      <c r="L131" s="72"/>
      <c r="M131" s="72"/>
      <c r="N131" s="72"/>
      <c r="O131" s="2"/>
      <c r="P131" s="2"/>
      <c r="Q131" s="2"/>
      <c r="R131" s="2"/>
      <c r="S131" s="69" t="s">
        <v>173</v>
      </c>
    </row>
    <row r="132" spans="1:20" s="69" customFormat="1" x14ac:dyDescent="0.25">
      <c r="A132" s="2" t="str">
        <f t="shared" ca="1" si="9"/>
        <v/>
      </c>
      <c r="B132" s="2"/>
      <c r="C132" s="2"/>
      <c r="D132" s="2"/>
      <c r="E132" s="134"/>
      <c r="F132" s="134"/>
      <c r="G132" s="72"/>
      <c r="H132" s="72"/>
      <c r="I132" s="72"/>
      <c r="J132" s="72"/>
      <c r="K132" s="72"/>
      <c r="L132" s="72"/>
      <c r="M132" s="72"/>
      <c r="N132" s="72"/>
      <c r="O132" s="2"/>
      <c r="P132" s="2"/>
      <c r="Q132" s="2"/>
      <c r="R132" s="2"/>
    </row>
    <row r="133" spans="1:20" s="69" customFormat="1" ht="15.75" x14ac:dyDescent="0.25">
      <c r="A133" s="2" t="str">
        <f t="shared" ca="1" si="9"/>
        <v/>
      </c>
      <c r="B133" s="137" t="s">
        <v>103</v>
      </c>
      <c r="C133" s="137"/>
      <c r="D133" s="137"/>
      <c r="E133" s="138"/>
      <c r="F133" s="138"/>
      <c r="G133" s="137"/>
      <c r="H133" s="137"/>
      <c r="I133" s="137"/>
      <c r="J133" s="137"/>
      <c r="K133" s="137"/>
      <c r="L133" s="137"/>
      <c r="M133" s="137"/>
      <c r="N133" s="137"/>
      <c r="O133" s="137"/>
      <c r="P133" s="137"/>
      <c r="Q133" s="137"/>
      <c r="R133" s="137"/>
      <c r="T133" s="69" t="s">
        <v>170</v>
      </c>
    </row>
    <row r="134" spans="1:20" s="69" customFormat="1" x14ac:dyDescent="0.25">
      <c r="A134" s="2" t="str">
        <f t="shared" ca="1" si="9"/>
        <v>CP</v>
      </c>
      <c r="B134" s="2" t="s">
        <v>293</v>
      </c>
      <c r="C134" s="2" t="s">
        <v>294</v>
      </c>
      <c r="D134" s="2" t="s">
        <v>106</v>
      </c>
      <c r="E134" s="134"/>
      <c r="F134" s="134"/>
      <c r="G134" s="72"/>
      <c r="H134" s="72"/>
      <c r="I134" s="72"/>
      <c r="J134" s="72"/>
      <c r="K134" s="72"/>
      <c r="L134" s="72"/>
      <c r="M134" s="72"/>
      <c r="N134" s="72"/>
      <c r="O134" s="2"/>
      <c r="P134" s="2"/>
      <c r="Q134" s="2"/>
      <c r="R134" s="2"/>
      <c r="S134" s="69" t="s">
        <v>171</v>
      </c>
    </row>
    <row r="135" spans="1:20" s="69" customFormat="1" x14ac:dyDescent="0.25">
      <c r="A135" s="2" t="str">
        <f t="shared" ca="1" si="9"/>
        <v>CP</v>
      </c>
      <c r="B135" s="2" t="s">
        <v>295</v>
      </c>
      <c r="C135" s="2" t="s">
        <v>296</v>
      </c>
      <c r="D135" s="2" t="s">
        <v>297</v>
      </c>
      <c r="E135" s="134"/>
      <c r="F135" s="134"/>
      <c r="G135" s="72"/>
      <c r="H135" s="72"/>
      <c r="I135" s="72"/>
      <c r="J135" s="72"/>
      <c r="K135" s="72"/>
      <c r="L135" s="72"/>
      <c r="M135" s="72"/>
      <c r="N135" s="72"/>
      <c r="O135" s="2"/>
      <c r="P135" s="2"/>
      <c r="Q135" s="2"/>
      <c r="R135" s="2"/>
      <c r="S135" s="69" t="s">
        <v>171</v>
      </c>
    </row>
    <row r="136" spans="1:20" s="69" customFormat="1" x14ac:dyDescent="0.25">
      <c r="A136" s="2" t="str">
        <f t="shared" ca="1" si="9"/>
        <v>CP</v>
      </c>
      <c r="B136" s="2" t="s">
        <v>111</v>
      </c>
      <c r="C136" s="2" t="s">
        <v>298</v>
      </c>
      <c r="D136" s="2" t="s">
        <v>15</v>
      </c>
      <c r="E136" s="134"/>
      <c r="F136" s="134"/>
      <c r="G136" s="72"/>
      <c r="H136" s="72"/>
      <c r="I136" s="72"/>
      <c r="J136" s="72"/>
      <c r="K136" s="72"/>
      <c r="L136" s="72"/>
      <c r="M136" s="72"/>
      <c r="N136" s="72"/>
      <c r="O136" s="2"/>
      <c r="P136" s="2"/>
      <c r="Q136" s="2"/>
      <c r="R136" s="2"/>
      <c r="S136" s="69" t="s">
        <v>171</v>
      </c>
    </row>
    <row r="137" spans="1:20" s="226" customFormat="1" x14ac:dyDescent="0.25">
      <c r="A137" s="230" t="str">
        <f t="shared" ca="1" si="9"/>
        <v/>
      </c>
      <c r="B137" s="230"/>
      <c r="C137" s="230" t="s">
        <v>1121</v>
      </c>
      <c r="D137" s="230" t="s">
        <v>15</v>
      </c>
      <c r="E137" s="227"/>
      <c r="F137" s="227"/>
      <c r="G137" s="228"/>
      <c r="H137" s="228"/>
      <c r="I137" s="228"/>
      <c r="J137" s="228"/>
      <c r="K137" s="228"/>
      <c r="L137" s="228"/>
      <c r="M137" s="228"/>
      <c r="N137" s="228"/>
      <c r="O137" s="230"/>
      <c r="P137" s="230"/>
      <c r="Q137" s="230"/>
      <c r="R137" s="230"/>
    </row>
    <row r="138" spans="1:20" x14ac:dyDescent="0.25">
      <c r="A138" s="68"/>
      <c r="B138" s="69"/>
      <c r="C138" s="69"/>
      <c r="D138" s="100"/>
      <c r="E138" s="102"/>
      <c r="F138" s="102"/>
      <c r="G138" s="68"/>
      <c r="H138" s="68"/>
      <c r="I138" s="68"/>
      <c r="J138" s="68"/>
      <c r="K138" s="68"/>
      <c r="L138" s="68"/>
      <c r="M138" s="68"/>
      <c r="N138" s="68"/>
      <c r="O138" s="68"/>
      <c r="P138" s="68"/>
      <c r="Q138" s="68"/>
      <c r="R138" s="68"/>
      <c r="S138" s="68"/>
    </row>
    <row r="139" spans="1:20" ht="15.75" thickBot="1" x14ac:dyDescent="0.3">
      <c r="A139" s="68"/>
      <c r="B139" s="69"/>
      <c r="C139" s="69"/>
      <c r="D139" s="100"/>
      <c r="E139" s="102"/>
      <c r="F139" s="102"/>
      <c r="G139" s="68"/>
      <c r="H139" s="68"/>
      <c r="I139" s="68"/>
      <c r="J139" s="68"/>
      <c r="K139" s="68"/>
      <c r="L139" s="68"/>
      <c r="M139" s="68"/>
      <c r="N139" s="68"/>
      <c r="O139" s="68"/>
      <c r="P139" s="68"/>
      <c r="Q139" s="68"/>
      <c r="R139" s="68"/>
    </row>
    <row r="140" spans="1:20" s="68" customFormat="1" x14ac:dyDescent="0.25">
      <c r="A140" s="241" t="s">
        <v>145</v>
      </c>
      <c r="B140" s="242"/>
      <c r="C140" s="146" t="s">
        <v>147</v>
      </c>
      <c r="D140" s="242" t="s">
        <v>148</v>
      </c>
      <c r="E140" s="243"/>
      <c r="F140" s="73"/>
      <c r="O140" s="73"/>
    </row>
    <row r="141" spans="1:20" s="68" customFormat="1" x14ac:dyDescent="0.25">
      <c r="A141" s="84" t="s">
        <v>171</v>
      </c>
      <c r="B141" s="2" t="s">
        <v>176</v>
      </c>
      <c r="C141" s="13">
        <f ca="1">COUNTIF($A$3:$A$136,$A141)+COUNTIF($A$3:$A$136,$A142)</f>
        <v>79</v>
      </c>
      <c r="D141" s="237">
        <f ca="1">$C141/$C$148</f>
        <v>0.7053571428571429</v>
      </c>
      <c r="E141" s="238"/>
      <c r="F141" s="74"/>
      <c r="O141" s="74"/>
    </row>
    <row r="142" spans="1:20" s="68" customFormat="1" x14ac:dyDescent="0.25">
      <c r="A142" s="85" t="s">
        <v>172</v>
      </c>
      <c r="B142" s="2" t="s">
        <v>177</v>
      </c>
      <c r="C142" s="13">
        <f ca="1">COUNTIF($A$3:$A$136,$A142)</f>
        <v>0</v>
      </c>
      <c r="D142" s="237">
        <f t="shared" ref="D142:D147" ca="1" si="10">$C142/$C$148</f>
        <v>0</v>
      </c>
      <c r="E142" s="238"/>
      <c r="F142" s="74"/>
      <c r="O142" s="74"/>
    </row>
    <row r="143" spans="1:20" s="68" customFormat="1" x14ac:dyDescent="0.25">
      <c r="A143" s="86" t="s">
        <v>173</v>
      </c>
      <c r="B143" s="2" t="s">
        <v>178</v>
      </c>
      <c r="C143" s="13">
        <f ca="1">COUNTIF($A$3:$A$136,$A143)</f>
        <v>3</v>
      </c>
      <c r="D143" s="237">
        <f t="shared" ca="1" si="10"/>
        <v>2.6785714285714284E-2</v>
      </c>
      <c r="E143" s="238"/>
      <c r="F143" s="143"/>
      <c r="O143" s="74"/>
    </row>
    <row r="144" spans="1:20" s="68" customFormat="1" x14ac:dyDescent="0.25">
      <c r="A144" s="87">
        <v>30</v>
      </c>
      <c r="B144" s="2" t="s">
        <v>166</v>
      </c>
      <c r="C144" s="13">
        <f ca="1">COUNTIF($A$3:$A$136,$A144)</f>
        <v>0</v>
      </c>
      <c r="D144" s="237">
        <f t="shared" ca="1" si="10"/>
        <v>0</v>
      </c>
      <c r="E144" s="238"/>
      <c r="F144" s="143"/>
      <c r="G144" s="82"/>
      <c r="O144" s="74"/>
    </row>
    <row r="145" spans="1:15" s="68" customFormat="1" x14ac:dyDescent="0.25">
      <c r="A145" s="88">
        <v>15</v>
      </c>
      <c r="B145" s="1" t="s">
        <v>165</v>
      </c>
      <c r="C145" s="13">
        <f ca="1">COUNTIF($A$3:$A$136,$A145)</f>
        <v>13</v>
      </c>
      <c r="D145" s="237">
        <f t="shared" ca="1" si="10"/>
        <v>0.11607142857142858</v>
      </c>
      <c r="E145" s="238"/>
      <c r="F145" s="143"/>
      <c r="G145" s="140"/>
      <c r="O145" s="74"/>
    </row>
    <row r="146" spans="1:15" s="68" customFormat="1" x14ac:dyDescent="0.25">
      <c r="A146" s="89" t="s">
        <v>174</v>
      </c>
      <c r="B146" s="1" t="s">
        <v>167</v>
      </c>
      <c r="C146" s="13">
        <f ca="1">COUNTIF($A$3:$A$136,$A146)</f>
        <v>9</v>
      </c>
      <c r="D146" s="237">
        <f t="shared" ca="1" si="10"/>
        <v>8.0357142857142863E-2</v>
      </c>
      <c r="E146" s="238"/>
      <c r="F146" s="143"/>
      <c r="G146" s="83"/>
      <c r="O146" s="74"/>
    </row>
    <row r="147" spans="1:15" s="68" customFormat="1" x14ac:dyDescent="0.25">
      <c r="A147" s="77"/>
      <c r="B147" s="1" t="s">
        <v>175</v>
      </c>
      <c r="C147" s="13">
        <f ca="1">C148-(SUM(C141,C143:C146))</f>
        <v>8</v>
      </c>
      <c r="D147" s="237">
        <f t="shared" ca="1" si="10"/>
        <v>7.1428571428571425E-2</v>
      </c>
      <c r="E147" s="238"/>
      <c r="F147" s="143"/>
      <c r="O147" s="74"/>
    </row>
    <row r="148" spans="1:15" s="68" customFormat="1" ht="19.5" thickBot="1" x14ac:dyDescent="0.35">
      <c r="A148" s="70"/>
      <c r="B148" s="71" t="s">
        <v>146</v>
      </c>
      <c r="C148" s="145">
        <f>COUNTA($C$3:$C$136)</f>
        <v>112</v>
      </c>
      <c r="D148" s="239"/>
      <c r="E148" s="240"/>
      <c r="F148" s="144"/>
      <c r="O148" s="75"/>
    </row>
  </sheetData>
  <sortState ref="A126:T127">
    <sortCondition ref="C126:C127"/>
  </sortState>
  <mergeCells count="10">
    <mergeCell ref="D145:E145"/>
    <mergeCell ref="D146:E146"/>
    <mergeCell ref="D147:E147"/>
    <mergeCell ref="D148:E148"/>
    <mergeCell ref="A140:B140"/>
    <mergeCell ref="D140:E140"/>
    <mergeCell ref="D141:E141"/>
    <mergeCell ref="D142:E142"/>
    <mergeCell ref="D143:E143"/>
    <mergeCell ref="D144:E144"/>
  </mergeCells>
  <conditionalFormatting sqref="E2:F3 A2:A3">
    <cfRule type="expression" dxfId="30" priority="41">
      <formula>IF($T$1="SH",TRUE,FALSE)</formula>
    </cfRule>
  </conditionalFormatting>
  <conditionalFormatting sqref="E11:F137 E4:F8">
    <cfRule type="expression" dxfId="29" priority="25" stopIfTrue="1">
      <formula>IF($S4="CP",TRUE,FALSE)</formula>
    </cfRule>
    <cfRule type="expression" dxfId="28" priority="26" stopIfTrue="1">
      <formula>IF($S4="NR",TRUE,FALSE)</formula>
    </cfRule>
  </conditionalFormatting>
  <conditionalFormatting sqref="E11:F137 E4:F8 A4:A137">
    <cfRule type="expression" dxfId="27" priority="23" stopIfTrue="1">
      <formula>IF($T4="SH",TRUE,FALSE)</formula>
    </cfRule>
    <cfRule type="expression" dxfId="26" priority="24" stopIfTrue="1">
      <formula>IF($T4="SS",TRUE,FALSE)</formula>
    </cfRule>
  </conditionalFormatting>
  <conditionalFormatting sqref="A4:A137">
    <cfRule type="expression" dxfId="25" priority="27" stopIfTrue="1">
      <formula>IF($S4="CP",TRUE,FALSE)</formula>
    </cfRule>
    <cfRule type="expression" dxfId="24" priority="28" stopIfTrue="1">
      <formula>IF($S4="NR",TRUE,FALSE)</formula>
    </cfRule>
    <cfRule type="expression" dxfId="23" priority="29" stopIfTrue="1">
      <formula>IF($S4="OA",TRUE,FALSE)</formula>
    </cfRule>
    <cfRule type="expression" dxfId="22" priority="34" stopIfTrue="1">
      <formula>IF($E4-NOW()&lt;0,TRUE,FALSE)</formula>
    </cfRule>
    <cfRule type="expression" dxfId="21" priority="37">
      <formula>IF($E4-NOW()&lt;15,TRUE,FALSE)</formula>
    </cfRule>
    <cfRule type="expression" dxfId="20" priority="40">
      <formula>IF($E4-NOW()&lt;30,TRUE,FALSE)</formula>
    </cfRule>
  </conditionalFormatting>
  <conditionalFormatting sqref="E8:F8 E105:F106 E11:E137 E4:E7">
    <cfRule type="expression" dxfId="19" priority="32" stopIfTrue="1">
      <formula>IF($E4-NOW()&lt;0,TRUE,FALSE)</formula>
    </cfRule>
    <cfRule type="expression" dxfId="18" priority="35">
      <formula>IF($E4-NOW()&lt;15,TRUE,FALSE)</formula>
    </cfRule>
    <cfRule type="expression" dxfId="17" priority="38">
      <formula>IF($E4-NOW()&lt;30,TRUE,FALSE)</formula>
    </cfRule>
  </conditionalFormatting>
  <conditionalFormatting sqref="E108:F112 F11:F137 F4:F8">
    <cfRule type="expression" dxfId="16" priority="31" stopIfTrue="1">
      <formula>IF($F4="",TRUE,FALSE)</formula>
    </cfRule>
    <cfRule type="expression" dxfId="15" priority="33" stopIfTrue="1">
      <formula>IF($F4-NOW()&lt;0,TRUE,FALSE)</formula>
    </cfRule>
    <cfRule type="expression" dxfId="14" priority="36">
      <formula>IF($F4-NOW()&lt;15,TRUE,FALSE)</formula>
    </cfRule>
    <cfRule type="expression" dxfId="13" priority="39">
      <formula>IF($F4-NOW()&lt;30,TRUE,FALSE)</formula>
    </cfRule>
  </conditionalFormatting>
  <conditionalFormatting sqref="E8:F8 E105:F106 E11:E137 E4:E7 A4:A137">
    <cfRule type="expression" dxfId="12" priority="30" stopIfTrue="1">
      <formula>IF($E4="",TRUE,FALSE)</formula>
    </cfRule>
  </conditionalFormatting>
  <conditionalFormatting sqref="E9:F10">
    <cfRule type="expression" dxfId="11" priority="7" stopIfTrue="1">
      <formula>IF($S9="CP",TRUE,FALSE)</formula>
    </cfRule>
    <cfRule type="expression" dxfId="10" priority="8" stopIfTrue="1">
      <formula>IF($S9="NR",TRUE,FALSE)</formula>
    </cfRule>
  </conditionalFormatting>
  <conditionalFormatting sqref="E9:F10">
    <cfRule type="expression" dxfId="9" priority="5" stopIfTrue="1">
      <formula>IF($T9="SH",TRUE,FALSE)</formula>
    </cfRule>
    <cfRule type="expression" dxfId="8" priority="6" stopIfTrue="1">
      <formula>IF($T9="SS",TRUE,FALSE)</formula>
    </cfRule>
  </conditionalFormatting>
  <conditionalFormatting sqref="E9:E10">
    <cfRule type="expression" dxfId="7" priority="14" stopIfTrue="1">
      <formula>IF($E9-NOW()&lt;0,TRUE,FALSE)</formula>
    </cfRule>
    <cfRule type="expression" dxfId="6" priority="17">
      <formula>IF($E9-NOW()&lt;15,TRUE,FALSE)</formula>
    </cfRule>
    <cfRule type="expression" dxfId="5" priority="20">
      <formula>IF($E9-NOW()&lt;30,TRUE,FALSE)</formula>
    </cfRule>
  </conditionalFormatting>
  <conditionalFormatting sqref="F9:F10">
    <cfRule type="expression" dxfId="4" priority="13" stopIfTrue="1">
      <formula>IF($F9="",TRUE,FALSE)</formula>
    </cfRule>
    <cfRule type="expression" dxfId="3" priority="15" stopIfTrue="1">
      <formula>IF($F9-NOW()&lt;0,TRUE,FALSE)</formula>
    </cfRule>
    <cfRule type="expression" dxfId="2" priority="18">
      <formula>IF($F9-NOW()&lt;15,TRUE,FALSE)</formula>
    </cfRule>
    <cfRule type="expression" dxfId="1" priority="21">
      <formula>IF($F9-NOW()&lt;30,TRUE,FALSE)</formula>
    </cfRule>
  </conditionalFormatting>
  <conditionalFormatting sqref="E9:E10">
    <cfRule type="expression" dxfId="0" priority="12" stopIfTrue="1">
      <formula>IF($E9="",TRUE,FALSE)</formula>
    </cfRule>
  </conditionalFormatting>
  <pageMargins left="0.25" right="0.25" top="0.75" bottom="0.75" header="0.3" footer="0.3"/>
  <pageSetup paperSize="17" scale="37"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73"/>
  <sheetViews>
    <sheetView workbookViewId="0">
      <selection activeCell="D12" sqref="D12"/>
    </sheetView>
  </sheetViews>
  <sheetFormatPr defaultRowHeight="15" x14ac:dyDescent="0.25"/>
  <cols>
    <col min="2" max="2" width="22.140625" style="68" bestFit="1" customWidth="1"/>
    <col min="4" max="4" width="28.28515625" style="148" bestFit="1" customWidth="1"/>
    <col min="6" max="6" width="28.28515625" style="169" bestFit="1" customWidth="1"/>
    <col min="7" max="7" width="4.42578125" customWidth="1"/>
    <col min="8" max="8" width="4" customWidth="1"/>
    <col min="9" max="9" width="28.7109375" style="148" customWidth="1"/>
  </cols>
  <sheetData>
    <row r="1" spans="2:13" x14ac:dyDescent="0.25">
      <c r="B1" s="13" t="s">
        <v>596</v>
      </c>
      <c r="C1" s="150"/>
      <c r="D1" s="151" t="s">
        <v>597</v>
      </c>
      <c r="F1" s="152" t="s">
        <v>598</v>
      </c>
      <c r="I1" s="153" t="s">
        <v>599</v>
      </c>
    </row>
    <row r="2" spans="2:13" ht="18.75" x14ac:dyDescent="0.3">
      <c r="B2" s="154" t="s">
        <v>600</v>
      </c>
      <c r="C2" s="155"/>
      <c r="D2" s="156"/>
      <c r="F2" s="149" t="s">
        <v>445</v>
      </c>
      <c r="I2" s="2" t="s">
        <v>572</v>
      </c>
    </row>
    <row r="3" spans="2:13" x14ac:dyDescent="0.25">
      <c r="B3" s="157" t="s">
        <v>572</v>
      </c>
      <c r="D3" s="2"/>
      <c r="F3" s="149" t="s">
        <v>449</v>
      </c>
      <c r="I3" s="2" t="s">
        <v>573</v>
      </c>
    </row>
    <row r="4" spans="2:13" x14ac:dyDescent="0.25">
      <c r="B4" s="157" t="s">
        <v>573</v>
      </c>
      <c r="D4" s="2"/>
      <c r="F4" s="149" t="s">
        <v>601</v>
      </c>
      <c r="I4" s="2" t="s">
        <v>538</v>
      </c>
    </row>
    <row r="5" spans="2:13" x14ac:dyDescent="0.25">
      <c r="B5" s="157" t="s">
        <v>538</v>
      </c>
      <c r="D5" s="2"/>
      <c r="F5" s="149" t="s">
        <v>580</v>
      </c>
      <c r="I5" s="2" t="s">
        <v>552</v>
      </c>
    </row>
    <row r="6" spans="2:13" x14ac:dyDescent="0.25">
      <c r="B6" s="157" t="s">
        <v>552</v>
      </c>
      <c r="D6" s="2"/>
      <c r="F6" s="149" t="s">
        <v>602</v>
      </c>
      <c r="I6" s="2" t="s">
        <v>257</v>
      </c>
    </row>
    <row r="7" spans="2:13" x14ac:dyDescent="0.25">
      <c r="B7" s="157" t="s">
        <v>257</v>
      </c>
      <c r="D7" s="2"/>
      <c r="F7" s="149" t="s">
        <v>603</v>
      </c>
      <c r="I7" s="2" t="s">
        <v>558</v>
      </c>
    </row>
    <row r="8" spans="2:13" x14ac:dyDescent="0.25">
      <c r="B8" s="157" t="s">
        <v>558</v>
      </c>
      <c r="D8" s="2"/>
      <c r="F8" s="149" t="s">
        <v>604</v>
      </c>
      <c r="I8" s="2" t="s">
        <v>259</v>
      </c>
    </row>
    <row r="9" spans="2:13" x14ac:dyDescent="0.25">
      <c r="B9" s="157" t="s">
        <v>259</v>
      </c>
      <c r="D9" s="2"/>
      <c r="F9" s="149" t="s">
        <v>605</v>
      </c>
      <c r="I9" s="2" t="s">
        <v>415</v>
      </c>
    </row>
    <row r="10" spans="2:13" x14ac:dyDescent="0.25">
      <c r="B10" s="1"/>
      <c r="D10" s="2"/>
      <c r="F10" s="149" t="s">
        <v>589</v>
      </c>
      <c r="I10" s="2" t="s">
        <v>414</v>
      </c>
    </row>
    <row r="11" spans="2:13" ht="18.75" x14ac:dyDescent="0.3">
      <c r="B11" s="154" t="s">
        <v>606</v>
      </c>
      <c r="C11" s="155"/>
      <c r="D11" s="156"/>
      <c r="F11" s="149" t="s">
        <v>607</v>
      </c>
      <c r="I11" s="2" t="s">
        <v>413</v>
      </c>
    </row>
    <row r="12" spans="2:13" x14ac:dyDescent="0.25">
      <c r="B12" s="157" t="s">
        <v>415</v>
      </c>
      <c r="D12" s="149" t="s">
        <v>445</v>
      </c>
      <c r="F12" s="149" t="s">
        <v>608</v>
      </c>
      <c r="I12" s="2" t="s">
        <v>188</v>
      </c>
    </row>
    <row r="13" spans="2:13" x14ac:dyDescent="0.25">
      <c r="B13" s="157" t="s">
        <v>414</v>
      </c>
      <c r="D13" s="149" t="s">
        <v>449</v>
      </c>
      <c r="F13" s="149" t="s">
        <v>609</v>
      </c>
      <c r="I13" s="2" t="s">
        <v>412</v>
      </c>
    </row>
    <row r="14" spans="2:13" x14ac:dyDescent="0.25">
      <c r="B14" s="157" t="s">
        <v>416</v>
      </c>
      <c r="D14" s="149" t="s">
        <v>601</v>
      </c>
      <c r="F14" s="149" t="s">
        <v>610</v>
      </c>
      <c r="I14" s="2" t="s">
        <v>544</v>
      </c>
    </row>
    <row r="15" spans="2:13" x14ac:dyDescent="0.25">
      <c r="B15" s="157" t="s">
        <v>181</v>
      </c>
      <c r="D15" s="149" t="s">
        <v>611</v>
      </c>
      <c r="F15" s="149" t="s">
        <v>612</v>
      </c>
      <c r="I15" s="2" t="s">
        <v>308</v>
      </c>
      <c r="M15" s="158"/>
    </row>
    <row r="16" spans="2:13" x14ac:dyDescent="0.25">
      <c r="B16" s="157" t="s">
        <v>413</v>
      </c>
      <c r="D16" s="149"/>
      <c r="F16" s="149" t="s">
        <v>613</v>
      </c>
      <c r="I16" s="2" t="s">
        <v>311</v>
      </c>
    </row>
    <row r="17" spans="2:9" x14ac:dyDescent="0.25">
      <c r="B17" s="157" t="s">
        <v>188</v>
      </c>
      <c r="D17" s="149" t="s">
        <v>614</v>
      </c>
      <c r="F17" s="149" t="s">
        <v>615</v>
      </c>
      <c r="I17" s="2" t="s">
        <v>313</v>
      </c>
    </row>
    <row r="18" spans="2:9" x14ac:dyDescent="0.25">
      <c r="B18" s="157" t="s">
        <v>412</v>
      </c>
      <c r="D18" s="149" t="s">
        <v>616</v>
      </c>
      <c r="F18" s="149" t="s">
        <v>617</v>
      </c>
      <c r="I18" s="2" t="s">
        <v>315</v>
      </c>
    </row>
    <row r="19" spans="2:9" x14ac:dyDescent="0.25">
      <c r="B19" s="101"/>
      <c r="D19" s="149" t="s">
        <v>618</v>
      </c>
      <c r="F19" s="149" t="s">
        <v>619</v>
      </c>
      <c r="I19" s="2" t="s">
        <v>277</v>
      </c>
    </row>
    <row r="20" spans="2:9" x14ac:dyDescent="0.25">
      <c r="B20" s="157" t="s">
        <v>265</v>
      </c>
      <c r="D20" s="149" t="s">
        <v>620</v>
      </c>
      <c r="F20" s="149" t="s">
        <v>621</v>
      </c>
      <c r="I20" s="2" t="s">
        <v>281</v>
      </c>
    </row>
    <row r="21" spans="2:9" x14ac:dyDescent="0.25">
      <c r="B21" s="157" t="s">
        <v>267</v>
      </c>
      <c r="D21" s="149" t="s">
        <v>622</v>
      </c>
      <c r="F21" s="149" t="s">
        <v>623</v>
      </c>
      <c r="I21" s="2" t="s">
        <v>288</v>
      </c>
    </row>
    <row r="22" spans="2:9" x14ac:dyDescent="0.25">
      <c r="B22" s="157" t="s">
        <v>269</v>
      </c>
      <c r="D22" s="149" t="s">
        <v>624</v>
      </c>
      <c r="F22" s="149" t="s">
        <v>625</v>
      </c>
      <c r="I22" s="2" t="s">
        <v>557</v>
      </c>
    </row>
    <row r="23" spans="2:9" x14ac:dyDescent="0.25">
      <c r="B23" s="157" t="s">
        <v>271</v>
      </c>
      <c r="D23" s="149" t="s">
        <v>626</v>
      </c>
      <c r="F23" s="149" t="s">
        <v>627</v>
      </c>
      <c r="I23" s="2" t="s">
        <v>260</v>
      </c>
    </row>
    <row r="24" spans="2:9" x14ac:dyDescent="0.25">
      <c r="B24" s="101" t="s">
        <v>628</v>
      </c>
      <c r="D24" s="149" t="s">
        <v>629</v>
      </c>
      <c r="F24" s="149" t="s">
        <v>630</v>
      </c>
      <c r="I24" s="2" t="s">
        <v>273</v>
      </c>
    </row>
    <row r="25" spans="2:9" x14ac:dyDescent="0.25">
      <c r="B25" s="157" t="s">
        <v>544</v>
      </c>
      <c r="D25" s="2"/>
      <c r="F25" s="149" t="s">
        <v>631</v>
      </c>
      <c r="I25" s="2" t="s">
        <v>262</v>
      </c>
    </row>
    <row r="26" spans="2:9" ht="18.75" x14ac:dyDescent="0.3">
      <c r="B26" s="154" t="s">
        <v>632</v>
      </c>
      <c r="C26" s="155"/>
      <c r="D26" s="156"/>
      <c r="F26" s="149" t="s">
        <v>633</v>
      </c>
      <c r="I26" s="2" t="s">
        <v>283</v>
      </c>
    </row>
    <row r="27" spans="2:9" x14ac:dyDescent="0.25">
      <c r="B27" s="157" t="s">
        <v>191</v>
      </c>
      <c r="D27" s="149" t="s">
        <v>455</v>
      </c>
      <c r="F27" s="149" t="s">
        <v>634</v>
      </c>
      <c r="I27" s="2" t="s">
        <v>287</v>
      </c>
    </row>
    <row r="28" spans="2:9" x14ac:dyDescent="0.25">
      <c r="B28" s="157" t="s">
        <v>192</v>
      </c>
      <c r="D28" s="149" t="s">
        <v>464</v>
      </c>
      <c r="F28" s="149" t="s">
        <v>635</v>
      </c>
      <c r="I28" s="2" t="s">
        <v>275</v>
      </c>
    </row>
    <row r="29" spans="2:9" x14ac:dyDescent="0.25">
      <c r="B29" s="157" t="s">
        <v>410</v>
      </c>
      <c r="D29" s="149" t="s">
        <v>460</v>
      </c>
      <c r="F29" s="149" t="s">
        <v>636</v>
      </c>
      <c r="I29" s="2" t="s">
        <v>285</v>
      </c>
    </row>
    <row r="30" spans="2:9" x14ac:dyDescent="0.25">
      <c r="B30" s="157" t="s">
        <v>263</v>
      </c>
      <c r="D30" s="149"/>
      <c r="F30" s="149" t="s">
        <v>637</v>
      </c>
      <c r="I30" s="2" t="s">
        <v>542</v>
      </c>
    </row>
    <row r="31" spans="2:9" x14ac:dyDescent="0.25">
      <c r="B31" s="157" t="s">
        <v>264</v>
      </c>
      <c r="D31" s="149"/>
      <c r="F31" s="149" t="s">
        <v>611</v>
      </c>
      <c r="I31" s="2" t="s">
        <v>534</v>
      </c>
    </row>
    <row r="32" spans="2:9" x14ac:dyDescent="0.25">
      <c r="B32" s="1"/>
      <c r="D32" s="159" t="s">
        <v>638</v>
      </c>
      <c r="F32" s="149" t="s">
        <v>614</v>
      </c>
      <c r="I32" s="2" t="s">
        <v>279</v>
      </c>
    </row>
    <row r="33" spans="2:9" x14ac:dyDescent="0.25">
      <c r="B33" s="157" t="s">
        <v>409</v>
      </c>
      <c r="D33" s="149" t="s">
        <v>639</v>
      </c>
      <c r="F33" s="149" t="s">
        <v>616</v>
      </c>
      <c r="I33" s="2" t="s">
        <v>533</v>
      </c>
    </row>
    <row r="34" spans="2:9" x14ac:dyDescent="0.25">
      <c r="B34" s="1"/>
      <c r="D34" s="159" t="s">
        <v>640</v>
      </c>
      <c r="F34" s="149" t="s">
        <v>455</v>
      </c>
      <c r="I34" s="2" t="s">
        <v>265</v>
      </c>
    </row>
    <row r="35" spans="2:9" x14ac:dyDescent="0.25">
      <c r="B35" s="157" t="s">
        <v>546</v>
      </c>
      <c r="D35" s="149" t="s">
        <v>641</v>
      </c>
      <c r="F35" s="149" t="s">
        <v>464</v>
      </c>
      <c r="I35" s="2" t="s">
        <v>267</v>
      </c>
    </row>
    <row r="36" spans="2:9" x14ac:dyDescent="0.25">
      <c r="B36" s="1"/>
      <c r="D36" s="2"/>
      <c r="F36" s="149" t="s">
        <v>460</v>
      </c>
      <c r="I36" s="2" t="s">
        <v>269</v>
      </c>
    </row>
    <row r="37" spans="2:9" ht="18.75" x14ac:dyDescent="0.3">
      <c r="B37" s="154" t="s">
        <v>642</v>
      </c>
      <c r="C37" s="155"/>
      <c r="D37" s="156"/>
      <c r="F37" s="149" t="s">
        <v>638</v>
      </c>
      <c r="I37" s="2" t="s">
        <v>271</v>
      </c>
    </row>
    <row r="38" spans="2:9" x14ac:dyDescent="0.25">
      <c r="B38" s="157" t="s">
        <v>277</v>
      </c>
      <c r="D38" s="149" t="s">
        <v>643</v>
      </c>
      <c r="F38" s="149" t="s">
        <v>639</v>
      </c>
      <c r="I38" s="160" t="s">
        <v>230</v>
      </c>
    </row>
    <row r="39" spans="2:9" x14ac:dyDescent="0.25">
      <c r="B39" s="157" t="s">
        <v>281</v>
      </c>
      <c r="D39" s="149" t="s">
        <v>644</v>
      </c>
      <c r="F39" s="149" t="s">
        <v>640</v>
      </c>
      <c r="I39" s="2" t="s">
        <v>294</v>
      </c>
    </row>
    <row r="40" spans="2:9" x14ac:dyDescent="0.25">
      <c r="B40" s="157" t="s">
        <v>273</v>
      </c>
      <c r="D40" s="149" t="s">
        <v>645</v>
      </c>
      <c r="F40" s="149" t="s">
        <v>643</v>
      </c>
      <c r="I40" s="2" t="s">
        <v>206</v>
      </c>
    </row>
    <row r="41" spans="2:9" x14ac:dyDescent="0.25">
      <c r="B41" s="157" t="s">
        <v>283</v>
      </c>
      <c r="D41" s="149" t="s">
        <v>646</v>
      </c>
      <c r="F41" s="149" t="s">
        <v>643</v>
      </c>
      <c r="I41" s="2" t="s">
        <v>208</v>
      </c>
    </row>
    <row r="42" spans="2:9" x14ac:dyDescent="0.25">
      <c r="B42" s="157" t="s">
        <v>287</v>
      </c>
      <c r="D42" s="149" t="s">
        <v>647</v>
      </c>
      <c r="F42" s="149" t="s">
        <v>644</v>
      </c>
      <c r="I42" s="2" t="s">
        <v>210</v>
      </c>
    </row>
    <row r="43" spans="2:9" x14ac:dyDescent="0.25">
      <c r="B43" s="157" t="s">
        <v>275</v>
      </c>
      <c r="D43" s="149" t="s">
        <v>648</v>
      </c>
      <c r="F43" s="149" t="s">
        <v>645</v>
      </c>
      <c r="I43" s="2" t="s">
        <v>212</v>
      </c>
    </row>
    <row r="44" spans="2:9" x14ac:dyDescent="0.25">
      <c r="B44" s="157" t="s">
        <v>285</v>
      </c>
      <c r="D44" s="149" t="s">
        <v>649</v>
      </c>
      <c r="F44" s="149" t="s">
        <v>646</v>
      </c>
      <c r="I44" s="2" t="s">
        <v>179</v>
      </c>
    </row>
    <row r="45" spans="2:9" x14ac:dyDescent="0.25">
      <c r="B45" s="157" t="s">
        <v>279</v>
      </c>
      <c r="D45" s="149" t="s">
        <v>650</v>
      </c>
      <c r="F45" s="149" t="s">
        <v>647</v>
      </c>
      <c r="I45" s="2" t="s">
        <v>219</v>
      </c>
    </row>
    <row r="46" spans="2:9" x14ac:dyDescent="0.25">
      <c r="B46" s="101"/>
      <c r="D46" s="149" t="s">
        <v>578</v>
      </c>
      <c r="F46" s="149" t="s">
        <v>648</v>
      </c>
      <c r="I46" s="2" t="s">
        <v>214</v>
      </c>
    </row>
    <row r="47" spans="2:9" x14ac:dyDescent="0.25">
      <c r="B47" s="157" t="s">
        <v>308</v>
      </c>
      <c r="D47" s="2"/>
      <c r="F47" s="149" t="s">
        <v>649</v>
      </c>
      <c r="I47" s="2" t="s">
        <v>199</v>
      </c>
    </row>
    <row r="48" spans="2:9" x14ac:dyDescent="0.25">
      <c r="B48" s="157" t="s">
        <v>311</v>
      </c>
      <c r="D48" s="2"/>
      <c r="F48" s="149" t="s">
        <v>650</v>
      </c>
      <c r="I48" s="2" t="s">
        <v>201</v>
      </c>
    </row>
    <row r="49" spans="2:9" x14ac:dyDescent="0.25">
      <c r="B49" s="157" t="s">
        <v>313</v>
      </c>
      <c r="D49" s="2"/>
      <c r="F49" s="149" t="s">
        <v>618</v>
      </c>
      <c r="I49" s="2" t="s">
        <v>204</v>
      </c>
    </row>
    <row r="50" spans="2:9" x14ac:dyDescent="0.25">
      <c r="B50" s="157" t="s">
        <v>315</v>
      </c>
      <c r="D50" s="2"/>
      <c r="F50" s="149" t="s">
        <v>578</v>
      </c>
      <c r="I50" s="2" t="s">
        <v>221</v>
      </c>
    </row>
    <row r="51" spans="2:9" x14ac:dyDescent="0.25">
      <c r="B51" s="157" t="s">
        <v>260</v>
      </c>
      <c r="D51" s="2"/>
      <c r="F51" s="149" t="s">
        <v>641</v>
      </c>
      <c r="I51" s="2" t="s">
        <v>224</v>
      </c>
    </row>
    <row r="52" spans="2:9" x14ac:dyDescent="0.25">
      <c r="B52" s="157" t="s">
        <v>262</v>
      </c>
      <c r="D52" s="2"/>
      <c r="F52" s="149" t="s">
        <v>651</v>
      </c>
      <c r="I52" s="2" t="s">
        <v>226</v>
      </c>
    </row>
    <row r="53" spans="2:9" x14ac:dyDescent="0.25">
      <c r="B53" s="157" t="s">
        <v>288</v>
      </c>
      <c r="D53" s="2"/>
      <c r="F53" s="149" t="s">
        <v>652</v>
      </c>
      <c r="I53" s="2" t="s">
        <v>228</v>
      </c>
    </row>
    <row r="54" spans="2:9" x14ac:dyDescent="0.25">
      <c r="B54" s="157" t="s">
        <v>542</v>
      </c>
      <c r="D54" s="2"/>
      <c r="F54" s="149" t="s">
        <v>579</v>
      </c>
      <c r="I54" s="2" t="s">
        <v>229</v>
      </c>
    </row>
    <row r="55" spans="2:9" x14ac:dyDescent="0.25">
      <c r="B55" s="157" t="s">
        <v>557</v>
      </c>
      <c r="D55" s="161" t="s">
        <v>653</v>
      </c>
      <c r="F55" s="149" t="s">
        <v>581</v>
      </c>
      <c r="I55" s="2" t="s">
        <v>355</v>
      </c>
    </row>
    <row r="56" spans="2:9" x14ac:dyDescent="0.25">
      <c r="B56" s="157" t="s">
        <v>534</v>
      </c>
      <c r="D56" s="161" t="s">
        <v>653</v>
      </c>
      <c r="F56" s="149" t="s">
        <v>582</v>
      </c>
      <c r="I56" s="2" t="s">
        <v>536</v>
      </c>
    </row>
    <row r="57" spans="2:9" x14ac:dyDescent="0.25">
      <c r="B57" s="157" t="s">
        <v>533</v>
      </c>
      <c r="D57" s="161" t="s">
        <v>653</v>
      </c>
      <c r="F57" s="149" t="s">
        <v>654</v>
      </c>
      <c r="I57" s="2" t="s">
        <v>350</v>
      </c>
    </row>
    <row r="58" spans="2:9" x14ac:dyDescent="0.25">
      <c r="B58" s="1"/>
      <c r="D58" s="2"/>
      <c r="F58" s="149" t="s">
        <v>655</v>
      </c>
      <c r="I58" s="2" t="s">
        <v>357</v>
      </c>
    </row>
    <row r="59" spans="2:9" x14ac:dyDescent="0.25">
      <c r="B59" s="1"/>
      <c r="D59" s="2"/>
      <c r="F59" s="149" t="s">
        <v>656</v>
      </c>
      <c r="I59" s="2" t="s">
        <v>298</v>
      </c>
    </row>
    <row r="60" spans="2:9" ht="18.75" x14ac:dyDescent="0.3">
      <c r="B60" s="154" t="s">
        <v>657</v>
      </c>
      <c r="C60" s="155"/>
      <c r="D60" s="156"/>
      <c r="F60" s="149" t="s">
        <v>658</v>
      </c>
      <c r="I60" s="2" t="s">
        <v>322</v>
      </c>
    </row>
    <row r="61" spans="2:9" x14ac:dyDescent="0.25">
      <c r="B61" s="101"/>
      <c r="D61" s="149" t="s">
        <v>579</v>
      </c>
      <c r="F61" s="149" t="s">
        <v>659</v>
      </c>
      <c r="I61" s="2" t="s">
        <v>332</v>
      </c>
    </row>
    <row r="62" spans="2:9" x14ac:dyDescent="0.25">
      <c r="B62" s="101"/>
      <c r="D62" s="149" t="s">
        <v>580</v>
      </c>
      <c r="F62" s="149" t="s">
        <v>660</v>
      </c>
      <c r="I62" s="2" t="s">
        <v>335</v>
      </c>
    </row>
    <row r="63" spans="2:9" x14ac:dyDescent="0.25">
      <c r="B63" s="101"/>
      <c r="D63" s="149" t="s">
        <v>581</v>
      </c>
      <c r="F63" s="149" t="s">
        <v>661</v>
      </c>
      <c r="I63" s="2" t="s">
        <v>336</v>
      </c>
    </row>
    <row r="64" spans="2:9" x14ac:dyDescent="0.25">
      <c r="B64" s="101"/>
      <c r="D64" s="149" t="s">
        <v>582</v>
      </c>
      <c r="F64" s="149" t="s">
        <v>662</v>
      </c>
      <c r="I64" s="2" t="s">
        <v>339</v>
      </c>
    </row>
    <row r="65" spans="2:9" x14ac:dyDescent="0.25">
      <c r="B65" s="157" t="s">
        <v>219</v>
      </c>
      <c r="D65" s="149" t="s">
        <v>654</v>
      </c>
      <c r="F65" s="149" t="s">
        <v>663</v>
      </c>
      <c r="I65" s="2" t="s">
        <v>423</v>
      </c>
    </row>
    <row r="66" spans="2:9" x14ac:dyDescent="0.25">
      <c r="B66" s="101"/>
      <c r="C66">
        <v>0</v>
      </c>
      <c r="D66" s="149" t="s">
        <v>655</v>
      </c>
      <c r="F66" s="149" t="s">
        <v>664</v>
      </c>
      <c r="I66" s="2" t="s">
        <v>331</v>
      </c>
    </row>
    <row r="67" spans="2:9" x14ac:dyDescent="0.25">
      <c r="B67" s="101"/>
      <c r="C67" s="162">
        <v>0</v>
      </c>
      <c r="D67" s="149" t="s">
        <v>656</v>
      </c>
      <c r="F67" s="149" t="s">
        <v>665</v>
      </c>
      <c r="I67" s="2" t="s">
        <v>329</v>
      </c>
    </row>
    <row r="68" spans="2:9" x14ac:dyDescent="0.25">
      <c r="B68" s="101"/>
      <c r="C68">
        <v>0</v>
      </c>
      <c r="D68" s="149" t="s">
        <v>658</v>
      </c>
      <c r="F68" s="149" t="s">
        <v>666</v>
      </c>
      <c r="I68" s="2" t="s">
        <v>301</v>
      </c>
    </row>
    <row r="69" spans="2:9" x14ac:dyDescent="0.25">
      <c r="B69" s="101"/>
      <c r="C69">
        <v>0</v>
      </c>
      <c r="D69" s="149" t="s">
        <v>659</v>
      </c>
      <c r="F69" s="149" t="s">
        <v>583</v>
      </c>
      <c r="I69" s="2" t="s">
        <v>563</v>
      </c>
    </row>
    <row r="70" spans="2:9" x14ac:dyDescent="0.25">
      <c r="B70" s="163" t="s">
        <v>667</v>
      </c>
      <c r="D70" s="149" t="s">
        <v>660</v>
      </c>
      <c r="F70" s="149" t="s">
        <v>584</v>
      </c>
      <c r="I70" s="2" t="s">
        <v>562</v>
      </c>
    </row>
    <row r="71" spans="2:9" x14ac:dyDescent="0.25">
      <c r="B71" s="101"/>
      <c r="D71" s="164" t="s">
        <v>661</v>
      </c>
      <c r="F71" s="149" t="s">
        <v>585</v>
      </c>
      <c r="I71" s="2" t="s">
        <v>341</v>
      </c>
    </row>
    <row r="72" spans="2:9" x14ac:dyDescent="0.25">
      <c r="B72" s="165" t="s">
        <v>199</v>
      </c>
      <c r="D72" s="164" t="s">
        <v>604</v>
      </c>
      <c r="F72" s="149" t="s">
        <v>586</v>
      </c>
      <c r="I72" s="2" t="s">
        <v>344</v>
      </c>
    </row>
    <row r="73" spans="2:9" x14ac:dyDescent="0.25">
      <c r="B73" s="157" t="s">
        <v>221</v>
      </c>
      <c r="D73" s="149" t="s">
        <v>662</v>
      </c>
      <c r="F73" s="149" t="s">
        <v>587</v>
      </c>
      <c r="I73" s="2" t="s">
        <v>547</v>
      </c>
    </row>
    <row r="74" spans="2:9" x14ac:dyDescent="0.25">
      <c r="B74" s="157" t="s">
        <v>224</v>
      </c>
      <c r="D74" s="149" t="s">
        <v>663</v>
      </c>
      <c r="F74" s="149" t="s">
        <v>588</v>
      </c>
      <c r="I74" s="2" t="s">
        <v>535</v>
      </c>
    </row>
    <row r="75" spans="2:9" x14ac:dyDescent="0.25">
      <c r="B75" s="157" t="s">
        <v>226</v>
      </c>
      <c r="D75" s="149" t="s">
        <v>664</v>
      </c>
      <c r="F75" s="149" t="s">
        <v>668</v>
      </c>
      <c r="I75" s="2" t="s">
        <v>356</v>
      </c>
    </row>
    <row r="76" spans="2:9" x14ac:dyDescent="0.25">
      <c r="B76" s="157" t="s">
        <v>228</v>
      </c>
      <c r="D76" s="149" t="s">
        <v>665</v>
      </c>
      <c r="F76" s="149" t="s">
        <v>669</v>
      </c>
      <c r="I76" s="2" t="s">
        <v>566</v>
      </c>
    </row>
    <row r="77" spans="2:9" x14ac:dyDescent="0.25">
      <c r="B77" s="157" t="s">
        <v>229</v>
      </c>
      <c r="D77" s="149" t="s">
        <v>666</v>
      </c>
      <c r="F77" s="149" t="s">
        <v>670</v>
      </c>
      <c r="I77" s="2" t="s">
        <v>345</v>
      </c>
    </row>
    <row r="78" spans="2:9" x14ac:dyDescent="0.25">
      <c r="B78" s="101"/>
      <c r="D78" s="149" t="s">
        <v>583</v>
      </c>
      <c r="F78" s="149" t="s">
        <v>671</v>
      </c>
      <c r="I78" s="2" t="s">
        <v>348</v>
      </c>
    </row>
    <row r="79" spans="2:9" x14ac:dyDescent="0.25">
      <c r="B79" s="101"/>
      <c r="D79" s="149" t="s">
        <v>584</v>
      </c>
      <c r="F79" s="149" t="s">
        <v>672</v>
      </c>
      <c r="I79" s="2" t="s">
        <v>409</v>
      </c>
    </row>
    <row r="80" spans="2:9" x14ac:dyDescent="0.25">
      <c r="B80" s="101"/>
      <c r="D80" s="149" t="s">
        <v>585</v>
      </c>
      <c r="F80" s="149" t="s">
        <v>673</v>
      </c>
      <c r="I80" s="2" t="s">
        <v>546</v>
      </c>
    </row>
    <row r="81" spans="2:9" x14ac:dyDescent="0.25">
      <c r="B81" s="101"/>
      <c r="D81" s="149" t="s">
        <v>586</v>
      </c>
      <c r="F81" s="149" t="s">
        <v>674</v>
      </c>
      <c r="I81" s="2" t="s">
        <v>296</v>
      </c>
    </row>
    <row r="82" spans="2:9" x14ac:dyDescent="0.25">
      <c r="B82" s="166"/>
      <c r="D82" s="149" t="s">
        <v>587</v>
      </c>
      <c r="F82" s="149" t="s">
        <v>675</v>
      </c>
      <c r="I82" s="2" t="s">
        <v>571</v>
      </c>
    </row>
    <row r="83" spans="2:9" x14ac:dyDescent="0.25">
      <c r="B83" s="101"/>
      <c r="D83" s="149" t="s">
        <v>588</v>
      </c>
      <c r="F83" s="149" t="s">
        <v>676</v>
      </c>
      <c r="I83" s="2" t="s">
        <v>411</v>
      </c>
    </row>
    <row r="84" spans="2:9" x14ac:dyDescent="0.25">
      <c r="B84" s="161" t="s">
        <v>677</v>
      </c>
      <c r="D84" s="149" t="s">
        <v>668</v>
      </c>
      <c r="F84" s="149" t="s">
        <v>678</v>
      </c>
      <c r="I84" s="2" t="s">
        <v>181</v>
      </c>
    </row>
    <row r="85" spans="2:9" x14ac:dyDescent="0.25">
      <c r="B85" s="161" t="s">
        <v>677</v>
      </c>
      <c r="D85" s="149" t="s">
        <v>669</v>
      </c>
      <c r="F85" s="149" t="s">
        <v>679</v>
      </c>
      <c r="I85" s="2" t="s">
        <v>416</v>
      </c>
    </row>
    <row r="86" spans="2:9" x14ac:dyDescent="0.25">
      <c r="B86" s="157" t="s">
        <v>179</v>
      </c>
      <c r="D86" s="149" t="s">
        <v>602</v>
      </c>
      <c r="F86" s="149" t="s">
        <v>680</v>
      </c>
      <c r="I86" s="2" t="s">
        <v>191</v>
      </c>
    </row>
    <row r="87" spans="2:9" x14ac:dyDescent="0.25">
      <c r="B87" s="167" t="s">
        <v>681</v>
      </c>
      <c r="D87" s="149" t="s">
        <v>603</v>
      </c>
      <c r="F87" s="149" t="s">
        <v>682</v>
      </c>
      <c r="I87" s="2" t="s">
        <v>192</v>
      </c>
    </row>
    <row r="88" spans="2:9" x14ac:dyDescent="0.25">
      <c r="B88" s="157" t="s">
        <v>201</v>
      </c>
      <c r="D88" s="149" t="s">
        <v>605</v>
      </c>
      <c r="F88" s="149" t="s">
        <v>683</v>
      </c>
      <c r="I88" s="2" t="s">
        <v>410</v>
      </c>
    </row>
    <row r="89" spans="2:9" x14ac:dyDescent="0.25">
      <c r="B89" s="101"/>
      <c r="D89" s="149" t="s">
        <v>589</v>
      </c>
      <c r="F89" s="149" t="s">
        <v>684</v>
      </c>
      <c r="I89" s="2" t="s">
        <v>263</v>
      </c>
    </row>
    <row r="90" spans="2:9" x14ac:dyDescent="0.25">
      <c r="B90" s="157" t="s">
        <v>204</v>
      </c>
      <c r="D90" s="149" t="s">
        <v>607</v>
      </c>
      <c r="F90" s="149" t="s">
        <v>685</v>
      </c>
      <c r="I90" s="2" t="s">
        <v>264</v>
      </c>
    </row>
    <row r="91" spans="2:9" x14ac:dyDescent="0.25">
      <c r="B91" s="101"/>
      <c r="D91" s="149" t="s">
        <v>590</v>
      </c>
      <c r="F91" s="149" t="s">
        <v>686</v>
      </c>
    </row>
    <row r="92" spans="2:9" x14ac:dyDescent="0.25">
      <c r="B92" s="157" t="s">
        <v>206</v>
      </c>
      <c r="D92" s="149" t="s">
        <v>687</v>
      </c>
      <c r="F92" s="149" t="s">
        <v>688</v>
      </c>
    </row>
    <row r="93" spans="2:9" x14ac:dyDescent="0.25">
      <c r="B93" s="157" t="s">
        <v>208</v>
      </c>
      <c r="D93" s="149" t="s">
        <v>689</v>
      </c>
      <c r="F93" s="149" t="s">
        <v>690</v>
      </c>
    </row>
    <row r="94" spans="2:9" x14ac:dyDescent="0.25">
      <c r="B94" s="157" t="s">
        <v>210</v>
      </c>
      <c r="D94" s="149" t="s">
        <v>691</v>
      </c>
      <c r="F94" s="149" t="s">
        <v>692</v>
      </c>
    </row>
    <row r="95" spans="2:9" x14ac:dyDescent="0.25">
      <c r="B95" s="157" t="s">
        <v>212</v>
      </c>
      <c r="D95" s="149" t="s">
        <v>693</v>
      </c>
      <c r="F95" s="149" t="s">
        <v>694</v>
      </c>
    </row>
    <row r="96" spans="2:9" x14ac:dyDescent="0.25">
      <c r="B96" s="101"/>
      <c r="D96" s="149" t="s">
        <v>591</v>
      </c>
      <c r="F96" s="149" t="s">
        <v>695</v>
      </c>
    </row>
    <row r="97" spans="2:6" x14ac:dyDescent="0.25">
      <c r="B97" s="101"/>
      <c r="D97" s="149" t="s">
        <v>592</v>
      </c>
      <c r="F97" s="149" t="s">
        <v>696</v>
      </c>
    </row>
    <row r="98" spans="2:6" x14ac:dyDescent="0.25">
      <c r="B98" s="157" t="s">
        <v>214</v>
      </c>
      <c r="D98" s="149" t="s">
        <v>697</v>
      </c>
      <c r="F98" s="149" t="s">
        <v>698</v>
      </c>
    </row>
    <row r="99" spans="2:6" x14ac:dyDescent="0.25">
      <c r="B99" s="157" t="s">
        <v>357</v>
      </c>
      <c r="D99" s="149" t="s">
        <v>699</v>
      </c>
      <c r="F99" s="149" t="s">
        <v>700</v>
      </c>
    </row>
    <row r="100" spans="2:6" x14ac:dyDescent="0.25">
      <c r="B100" s="157" t="s">
        <v>350</v>
      </c>
      <c r="D100" s="149" t="s">
        <v>701</v>
      </c>
      <c r="F100" s="149" t="s">
        <v>702</v>
      </c>
    </row>
    <row r="101" spans="2:6" x14ac:dyDescent="0.25">
      <c r="B101" s="157" t="s">
        <v>355</v>
      </c>
      <c r="D101" s="149" t="s">
        <v>703</v>
      </c>
      <c r="F101" s="149" t="s">
        <v>704</v>
      </c>
    </row>
    <row r="102" spans="2:6" x14ac:dyDescent="0.25">
      <c r="B102" s="101"/>
      <c r="D102" s="149" t="s">
        <v>593</v>
      </c>
      <c r="F102" s="149" t="s">
        <v>705</v>
      </c>
    </row>
    <row r="103" spans="2:6" x14ac:dyDescent="0.25">
      <c r="B103" s="101"/>
      <c r="D103" s="149" t="s">
        <v>594</v>
      </c>
      <c r="F103" s="149" t="s">
        <v>706</v>
      </c>
    </row>
    <row r="104" spans="2:6" x14ac:dyDescent="0.25">
      <c r="B104" s="101"/>
      <c r="C104">
        <v>0</v>
      </c>
      <c r="D104" s="149" t="s">
        <v>707</v>
      </c>
      <c r="F104" s="149" t="s">
        <v>708</v>
      </c>
    </row>
    <row r="105" spans="2:6" x14ac:dyDescent="0.25">
      <c r="B105" s="157" t="s">
        <v>536</v>
      </c>
      <c r="D105" s="2"/>
      <c r="F105" s="149" t="s">
        <v>709</v>
      </c>
    </row>
    <row r="106" spans="2:6" x14ac:dyDescent="0.25">
      <c r="B106" s="1"/>
      <c r="D106" s="2"/>
      <c r="F106" s="149" t="s">
        <v>620</v>
      </c>
    </row>
    <row r="107" spans="2:6" ht="18.75" x14ac:dyDescent="0.3">
      <c r="B107" s="154" t="s">
        <v>710</v>
      </c>
      <c r="C107" s="155"/>
      <c r="D107" s="156"/>
      <c r="F107" s="149" t="s">
        <v>622</v>
      </c>
    </row>
    <row r="108" spans="2:6" x14ac:dyDescent="0.25">
      <c r="B108" s="157" t="s">
        <v>423</v>
      </c>
      <c r="D108" s="149" t="s">
        <v>608</v>
      </c>
      <c r="F108" s="149" t="s">
        <v>624</v>
      </c>
    </row>
    <row r="109" spans="2:6" x14ac:dyDescent="0.25">
      <c r="B109" s="168"/>
      <c r="D109" s="149" t="s">
        <v>609</v>
      </c>
      <c r="F109" s="149" t="s">
        <v>590</v>
      </c>
    </row>
    <row r="110" spans="2:6" x14ac:dyDescent="0.25">
      <c r="B110" s="168"/>
      <c r="D110" s="149" t="s">
        <v>610</v>
      </c>
      <c r="F110" s="149" t="s">
        <v>687</v>
      </c>
    </row>
    <row r="111" spans="2:6" x14ac:dyDescent="0.25">
      <c r="B111" s="168"/>
      <c r="D111" s="149" t="s">
        <v>612</v>
      </c>
      <c r="F111" s="149" t="s">
        <v>689</v>
      </c>
    </row>
    <row r="112" spans="2:6" x14ac:dyDescent="0.25">
      <c r="B112" s="168"/>
      <c r="D112" s="149" t="s">
        <v>613</v>
      </c>
      <c r="F112" s="149" t="s">
        <v>691</v>
      </c>
    </row>
    <row r="113" spans="2:6" x14ac:dyDescent="0.25">
      <c r="B113" s="168"/>
      <c r="D113" s="149" t="s">
        <v>615</v>
      </c>
      <c r="F113" s="149" t="s">
        <v>693</v>
      </c>
    </row>
    <row r="114" spans="2:6" x14ac:dyDescent="0.25">
      <c r="B114" s="168"/>
      <c r="D114" s="149" t="s">
        <v>617</v>
      </c>
      <c r="F114" s="149" t="s">
        <v>591</v>
      </c>
    </row>
    <row r="115" spans="2:6" x14ac:dyDescent="0.25">
      <c r="B115" s="168"/>
      <c r="D115" s="149" t="s">
        <v>619</v>
      </c>
      <c r="F115" s="149" t="s">
        <v>592</v>
      </c>
    </row>
    <row r="116" spans="2:6" x14ac:dyDescent="0.25">
      <c r="B116" s="168"/>
      <c r="D116" s="149" t="s">
        <v>621</v>
      </c>
      <c r="F116" s="149" t="s">
        <v>697</v>
      </c>
    </row>
    <row r="117" spans="2:6" x14ac:dyDescent="0.25">
      <c r="B117" s="168"/>
      <c r="D117" s="149" t="s">
        <v>623</v>
      </c>
      <c r="F117" s="149" t="s">
        <v>699</v>
      </c>
    </row>
    <row r="118" spans="2:6" x14ac:dyDescent="0.25">
      <c r="B118" s="168"/>
      <c r="D118" s="149" t="s">
        <v>625</v>
      </c>
      <c r="F118" s="149" t="s">
        <v>701</v>
      </c>
    </row>
    <row r="119" spans="2:6" x14ac:dyDescent="0.25">
      <c r="B119" s="168"/>
      <c r="D119" s="149" t="s">
        <v>627</v>
      </c>
      <c r="F119" s="149" t="s">
        <v>703</v>
      </c>
    </row>
    <row r="120" spans="2:6" x14ac:dyDescent="0.25">
      <c r="B120" s="101"/>
      <c r="D120" s="149" t="s">
        <v>630</v>
      </c>
      <c r="F120" s="149" t="s">
        <v>626</v>
      </c>
    </row>
    <row r="121" spans="2:6" x14ac:dyDescent="0.25">
      <c r="B121" s="157" t="s">
        <v>331</v>
      </c>
      <c r="D121" s="149" t="s">
        <v>631</v>
      </c>
      <c r="F121" s="149" t="s">
        <v>629</v>
      </c>
    </row>
    <row r="122" spans="2:6" x14ac:dyDescent="0.25">
      <c r="B122" s="157" t="s">
        <v>329</v>
      </c>
      <c r="D122" s="149"/>
      <c r="F122" s="149" t="s">
        <v>711</v>
      </c>
    </row>
    <row r="123" spans="2:6" x14ac:dyDescent="0.25">
      <c r="B123" s="157" t="s">
        <v>301</v>
      </c>
      <c r="D123" s="149" t="s">
        <v>633</v>
      </c>
      <c r="F123" s="149" t="s">
        <v>712</v>
      </c>
    </row>
    <row r="124" spans="2:6" x14ac:dyDescent="0.25">
      <c r="B124" s="157" t="s">
        <v>563</v>
      </c>
      <c r="D124" s="149" t="s">
        <v>634</v>
      </c>
      <c r="F124" s="149" t="s">
        <v>713</v>
      </c>
    </row>
    <row r="125" spans="2:6" x14ac:dyDescent="0.25">
      <c r="B125" s="101"/>
      <c r="D125" s="149" t="s">
        <v>635</v>
      </c>
      <c r="F125" s="149" t="s">
        <v>714</v>
      </c>
    </row>
    <row r="126" spans="2:6" x14ac:dyDescent="0.25">
      <c r="B126" s="157" t="s">
        <v>562</v>
      </c>
      <c r="D126" s="149" t="s">
        <v>636</v>
      </c>
      <c r="F126" s="149" t="s">
        <v>715</v>
      </c>
    </row>
    <row r="127" spans="2:6" x14ac:dyDescent="0.25">
      <c r="B127" s="101"/>
      <c r="D127" s="149" t="s">
        <v>637</v>
      </c>
      <c r="F127" s="149" t="s">
        <v>716</v>
      </c>
    </row>
    <row r="128" spans="2:6" x14ac:dyDescent="0.25">
      <c r="B128" s="101"/>
      <c r="C128">
        <v>0</v>
      </c>
      <c r="D128" s="149" t="s">
        <v>670</v>
      </c>
      <c r="F128" s="149" t="s">
        <v>717</v>
      </c>
    </row>
    <row r="129" spans="2:6" x14ac:dyDescent="0.25">
      <c r="B129" s="101"/>
      <c r="D129" s="149" t="s">
        <v>671</v>
      </c>
      <c r="F129" s="149" t="s">
        <v>718</v>
      </c>
    </row>
    <row r="130" spans="2:6" x14ac:dyDescent="0.25">
      <c r="B130" s="101"/>
      <c r="C130">
        <v>0</v>
      </c>
      <c r="D130" s="149" t="s">
        <v>672</v>
      </c>
      <c r="F130" s="149" t="s">
        <v>719</v>
      </c>
    </row>
    <row r="131" spans="2:6" x14ac:dyDescent="0.25">
      <c r="B131" s="101"/>
      <c r="D131" s="149" t="s">
        <v>673</v>
      </c>
      <c r="F131" s="149" t="s">
        <v>720</v>
      </c>
    </row>
    <row r="132" spans="2:6" x14ac:dyDescent="0.25">
      <c r="B132" s="101"/>
      <c r="D132" s="149" t="s">
        <v>674</v>
      </c>
      <c r="F132" s="149" t="s">
        <v>721</v>
      </c>
    </row>
    <row r="133" spans="2:6" x14ac:dyDescent="0.25">
      <c r="B133" s="101"/>
      <c r="D133" s="149" t="s">
        <v>675</v>
      </c>
      <c r="F133" s="149" t="s">
        <v>722</v>
      </c>
    </row>
    <row r="134" spans="2:6" x14ac:dyDescent="0.25">
      <c r="B134" s="101"/>
      <c r="D134" s="149" t="s">
        <v>676</v>
      </c>
      <c r="F134" s="149" t="s">
        <v>723</v>
      </c>
    </row>
    <row r="135" spans="2:6" x14ac:dyDescent="0.25">
      <c r="B135" s="101"/>
      <c r="D135" s="149" t="s">
        <v>678</v>
      </c>
      <c r="F135" s="149" t="s">
        <v>724</v>
      </c>
    </row>
    <row r="136" spans="2:6" x14ac:dyDescent="0.25">
      <c r="B136" s="101"/>
      <c r="C136">
        <v>0</v>
      </c>
      <c r="D136" s="149" t="s">
        <v>679</v>
      </c>
      <c r="F136" s="149" t="s">
        <v>593</v>
      </c>
    </row>
    <row r="137" spans="2:6" x14ac:dyDescent="0.25">
      <c r="B137" s="101"/>
      <c r="C137">
        <v>0</v>
      </c>
      <c r="D137" s="149" t="s">
        <v>680</v>
      </c>
      <c r="F137" s="149" t="s">
        <v>594</v>
      </c>
    </row>
    <row r="138" spans="2:6" x14ac:dyDescent="0.25">
      <c r="B138" s="101"/>
      <c r="D138" s="149" t="s">
        <v>682</v>
      </c>
      <c r="F138" s="149" t="s">
        <v>707</v>
      </c>
    </row>
    <row r="139" spans="2:6" x14ac:dyDescent="0.25">
      <c r="B139" s="101"/>
      <c r="C139">
        <v>0</v>
      </c>
      <c r="D139" s="149" t="s">
        <v>683</v>
      </c>
      <c r="F139" s="149" t="s">
        <v>725</v>
      </c>
    </row>
    <row r="140" spans="2:6" x14ac:dyDescent="0.25">
      <c r="B140" s="157" t="s">
        <v>341</v>
      </c>
      <c r="D140" s="149" t="s">
        <v>684</v>
      </c>
      <c r="F140" s="149" t="s">
        <v>726</v>
      </c>
    </row>
    <row r="141" spans="2:6" x14ac:dyDescent="0.25">
      <c r="B141" s="101"/>
      <c r="D141" s="149" t="s">
        <v>685</v>
      </c>
      <c r="F141" s="149" t="s">
        <v>727</v>
      </c>
    </row>
    <row r="142" spans="2:6" x14ac:dyDescent="0.25">
      <c r="B142" s="101"/>
      <c r="C142">
        <v>0</v>
      </c>
      <c r="D142" s="149" t="s">
        <v>686</v>
      </c>
    </row>
    <row r="143" spans="2:6" x14ac:dyDescent="0.25">
      <c r="B143" s="101"/>
      <c r="C143">
        <v>0</v>
      </c>
      <c r="D143" s="149" t="s">
        <v>688</v>
      </c>
    </row>
    <row r="144" spans="2:6" x14ac:dyDescent="0.25">
      <c r="B144" s="101"/>
      <c r="D144" s="149" t="s">
        <v>690</v>
      </c>
    </row>
    <row r="145" spans="2:4" x14ac:dyDescent="0.25">
      <c r="B145" s="157" t="s">
        <v>344</v>
      </c>
      <c r="D145" s="149" t="s">
        <v>692</v>
      </c>
    </row>
    <row r="146" spans="2:4" x14ac:dyDescent="0.25">
      <c r="B146" s="101"/>
      <c r="D146" s="149" t="s">
        <v>694</v>
      </c>
    </row>
    <row r="147" spans="2:4" x14ac:dyDescent="0.25">
      <c r="B147" s="101"/>
      <c r="D147" s="149" t="s">
        <v>695</v>
      </c>
    </row>
    <row r="148" spans="2:4" x14ac:dyDescent="0.25">
      <c r="B148" s="101"/>
      <c r="D148" s="149" t="s">
        <v>696</v>
      </c>
    </row>
    <row r="149" spans="2:4" x14ac:dyDescent="0.25">
      <c r="B149" s="101"/>
      <c r="D149" s="149" t="s">
        <v>698</v>
      </c>
    </row>
    <row r="150" spans="2:4" x14ac:dyDescent="0.25">
      <c r="B150" s="101"/>
      <c r="D150" s="149" t="s">
        <v>700</v>
      </c>
    </row>
    <row r="151" spans="2:4" x14ac:dyDescent="0.25">
      <c r="B151" s="101"/>
      <c r="D151" s="149" t="s">
        <v>702</v>
      </c>
    </row>
    <row r="152" spans="2:4" x14ac:dyDescent="0.25">
      <c r="B152" s="101"/>
      <c r="D152" s="149" t="s">
        <v>704</v>
      </c>
    </row>
    <row r="153" spans="2:4" x14ac:dyDescent="0.25">
      <c r="B153" s="101"/>
      <c r="C153">
        <v>0</v>
      </c>
      <c r="D153" s="149" t="s">
        <v>705</v>
      </c>
    </row>
    <row r="154" spans="2:4" x14ac:dyDescent="0.25">
      <c r="B154" s="101"/>
      <c r="C154">
        <v>0</v>
      </c>
      <c r="D154" s="149" t="s">
        <v>706</v>
      </c>
    </row>
    <row r="155" spans="2:4" x14ac:dyDescent="0.25">
      <c r="B155" s="157" t="s">
        <v>345</v>
      </c>
      <c r="D155" s="149" t="s">
        <v>708</v>
      </c>
    </row>
    <row r="156" spans="2:4" x14ac:dyDescent="0.25">
      <c r="B156" s="157" t="s">
        <v>348</v>
      </c>
      <c r="D156" s="149" t="s">
        <v>709</v>
      </c>
    </row>
    <row r="157" spans="2:4" x14ac:dyDescent="0.25">
      <c r="B157" s="2"/>
      <c r="C157">
        <v>0</v>
      </c>
      <c r="D157" s="149" t="s">
        <v>711</v>
      </c>
    </row>
    <row r="158" spans="2:4" x14ac:dyDescent="0.25">
      <c r="B158" s="157" t="s">
        <v>322</v>
      </c>
      <c r="D158" s="149" t="s">
        <v>712</v>
      </c>
    </row>
    <row r="159" spans="2:4" x14ac:dyDescent="0.25">
      <c r="B159" s="101"/>
      <c r="D159" s="149" t="s">
        <v>713</v>
      </c>
    </row>
    <row r="160" spans="2:4" x14ac:dyDescent="0.25">
      <c r="B160" s="101"/>
      <c r="D160" s="149" t="s">
        <v>714</v>
      </c>
    </row>
    <row r="161" spans="2:4" x14ac:dyDescent="0.25">
      <c r="B161" s="157" t="s">
        <v>332</v>
      </c>
      <c r="D161" s="149" t="s">
        <v>715</v>
      </c>
    </row>
    <row r="162" spans="2:4" x14ac:dyDescent="0.25">
      <c r="B162" s="157" t="s">
        <v>335</v>
      </c>
      <c r="D162" s="149" t="s">
        <v>716</v>
      </c>
    </row>
    <row r="163" spans="2:4" x14ac:dyDescent="0.25">
      <c r="B163" s="157" t="s">
        <v>336</v>
      </c>
      <c r="D163" s="149"/>
    </row>
    <row r="164" spans="2:4" x14ac:dyDescent="0.25">
      <c r="B164" s="157" t="s">
        <v>339</v>
      </c>
      <c r="D164" s="149" t="s">
        <v>717</v>
      </c>
    </row>
    <row r="165" spans="2:4" x14ac:dyDescent="0.25">
      <c r="B165" s="101"/>
      <c r="D165" s="149" t="s">
        <v>718</v>
      </c>
    </row>
    <row r="166" spans="2:4" x14ac:dyDescent="0.25">
      <c r="B166" s="101"/>
      <c r="D166" s="149" t="s">
        <v>719</v>
      </c>
    </row>
    <row r="167" spans="2:4" x14ac:dyDescent="0.25">
      <c r="B167" s="101"/>
      <c r="D167" s="149" t="s">
        <v>720</v>
      </c>
    </row>
    <row r="168" spans="2:4" x14ac:dyDescent="0.25">
      <c r="B168" s="101"/>
      <c r="D168" s="149" t="s">
        <v>721</v>
      </c>
    </row>
    <row r="169" spans="2:4" x14ac:dyDescent="0.25">
      <c r="B169" s="157" t="s">
        <v>356</v>
      </c>
      <c r="D169" s="149" t="s">
        <v>722</v>
      </c>
    </row>
    <row r="170" spans="2:4" x14ac:dyDescent="0.25">
      <c r="B170" s="157" t="s">
        <v>566</v>
      </c>
      <c r="D170" s="149"/>
    </row>
    <row r="171" spans="2:4" x14ac:dyDescent="0.25">
      <c r="B171" s="1"/>
      <c r="D171" s="149" t="s">
        <v>723</v>
      </c>
    </row>
    <row r="172" spans="2:4" x14ac:dyDescent="0.25">
      <c r="B172" s="165" t="s">
        <v>547</v>
      </c>
      <c r="D172" s="149" t="s">
        <v>724</v>
      </c>
    </row>
    <row r="173" spans="2:4" x14ac:dyDescent="0.25">
      <c r="B173" s="157" t="s">
        <v>535</v>
      </c>
      <c r="D173"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workbookViewId="0">
      <selection activeCell="B14" sqref="B14"/>
    </sheetView>
  </sheetViews>
  <sheetFormatPr defaultColWidth="8.85546875" defaultRowHeight="15" x14ac:dyDescent="0.25"/>
  <cols>
    <col min="1" max="1" width="28.28515625" style="173" bestFit="1" customWidth="1"/>
    <col min="2" max="2" width="6.85546875" style="173" bestFit="1" customWidth="1"/>
    <col min="3" max="3" width="78" style="173" bestFit="1" customWidth="1"/>
    <col min="4" max="4" width="14.7109375" style="173" bestFit="1" customWidth="1"/>
    <col min="5" max="5" width="12" style="173" bestFit="1" customWidth="1"/>
    <col min="6" max="16384" width="8.85546875" style="173"/>
  </cols>
  <sheetData>
    <row r="1" spans="1:5" s="171" customFormat="1" x14ac:dyDescent="0.25">
      <c r="A1" s="170" t="s">
        <v>728</v>
      </c>
      <c r="B1" s="170" t="s">
        <v>729</v>
      </c>
      <c r="C1" s="170" t="s">
        <v>16</v>
      </c>
      <c r="D1" s="170" t="s">
        <v>12</v>
      </c>
      <c r="E1" s="170" t="s">
        <v>730</v>
      </c>
    </row>
    <row r="2" spans="1:5" x14ac:dyDescent="0.25">
      <c r="A2" s="172" t="s">
        <v>445</v>
      </c>
      <c r="B2" s="172" t="s">
        <v>731</v>
      </c>
      <c r="C2" s="172" t="s">
        <v>732</v>
      </c>
      <c r="D2" s="172" t="s">
        <v>733</v>
      </c>
      <c r="E2" s="172" t="s">
        <v>734</v>
      </c>
    </row>
    <row r="3" spans="1:5" x14ac:dyDescent="0.25">
      <c r="A3" s="172" t="s">
        <v>449</v>
      </c>
      <c r="B3" s="172" t="s">
        <v>735</v>
      </c>
      <c r="C3" s="172" t="s">
        <v>736</v>
      </c>
      <c r="D3" s="172" t="s">
        <v>733</v>
      </c>
      <c r="E3" s="172" t="s">
        <v>737</v>
      </c>
    </row>
    <row r="4" spans="1:5" x14ac:dyDescent="0.25">
      <c r="A4" s="172" t="s">
        <v>601</v>
      </c>
      <c r="B4" s="172" t="s">
        <v>738</v>
      </c>
      <c r="C4" s="172" t="s">
        <v>739</v>
      </c>
      <c r="D4" s="172" t="s">
        <v>740</v>
      </c>
      <c r="E4" s="172" t="s">
        <v>741</v>
      </c>
    </row>
    <row r="5" spans="1:5" x14ac:dyDescent="0.25">
      <c r="A5" s="172" t="s">
        <v>580</v>
      </c>
      <c r="B5" s="172" t="s">
        <v>742</v>
      </c>
      <c r="C5" s="172" t="s">
        <v>743</v>
      </c>
      <c r="D5" s="172" t="s">
        <v>744</v>
      </c>
      <c r="E5" s="172" t="s">
        <v>745</v>
      </c>
    </row>
    <row r="6" spans="1:5" x14ac:dyDescent="0.25">
      <c r="A6" s="172" t="s">
        <v>602</v>
      </c>
      <c r="B6" s="172" t="s">
        <v>738</v>
      </c>
      <c r="C6" s="172" t="s">
        <v>746</v>
      </c>
      <c r="D6" s="172" t="s">
        <v>747</v>
      </c>
      <c r="E6" s="172" t="s">
        <v>748</v>
      </c>
    </row>
    <row r="7" spans="1:5" x14ac:dyDescent="0.25">
      <c r="A7" s="172" t="s">
        <v>603</v>
      </c>
      <c r="B7" s="172" t="s">
        <v>735</v>
      </c>
      <c r="C7" s="172" t="s">
        <v>749</v>
      </c>
      <c r="D7" s="172" t="s">
        <v>750</v>
      </c>
      <c r="E7" s="172" t="s">
        <v>751</v>
      </c>
    </row>
    <row r="8" spans="1:5" x14ac:dyDescent="0.25">
      <c r="A8" s="172" t="s">
        <v>604</v>
      </c>
      <c r="B8" s="172" t="s">
        <v>735</v>
      </c>
      <c r="C8" s="172" t="s">
        <v>752</v>
      </c>
      <c r="D8" s="172" t="s">
        <v>753</v>
      </c>
      <c r="E8" s="172" t="s">
        <v>754</v>
      </c>
    </row>
    <row r="9" spans="1:5" x14ac:dyDescent="0.25">
      <c r="A9" s="172" t="s">
        <v>605</v>
      </c>
      <c r="B9" s="172" t="s">
        <v>742</v>
      </c>
      <c r="C9" s="172" t="s">
        <v>755</v>
      </c>
      <c r="D9" s="172" t="s">
        <v>756</v>
      </c>
      <c r="E9" s="172" t="s">
        <v>757</v>
      </c>
    </row>
    <row r="10" spans="1:5" x14ac:dyDescent="0.25">
      <c r="A10" s="172" t="s">
        <v>589</v>
      </c>
      <c r="B10" s="172" t="s">
        <v>758</v>
      </c>
      <c r="C10" s="172" t="s">
        <v>746</v>
      </c>
      <c r="D10" s="172" t="s">
        <v>747</v>
      </c>
      <c r="E10" s="172" t="s">
        <v>759</v>
      </c>
    </row>
    <row r="11" spans="1:5" x14ac:dyDescent="0.25">
      <c r="A11" s="172" t="s">
        <v>607</v>
      </c>
      <c r="B11" s="172" t="s">
        <v>758</v>
      </c>
      <c r="C11" s="172" t="s">
        <v>760</v>
      </c>
      <c r="D11" s="172" t="s">
        <v>756</v>
      </c>
      <c r="E11" s="172" t="s">
        <v>761</v>
      </c>
    </row>
    <row r="12" spans="1:5" x14ac:dyDescent="0.25">
      <c r="A12" s="172" t="s">
        <v>608</v>
      </c>
      <c r="B12" s="172" t="s">
        <v>731</v>
      </c>
      <c r="C12" s="172" t="s">
        <v>762</v>
      </c>
      <c r="D12" s="172" t="s">
        <v>747</v>
      </c>
      <c r="E12" s="172" t="s">
        <v>763</v>
      </c>
    </row>
    <row r="13" spans="1:5" x14ac:dyDescent="0.25">
      <c r="A13" s="172" t="s">
        <v>623</v>
      </c>
      <c r="B13" s="172" t="s">
        <v>735</v>
      </c>
      <c r="C13" s="172" t="s">
        <v>764</v>
      </c>
      <c r="D13" s="172" t="s">
        <v>765</v>
      </c>
      <c r="E13" s="172" t="s">
        <v>766</v>
      </c>
    </row>
    <row r="14" spans="1:5" x14ac:dyDescent="0.25">
      <c r="A14" s="172" t="s">
        <v>625</v>
      </c>
      <c r="B14" s="172" t="s">
        <v>735</v>
      </c>
      <c r="C14" s="172" t="s">
        <v>767</v>
      </c>
      <c r="D14" s="172" t="s">
        <v>765</v>
      </c>
      <c r="E14" s="172" t="s">
        <v>768</v>
      </c>
    </row>
    <row r="15" spans="1:5" x14ac:dyDescent="0.25">
      <c r="A15" s="172" t="s">
        <v>627</v>
      </c>
      <c r="B15" s="172" t="s">
        <v>735</v>
      </c>
      <c r="C15" s="172" t="s">
        <v>769</v>
      </c>
      <c r="D15" s="172" t="s">
        <v>765</v>
      </c>
      <c r="E15" s="172" t="s">
        <v>770</v>
      </c>
    </row>
    <row r="16" spans="1:5" x14ac:dyDescent="0.25">
      <c r="A16" s="172" t="s">
        <v>617</v>
      </c>
      <c r="B16" s="172" t="s">
        <v>735</v>
      </c>
      <c r="C16" s="172" t="s">
        <v>771</v>
      </c>
      <c r="D16" s="172" t="s">
        <v>765</v>
      </c>
      <c r="E16" s="172" t="s">
        <v>772</v>
      </c>
    </row>
    <row r="17" spans="1:5" x14ac:dyDescent="0.25">
      <c r="A17" s="172" t="s">
        <v>619</v>
      </c>
      <c r="B17" s="172" t="s">
        <v>735</v>
      </c>
      <c r="C17" s="172" t="s">
        <v>773</v>
      </c>
      <c r="D17" s="172" t="s">
        <v>765</v>
      </c>
      <c r="E17" s="172" t="s">
        <v>774</v>
      </c>
    </row>
    <row r="18" spans="1:5" x14ac:dyDescent="0.25">
      <c r="A18" s="172" t="s">
        <v>621</v>
      </c>
      <c r="B18" s="172" t="s">
        <v>735</v>
      </c>
      <c r="C18" s="172" t="s">
        <v>775</v>
      </c>
      <c r="D18" s="172" t="s">
        <v>765</v>
      </c>
      <c r="E18" s="172" t="s">
        <v>776</v>
      </c>
    </row>
    <row r="19" spans="1:5" x14ac:dyDescent="0.25">
      <c r="A19" s="172" t="s">
        <v>609</v>
      </c>
      <c r="B19" s="172" t="s">
        <v>735</v>
      </c>
      <c r="C19" s="172" t="s">
        <v>771</v>
      </c>
      <c r="D19" s="172" t="s">
        <v>765</v>
      </c>
      <c r="E19" s="172" t="s">
        <v>777</v>
      </c>
    </row>
    <row r="20" spans="1:5" x14ac:dyDescent="0.25">
      <c r="A20" s="172" t="s">
        <v>610</v>
      </c>
      <c r="B20" s="172" t="s">
        <v>735</v>
      </c>
      <c r="C20" s="172" t="s">
        <v>773</v>
      </c>
      <c r="D20" s="172" t="s">
        <v>765</v>
      </c>
      <c r="E20" s="172" t="s">
        <v>778</v>
      </c>
    </row>
    <row r="21" spans="1:5" x14ac:dyDescent="0.25">
      <c r="A21" s="172" t="s">
        <v>612</v>
      </c>
      <c r="B21" s="172" t="s">
        <v>735</v>
      </c>
      <c r="C21" s="172" t="s">
        <v>775</v>
      </c>
      <c r="D21" s="172" t="s">
        <v>765</v>
      </c>
      <c r="E21" s="172" t="s">
        <v>779</v>
      </c>
    </row>
    <row r="22" spans="1:5" x14ac:dyDescent="0.25">
      <c r="A22" s="172" t="s">
        <v>613</v>
      </c>
      <c r="B22" s="172" t="s">
        <v>735</v>
      </c>
      <c r="C22" s="172" t="s">
        <v>773</v>
      </c>
      <c r="D22" s="172" t="s">
        <v>765</v>
      </c>
      <c r="E22" s="172" t="s">
        <v>780</v>
      </c>
    </row>
    <row r="23" spans="1:5" x14ac:dyDescent="0.25">
      <c r="A23" s="172" t="s">
        <v>615</v>
      </c>
      <c r="B23" s="172" t="s">
        <v>735</v>
      </c>
      <c r="C23" s="172" t="s">
        <v>773</v>
      </c>
      <c r="D23" s="172" t="s">
        <v>765</v>
      </c>
      <c r="E23" s="172" t="s">
        <v>781</v>
      </c>
    </row>
    <row r="24" spans="1:5" x14ac:dyDescent="0.25">
      <c r="A24" s="172" t="s">
        <v>630</v>
      </c>
      <c r="B24" s="172" t="s">
        <v>735</v>
      </c>
      <c r="C24" s="172" t="s">
        <v>782</v>
      </c>
      <c r="D24" s="172" t="s">
        <v>765</v>
      </c>
      <c r="E24" s="172" t="s">
        <v>783</v>
      </c>
    </row>
    <row r="25" spans="1:5" x14ac:dyDescent="0.25">
      <c r="A25" s="172" t="s">
        <v>631</v>
      </c>
      <c r="B25" s="172" t="s">
        <v>735</v>
      </c>
      <c r="C25" s="172" t="s">
        <v>784</v>
      </c>
      <c r="D25" s="172" t="s">
        <v>753</v>
      </c>
      <c r="E25" s="172" t="s">
        <v>785</v>
      </c>
    </row>
    <row r="26" spans="1:5" x14ac:dyDescent="0.25">
      <c r="A26" s="172" t="s">
        <v>633</v>
      </c>
      <c r="B26" s="172" t="s">
        <v>731</v>
      </c>
      <c r="C26" s="172" t="s">
        <v>786</v>
      </c>
      <c r="D26" s="172" t="s">
        <v>753</v>
      </c>
      <c r="E26" s="172" t="s">
        <v>787</v>
      </c>
    </row>
    <row r="27" spans="1:5" x14ac:dyDescent="0.25">
      <c r="A27" s="172" t="s">
        <v>634</v>
      </c>
      <c r="B27" s="172" t="s">
        <v>735</v>
      </c>
      <c r="C27" s="172" t="s">
        <v>788</v>
      </c>
      <c r="D27" s="172" t="s">
        <v>765</v>
      </c>
      <c r="E27" s="172" t="s">
        <v>789</v>
      </c>
    </row>
    <row r="28" spans="1:5" x14ac:dyDescent="0.25">
      <c r="A28" s="172" t="s">
        <v>635</v>
      </c>
      <c r="B28" s="172" t="s">
        <v>735</v>
      </c>
      <c r="C28" s="172" t="s">
        <v>762</v>
      </c>
      <c r="D28" s="172" t="s">
        <v>765</v>
      </c>
      <c r="E28" s="172" t="s">
        <v>790</v>
      </c>
    </row>
    <row r="29" spans="1:5" x14ac:dyDescent="0.25">
      <c r="A29" s="172" t="s">
        <v>636</v>
      </c>
      <c r="B29" s="172" t="s">
        <v>735</v>
      </c>
      <c r="C29" s="172" t="s">
        <v>791</v>
      </c>
      <c r="D29" s="172" t="s">
        <v>765</v>
      </c>
      <c r="E29" s="172" t="s">
        <v>789</v>
      </c>
    </row>
    <row r="30" spans="1:5" x14ac:dyDescent="0.25">
      <c r="A30" s="172" t="s">
        <v>637</v>
      </c>
      <c r="B30" s="172" t="s">
        <v>735</v>
      </c>
      <c r="C30" s="172" t="s">
        <v>792</v>
      </c>
      <c r="D30" s="172" t="s">
        <v>765</v>
      </c>
      <c r="E30" s="172" t="s">
        <v>790</v>
      </c>
    </row>
    <row r="31" spans="1:5" x14ac:dyDescent="0.25">
      <c r="A31" s="172" t="s">
        <v>611</v>
      </c>
      <c r="B31" s="172" t="s">
        <v>735</v>
      </c>
      <c r="C31" s="172" t="s">
        <v>793</v>
      </c>
      <c r="D31" s="172" t="s">
        <v>794</v>
      </c>
      <c r="E31" s="172" t="s">
        <v>795</v>
      </c>
    </row>
    <row r="32" spans="1:5" x14ac:dyDescent="0.25">
      <c r="A32" s="172" t="s">
        <v>614</v>
      </c>
      <c r="B32" s="172" t="s">
        <v>735</v>
      </c>
      <c r="C32" s="172" t="s">
        <v>796</v>
      </c>
      <c r="D32" s="172" t="s">
        <v>733</v>
      </c>
      <c r="E32" s="172" t="s">
        <v>797</v>
      </c>
    </row>
    <row r="33" spans="1:5" x14ac:dyDescent="0.25">
      <c r="A33" s="172" t="s">
        <v>616</v>
      </c>
      <c r="B33" s="172" t="s">
        <v>731</v>
      </c>
      <c r="C33" s="172" t="s">
        <v>798</v>
      </c>
      <c r="D33" s="172" t="s">
        <v>733</v>
      </c>
      <c r="E33" s="172" t="s">
        <v>799</v>
      </c>
    </row>
    <row r="34" spans="1:5" x14ac:dyDescent="0.25">
      <c r="A34" s="172" t="s">
        <v>455</v>
      </c>
      <c r="B34" s="172" t="s">
        <v>731</v>
      </c>
      <c r="C34" s="172" t="s">
        <v>800</v>
      </c>
      <c r="D34" s="172" t="s">
        <v>801</v>
      </c>
      <c r="E34" s="172" t="s">
        <v>802</v>
      </c>
    </row>
    <row r="35" spans="1:5" x14ac:dyDescent="0.25">
      <c r="A35" s="172" t="s">
        <v>464</v>
      </c>
      <c r="B35" s="172" t="s">
        <v>735</v>
      </c>
      <c r="C35" s="172" t="s">
        <v>803</v>
      </c>
      <c r="D35" s="172" t="s">
        <v>750</v>
      </c>
      <c r="E35" s="172" t="s">
        <v>804</v>
      </c>
    </row>
    <row r="36" spans="1:5" x14ac:dyDescent="0.25">
      <c r="A36" s="172" t="s">
        <v>460</v>
      </c>
      <c r="B36" s="172" t="s">
        <v>742</v>
      </c>
      <c r="C36" s="172" t="s">
        <v>805</v>
      </c>
      <c r="D36" s="172" t="s">
        <v>806</v>
      </c>
      <c r="E36" s="172" t="s">
        <v>807</v>
      </c>
    </row>
    <row r="37" spans="1:5" x14ac:dyDescent="0.25">
      <c r="A37" s="172" t="s">
        <v>638</v>
      </c>
      <c r="B37" s="172" t="s">
        <v>742</v>
      </c>
      <c r="C37" s="172" t="s">
        <v>808</v>
      </c>
      <c r="D37" s="172" t="s">
        <v>809</v>
      </c>
      <c r="E37" s="172" t="s">
        <v>741</v>
      </c>
    </row>
    <row r="38" spans="1:5" x14ac:dyDescent="0.25">
      <c r="A38" s="172" t="s">
        <v>639</v>
      </c>
      <c r="B38" s="172" t="s">
        <v>735</v>
      </c>
      <c r="C38" s="172" t="s">
        <v>810</v>
      </c>
      <c r="D38" s="172" t="s">
        <v>809</v>
      </c>
      <c r="E38" s="172" t="s">
        <v>811</v>
      </c>
    </row>
    <row r="39" spans="1:5" x14ac:dyDescent="0.25">
      <c r="A39" s="172" t="s">
        <v>640</v>
      </c>
      <c r="B39" s="172" t="s">
        <v>735</v>
      </c>
      <c r="C39" s="172" t="s">
        <v>812</v>
      </c>
      <c r="D39" s="172" t="s">
        <v>809</v>
      </c>
      <c r="E39" s="172" t="s">
        <v>813</v>
      </c>
    </row>
    <row r="40" spans="1:5" x14ac:dyDescent="0.25">
      <c r="A40" s="172" t="s">
        <v>643</v>
      </c>
      <c r="B40" s="172" t="s">
        <v>738</v>
      </c>
      <c r="C40" s="172" t="s">
        <v>814</v>
      </c>
      <c r="D40" s="172" t="s">
        <v>815</v>
      </c>
      <c r="E40" s="172" t="s">
        <v>816</v>
      </c>
    </row>
    <row r="41" spans="1:5" x14ac:dyDescent="0.25">
      <c r="A41" s="172" t="s">
        <v>643</v>
      </c>
      <c r="B41" s="172" t="s">
        <v>817</v>
      </c>
      <c r="C41" s="172" t="s">
        <v>814</v>
      </c>
      <c r="D41" s="172" t="s">
        <v>815</v>
      </c>
      <c r="E41" s="172" t="s">
        <v>816</v>
      </c>
    </row>
    <row r="42" spans="1:5" x14ac:dyDescent="0.25">
      <c r="A42" s="172" t="s">
        <v>644</v>
      </c>
      <c r="B42" s="172" t="s">
        <v>758</v>
      </c>
      <c r="C42" s="172" t="s">
        <v>818</v>
      </c>
      <c r="D42" s="172" t="s">
        <v>750</v>
      </c>
      <c r="E42" s="172" t="s">
        <v>819</v>
      </c>
    </row>
    <row r="43" spans="1:5" x14ac:dyDescent="0.25">
      <c r="A43" s="172" t="s">
        <v>645</v>
      </c>
      <c r="B43" s="172" t="s">
        <v>820</v>
      </c>
      <c r="C43" s="172" t="s">
        <v>821</v>
      </c>
      <c r="D43" s="172" t="s">
        <v>822</v>
      </c>
      <c r="E43" s="172" t="s">
        <v>823</v>
      </c>
    </row>
    <row r="44" spans="1:5" x14ac:dyDescent="0.25">
      <c r="A44" s="172" t="s">
        <v>646</v>
      </c>
      <c r="B44" s="172" t="s">
        <v>735</v>
      </c>
      <c r="C44" s="172" t="s">
        <v>824</v>
      </c>
      <c r="D44" s="172" t="s">
        <v>825</v>
      </c>
      <c r="E44" s="172" t="s">
        <v>826</v>
      </c>
    </row>
    <row r="45" spans="1:5" x14ac:dyDescent="0.25">
      <c r="A45" s="172" t="s">
        <v>647</v>
      </c>
      <c r="B45" s="172" t="s">
        <v>827</v>
      </c>
      <c r="C45" s="172" t="s">
        <v>828</v>
      </c>
      <c r="D45" s="172" t="s">
        <v>829</v>
      </c>
      <c r="E45" s="172" t="s">
        <v>826</v>
      </c>
    </row>
    <row r="46" spans="1:5" x14ac:dyDescent="0.25">
      <c r="A46" s="172" t="s">
        <v>648</v>
      </c>
      <c r="B46" s="172" t="s">
        <v>827</v>
      </c>
      <c r="C46" s="172" t="s">
        <v>830</v>
      </c>
      <c r="D46" s="172" t="s">
        <v>822</v>
      </c>
      <c r="E46" s="172" t="s">
        <v>831</v>
      </c>
    </row>
    <row r="47" spans="1:5" x14ac:dyDescent="0.25">
      <c r="A47" s="172" t="s">
        <v>649</v>
      </c>
      <c r="B47" s="172" t="s">
        <v>817</v>
      </c>
      <c r="C47" s="172" t="s">
        <v>832</v>
      </c>
      <c r="D47" s="172" t="s">
        <v>833</v>
      </c>
      <c r="E47" s="172" t="s">
        <v>776</v>
      </c>
    </row>
    <row r="48" spans="1:5" x14ac:dyDescent="0.25">
      <c r="A48" s="172" t="s">
        <v>650</v>
      </c>
      <c r="B48" s="172" t="s">
        <v>742</v>
      </c>
      <c r="C48" s="172" t="s">
        <v>834</v>
      </c>
      <c r="D48" s="172" t="s">
        <v>815</v>
      </c>
      <c r="E48" s="172" t="s">
        <v>813</v>
      </c>
    </row>
    <row r="49" spans="1:5" x14ac:dyDescent="0.25">
      <c r="A49" s="172" t="s">
        <v>618</v>
      </c>
      <c r="B49" s="172" t="s">
        <v>731</v>
      </c>
      <c r="C49" s="172" t="s">
        <v>835</v>
      </c>
      <c r="D49" s="172" t="s">
        <v>750</v>
      </c>
      <c r="E49" s="172" t="s">
        <v>836</v>
      </c>
    </row>
    <row r="50" spans="1:5" x14ac:dyDescent="0.25">
      <c r="A50" s="172" t="s">
        <v>578</v>
      </c>
      <c r="B50" s="172" t="s">
        <v>735</v>
      </c>
      <c r="C50" s="172" t="s">
        <v>837</v>
      </c>
      <c r="D50" s="172" t="s">
        <v>825</v>
      </c>
      <c r="E50" s="172" t="s">
        <v>838</v>
      </c>
    </row>
    <row r="51" spans="1:5" x14ac:dyDescent="0.25">
      <c r="A51" s="172" t="s">
        <v>641</v>
      </c>
      <c r="B51" s="172" t="s">
        <v>735</v>
      </c>
      <c r="C51" s="172" t="s">
        <v>837</v>
      </c>
      <c r="D51" s="172" t="s">
        <v>839</v>
      </c>
      <c r="E51" s="172" t="s">
        <v>840</v>
      </c>
    </row>
    <row r="52" spans="1:5" x14ac:dyDescent="0.25">
      <c r="A52" s="172" t="s">
        <v>651</v>
      </c>
      <c r="B52" s="172" t="s">
        <v>735</v>
      </c>
      <c r="C52" s="172" t="s">
        <v>841</v>
      </c>
      <c r="D52" s="172" t="s">
        <v>842</v>
      </c>
      <c r="E52" s="172" t="s">
        <v>843</v>
      </c>
    </row>
    <row r="53" spans="1:5" x14ac:dyDescent="0.25">
      <c r="A53" s="172" t="s">
        <v>652</v>
      </c>
      <c r="B53" s="172" t="s">
        <v>735</v>
      </c>
      <c r="C53" s="172" t="s">
        <v>844</v>
      </c>
      <c r="D53" s="172" t="s">
        <v>842</v>
      </c>
      <c r="E53" s="172" t="s">
        <v>845</v>
      </c>
    </row>
    <row r="54" spans="1:5" x14ac:dyDescent="0.25">
      <c r="A54" s="172" t="s">
        <v>579</v>
      </c>
      <c r="B54" s="172" t="s">
        <v>731</v>
      </c>
      <c r="C54" s="172" t="s">
        <v>846</v>
      </c>
      <c r="D54" s="172" t="s">
        <v>847</v>
      </c>
      <c r="E54" s="172" t="s">
        <v>848</v>
      </c>
    </row>
    <row r="55" spans="1:5" x14ac:dyDescent="0.25">
      <c r="A55" s="172" t="s">
        <v>581</v>
      </c>
      <c r="B55" s="172" t="s">
        <v>735</v>
      </c>
      <c r="C55" s="172" t="s">
        <v>849</v>
      </c>
      <c r="D55" s="172" t="s">
        <v>847</v>
      </c>
      <c r="E55" s="172" t="s">
        <v>850</v>
      </c>
    </row>
    <row r="56" spans="1:5" x14ac:dyDescent="0.25">
      <c r="A56" s="172" t="s">
        <v>582</v>
      </c>
      <c r="B56" s="172" t="s">
        <v>735</v>
      </c>
      <c r="C56" s="172" t="s">
        <v>851</v>
      </c>
      <c r="D56" s="172" t="s">
        <v>842</v>
      </c>
      <c r="E56" s="172" t="s">
        <v>852</v>
      </c>
    </row>
    <row r="57" spans="1:5" x14ac:dyDescent="0.25">
      <c r="A57" s="172" t="s">
        <v>654</v>
      </c>
      <c r="B57" s="172" t="s">
        <v>735</v>
      </c>
      <c r="C57" s="172" t="s">
        <v>853</v>
      </c>
      <c r="D57" s="172" t="s">
        <v>842</v>
      </c>
      <c r="E57" s="172" t="s">
        <v>854</v>
      </c>
    </row>
    <row r="58" spans="1:5" x14ac:dyDescent="0.25">
      <c r="A58" s="172" t="s">
        <v>655</v>
      </c>
      <c r="B58" s="172" t="s">
        <v>735</v>
      </c>
      <c r="C58" s="172" t="s">
        <v>855</v>
      </c>
      <c r="D58" s="172" t="s">
        <v>842</v>
      </c>
      <c r="E58" s="172" t="s">
        <v>856</v>
      </c>
    </row>
    <row r="59" spans="1:5" x14ac:dyDescent="0.25">
      <c r="A59" s="172" t="s">
        <v>656</v>
      </c>
      <c r="B59" s="172" t="s">
        <v>735</v>
      </c>
      <c r="C59" s="172" t="s">
        <v>857</v>
      </c>
      <c r="D59" s="172" t="s">
        <v>842</v>
      </c>
      <c r="E59" s="172" t="s">
        <v>856</v>
      </c>
    </row>
    <row r="60" spans="1:5" x14ac:dyDescent="0.25">
      <c r="A60" s="172" t="s">
        <v>658</v>
      </c>
      <c r="B60" s="172" t="s">
        <v>735</v>
      </c>
      <c r="C60" s="172" t="s">
        <v>858</v>
      </c>
      <c r="D60" s="172" t="s">
        <v>859</v>
      </c>
      <c r="E60" s="172" t="s">
        <v>860</v>
      </c>
    </row>
    <row r="61" spans="1:5" x14ac:dyDescent="0.25">
      <c r="A61" s="172" t="s">
        <v>659</v>
      </c>
      <c r="B61" s="172" t="s">
        <v>735</v>
      </c>
      <c r="C61" s="172" t="s">
        <v>861</v>
      </c>
      <c r="D61" s="172" t="s">
        <v>859</v>
      </c>
      <c r="E61" s="172" t="s">
        <v>860</v>
      </c>
    </row>
    <row r="62" spans="1:5" x14ac:dyDescent="0.25">
      <c r="A62" s="172" t="s">
        <v>660</v>
      </c>
      <c r="B62" s="172" t="s">
        <v>731</v>
      </c>
      <c r="C62" s="172" t="s">
        <v>862</v>
      </c>
      <c r="D62" s="172" t="s">
        <v>750</v>
      </c>
      <c r="E62" s="172" t="s">
        <v>863</v>
      </c>
    </row>
    <row r="63" spans="1:5" x14ac:dyDescent="0.25">
      <c r="A63" s="172" t="s">
        <v>661</v>
      </c>
      <c r="B63" s="172" t="s">
        <v>735</v>
      </c>
      <c r="C63" s="172" t="s">
        <v>752</v>
      </c>
      <c r="D63" s="172" t="s">
        <v>753</v>
      </c>
      <c r="E63" s="172" t="s">
        <v>864</v>
      </c>
    </row>
    <row r="64" spans="1:5" x14ac:dyDescent="0.25">
      <c r="A64" s="172" t="s">
        <v>662</v>
      </c>
      <c r="B64" s="172" t="s">
        <v>731</v>
      </c>
      <c r="C64" s="172" t="s">
        <v>865</v>
      </c>
      <c r="D64" s="172" t="s">
        <v>842</v>
      </c>
      <c r="E64" s="172" t="s">
        <v>866</v>
      </c>
    </row>
    <row r="65" spans="1:5" x14ac:dyDescent="0.25">
      <c r="A65" s="172" t="s">
        <v>663</v>
      </c>
      <c r="B65" s="172" t="s">
        <v>735</v>
      </c>
      <c r="C65" s="172" t="s">
        <v>867</v>
      </c>
      <c r="D65" s="172" t="s">
        <v>842</v>
      </c>
      <c r="E65" s="172" t="s">
        <v>785</v>
      </c>
    </row>
    <row r="66" spans="1:5" x14ac:dyDescent="0.25">
      <c r="A66" s="172" t="s">
        <v>664</v>
      </c>
      <c r="B66" s="172" t="s">
        <v>735</v>
      </c>
      <c r="C66" s="172" t="s">
        <v>868</v>
      </c>
      <c r="D66" s="172" t="s">
        <v>842</v>
      </c>
      <c r="E66" s="172" t="s">
        <v>785</v>
      </c>
    </row>
    <row r="67" spans="1:5" x14ac:dyDescent="0.25">
      <c r="A67" s="172" t="s">
        <v>665</v>
      </c>
      <c r="B67" s="172" t="s">
        <v>735</v>
      </c>
      <c r="C67" s="172" t="s">
        <v>869</v>
      </c>
      <c r="D67" s="172" t="s">
        <v>842</v>
      </c>
      <c r="E67" s="172" t="s">
        <v>870</v>
      </c>
    </row>
    <row r="68" spans="1:5" x14ac:dyDescent="0.25">
      <c r="A68" s="172" t="s">
        <v>666</v>
      </c>
      <c r="B68" s="172" t="s">
        <v>735</v>
      </c>
      <c r="C68" s="172" t="s">
        <v>871</v>
      </c>
      <c r="D68" s="172" t="s">
        <v>842</v>
      </c>
      <c r="E68" s="172" t="s">
        <v>856</v>
      </c>
    </row>
    <row r="69" spans="1:5" x14ac:dyDescent="0.25">
      <c r="A69" s="172" t="s">
        <v>583</v>
      </c>
      <c r="B69" s="172" t="s">
        <v>735</v>
      </c>
      <c r="C69" s="172" t="s">
        <v>872</v>
      </c>
      <c r="D69" s="172" t="s">
        <v>842</v>
      </c>
      <c r="E69" s="172" t="s">
        <v>856</v>
      </c>
    </row>
    <row r="70" spans="1:5" x14ac:dyDescent="0.25">
      <c r="A70" s="172" t="s">
        <v>584</v>
      </c>
      <c r="B70" s="172" t="s">
        <v>735</v>
      </c>
      <c r="C70" s="172" t="s">
        <v>873</v>
      </c>
      <c r="D70" s="172" t="s">
        <v>842</v>
      </c>
      <c r="E70" s="172" t="s">
        <v>785</v>
      </c>
    </row>
    <row r="71" spans="1:5" x14ac:dyDescent="0.25">
      <c r="A71" s="172" t="s">
        <v>585</v>
      </c>
      <c r="B71" s="172" t="s">
        <v>735</v>
      </c>
      <c r="C71" s="172" t="s">
        <v>874</v>
      </c>
      <c r="D71" s="172" t="s">
        <v>842</v>
      </c>
      <c r="E71" s="172" t="s">
        <v>856</v>
      </c>
    </row>
    <row r="72" spans="1:5" x14ac:dyDescent="0.25">
      <c r="A72" s="172" t="s">
        <v>586</v>
      </c>
      <c r="B72" s="172" t="s">
        <v>735</v>
      </c>
      <c r="C72" s="172" t="s">
        <v>875</v>
      </c>
      <c r="D72" s="172" t="s">
        <v>842</v>
      </c>
      <c r="E72" s="172" t="s">
        <v>785</v>
      </c>
    </row>
    <row r="73" spans="1:5" x14ac:dyDescent="0.25">
      <c r="A73" s="172" t="s">
        <v>587</v>
      </c>
      <c r="B73" s="172" t="s">
        <v>735</v>
      </c>
      <c r="C73" s="172" t="s">
        <v>876</v>
      </c>
      <c r="D73" s="172" t="s">
        <v>842</v>
      </c>
      <c r="E73" s="172" t="s">
        <v>877</v>
      </c>
    </row>
    <row r="74" spans="1:5" x14ac:dyDescent="0.25">
      <c r="A74" s="172" t="s">
        <v>588</v>
      </c>
      <c r="B74" s="172" t="s">
        <v>735</v>
      </c>
      <c r="C74" s="172" t="s">
        <v>878</v>
      </c>
      <c r="D74" s="172" t="s">
        <v>842</v>
      </c>
      <c r="E74" s="172" t="s">
        <v>856</v>
      </c>
    </row>
    <row r="75" spans="1:5" x14ac:dyDescent="0.25">
      <c r="A75" s="172" t="s">
        <v>668</v>
      </c>
      <c r="B75" s="172" t="s">
        <v>817</v>
      </c>
      <c r="C75" s="172" t="s">
        <v>879</v>
      </c>
      <c r="D75" s="172" t="s">
        <v>880</v>
      </c>
      <c r="E75" s="172" t="s">
        <v>881</v>
      </c>
    </row>
    <row r="76" spans="1:5" x14ac:dyDescent="0.25">
      <c r="A76" s="172" t="s">
        <v>669</v>
      </c>
      <c r="B76" s="172" t="s">
        <v>738</v>
      </c>
      <c r="C76" s="172" t="s">
        <v>882</v>
      </c>
      <c r="D76" s="172" t="s">
        <v>842</v>
      </c>
      <c r="E76" s="172" t="s">
        <v>883</v>
      </c>
    </row>
    <row r="77" spans="1:5" x14ac:dyDescent="0.25">
      <c r="A77" s="172" t="s">
        <v>670</v>
      </c>
      <c r="B77" s="172" t="s">
        <v>735</v>
      </c>
      <c r="C77" s="172" t="s">
        <v>884</v>
      </c>
      <c r="D77" s="172" t="s">
        <v>765</v>
      </c>
      <c r="E77" s="172" t="s">
        <v>885</v>
      </c>
    </row>
    <row r="78" spans="1:5" x14ac:dyDescent="0.25">
      <c r="A78" s="172" t="s">
        <v>671</v>
      </c>
      <c r="B78" s="172" t="s">
        <v>735</v>
      </c>
      <c r="C78" s="172" t="s">
        <v>886</v>
      </c>
      <c r="D78" s="172" t="s">
        <v>887</v>
      </c>
      <c r="E78" s="172" t="s">
        <v>888</v>
      </c>
    </row>
    <row r="79" spans="1:5" x14ac:dyDescent="0.25">
      <c r="A79" s="172" t="s">
        <v>672</v>
      </c>
      <c r="B79" s="172" t="s">
        <v>735</v>
      </c>
      <c r="C79" s="172" t="s">
        <v>889</v>
      </c>
      <c r="D79" s="172" t="s">
        <v>765</v>
      </c>
      <c r="E79" s="172" t="s">
        <v>890</v>
      </c>
    </row>
    <row r="80" spans="1:5" x14ac:dyDescent="0.25">
      <c r="A80" s="172" t="s">
        <v>673</v>
      </c>
      <c r="B80" s="172" t="s">
        <v>735</v>
      </c>
      <c r="C80" s="172" t="s">
        <v>891</v>
      </c>
      <c r="D80" s="172" t="s">
        <v>765</v>
      </c>
      <c r="E80" s="172" t="s">
        <v>892</v>
      </c>
    </row>
    <row r="81" spans="1:5" x14ac:dyDescent="0.25">
      <c r="A81" s="172" t="s">
        <v>674</v>
      </c>
      <c r="B81" s="172" t="s">
        <v>735</v>
      </c>
      <c r="C81" s="172" t="s">
        <v>893</v>
      </c>
      <c r="D81" s="172" t="s">
        <v>765</v>
      </c>
      <c r="E81" s="172" t="s">
        <v>783</v>
      </c>
    </row>
    <row r="82" spans="1:5" x14ac:dyDescent="0.25">
      <c r="A82" s="172" t="s">
        <v>675</v>
      </c>
      <c r="B82" s="172" t="s">
        <v>735</v>
      </c>
      <c r="C82" s="172" t="s">
        <v>894</v>
      </c>
      <c r="D82" s="172" t="s">
        <v>765</v>
      </c>
      <c r="E82" s="172" t="s">
        <v>783</v>
      </c>
    </row>
    <row r="83" spans="1:5" x14ac:dyDescent="0.25">
      <c r="A83" s="172" t="s">
        <v>676</v>
      </c>
      <c r="B83" s="172" t="s">
        <v>735</v>
      </c>
      <c r="C83" s="172" t="s">
        <v>895</v>
      </c>
      <c r="D83" s="172" t="s">
        <v>765</v>
      </c>
      <c r="E83" s="172" t="s">
        <v>783</v>
      </c>
    </row>
    <row r="84" spans="1:5" x14ac:dyDescent="0.25">
      <c r="A84" s="172" t="s">
        <v>678</v>
      </c>
      <c r="B84" s="172" t="s">
        <v>735</v>
      </c>
      <c r="C84" s="172" t="s">
        <v>896</v>
      </c>
      <c r="D84" s="172" t="s">
        <v>765</v>
      </c>
      <c r="E84" s="172" t="s">
        <v>783</v>
      </c>
    </row>
    <row r="85" spans="1:5" x14ac:dyDescent="0.25">
      <c r="A85" s="172" t="s">
        <v>679</v>
      </c>
      <c r="B85" s="172" t="s">
        <v>735</v>
      </c>
      <c r="C85" s="172" t="s">
        <v>897</v>
      </c>
      <c r="D85" s="172" t="s">
        <v>765</v>
      </c>
      <c r="E85" s="172" t="s">
        <v>898</v>
      </c>
    </row>
    <row r="86" spans="1:5" x14ac:dyDescent="0.25">
      <c r="A86" s="172" t="s">
        <v>680</v>
      </c>
      <c r="B86" s="172" t="s">
        <v>735</v>
      </c>
      <c r="C86" s="172" t="s">
        <v>897</v>
      </c>
      <c r="D86" s="172" t="s">
        <v>765</v>
      </c>
      <c r="E86" s="172" t="s">
        <v>898</v>
      </c>
    </row>
    <row r="87" spans="1:5" x14ac:dyDescent="0.25">
      <c r="A87" s="172" t="s">
        <v>682</v>
      </c>
      <c r="B87" s="172" t="s">
        <v>735</v>
      </c>
      <c r="C87" s="172" t="s">
        <v>899</v>
      </c>
      <c r="D87" s="172" t="s">
        <v>765</v>
      </c>
      <c r="E87" s="172" t="s">
        <v>766</v>
      </c>
    </row>
    <row r="88" spans="1:5" x14ac:dyDescent="0.25">
      <c r="A88" s="172" t="s">
        <v>683</v>
      </c>
      <c r="B88" s="172" t="s">
        <v>735</v>
      </c>
      <c r="C88" s="172" t="s">
        <v>900</v>
      </c>
      <c r="D88" s="172" t="s">
        <v>765</v>
      </c>
      <c r="E88" s="172" t="s">
        <v>901</v>
      </c>
    </row>
    <row r="89" spans="1:5" x14ac:dyDescent="0.25">
      <c r="A89" s="172" t="s">
        <v>684</v>
      </c>
      <c r="B89" s="172" t="s">
        <v>735</v>
      </c>
      <c r="C89" s="172" t="s">
        <v>902</v>
      </c>
      <c r="D89" s="172" t="s">
        <v>765</v>
      </c>
      <c r="E89" s="172" t="s">
        <v>898</v>
      </c>
    </row>
    <row r="90" spans="1:5" x14ac:dyDescent="0.25">
      <c r="A90" s="172" t="s">
        <v>685</v>
      </c>
      <c r="B90" s="172" t="s">
        <v>735</v>
      </c>
      <c r="C90" s="172" t="s">
        <v>903</v>
      </c>
      <c r="D90" s="172" t="s">
        <v>765</v>
      </c>
      <c r="E90" s="172" t="s">
        <v>789</v>
      </c>
    </row>
    <row r="91" spans="1:5" x14ac:dyDescent="0.25">
      <c r="A91" s="172" t="s">
        <v>686</v>
      </c>
      <c r="B91" s="172" t="s">
        <v>735</v>
      </c>
      <c r="C91" s="172" t="s">
        <v>904</v>
      </c>
      <c r="D91" s="172" t="s">
        <v>765</v>
      </c>
      <c r="E91" s="172" t="s">
        <v>898</v>
      </c>
    </row>
    <row r="92" spans="1:5" x14ac:dyDescent="0.25">
      <c r="A92" s="172" t="s">
        <v>688</v>
      </c>
      <c r="B92" s="172" t="s">
        <v>735</v>
      </c>
      <c r="C92" s="172" t="s">
        <v>905</v>
      </c>
      <c r="D92" s="172" t="s">
        <v>765</v>
      </c>
      <c r="E92" s="172" t="s">
        <v>898</v>
      </c>
    </row>
    <row r="93" spans="1:5" x14ac:dyDescent="0.25">
      <c r="A93" s="172" t="s">
        <v>690</v>
      </c>
      <c r="B93" s="172" t="s">
        <v>735</v>
      </c>
      <c r="C93" s="172" t="s">
        <v>906</v>
      </c>
      <c r="D93" s="172" t="s">
        <v>765</v>
      </c>
      <c r="E93" s="172" t="s">
        <v>892</v>
      </c>
    </row>
    <row r="94" spans="1:5" x14ac:dyDescent="0.25">
      <c r="A94" s="172" t="s">
        <v>692</v>
      </c>
      <c r="B94" s="172" t="s">
        <v>735</v>
      </c>
      <c r="C94" s="172" t="s">
        <v>907</v>
      </c>
      <c r="D94" s="172" t="s">
        <v>765</v>
      </c>
      <c r="E94" s="172" t="s">
        <v>898</v>
      </c>
    </row>
    <row r="95" spans="1:5" x14ac:dyDescent="0.25">
      <c r="A95" s="172" t="s">
        <v>694</v>
      </c>
      <c r="B95" s="172" t="s">
        <v>735</v>
      </c>
      <c r="C95" s="172" t="s">
        <v>908</v>
      </c>
      <c r="D95" s="172" t="s">
        <v>765</v>
      </c>
      <c r="E95" s="172" t="s">
        <v>898</v>
      </c>
    </row>
    <row r="96" spans="1:5" x14ac:dyDescent="0.25">
      <c r="A96" s="172" t="s">
        <v>695</v>
      </c>
      <c r="B96" s="172" t="s">
        <v>735</v>
      </c>
      <c r="C96" s="172" t="s">
        <v>909</v>
      </c>
      <c r="D96" s="172" t="s">
        <v>765</v>
      </c>
      <c r="E96" s="172" t="s">
        <v>898</v>
      </c>
    </row>
    <row r="97" spans="1:5" x14ac:dyDescent="0.25">
      <c r="A97" s="172" t="s">
        <v>696</v>
      </c>
      <c r="B97" s="172" t="s">
        <v>735</v>
      </c>
      <c r="C97" s="172" t="s">
        <v>910</v>
      </c>
      <c r="D97" s="172" t="s">
        <v>765</v>
      </c>
      <c r="E97" s="172" t="s">
        <v>898</v>
      </c>
    </row>
    <row r="98" spans="1:5" x14ac:dyDescent="0.25">
      <c r="A98" s="172" t="s">
        <v>698</v>
      </c>
      <c r="B98" s="172" t="s">
        <v>735</v>
      </c>
      <c r="C98" s="172" t="s">
        <v>911</v>
      </c>
      <c r="D98" s="172" t="s">
        <v>765</v>
      </c>
      <c r="E98" s="172" t="s">
        <v>898</v>
      </c>
    </row>
    <row r="99" spans="1:5" x14ac:dyDescent="0.25">
      <c r="A99" s="172" t="s">
        <v>700</v>
      </c>
      <c r="B99" s="172" t="s">
        <v>735</v>
      </c>
      <c r="C99" s="172" t="s">
        <v>912</v>
      </c>
      <c r="D99" s="172" t="s">
        <v>765</v>
      </c>
      <c r="E99" s="172" t="s">
        <v>913</v>
      </c>
    </row>
    <row r="100" spans="1:5" x14ac:dyDescent="0.25">
      <c r="A100" s="172" t="s">
        <v>702</v>
      </c>
      <c r="B100" s="172" t="s">
        <v>735</v>
      </c>
      <c r="C100" s="172" t="s">
        <v>914</v>
      </c>
      <c r="D100" s="172" t="s">
        <v>765</v>
      </c>
      <c r="E100" s="172" t="s">
        <v>915</v>
      </c>
    </row>
    <row r="101" spans="1:5" x14ac:dyDescent="0.25">
      <c r="A101" s="172" t="s">
        <v>704</v>
      </c>
      <c r="B101" s="172" t="s">
        <v>735</v>
      </c>
      <c r="C101" s="172" t="s">
        <v>916</v>
      </c>
      <c r="D101" s="172" t="s">
        <v>765</v>
      </c>
      <c r="E101" s="172" t="s">
        <v>898</v>
      </c>
    </row>
    <row r="102" spans="1:5" x14ac:dyDescent="0.25">
      <c r="A102" s="172" t="s">
        <v>705</v>
      </c>
      <c r="B102" s="172" t="s">
        <v>735</v>
      </c>
      <c r="C102" s="172" t="s">
        <v>917</v>
      </c>
      <c r="D102" s="172" t="s">
        <v>765</v>
      </c>
      <c r="E102" s="172" t="s">
        <v>918</v>
      </c>
    </row>
    <row r="103" spans="1:5" x14ac:dyDescent="0.25">
      <c r="A103" s="172" t="s">
        <v>706</v>
      </c>
      <c r="B103" s="172" t="s">
        <v>735</v>
      </c>
      <c r="C103" s="172" t="s">
        <v>919</v>
      </c>
      <c r="D103" s="172" t="s">
        <v>765</v>
      </c>
      <c r="E103" s="172" t="s">
        <v>918</v>
      </c>
    </row>
    <row r="104" spans="1:5" x14ac:dyDescent="0.25">
      <c r="A104" s="172" t="s">
        <v>708</v>
      </c>
      <c r="B104" s="172" t="s">
        <v>735</v>
      </c>
      <c r="C104" s="172" t="s">
        <v>920</v>
      </c>
      <c r="D104" s="172" t="s">
        <v>765</v>
      </c>
      <c r="E104" s="172" t="s">
        <v>898</v>
      </c>
    </row>
    <row r="105" spans="1:5" x14ac:dyDescent="0.25">
      <c r="A105" s="172" t="s">
        <v>709</v>
      </c>
      <c r="B105" s="172" t="s">
        <v>735</v>
      </c>
      <c r="C105" s="172" t="s">
        <v>921</v>
      </c>
      <c r="D105" s="172" t="s">
        <v>765</v>
      </c>
      <c r="E105" s="172" t="s">
        <v>922</v>
      </c>
    </row>
    <row r="106" spans="1:5" x14ac:dyDescent="0.25">
      <c r="A106" s="172" t="s">
        <v>620</v>
      </c>
      <c r="B106" s="172" t="s">
        <v>742</v>
      </c>
      <c r="C106" s="172" t="s">
        <v>923</v>
      </c>
      <c r="D106" s="172" t="s">
        <v>924</v>
      </c>
      <c r="E106" s="172" t="s">
        <v>925</v>
      </c>
    </row>
    <row r="107" spans="1:5" x14ac:dyDescent="0.25">
      <c r="A107" s="172" t="s">
        <v>622</v>
      </c>
      <c r="B107" s="172" t="s">
        <v>758</v>
      </c>
      <c r="C107" s="172" t="s">
        <v>926</v>
      </c>
      <c r="D107" s="172" t="s">
        <v>733</v>
      </c>
      <c r="E107" s="172" t="s">
        <v>927</v>
      </c>
    </row>
    <row r="108" spans="1:5" x14ac:dyDescent="0.25">
      <c r="A108" s="172" t="s">
        <v>624</v>
      </c>
      <c r="B108" s="172" t="s">
        <v>735</v>
      </c>
      <c r="C108" s="172" t="s">
        <v>928</v>
      </c>
      <c r="D108" s="172" t="s">
        <v>733</v>
      </c>
      <c r="E108" s="172" t="s">
        <v>929</v>
      </c>
    </row>
    <row r="109" spans="1:5" x14ac:dyDescent="0.25">
      <c r="A109" s="172" t="s">
        <v>590</v>
      </c>
      <c r="B109" s="172" t="s">
        <v>735</v>
      </c>
      <c r="C109" s="172" t="s">
        <v>930</v>
      </c>
      <c r="D109" s="172" t="s">
        <v>747</v>
      </c>
      <c r="E109" s="172" t="s">
        <v>931</v>
      </c>
    </row>
    <row r="110" spans="1:5" x14ac:dyDescent="0.25">
      <c r="A110" s="172" t="s">
        <v>687</v>
      </c>
      <c r="B110" s="172" t="s">
        <v>742</v>
      </c>
      <c r="C110" s="172" t="s">
        <v>930</v>
      </c>
      <c r="D110" s="172" t="s">
        <v>747</v>
      </c>
      <c r="E110" s="172" t="s">
        <v>932</v>
      </c>
    </row>
    <row r="111" spans="1:5" x14ac:dyDescent="0.25">
      <c r="A111" s="172" t="s">
        <v>689</v>
      </c>
      <c r="B111" s="172" t="s">
        <v>742</v>
      </c>
      <c r="C111" s="172" t="s">
        <v>933</v>
      </c>
      <c r="D111" s="172" t="s">
        <v>747</v>
      </c>
      <c r="E111" s="172" t="s">
        <v>932</v>
      </c>
    </row>
    <row r="112" spans="1:5" x14ac:dyDescent="0.25">
      <c r="A112" s="172" t="s">
        <v>691</v>
      </c>
      <c r="B112" s="172" t="s">
        <v>735</v>
      </c>
      <c r="C112" s="172" t="s">
        <v>934</v>
      </c>
      <c r="D112" s="172" t="s">
        <v>747</v>
      </c>
      <c r="E112" s="172" t="s">
        <v>935</v>
      </c>
    </row>
    <row r="113" spans="1:5" x14ac:dyDescent="0.25">
      <c r="A113" s="172" t="s">
        <v>693</v>
      </c>
      <c r="B113" s="172" t="s">
        <v>758</v>
      </c>
      <c r="C113" s="172" t="s">
        <v>936</v>
      </c>
      <c r="D113" s="172" t="s">
        <v>747</v>
      </c>
      <c r="E113" s="172" t="s">
        <v>774</v>
      </c>
    </row>
    <row r="114" spans="1:5" x14ac:dyDescent="0.25">
      <c r="A114" s="172" t="s">
        <v>591</v>
      </c>
      <c r="B114" s="172" t="s">
        <v>738</v>
      </c>
      <c r="C114" s="172" t="s">
        <v>937</v>
      </c>
      <c r="D114" s="172" t="s">
        <v>747</v>
      </c>
      <c r="E114" s="172" t="s">
        <v>938</v>
      </c>
    </row>
    <row r="115" spans="1:5" x14ac:dyDescent="0.25">
      <c r="A115" s="172" t="s">
        <v>592</v>
      </c>
      <c r="B115" s="172" t="s">
        <v>731</v>
      </c>
      <c r="C115" s="172" t="s">
        <v>939</v>
      </c>
      <c r="D115" s="172" t="s">
        <v>756</v>
      </c>
      <c r="E115" s="172" t="s">
        <v>940</v>
      </c>
    </row>
    <row r="116" spans="1:5" x14ac:dyDescent="0.25">
      <c r="A116" s="172" t="s">
        <v>697</v>
      </c>
      <c r="B116" s="172" t="s">
        <v>735</v>
      </c>
      <c r="C116" s="172" t="s">
        <v>941</v>
      </c>
      <c r="D116" s="172" t="s">
        <v>942</v>
      </c>
      <c r="E116" s="172" t="s">
        <v>787</v>
      </c>
    </row>
    <row r="117" spans="1:5" x14ac:dyDescent="0.25">
      <c r="A117" s="172" t="s">
        <v>699</v>
      </c>
      <c r="B117" s="172" t="s">
        <v>758</v>
      </c>
      <c r="C117" s="172" t="s">
        <v>943</v>
      </c>
      <c r="D117" s="172" t="s">
        <v>859</v>
      </c>
      <c r="E117" s="172" t="s">
        <v>944</v>
      </c>
    </row>
    <row r="118" spans="1:5" x14ac:dyDescent="0.25">
      <c r="A118" s="172" t="s">
        <v>701</v>
      </c>
      <c r="B118" s="172" t="s">
        <v>731</v>
      </c>
      <c r="C118" s="172" t="s">
        <v>945</v>
      </c>
      <c r="D118" s="172" t="s">
        <v>859</v>
      </c>
      <c r="E118" s="172" t="s">
        <v>946</v>
      </c>
    </row>
    <row r="119" spans="1:5" x14ac:dyDescent="0.25">
      <c r="A119" s="172" t="s">
        <v>703</v>
      </c>
      <c r="B119" s="172" t="s">
        <v>731</v>
      </c>
      <c r="C119" s="172" t="s">
        <v>947</v>
      </c>
      <c r="D119" s="172" t="s">
        <v>859</v>
      </c>
      <c r="E119" s="172" t="s">
        <v>944</v>
      </c>
    </row>
    <row r="120" spans="1:5" x14ac:dyDescent="0.25">
      <c r="A120" s="172" t="s">
        <v>626</v>
      </c>
      <c r="B120" s="172" t="s">
        <v>735</v>
      </c>
      <c r="C120" s="172" t="s">
        <v>948</v>
      </c>
      <c r="D120" s="172" t="s">
        <v>733</v>
      </c>
      <c r="E120" s="172" t="s">
        <v>949</v>
      </c>
    </row>
    <row r="121" spans="1:5" x14ac:dyDescent="0.25">
      <c r="A121" s="172" t="s">
        <v>629</v>
      </c>
      <c r="B121" s="172" t="s">
        <v>735</v>
      </c>
      <c r="C121" s="172" t="s">
        <v>950</v>
      </c>
      <c r="D121" s="172" t="s">
        <v>942</v>
      </c>
      <c r="E121" s="172" t="s">
        <v>944</v>
      </c>
    </row>
    <row r="122" spans="1:5" x14ac:dyDescent="0.25">
      <c r="A122" s="172" t="s">
        <v>711</v>
      </c>
      <c r="B122" s="172" t="s">
        <v>735</v>
      </c>
      <c r="C122" s="172" t="s">
        <v>884</v>
      </c>
      <c r="D122" s="172" t="s">
        <v>765</v>
      </c>
      <c r="E122" s="172" t="s">
        <v>885</v>
      </c>
    </row>
    <row r="123" spans="1:5" x14ac:dyDescent="0.25">
      <c r="A123" s="172" t="s">
        <v>712</v>
      </c>
      <c r="B123" s="172" t="s">
        <v>735</v>
      </c>
      <c r="C123" s="172" t="s">
        <v>951</v>
      </c>
      <c r="D123" s="172" t="s">
        <v>765</v>
      </c>
      <c r="E123" s="172" t="s">
        <v>952</v>
      </c>
    </row>
    <row r="124" spans="1:5" x14ac:dyDescent="0.25">
      <c r="A124" s="172" t="s">
        <v>713</v>
      </c>
      <c r="B124" s="172" t="s">
        <v>735</v>
      </c>
      <c r="C124" s="172" t="s">
        <v>953</v>
      </c>
      <c r="D124" s="172" t="s">
        <v>954</v>
      </c>
      <c r="E124" s="172" t="s">
        <v>955</v>
      </c>
    </row>
    <row r="125" spans="1:5" x14ac:dyDescent="0.25">
      <c r="A125" s="172" t="s">
        <v>714</v>
      </c>
      <c r="B125" s="172" t="s">
        <v>735</v>
      </c>
      <c r="C125" s="172" t="s">
        <v>956</v>
      </c>
      <c r="D125" s="172" t="s">
        <v>765</v>
      </c>
      <c r="E125" s="172" t="s">
        <v>957</v>
      </c>
    </row>
    <row r="126" spans="1:5" x14ac:dyDescent="0.25">
      <c r="A126" s="172" t="s">
        <v>715</v>
      </c>
      <c r="B126" s="172" t="s">
        <v>735</v>
      </c>
      <c r="C126" s="172" t="s">
        <v>958</v>
      </c>
      <c r="D126" s="172" t="s">
        <v>765</v>
      </c>
      <c r="E126" s="172" t="s">
        <v>959</v>
      </c>
    </row>
    <row r="127" spans="1:5" x14ac:dyDescent="0.25">
      <c r="A127" s="172" t="s">
        <v>716</v>
      </c>
      <c r="B127" s="172" t="s">
        <v>735</v>
      </c>
      <c r="C127" s="172" t="s">
        <v>960</v>
      </c>
      <c r="D127" s="172" t="s">
        <v>765</v>
      </c>
      <c r="E127" s="172" t="s">
        <v>959</v>
      </c>
    </row>
    <row r="128" spans="1:5" x14ac:dyDescent="0.25">
      <c r="A128" s="172" t="s">
        <v>717</v>
      </c>
      <c r="B128" s="172" t="s">
        <v>735</v>
      </c>
      <c r="C128" s="172" t="s">
        <v>961</v>
      </c>
      <c r="D128" s="172" t="s">
        <v>765</v>
      </c>
      <c r="E128" s="172" t="s">
        <v>959</v>
      </c>
    </row>
    <row r="129" spans="1:5" x14ac:dyDescent="0.25">
      <c r="A129" s="172" t="s">
        <v>718</v>
      </c>
      <c r="B129" s="172" t="s">
        <v>735</v>
      </c>
      <c r="C129" s="172" t="s">
        <v>962</v>
      </c>
      <c r="D129" s="172" t="s">
        <v>765</v>
      </c>
      <c r="E129" s="172" t="s">
        <v>959</v>
      </c>
    </row>
    <row r="130" spans="1:5" x14ac:dyDescent="0.25">
      <c r="A130" s="172" t="s">
        <v>719</v>
      </c>
      <c r="B130" s="172" t="s">
        <v>735</v>
      </c>
      <c r="C130" s="172" t="s">
        <v>963</v>
      </c>
      <c r="D130" s="172" t="s">
        <v>765</v>
      </c>
      <c r="E130" s="172" t="s">
        <v>856</v>
      </c>
    </row>
    <row r="131" spans="1:5" x14ac:dyDescent="0.25">
      <c r="A131" s="172" t="s">
        <v>720</v>
      </c>
      <c r="B131" s="172" t="s">
        <v>735</v>
      </c>
      <c r="C131" s="172" t="s">
        <v>964</v>
      </c>
      <c r="D131" s="172" t="s">
        <v>765</v>
      </c>
      <c r="E131" s="172" t="s">
        <v>965</v>
      </c>
    </row>
    <row r="132" spans="1:5" x14ac:dyDescent="0.25">
      <c r="A132" s="172" t="s">
        <v>721</v>
      </c>
      <c r="B132" s="172" t="s">
        <v>735</v>
      </c>
      <c r="C132" s="172" t="s">
        <v>966</v>
      </c>
      <c r="D132" s="172" t="s">
        <v>765</v>
      </c>
      <c r="E132" s="172" t="s">
        <v>785</v>
      </c>
    </row>
    <row r="133" spans="1:5" x14ac:dyDescent="0.25">
      <c r="A133" s="172" t="s">
        <v>722</v>
      </c>
      <c r="B133" s="172" t="s">
        <v>735</v>
      </c>
      <c r="C133" s="172" t="s">
        <v>967</v>
      </c>
      <c r="D133" s="172" t="s">
        <v>765</v>
      </c>
      <c r="E133" s="172" t="s">
        <v>856</v>
      </c>
    </row>
    <row r="134" spans="1:5" x14ac:dyDescent="0.25">
      <c r="A134" s="172" t="s">
        <v>723</v>
      </c>
      <c r="B134" s="172" t="s">
        <v>735</v>
      </c>
      <c r="C134" s="172" t="s">
        <v>968</v>
      </c>
      <c r="D134" s="172" t="s">
        <v>765</v>
      </c>
      <c r="E134" s="172" t="s">
        <v>856</v>
      </c>
    </row>
    <row r="135" spans="1:5" x14ac:dyDescent="0.25">
      <c r="A135" s="172" t="s">
        <v>724</v>
      </c>
      <c r="B135" s="172" t="s">
        <v>735</v>
      </c>
      <c r="C135" s="172" t="s">
        <v>969</v>
      </c>
      <c r="D135" s="172" t="s">
        <v>765</v>
      </c>
      <c r="E135" s="172" t="s">
        <v>856</v>
      </c>
    </row>
    <row r="136" spans="1:5" x14ac:dyDescent="0.25">
      <c r="A136" s="172" t="s">
        <v>593</v>
      </c>
      <c r="B136" s="172" t="s">
        <v>735</v>
      </c>
      <c r="C136" s="172" t="s">
        <v>930</v>
      </c>
      <c r="D136" s="172" t="s">
        <v>970</v>
      </c>
      <c r="E136" s="172" t="s">
        <v>971</v>
      </c>
    </row>
    <row r="137" spans="1:5" x14ac:dyDescent="0.25">
      <c r="A137" s="172" t="s">
        <v>594</v>
      </c>
      <c r="B137" s="172" t="s">
        <v>735</v>
      </c>
      <c r="C137" s="172" t="s">
        <v>972</v>
      </c>
      <c r="D137" s="172" t="s">
        <v>970</v>
      </c>
      <c r="E137" s="172" t="s">
        <v>971</v>
      </c>
    </row>
    <row r="138" spans="1:5" x14ac:dyDescent="0.25">
      <c r="A138" s="172" t="s">
        <v>707</v>
      </c>
      <c r="B138" s="172" t="s">
        <v>735</v>
      </c>
      <c r="C138" s="172" t="s">
        <v>936</v>
      </c>
      <c r="D138" s="172" t="s">
        <v>970</v>
      </c>
      <c r="E138" s="172" t="s">
        <v>971</v>
      </c>
    </row>
    <row r="139" spans="1:5" x14ac:dyDescent="0.25">
      <c r="A139" s="172" t="s">
        <v>725</v>
      </c>
      <c r="B139" s="172" t="s">
        <v>735</v>
      </c>
      <c r="C139" s="172" t="s">
        <v>973</v>
      </c>
      <c r="D139" s="172" t="s">
        <v>887</v>
      </c>
      <c r="E139" s="172" t="s">
        <v>974</v>
      </c>
    </row>
    <row r="140" spans="1:5" x14ac:dyDescent="0.25">
      <c r="A140" s="172" t="s">
        <v>726</v>
      </c>
      <c r="B140" s="172" t="s">
        <v>735</v>
      </c>
      <c r="C140" s="172" t="s">
        <v>975</v>
      </c>
      <c r="D140" s="172" t="s">
        <v>976</v>
      </c>
      <c r="E140" s="172" t="s">
        <v>977</v>
      </c>
    </row>
    <row r="141" spans="1:5" x14ac:dyDescent="0.25">
      <c r="A141" s="172" t="s">
        <v>727</v>
      </c>
      <c r="B141" s="172" t="s">
        <v>820</v>
      </c>
      <c r="C141" s="172" t="s">
        <v>978</v>
      </c>
      <c r="D141" s="172" t="s">
        <v>887</v>
      </c>
      <c r="E141" s="172" t="s">
        <v>979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5" sqref="G25"/>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B2" sqref="B2"/>
    </sheetView>
  </sheetViews>
  <sheetFormatPr defaultColWidth="9.140625" defaultRowHeight="18.75" x14ac:dyDescent="0.3"/>
  <cols>
    <col min="1" max="1" width="36.42578125" style="90" bestFit="1" customWidth="1"/>
    <col min="2" max="2" width="33.28515625" style="90" bestFit="1" customWidth="1"/>
    <col min="3" max="4" width="31.7109375" style="90" customWidth="1"/>
    <col min="5" max="5" width="35.7109375" style="90" bestFit="1" customWidth="1"/>
    <col min="6" max="6" width="15" style="90" bestFit="1" customWidth="1"/>
    <col min="7" max="16384" width="9.140625" style="90"/>
  </cols>
  <sheetData>
    <row r="1" spans="1:6" x14ac:dyDescent="0.3">
      <c r="A1" s="91" t="s">
        <v>359</v>
      </c>
      <c r="B1" s="94" t="s">
        <v>361</v>
      </c>
      <c r="C1" s="94" t="s">
        <v>406</v>
      </c>
      <c r="D1" s="94" t="s">
        <v>407</v>
      </c>
      <c r="E1" s="95" t="s">
        <v>360</v>
      </c>
      <c r="F1" s="92" t="s">
        <v>362</v>
      </c>
    </row>
    <row r="2" spans="1:6" x14ac:dyDescent="0.3">
      <c r="A2" s="91" t="s">
        <v>363</v>
      </c>
      <c r="B2" s="97" t="s">
        <v>541</v>
      </c>
      <c r="C2" s="97"/>
      <c r="D2" s="97"/>
      <c r="E2" s="96" t="s">
        <v>364</v>
      </c>
      <c r="F2" s="96" t="s">
        <v>365</v>
      </c>
    </row>
    <row r="3" spans="1:6" x14ac:dyDescent="0.3">
      <c r="A3" s="91" t="s">
        <v>366</v>
      </c>
      <c r="B3" s="97" t="s">
        <v>405</v>
      </c>
      <c r="C3" s="97"/>
      <c r="D3" s="97"/>
      <c r="E3" s="96" t="s">
        <v>364</v>
      </c>
      <c r="F3" s="96" t="s">
        <v>365</v>
      </c>
    </row>
    <row r="4" spans="1:6" x14ac:dyDescent="0.3">
      <c r="A4" s="244" t="s">
        <v>368</v>
      </c>
      <c r="B4" s="245" t="s">
        <v>371</v>
      </c>
      <c r="C4" s="97"/>
      <c r="D4" s="97"/>
      <c r="E4" s="96" t="s">
        <v>369</v>
      </c>
      <c r="F4" s="246" t="s">
        <v>372</v>
      </c>
    </row>
    <row r="5" spans="1:6" x14ac:dyDescent="0.3">
      <c r="A5" s="244"/>
      <c r="B5" s="245"/>
      <c r="C5" s="97"/>
      <c r="D5" s="97"/>
      <c r="E5" s="96" t="s">
        <v>370</v>
      </c>
      <c r="F5" s="246"/>
    </row>
    <row r="6" spans="1:6" x14ac:dyDescent="0.3">
      <c r="A6" s="93" t="s">
        <v>373</v>
      </c>
      <c r="B6" s="97" t="s">
        <v>375</v>
      </c>
      <c r="C6" s="97"/>
      <c r="D6" s="97"/>
      <c r="E6" s="96" t="s">
        <v>374</v>
      </c>
      <c r="F6" s="96" t="s">
        <v>376</v>
      </c>
    </row>
    <row r="7" spans="1:6" x14ac:dyDescent="0.3">
      <c r="A7" s="91" t="s">
        <v>377</v>
      </c>
      <c r="B7" s="97" t="s">
        <v>379</v>
      </c>
      <c r="C7" s="97"/>
      <c r="D7" s="97"/>
      <c r="E7" s="96" t="s">
        <v>378</v>
      </c>
      <c r="F7" s="96" t="s">
        <v>376</v>
      </c>
    </row>
    <row r="8" spans="1:6" x14ac:dyDescent="0.3">
      <c r="A8" s="91" t="s">
        <v>380</v>
      </c>
      <c r="B8" s="97" t="s">
        <v>382</v>
      </c>
      <c r="C8" s="97"/>
      <c r="D8" s="97"/>
      <c r="E8" s="96" t="s">
        <v>381</v>
      </c>
      <c r="F8" s="96" t="s">
        <v>383</v>
      </c>
    </row>
    <row r="9" spans="1:6" x14ac:dyDescent="0.3">
      <c r="A9" s="91" t="s">
        <v>384</v>
      </c>
      <c r="B9" s="97" t="s">
        <v>367</v>
      </c>
      <c r="C9" s="97"/>
      <c r="D9" s="97"/>
      <c r="E9" s="96" t="s">
        <v>385</v>
      </c>
      <c r="F9" s="96" t="s">
        <v>383</v>
      </c>
    </row>
    <row r="10" spans="1:6" x14ac:dyDescent="0.3">
      <c r="A10" s="93" t="s">
        <v>386</v>
      </c>
      <c r="B10" s="97" t="s">
        <v>387</v>
      </c>
      <c r="C10" s="97"/>
      <c r="D10" s="97"/>
      <c r="E10" s="96" t="s">
        <v>378</v>
      </c>
      <c r="F10" s="96" t="s">
        <v>383</v>
      </c>
    </row>
    <row r="11" spans="1:6" x14ac:dyDescent="0.3">
      <c r="A11" s="91" t="s">
        <v>388</v>
      </c>
      <c r="B11" s="98" t="s">
        <v>390</v>
      </c>
      <c r="C11" s="98"/>
      <c r="D11" s="98"/>
      <c r="E11" s="96" t="s">
        <v>389</v>
      </c>
      <c r="F11" s="96" t="s">
        <v>383</v>
      </c>
    </row>
    <row r="12" spans="1:6" x14ac:dyDescent="0.3">
      <c r="A12" s="93" t="s">
        <v>391</v>
      </c>
      <c r="B12" s="98" t="s">
        <v>326</v>
      </c>
      <c r="C12" s="98"/>
      <c r="D12" s="98"/>
      <c r="E12" s="96" t="s">
        <v>392</v>
      </c>
      <c r="F12" s="96" t="s">
        <v>376</v>
      </c>
    </row>
    <row r="13" spans="1:6" x14ac:dyDescent="0.3">
      <c r="A13" s="91" t="s">
        <v>393</v>
      </c>
      <c r="B13" s="98" t="s">
        <v>395</v>
      </c>
      <c r="C13" s="98"/>
      <c r="D13" s="98"/>
      <c r="E13" s="96" t="s">
        <v>394</v>
      </c>
      <c r="F13" s="96" t="s">
        <v>376</v>
      </c>
    </row>
    <row r="14" spans="1:6" x14ac:dyDescent="0.3">
      <c r="A14" s="91" t="s">
        <v>396</v>
      </c>
      <c r="B14" s="98" t="s">
        <v>395</v>
      </c>
      <c r="C14" s="98"/>
      <c r="D14" s="98"/>
      <c r="E14" s="96" t="s">
        <v>369</v>
      </c>
      <c r="F14" s="96" t="s">
        <v>365</v>
      </c>
    </row>
    <row r="15" spans="1:6" x14ac:dyDescent="0.3">
      <c r="A15" s="91" t="s">
        <v>397</v>
      </c>
      <c r="B15" s="98" t="s">
        <v>395</v>
      </c>
      <c r="C15" s="98"/>
      <c r="D15" s="98"/>
      <c r="E15" s="96" t="s">
        <v>369</v>
      </c>
      <c r="F15" s="96" t="s">
        <v>365</v>
      </c>
    </row>
    <row r="16" spans="1:6" x14ac:dyDescent="0.3">
      <c r="A16" s="91" t="s">
        <v>398</v>
      </c>
      <c r="B16" s="98" t="s">
        <v>400</v>
      </c>
      <c r="C16" s="98"/>
      <c r="D16" s="98"/>
      <c r="E16" s="96" t="s">
        <v>399</v>
      </c>
      <c r="F16" s="96" t="s">
        <v>376</v>
      </c>
    </row>
    <row r="17" spans="1:6" x14ac:dyDescent="0.3">
      <c r="A17" s="91" t="s">
        <v>401</v>
      </c>
      <c r="B17" s="98" t="s">
        <v>403</v>
      </c>
      <c r="C17" s="98"/>
      <c r="D17" s="98"/>
      <c r="E17" s="96" t="s">
        <v>402</v>
      </c>
      <c r="F17" s="96" t="s">
        <v>383</v>
      </c>
    </row>
    <row r="18" spans="1:6" x14ac:dyDescent="0.3">
      <c r="A18" s="91" t="s">
        <v>404</v>
      </c>
      <c r="B18" s="98" t="s">
        <v>390</v>
      </c>
      <c r="C18" s="98"/>
      <c r="D18" s="98"/>
      <c r="E18" s="96" t="s">
        <v>369</v>
      </c>
      <c r="F18" s="96" t="s">
        <v>383</v>
      </c>
    </row>
    <row r="19" spans="1:6" x14ac:dyDescent="0.3">
      <c r="B19" s="99"/>
      <c r="C19" s="99"/>
      <c r="D19" s="99"/>
    </row>
  </sheetData>
  <mergeCells count="3">
    <mergeCell ref="A4:A5"/>
    <mergeCell ref="B4:B5"/>
    <mergeCell ref="F4:F5"/>
  </mergeCells>
  <pageMargins left="0.7" right="0.7" top="0.75" bottom="0.75" header="0.3" footer="0.3"/>
  <pageSetup orientation="portrait"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6" sqref="C6"/>
    </sheetView>
  </sheetViews>
  <sheetFormatPr defaultColWidth="9" defaultRowHeight="15" x14ac:dyDescent="0.25"/>
  <cols>
    <col min="1" max="1" width="24.5703125" customWidth="1"/>
    <col min="2" max="2" width="28.28515625" customWidth="1"/>
    <col min="3" max="3" width="30.5703125" customWidth="1"/>
    <col min="4" max="4" width="31.28515625" customWidth="1"/>
    <col min="5" max="5" width="37.7109375" customWidth="1"/>
  </cols>
  <sheetData>
    <row r="1" spans="1:5" ht="45" customHeight="1" x14ac:dyDescent="0.25">
      <c r="A1" s="247" t="s">
        <v>424</v>
      </c>
      <c r="B1" s="247"/>
      <c r="C1" s="247"/>
      <c r="D1" s="247"/>
      <c r="E1" s="247"/>
    </row>
    <row r="2" spans="1:5" x14ac:dyDescent="0.25">
      <c r="A2" s="104"/>
    </row>
    <row r="3" spans="1:5" ht="15.75" thickBot="1" x14ac:dyDescent="0.3">
      <c r="A3" s="107" t="s">
        <v>425</v>
      </c>
      <c r="B3" s="108" t="s">
        <v>426</v>
      </c>
      <c r="C3" s="108" t="s">
        <v>427</v>
      </c>
      <c r="D3" s="108" t="s">
        <v>428</v>
      </c>
      <c r="E3" s="109" t="s">
        <v>429</v>
      </c>
    </row>
    <row r="4" spans="1:5" ht="30.75" thickBot="1" x14ac:dyDescent="0.3">
      <c r="A4" s="110" t="s">
        <v>430</v>
      </c>
      <c r="B4" s="105" t="s">
        <v>431</v>
      </c>
      <c r="C4" s="105"/>
      <c r="D4" s="105" t="s">
        <v>432</v>
      </c>
      <c r="E4" s="111" t="s">
        <v>433</v>
      </c>
    </row>
    <row r="5" spans="1:5" ht="30.75" thickBot="1" x14ac:dyDescent="0.3">
      <c r="A5" s="110" t="s">
        <v>434</v>
      </c>
      <c r="B5" s="105" t="s">
        <v>435</v>
      </c>
      <c r="C5" s="105"/>
      <c r="D5" s="105" t="s">
        <v>432</v>
      </c>
      <c r="E5" s="111" t="s">
        <v>433</v>
      </c>
    </row>
    <row r="6" spans="1:5" ht="15.75" thickBot="1" x14ac:dyDescent="0.3">
      <c r="A6" s="110" t="s">
        <v>436</v>
      </c>
      <c r="B6" s="106" t="s">
        <v>437</v>
      </c>
      <c r="C6" s="105" t="s">
        <v>438</v>
      </c>
      <c r="D6" s="105" t="s">
        <v>439</v>
      </c>
      <c r="E6" s="111"/>
    </row>
    <row r="7" spans="1:5" ht="15.75" thickBot="1" x14ac:dyDescent="0.3">
      <c r="A7" s="110" t="s">
        <v>440</v>
      </c>
      <c r="B7" s="106" t="s">
        <v>441</v>
      </c>
      <c r="C7" s="133" t="s">
        <v>442</v>
      </c>
      <c r="D7" s="105" t="s">
        <v>439</v>
      </c>
      <c r="E7" s="111"/>
    </row>
    <row r="8" spans="1:5" ht="30.75" thickBot="1" x14ac:dyDescent="0.3">
      <c r="A8" s="110" t="s">
        <v>443</v>
      </c>
      <c r="B8" s="106" t="s">
        <v>444</v>
      </c>
      <c r="C8" s="105" t="s">
        <v>445</v>
      </c>
      <c r="D8" s="105" t="s">
        <v>446</v>
      </c>
      <c r="E8" s="111"/>
    </row>
    <row r="9" spans="1:5" ht="15.75" thickBot="1" x14ac:dyDescent="0.3">
      <c r="A9" s="110" t="s">
        <v>447</v>
      </c>
      <c r="B9" s="106" t="s">
        <v>448</v>
      </c>
      <c r="C9" s="105" t="s">
        <v>449</v>
      </c>
      <c r="D9" s="105" t="s">
        <v>446</v>
      </c>
      <c r="E9" s="111"/>
    </row>
    <row r="10" spans="1:5" ht="30.75" thickBot="1" x14ac:dyDescent="0.3">
      <c r="A10" s="110" t="s">
        <v>450</v>
      </c>
      <c r="B10" s="106" t="s">
        <v>451</v>
      </c>
      <c r="C10" s="133" t="s">
        <v>452</v>
      </c>
      <c r="D10" s="105" t="s">
        <v>446</v>
      </c>
      <c r="E10" s="111"/>
    </row>
    <row r="11" spans="1:5" ht="45.75" thickBot="1" x14ac:dyDescent="0.3">
      <c r="A11" s="110" t="s">
        <v>453</v>
      </c>
      <c r="B11" s="106" t="s">
        <v>454</v>
      </c>
      <c r="C11" s="133" t="s">
        <v>455</v>
      </c>
      <c r="D11" s="105" t="s">
        <v>456</v>
      </c>
      <c r="E11" s="111" t="s">
        <v>457</v>
      </c>
    </row>
    <row r="12" spans="1:5" ht="30.75" thickBot="1" x14ac:dyDescent="0.3">
      <c r="A12" s="110" t="s">
        <v>458</v>
      </c>
      <c r="B12" s="106" t="s">
        <v>459</v>
      </c>
      <c r="C12" s="133" t="s">
        <v>460</v>
      </c>
      <c r="D12" s="105" t="s">
        <v>461</v>
      </c>
      <c r="E12" s="111" t="s">
        <v>457</v>
      </c>
    </row>
    <row r="13" spans="1:5" x14ac:dyDescent="0.25">
      <c r="A13" s="112" t="s">
        <v>462</v>
      </c>
      <c r="B13" s="113" t="s">
        <v>463</v>
      </c>
      <c r="C13" s="114" t="s">
        <v>464</v>
      </c>
      <c r="D13" s="114" t="s">
        <v>446</v>
      </c>
      <c r="E13" s="115"/>
    </row>
    <row r="14" spans="1:5" x14ac:dyDescent="0.25">
      <c r="A14" s="248" t="s">
        <v>465</v>
      </c>
      <c r="B14" s="248"/>
      <c r="C14" s="248"/>
      <c r="D14" s="248"/>
      <c r="E14" s="248"/>
    </row>
    <row r="15" spans="1:5" x14ac:dyDescent="0.25">
      <c r="A15" s="116"/>
    </row>
    <row r="16" spans="1:5" x14ac:dyDescent="0.25">
      <c r="A16" s="104" t="s">
        <v>466</v>
      </c>
    </row>
  </sheetData>
  <mergeCells count="2">
    <mergeCell ref="A1:E1"/>
    <mergeCell ref="A14: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A4" workbookViewId="0">
      <selection activeCell="I22" sqref="I22"/>
    </sheetView>
  </sheetViews>
  <sheetFormatPr defaultColWidth="8.85546875" defaultRowHeight="15" x14ac:dyDescent="0.25"/>
  <cols>
    <col min="1" max="1" width="61.28515625" style="123" bestFit="1" customWidth="1"/>
    <col min="2" max="4" width="5.28515625" style="123" bestFit="1" customWidth="1"/>
    <col min="5" max="5" width="4.28515625" style="123" bestFit="1" customWidth="1"/>
    <col min="6" max="6" width="14.140625" style="123" bestFit="1" customWidth="1"/>
    <col min="7" max="7" width="21.5703125" style="123" bestFit="1" customWidth="1"/>
    <col min="8" max="9" width="8.85546875" style="123"/>
    <col min="10" max="10" width="8.85546875" style="123" customWidth="1"/>
    <col min="11" max="11" width="17" style="123" bestFit="1" customWidth="1"/>
    <col min="12" max="16384" width="8.85546875" style="123"/>
  </cols>
  <sheetData>
    <row r="1" spans="1:11" x14ac:dyDescent="0.25">
      <c r="A1" s="119" t="s">
        <v>471</v>
      </c>
      <c r="B1" s="120" t="s">
        <v>360</v>
      </c>
      <c r="C1" s="120" t="s">
        <v>472</v>
      </c>
      <c r="D1" s="120" t="s">
        <v>362</v>
      </c>
      <c r="E1" s="121" t="s">
        <v>473</v>
      </c>
      <c r="F1" s="121" t="s">
        <v>23</v>
      </c>
      <c r="G1" s="122" t="s">
        <v>474</v>
      </c>
    </row>
    <row r="2" spans="1:11" x14ac:dyDescent="0.25">
      <c r="A2" s="124" t="s">
        <v>475</v>
      </c>
      <c r="B2" s="125" t="s">
        <v>476</v>
      </c>
      <c r="C2" s="125"/>
      <c r="D2" s="125"/>
      <c r="E2" s="118"/>
      <c r="F2" s="126"/>
      <c r="G2" s="127"/>
      <c r="K2" s="132" t="s">
        <v>516</v>
      </c>
    </row>
    <row r="3" spans="1:11" x14ac:dyDescent="0.25">
      <c r="A3" s="124" t="s">
        <v>477</v>
      </c>
      <c r="B3" s="125" t="s">
        <v>478</v>
      </c>
      <c r="C3" s="125"/>
      <c r="D3" s="125"/>
      <c r="E3" s="118"/>
      <c r="F3" s="126"/>
      <c r="G3" s="127"/>
      <c r="K3" s="123" t="s">
        <v>517</v>
      </c>
    </row>
    <row r="4" spans="1:11" x14ac:dyDescent="0.25">
      <c r="A4" s="124" t="s">
        <v>479</v>
      </c>
      <c r="B4" s="125" t="s">
        <v>476</v>
      </c>
      <c r="C4" s="125"/>
      <c r="D4" s="125"/>
      <c r="E4" s="118"/>
      <c r="F4" s="126" t="s">
        <v>480</v>
      </c>
      <c r="G4" s="127"/>
      <c r="K4" s="123" t="s">
        <v>247</v>
      </c>
    </row>
    <row r="5" spans="1:11" x14ac:dyDescent="0.25">
      <c r="A5" s="124" t="s">
        <v>481</v>
      </c>
      <c r="B5" s="125" t="s">
        <v>478</v>
      </c>
      <c r="C5" s="125"/>
      <c r="D5" s="125"/>
      <c r="E5" s="118"/>
      <c r="F5" s="126" t="s">
        <v>480</v>
      </c>
      <c r="G5" s="127"/>
      <c r="K5" s="123" t="s">
        <v>532</v>
      </c>
    </row>
    <row r="6" spans="1:11" x14ac:dyDescent="0.25">
      <c r="A6" s="124" t="s">
        <v>482</v>
      </c>
      <c r="B6" s="125"/>
      <c r="C6" s="125" t="s">
        <v>478</v>
      </c>
      <c r="D6" s="125"/>
      <c r="E6" s="118">
        <f>8*10</f>
        <v>80</v>
      </c>
      <c r="F6" s="126" t="s">
        <v>480</v>
      </c>
      <c r="G6" s="128">
        <v>44315</v>
      </c>
    </row>
    <row r="7" spans="1:11" x14ac:dyDescent="0.25">
      <c r="A7" s="124" t="s">
        <v>483</v>
      </c>
      <c r="B7" s="125"/>
      <c r="C7" s="125" t="s">
        <v>478</v>
      </c>
      <c r="D7" s="125"/>
      <c r="E7" s="118"/>
      <c r="F7" s="126" t="s">
        <v>480</v>
      </c>
      <c r="G7" s="127">
        <v>44137</v>
      </c>
    </row>
    <row r="8" spans="1:11" x14ac:dyDescent="0.25">
      <c r="A8" s="124" t="s">
        <v>484</v>
      </c>
      <c r="B8" s="125"/>
      <c r="C8" s="125" t="s">
        <v>478</v>
      </c>
      <c r="D8" s="125"/>
      <c r="E8" s="118"/>
      <c r="F8" s="126"/>
      <c r="G8" s="127"/>
      <c r="K8" s="123" t="s">
        <v>531</v>
      </c>
    </row>
    <row r="9" spans="1:11" x14ac:dyDescent="0.25">
      <c r="A9" s="124" t="s">
        <v>485</v>
      </c>
      <c r="B9" s="125"/>
      <c r="C9" s="125"/>
      <c r="D9" s="125" t="s">
        <v>478</v>
      </c>
      <c r="E9" s="118"/>
      <c r="F9" s="126"/>
      <c r="G9" s="127">
        <v>44344</v>
      </c>
      <c r="K9" s="123" t="s">
        <v>518</v>
      </c>
    </row>
    <row r="10" spans="1:11" x14ac:dyDescent="0.25">
      <c r="A10" s="124" t="s">
        <v>486</v>
      </c>
      <c r="B10" s="125"/>
      <c r="C10" s="125" t="s">
        <v>478</v>
      </c>
      <c r="D10" s="125"/>
      <c r="E10" s="118"/>
      <c r="F10" s="126" t="s">
        <v>487</v>
      </c>
      <c r="G10" s="127">
        <v>44305</v>
      </c>
      <c r="K10" s="123" t="s">
        <v>519</v>
      </c>
    </row>
    <row r="11" spans="1:11" x14ac:dyDescent="0.25">
      <c r="A11" s="124" t="s">
        <v>488</v>
      </c>
      <c r="B11" s="125" t="s">
        <v>478</v>
      </c>
      <c r="C11" s="125"/>
      <c r="D11" s="125"/>
      <c r="E11" s="118"/>
      <c r="F11" s="126" t="s">
        <v>379</v>
      </c>
      <c r="G11" s="127"/>
      <c r="K11" s="123" t="s">
        <v>520</v>
      </c>
    </row>
    <row r="12" spans="1:11" x14ac:dyDescent="0.25">
      <c r="A12" s="124" t="s">
        <v>489</v>
      </c>
      <c r="B12" s="125" t="s">
        <v>478</v>
      </c>
      <c r="C12" s="125"/>
      <c r="D12" s="125"/>
      <c r="E12" s="118"/>
      <c r="F12" s="126" t="s">
        <v>490</v>
      </c>
      <c r="G12" s="127">
        <v>44239</v>
      </c>
      <c r="K12" s="123" t="s">
        <v>194</v>
      </c>
    </row>
    <row r="13" spans="1:11" x14ac:dyDescent="0.25">
      <c r="A13" s="124" t="s">
        <v>491</v>
      </c>
      <c r="B13" s="125" t="s">
        <v>478</v>
      </c>
      <c r="C13" s="125"/>
      <c r="D13" s="125"/>
      <c r="E13" s="118"/>
      <c r="F13" s="126" t="s">
        <v>367</v>
      </c>
      <c r="G13" s="127">
        <v>44249</v>
      </c>
      <c r="K13" s="123" t="s">
        <v>521</v>
      </c>
    </row>
    <row r="14" spans="1:11" x14ac:dyDescent="0.25">
      <c r="A14" s="124" t="s">
        <v>492</v>
      </c>
      <c r="B14" s="125"/>
      <c r="C14" s="125" t="s">
        <v>478</v>
      </c>
      <c r="D14" s="125"/>
      <c r="E14" s="118"/>
      <c r="F14" s="126" t="s">
        <v>387</v>
      </c>
      <c r="G14" s="127">
        <v>44295</v>
      </c>
      <c r="K14" s="123" t="s">
        <v>522</v>
      </c>
    </row>
    <row r="15" spans="1:11" x14ac:dyDescent="0.25">
      <c r="A15" s="124" t="s">
        <v>493</v>
      </c>
      <c r="B15" s="125" t="s">
        <v>478</v>
      </c>
      <c r="C15" s="125"/>
      <c r="D15" s="125"/>
      <c r="E15" s="118"/>
      <c r="F15" s="126"/>
      <c r="G15" s="127"/>
      <c r="K15" s="123" t="s">
        <v>523</v>
      </c>
    </row>
    <row r="16" spans="1:11" x14ac:dyDescent="0.25">
      <c r="A16" s="129" t="s">
        <v>494</v>
      </c>
      <c r="B16" s="130" t="s">
        <v>478</v>
      </c>
      <c r="C16" s="130"/>
      <c r="D16" s="130"/>
      <c r="E16" s="118"/>
      <c r="F16" s="126" t="s">
        <v>495</v>
      </c>
      <c r="G16" s="127"/>
      <c r="K16" s="123" t="s">
        <v>524</v>
      </c>
    </row>
    <row r="17" spans="1:11" x14ac:dyDescent="0.25">
      <c r="A17" s="129" t="s">
        <v>496</v>
      </c>
      <c r="B17" s="130" t="s">
        <v>478</v>
      </c>
      <c r="C17" s="130"/>
      <c r="D17" s="130"/>
      <c r="E17" s="118"/>
      <c r="F17" s="126" t="s">
        <v>497</v>
      </c>
      <c r="G17" s="127">
        <v>44396</v>
      </c>
      <c r="K17" s="123" t="s">
        <v>525</v>
      </c>
    </row>
    <row r="18" spans="1:11" x14ac:dyDescent="0.25">
      <c r="A18" s="129" t="s">
        <v>498</v>
      </c>
      <c r="B18" s="130"/>
      <c r="C18" s="130" t="s">
        <v>478</v>
      </c>
      <c r="D18" s="130"/>
      <c r="E18" s="118"/>
      <c r="F18" s="126" t="s">
        <v>497</v>
      </c>
      <c r="G18" s="127"/>
      <c r="K18" s="123" t="s">
        <v>526</v>
      </c>
    </row>
    <row r="19" spans="1:11" x14ac:dyDescent="0.25">
      <c r="A19" s="129" t="s">
        <v>499</v>
      </c>
      <c r="B19" s="130" t="s">
        <v>478</v>
      </c>
      <c r="C19" s="130"/>
      <c r="D19" s="130"/>
      <c r="E19" s="118">
        <v>10</v>
      </c>
      <c r="F19" s="126" t="s">
        <v>500</v>
      </c>
      <c r="G19" s="127">
        <v>44435</v>
      </c>
      <c r="K19" s="123" t="s">
        <v>527</v>
      </c>
    </row>
    <row r="20" spans="1:11" x14ac:dyDescent="0.25">
      <c r="A20" s="129" t="s">
        <v>501</v>
      </c>
      <c r="B20" s="130" t="s">
        <v>478</v>
      </c>
      <c r="C20" s="130"/>
      <c r="D20" s="130"/>
      <c r="E20" s="118"/>
      <c r="F20" s="126"/>
      <c r="G20" s="127"/>
      <c r="K20" s="123" t="s">
        <v>528</v>
      </c>
    </row>
    <row r="21" spans="1:11" x14ac:dyDescent="0.25">
      <c r="A21" s="129" t="s">
        <v>502</v>
      </c>
      <c r="B21" s="130" t="s">
        <v>478</v>
      </c>
      <c r="C21" s="130"/>
      <c r="D21" s="130"/>
      <c r="E21" s="118">
        <v>10</v>
      </c>
      <c r="F21" s="126" t="s">
        <v>395</v>
      </c>
      <c r="G21" s="127">
        <v>44278</v>
      </c>
      <c r="K21" s="123" t="s">
        <v>529</v>
      </c>
    </row>
    <row r="22" spans="1:11" x14ac:dyDescent="0.25">
      <c r="A22" s="129" t="s">
        <v>503</v>
      </c>
      <c r="B22" s="130" t="s">
        <v>478</v>
      </c>
      <c r="C22" s="130"/>
      <c r="D22" s="130"/>
      <c r="E22" s="118"/>
      <c r="F22" s="126"/>
      <c r="G22" s="127"/>
      <c r="K22" s="123" t="s">
        <v>530</v>
      </c>
    </row>
    <row r="23" spans="1:11" x14ac:dyDescent="0.25">
      <c r="A23" s="129" t="s">
        <v>504</v>
      </c>
      <c r="B23" s="130" t="s">
        <v>478</v>
      </c>
      <c r="C23" s="130"/>
      <c r="D23" s="130"/>
      <c r="E23" s="118"/>
      <c r="F23" s="126" t="s">
        <v>400</v>
      </c>
      <c r="G23" s="127"/>
    </row>
    <row r="24" spans="1:11" x14ac:dyDescent="0.25">
      <c r="A24" s="129" t="s">
        <v>505</v>
      </c>
      <c r="B24" s="130" t="s">
        <v>478</v>
      </c>
      <c r="C24" s="130"/>
      <c r="D24" s="130"/>
      <c r="E24" s="118"/>
      <c r="F24" s="126"/>
      <c r="G24" s="127"/>
    </row>
    <row r="25" spans="1:11" x14ac:dyDescent="0.25">
      <c r="A25" s="129" t="s">
        <v>506</v>
      </c>
      <c r="B25" s="130" t="s">
        <v>478</v>
      </c>
      <c r="C25" s="130"/>
      <c r="D25" s="130"/>
      <c r="E25" s="118"/>
      <c r="F25" s="126"/>
      <c r="G25" s="127"/>
    </row>
    <row r="26" spans="1:11" x14ac:dyDescent="0.25">
      <c r="A26" s="129" t="s">
        <v>507</v>
      </c>
      <c r="B26" s="130"/>
      <c r="C26" s="130" t="s">
        <v>478</v>
      </c>
      <c r="D26" s="130"/>
      <c r="E26" s="118"/>
      <c r="F26" s="126"/>
      <c r="G26" s="127">
        <v>44208</v>
      </c>
    </row>
    <row r="27" spans="1:11" x14ac:dyDescent="0.25">
      <c r="A27" s="129" t="s">
        <v>508</v>
      </c>
      <c r="B27" s="130"/>
      <c r="C27" s="130" t="s">
        <v>478</v>
      </c>
      <c r="D27" s="130"/>
      <c r="E27" s="118"/>
      <c r="F27" s="126"/>
      <c r="G27" s="127"/>
    </row>
    <row r="28" spans="1:11" x14ac:dyDescent="0.25">
      <c r="A28" s="249" t="s">
        <v>509</v>
      </c>
      <c r="B28" s="249"/>
      <c r="C28" s="249"/>
      <c r="D28" s="249"/>
      <c r="E28" s="118"/>
      <c r="F28" s="126"/>
      <c r="G28" s="127"/>
    </row>
    <row r="29" spans="1:11" x14ac:dyDescent="0.25">
      <c r="A29" s="126"/>
      <c r="B29" s="126"/>
      <c r="C29" s="126"/>
      <c r="D29" s="126"/>
      <c r="E29" s="118"/>
      <c r="F29" s="126"/>
      <c r="G29" s="127"/>
    </row>
    <row r="30" spans="1:11" x14ac:dyDescent="0.25">
      <c r="A30" s="131" t="s">
        <v>510</v>
      </c>
      <c r="B30" s="126"/>
      <c r="C30" s="126"/>
      <c r="D30" s="126"/>
      <c r="E30" s="118"/>
      <c r="F30" s="126" t="s">
        <v>511</v>
      </c>
      <c r="G30" s="127">
        <v>44314</v>
      </c>
    </row>
    <row r="31" spans="1:11" x14ac:dyDescent="0.25">
      <c r="A31" s="131" t="s">
        <v>512</v>
      </c>
      <c r="B31" s="126"/>
      <c r="C31" s="126"/>
      <c r="D31" s="126"/>
      <c r="E31" s="118"/>
      <c r="F31" s="126" t="s">
        <v>371</v>
      </c>
      <c r="G31" s="127"/>
    </row>
    <row r="32" spans="1:11" x14ac:dyDescent="0.25">
      <c r="A32" s="131" t="s">
        <v>513</v>
      </c>
      <c r="B32" s="126"/>
      <c r="C32" s="126"/>
      <c r="D32" s="126"/>
      <c r="E32" s="118"/>
      <c r="F32" s="126" t="s">
        <v>500</v>
      </c>
      <c r="G32" s="127"/>
    </row>
    <row r="33" spans="1:7" x14ac:dyDescent="0.25">
      <c r="A33" s="131" t="s">
        <v>514</v>
      </c>
      <c r="B33" s="126"/>
      <c r="C33" s="126"/>
      <c r="D33" s="126"/>
      <c r="E33" s="118"/>
      <c r="F33" s="126" t="s">
        <v>515</v>
      </c>
      <c r="G33" s="127">
        <v>44306</v>
      </c>
    </row>
  </sheetData>
  <mergeCells count="1">
    <mergeCell ref="A28:D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zoomScale="160" zoomScaleNormal="160" workbookViewId="0">
      <selection activeCell="C6" sqref="C6"/>
    </sheetView>
  </sheetViews>
  <sheetFormatPr defaultRowHeight="15" x14ac:dyDescent="0.25"/>
  <cols>
    <col min="1" max="1" width="26.7109375" customWidth="1"/>
    <col min="2" max="2" width="9.85546875" bestFit="1" customWidth="1"/>
    <col min="3" max="3" width="10" bestFit="1" customWidth="1"/>
  </cols>
  <sheetData>
    <row r="1" spans="1:3" x14ac:dyDescent="0.25">
      <c r="A1" s="117" t="s">
        <v>467</v>
      </c>
      <c r="B1" s="117" t="s">
        <v>468</v>
      </c>
    </row>
    <row r="2" spans="1:3" x14ac:dyDescent="0.25">
      <c r="A2" s="1" t="s">
        <v>469</v>
      </c>
      <c r="B2" s="20">
        <v>44152</v>
      </c>
      <c r="C2" s="78">
        <v>44440</v>
      </c>
    </row>
    <row r="3" spans="1:3" x14ac:dyDescent="0.25">
      <c r="A3" s="1" t="s">
        <v>540</v>
      </c>
      <c r="B3" s="20">
        <v>44404</v>
      </c>
      <c r="C3" s="78">
        <v>44531</v>
      </c>
    </row>
    <row r="4" spans="1:3" x14ac:dyDescent="0.25">
      <c r="A4" s="1" t="s">
        <v>539</v>
      </c>
      <c r="B4" s="20">
        <v>44331</v>
      </c>
      <c r="C4" s="78">
        <v>44593</v>
      </c>
    </row>
    <row r="5" spans="1:3" x14ac:dyDescent="0.25">
      <c r="A5" s="1" t="s">
        <v>470</v>
      </c>
      <c r="B5" s="20">
        <v>44698</v>
      </c>
      <c r="C5" s="78">
        <v>44470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140625" defaultRowHeight="15" x14ac:dyDescent="0.25"/>
  <cols>
    <col min="1" max="1" width="2.85546875" style="1" customWidth="1"/>
    <col min="2" max="2" width="64.7109375" style="1" bestFit="1" customWidth="1"/>
    <col min="3" max="3" width="30.85546875" style="1" bestFit="1" customWidth="1"/>
    <col min="4" max="4" width="42.5703125" style="1" bestFit="1" customWidth="1"/>
    <col min="5" max="5" width="45.5703125" style="1" customWidth="1"/>
    <col min="6" max="6" width="26.5703125" style="14" customWidth="1"/>
    <col min="7" max="7" width="8.5703125" style="9" bestFit="1" customWidth="1"/>
    <col min="8" max="8" width="14.85546875" style="9" bestFit="1" customWidth="1"/>
    <col min="9" max="9" width="10.7109375" style="9" bestFit="1" customWidth="1"/>
    <col min="10" max="10" width="8.85546875" style="9" bestFit="1" customWidth="1"/>
    <col min="11" max="11" width="19" style="9" bestFit="1" customWidth="1"/>
    <col min="12" max="12" width="11" style="9" bestFit="1" customWidth="1"/>
    <col min="13" max="13" width="18.140625" style="9" customWidth="1"/>
    <col min="14" max="14" width="22" style="17" bestFit="1" customWidth="1"/>
    <col min="15" max="15" width="16.140625" style="9" customWidth="1"/>
    <col min="16" max="16" width="25.5703125" style="9" bestFit="1" customWidth="1"/>
    <col min="17" max="17" width="34.85546875" style="1" customWidth="1"/>
    <col min="18" max="16384" width="9.140625" style="1"/>
  </cols>
  <sheetData>
    <row r="1" spans="1:18" s="9" customFormat="1" ht="30" x14ac:dyDescent="0.25">
      <c r="B1" s="13" t="s">
        <v>16</v>
      </c>
      <c r="C1" s="8" t="s">
        <v>17</v>
      </c>
      <c r="D1" s="8" t="s">
        <v>18</v>
      </c>
      <c r="E1" s="8" t="s">
        <v>19</v>
      </c>
      <c r="F1" s="8" t="s">
        <v>20</v>
      </c>
      <c r="G1" s="13" t="s">
        <v>21</v>
      </c>
      <c r="H1" s="13" t="s">
        <v>12</v>
      </c>
      <c r="I1" s="13" t="s">
        <v>13</v>
      </c>
      <c r="J1" s="8" t="s">
        <v>22</v>
      </c>
      <c r="K1" s="13" t="s">
        <v>23</v>
      </c>
      <c r="L1" s="13" t="s">
        <v>14</v>
      </c>
      <c r="M1" s="43" t="s">
        <v>24</v>
      </c>
      <c r="N1" s="12" t="s">
        <v>25</v>
      </c>
      <c r="O1" s="12" t="s">
        <v>26</v>
      </c>
      <c r="P1" s="12" t="s">
        <v>27</v>
      </c>
      <c r="Q1" s="13" t="s">
        <v>28</v>
      </c>
    </row>
    <row r="2" spans="1:18" ht="15.75" x14ac:dyDescent="0.25">
      <c r="A2" s="11"/>
      <c r="B2" s="45" t="s">
        <v>29</v>
      </c>
      <c r="C2" s="26"/>
      <c r="D2" s="26"/>
      <c r="E2" s="26"/>
      <c r="F2" s="27"/>
      <c r="G2" s="28"/>
      <c r="H2" s="28"/>
      <c r="I2" s="28"/>
      <c r="J2" s="28"/>
      <c r="K2" s="28"/>
      <c r="L2" s="28"/>
      <c r="M2" s="28"/>
      <c r="N2" s="29"/>
      <c r="O2" s="28"/>
      <c r="P2" s="28"/>
      <c r="Q2" s="26"/>
      <c r="R2" s="30"/>
    </row>
    <row r="3" spans="1:18" ht="15.75" x14ac:dyDescent="0.25">
      <c r="A3" s="5"/>
      <c r="B3" s="46" t="s">
        <v>30</v>
      </c>
      <c r="C3" s="46"/>
      <c r="D3" s="46"/>
      <c r="E3" s="46"/>
      <c r="F3" s="31"/>
      <c r="G3" s="32"/>
      <c r="H3" s="32"/>
      <c r="I3" s="32"/>
      <c r="J3" s="32"/>
      <c r="K3" s="32"/>
      <c r="L3" s="32"/>
      <c r="M3" s="32"/>
      <c r="N3" s="33"/>
      <c r="O3" s="32"/>
      <c r="P3" s="32"/>
      <c r="Q3" s="46"/>
      <c r="R3" s="34"/>
    </row>
    <row r="4" spans="1:18" s="52" customFormat="1" x14ac:dyDescent="0.25">
      <c r="B4" s="52" t="s">
        <v>116</v>
      </c>
      <c r="C4" s="52" t="s">
        <v>117</v>
      </c>
      <c r="F4" s="53"/>
      <c r="G4" s="54" t="s">
        <v>15</v>
      </c>
      <c r="H4" s="55"/>
      <c r="I4" s="55"/>
      <c r="J4" s="55"/>
      <c r="L4" s="56"/>
      <c r="M4" s="25"/>
      <c r="N4" s="57"/>
      <c r="O4" s="57"/>
      <c r="P4" s="57"/>
    </row>
    <row r="5" spans="1:18" s="23" customFormat="1" x14ac:dyDescent="0.25">
      <c r="F5" s="21"/>
      <c r="G5" s="24"/>
      <c r="H5" s="24"/>
      <c r="I5" s="24"/>
      <c r="J5" s="24"/>
      <c r="K5" s="24"/>
      <c r="L5" s="24"/>
      <c r="M5" s="24"/>
      <c r="N5" s="58"/>
      <c r="O5" s="24"/>
      <c r="P5" s="24"/>
      <c r="R5" s="52"/>
    </row>
    <row r="6" spans="1:18" ht="15.75" x14ac:dyDescent="0.25">
      <c r="A6" s="7"/>
      <c r="B6" s="47" t="s">
        <v>31</v>
      </c>
      <c r="C6" s="47"/>
      <c r="D6" s="47"/>
      <c r="E6" s="47"/>
      <c r="F6" s="35"/>
      <c r="G6" s="36"/>
      <c r="H6" s="36"/>
      <c r="I6" s="36"/>
      <c r="J6" s="36"/>
      <c r="K6" s="36"/>
      <c r="L6" s="36"/>
      <c r="M6" s="36"/>
      <c r="N6" s="37"/>
      <c r="O6" s="36"/>
      <c r="P6" s="36"/>
      <c r="Q6" s="47"/>
      <c r="R6" s="38"/>
    </row>
    <row r="7" spans="1:18" x14ac:dyDescent="0.25">
      <c r="B7" s="1" t="s">
        <v>121</v>
      </c>
      <c r="C7" s="1" t="s">
        <v>118</v>
      </c>
      <c r="G7" s="9" t="s">
        <v>15</v>
      </c>
      <c r="R7" s="2"/>
    </row>
    <row r="8" spans="1:18" x14ac:dyDescent="0.25">
      <c r="B8" s="1" t="s">
        <v>119</v>
      </c>
      <c r="C8" s="1" t="s">
        <v>120</v>
      </c>
      <c r="G8" s="9" t="s">
        <v>15</v>
      </c>
      <c r="R8" s="2"/>
    </row>
    <row r="9" spans="1:18" x14ac:dyDescent="0.25">
      <c r="B9" s="1" t="s">
        <v>122</v>
      </c>
      <c r="C9" s="1" t="s">
        <v>123</v>
      </c>
      <c r="G9" s="9" t="s">
        <v>15</v>
      </c>
      <c r="R9" s="2"/>
    </row>
    <row r="10" spans="1:18" x14ac:dyDescent="0.25">
      <c r="R10" s="2"/>
    </row>
    <row r="11" spans="1:18" ht="15.75" x14ac:dyDescent="0.25">
      <c r="A11" s="5"/>
      <c r="B11" s="46" t="s">
        <v>32</v>
      </c>
      <c r="C11" s="46"/>
      <c r="D11" s="46"/>
      <c r="E11" s="46"/>
      <c r="F11" s="31"/>
      <c r="G11" s="32"/>
      <c r="H11" s="32"/>
      <c r="I11" s="32"/>
      <c r="J11" s="32"/>
      <c r="K11" s="32"/>
      <c r="L11" s="32"/>
      <c r="M11" s="32"/>
      <c r="N11" s="33"/>
      <c r="O11" s="32"/>
      <c r="P11" s="32"/>
      <c r="Q11" s="46"/>
      <c r="R11" s="34"/>
    </row>
    <row r="12" spans="1:18" s="23" customFormat="1" ht="30" x14ac:dyDescent="0.25">
      <c r="A12" s="63"/>
      <c r="B12" s="23" t="s">
        <v>134</v>
      </c>
      <c r="C12" s="23" t="s">
        <v>135</v>
      </c>
      <c r="E12" s="21"/>
      <c r="F12" s="21"/>
      <c r="G12" s="24" t="s">
        <v>15</v>
      </c>
      <c r="H12" s="24" t="s">
        <v>136</v>
      </c>
      <c r="I12" s="24" t="s">
        <v>137</v>
      </c>
      <c r="J12" s="24" t="s">
        <v>138</v>
      </c>
      <c r="K12" s="24" t="s">
        <v>139</v>
      </c>
      <c r="L12" s="62">
        <v>43832</v>
      </c>
      <c r="M12" s="60"/>
      <c r="N12" s="61" t="s">
        <v>140</v>
      </c>
      <c r="O12" s="60"/>
      <c r="P12" s="24"/>
      <c r="R12" s="52"/>
    </row>
    <row r="13" spans="1:18" s="23" customFormat="1" x14ac:dyDescent="0.25">
      <c r="A13" s="59"/>
      <c r="E13" s="21"/>
      <c r="F13" s="21"/>
      <c r="G13" s="24"/>
      <c r="H13" s="24"/>
      <c r="I13" s="24"/>
      <c r="J13" s="24"/>
      <c r="K13" s="24"/>
      <c r="L13" s="60"/>
      <c r="M13" s="60"/>
      <c r="N13" s="61"/>
      <c r="O13" s="60"/>
      <c r="P13" s="24"/>
      <c r="R13" s="52"/>
    </row>
    <row r="14" spans="1:18" ht="15.75" x14ac:dyDescent="0.25">
      <c r="A14" s="11"/>
      <c r="B14" s="45" t="s">
        <v>33</v>
      </c>
      <c r="C14" s="26"/>
      <c r="D14" s="26"/>
      <c r="E14" s="26"/>
      <c r="F14" s="27"/>
      <c r="G14" s="28"/>
      <c r="H14" s="28"/>
      <c r="I14" s="28"/>
      <c r="J14" s="28"/>
      <c r="K14" s="28"/>
      <c r="L14" s="28"/>
      <c r="M14" s="28"/>
      <c r="N14" s="29"/>
      <c r="O14" s="28"/>
      <c r="P14" s="28"/>
      <c r="Q14" s="26"/>
      <c r="R14" s="30"/>
    </row>
    <row r="15" spans="1:18" ht="15.75" x14ac:dyDescent="0.25">
      <c r="A15" s="5"/>
      <c r="B15" s="46" t="s">
        <v>30</v>
      </c>
      <c r="C15" s="46"/>
      <c r="D15" s="46"/>
      <c r="E15" s="46"/>
      <c r="F15" s="31"/>
      <c r="G15" s="32"/>
      <c r="H15" s="32"/>
      <c r="I15" s="32"/>
      <c r="J15" s="32"/>
      <c r="K15" s="32"/>
      <c r="L15" s="32"/>
      <c r="M15" s="32"/>
      <c r="N15" s="33"/>
      <c r="O15" s="32"/>
      <c r="P15" s="32"/>
      <c r="Q15" s="46"/>
      <c r="R15" s="34"/>
    </row>
    <row r="16" spans="1:18" x14ac:dyDescent="0.25">
      <c r="A16" s="2"/>
      <c r="J16" s="15"/>
      <c r="K16" s="15"/>
      <c r="L16" s="10"/>
      <c r="M16" s="10"/>
      <c r="N16" s="16"/>
      <c r="O16" s="10"/>
      <c r="P16" s="3"/>
      <c r="R16" s="2"/>
    </row>
    <row r="17" spans="1:18" x14ac:dyDescent="0.25">
      <c r="R17" s="2"/>
    </row>
    <row r="18" spans="1:18" ht="15.75" x14ac:dyDescent="0.25">
      <c r="A18" s="7"/>
      <c r="B18" s="47" t="s">
        <v>31</v>
      </c>
      <c r="C18" s="47"/>
      <c r="D18" s="47"/>
      <c r="E18" s="47"/>
      <c r="F18" s="35"/>
      <c r="G18" s="36"/>
      <c r="H18" s="36"/>
      <c r="I18" s="36"/>
      <c r="J18" s="36"/>
      <c r="K18" s="36"/>
      <c r="L18" s="36"/>
      <c r="M18" s="36"/>
      <c r="N18" s="37"/>
      <c r="O18" s="36"/>
      <c r="P18" s="36"/>
      <c r="Q18" s="47"/>
      <c r="R18" s="38"/>
    </row>
    <row r="19" spans="1:18" x14ac:dyDescent="0.25">
      <c r="R19" s="2"/>
    </row>
    <row r="20" spans="1:18" x14ac:dyDescent="0.25">
      <c r="R20" s="2"/>
    </row>
    <row r="21" spans="1:18" ht="15.75" x14ac:dyDescent="0.25">
      <c r="A21" s="5"/>
      <c r="B21" s="46" t="s">
        <v>32</v>
      </c>
      <c r="C21" s="46"/>
      <c r="D21" s="46"/>
      <c r="E21" s="46"/>
      <c r="F21" s="31"/>
      <c r="G21" s="32"/>
      <c r="H21" s="32"/>
      <c r="I21" s="32"/>
      <c r="J21" s="32"/>
      <c r="K21" s="32"/>
      <c r="L21" s="32"/>
      <c r="M21" s="32"/>
      <c r="N21" s="33"/>
      <c r="O21" s="32"/>
      <c r="P21" s="32"/>
      <c r="Q21" s="46"/>
      <c r="R21" s="34"/>
    </row>
    <row r="22" spans="1:18" x14ac:dyDescent="0.25">
      <c r="R22" s="2"/>
    </row>
    <row r="23" spans="1:18" ht="15.75" x14ac:dyDescent="0.25">
      <c r="A23" s="6"/>
      <c r="B23" s="250" t="s">
        <v>34</v>
      </c>
      <c r="C23" s="250"/>
      <c r="D23" s="250"/>
      <c r="E23" s="250"/>
      <c r="F23" s="250"/>
      <c r="G23" s="250"/>
      <c r="H23" s="250"/>
      <c r="I23" s="250"/>
      <c r="J23" s="250"/>
      <c r="K23" s="250"/>
      <c r="L23" s="250"/>
      <c r="M23" s="250"/>
      <c r="N23" s="250"/>
      <c r="O23" s="250"/>
      <c r="P23" s="250"/>
      <c r="Q23" s="250"/>
    </row>
    <row r="24" spans="1:18" ht="15.75" x14ac:dyDescent="0.25">
      <c r="A24" s="5"/>
      <c r="B24" s="39" t="s">
        <v>30</v>
      </c>
      <c r="C24" s="39"/>
      <c r="D24" s="39"/>
      <c r="E24" s="39"/>
      <c r="F24" s="40"/>
      <c r="G24" s="32"/>
      <c r="H24" s="32"/>
      <c r="I24" s="32"/>
      <c r="J24" s="32"/>
      <c r="K24" s="32"/>
      <c r="L24" s="32"/>
      <c r="M24" s="32"/>
      <c r="N24" s="33"/>
      <c r="O24" s="32"/>
      <c r="P24" s="32"/>
      <c r="Q24" s="39"/>
    </row>
    <row r="25" spans="1:18" x14ac:dyDescent="0.25">
      <c r="A25" s="2"/>
      <c r="F25" s="1"/>
      <c r="H25" s="1"/>
      <c r="I25" s="1"/>
      <c r="J25" s="1"/>
      <c r="K25" s="1"/>
      <c r="L25" s="20"/>
      <c r="M25" s="1"/>
      <c r="N25" s="1"/>
      <c r="O25" s="1"/>
      <c r="P25" s="1"/>
    </row>
    <row r="26" spans="1:18" x14ac:dyDescent="0.25">
      <c r="A26" s="2"/>
      <c r="F26" s="1"/>
      <c r="H26" s="1"/>
      <c r="I26" s="1"/>
      <c r="J26" s="1"/>
      <c r="K26" s="1"/>
      <c r="L26" s="20"/>
      <c r="M26" s="1"/>
      <c r="N26" s="1"/>
      <c r="O26" s="1"/>
      <c r="P26" s="1"/>
    </row>
    <row r="27" spans="1:18" x14ac:dyDescent="0.25">
      <c r="A27" s="2"/>
      <c r="F27" s="1"/>
      <c r="H27" s="1"/>
      <c r="I27" s="1"/>
      <c r="J27" s="1"/>
      <c r="K27" s="1"/>
      <c r="L27" s="20"/>
      <c r="M27" s="1"/>
      <c r="N27" s="1"/>
      <c r="O27" s="1"/>
      <c r="P27" s="1"/>
    </row>
    <row r="28" spans="1:18" x14ac:dyDescent="0.25">
      <c r="A28" s="2"/>
      <c r="B28" s="2"/>
      <c r="F28" s="1"/>
      <c r="H28" s="1"/>
      <c r="I28" s="1"/>
      <c r="J28" s="1"/>
      <c r="K28" s="1"/>
      <c r="L28" s="20"/>
      <c r="M28" s="1"/>
      <c r="N28" s="1"/>
      <c r="O28" s="1"/>
      <c r="P28" s="1"/>
    </row>
    <row r="29" spans="1:18" x14ac:dyDescent="0.25">
      <c r="A29" s="2"/>
      <c r="L29" s="15"/>
      <c r="M29" s="15"/>
    </row>
    <row r="30" spans="1:18" x14ac:dyDescent="0.25">
      <c r="B30" s="2"/>
      <c r="C30" s="2"/>
      <c r="D30" s="2"/>
      <c r="E30" s="2"/>
      <c r="F30" s="4"/>
    </row>
    <row r="31" spans="1:18" ht="15.75" x14ac:dyDescent="0.25">
      <c r="A31" s="7"/>
      <c r="B31" s="41" t="s">
        <v>31</v>
      </c>
      <c r="C31" s="41"/>
      <c r="D31" s="41"/>
      <c r="E31" s="41"/>
      <c r="F31" s="42"/>
      <c r="G31" s="36"/>
      <c r="H31" s="36"/>
      <c r="I31" s="36"/>
      <c r="J31" s="36"/>
      <c r="K31" s="36"/>
      <c r="L31" s="36"/>
      <c r="M31" s="36"/>
      <c r="N31" s="37"/>
      <c r="O31" s="36"/>
      <c r="P31" s="36"/>
      <c r="Q31" s="41"/>
    </row>
    <row r="32" spans="1:18" x14ac:dyDescent="0.25">
      <c r="B32" s="2" t="s">
        <v>127</v>
      </c>
      <c r="C32" s="1" t="s">
        <v>128</v>
      </c>
      <c r="F32" s="1"/>
      <c r="G32" s="9" t="s">
        <v>15</v>
      </c>
      <c r="H32" s="1"/>
      <c r="I32" s="1"/>
      <c r="J32" s="1"/>
      <c r="K32" s="1"/>
      <c r="L32" s="1"/>
      <c r="M32" s="1"/>
      <c r="N32" s="1"/>
      <c r="O32" s="1"/>
      <c r="P32" s="1"/>
    </row>
    <row r="33" spans="1:17" x14ac:dyDescent="0.25">
      <c r="B33" s="2" t="s">
        <v>129</v>
      </c>
      <c r="C33" s="1" t="s">
        <v>130</v>
      </c>
      <c r="G33" s="9" t="s">
        <v>15</v>
      </c>
    </row>
    <row r="34" spans="1:17" x14ac:dyDescent="0.25">
      <c r="B34" s="2" t="s">
        <v>131</v>
      </c>
      <c r="C34" s="2" t="s">
        <v>132</v>
      </c>
      <c r="D34" s="2"/>
      <c r="E34" s="2"/>
      <c r="F34" s="4"/>
      <c r="G34" s="9" t="s">
        <v>15</v>
      </c>
    </row>
    <row r="35" spans="1:17" x14ac:dyDescent="0.25">
      <c r="B35" s="2"/>
      <c r="C35" s="2"/>
      <c r="D35" s="2"/>
      <c r="E35" s="2"/>
      <c r="F35" s="4"/>
    </row>
    <row r="36" spans="1:17" ht="15.75" x14ac:dyDescent="0.25">
      <c r="A36" s="5"/>
      <c r="B36" s="39" t="s">
        <v>32</v>
      </c>
      <c r="C36" s="39"/>
      <c r="D36" s="39"/>
      <c r="E36" s="39"/>
      <c r="F36" s="40"/>
      <c r="G36" s="32"/>
      <c r="H36" s="32"/>
      <c r="I36" s="32"/>
      <c r="J36" s="32"/>
      <c r="K36" s="32"/>
      <c r="L36" s="32"/>
      <c r="M36" s="32"/>
      <c r="N36" s="33"/>
      <c r="O36" s="32"/>
      <c r="P36" s="32"/>
      <c r="Q36" s="39"/>
    </row>
    <row r="37" spans="1:17" x14ac:dyDescent="0.25">
      <c r="B37" s="2"/>
      <c r="C37" s="2"/>
      <c r="D37" s="2"/>
      <c r="E37" s="2"/>
      <c r="F37" s="2"/>
      <c r="H37" s="1"/>
      <c r="I37" s="1"/>
      <c r="J37" s="1"/>
      <c r="K37" s="1"/>
      <c r="M37" s="1"/>
      <c r="N37" s="1"/>
      <c r="O37" s="1"/>
      <c r="P37" s="1"/>
    </row>
    <row r="38" spans="1:17" x14ac:dyDescent="0.25">
      <c r="B38" s="2"/>
      <c r="C38" s="2"/>
      <c r="D38" s="2"/>
      <c r="E38" s="2"/>
      <c r="F38" s="2"/>
      <c r="H38" s="1"/>
      <c r="I38" s="1"/>
      <c r="J38" s="1"/>
      <c r="K38" s="1"/>
      <c r="L38" s="1"/>
      <c r="M38" s="1"/>
      <c r="N38" s="1"/>
      <c r="O38" s="1"/>
      <c r="P38" s="1"/>
    </row>
    <row r="39" spans="1:17" x14ac:dyDescent="0.25">
      <c r="B39" s="2"/>
      <c r="C39" s="2"/>
      <c r="D39" s="2"/>
      <c r="E39" s="2"/>
      <c r="F39" s="2"/>
      <c r="H39" s="1"/>
      <c r="I39" s="1"/>
      <c r="J39" s="1"/>
      <c r="K39" s="1"/>
      <c r="L39" s="1"/>
      <c r="M39" s="1"/>
      <c r="N39" s="1"/>
      <c r="O39" s="1"/>
      <c r="P39" s="1"/>
    </row>
    <row r="40" spans="1:17" x14ac:dyDescent="0.25">
      <c r="B40" s="2"/>
      <c r="C40" s="2"/>
      <c r="D40" s="2"/>
      <c r="E40" s="2"/>
      <c r="F40" s="2"/>
      <c r="H40" s="1"/>
      <c r="I40" s="1"/>
      <c r="J40" s="1"/>
      <c r="K40" s="1"/>
      <c r="L40" s="1"/>
      <c r="M40" s="1"/>
      <c r="N40" s="1"/>
      <c r="O40" s="1"/>
      <c r="P40" s="1"/>
    </row>
    <row r="41" spans="1:17" x14ac:dyDescent="0.25">
      <c r="B41" s="2"/>
      <c r="C41" s="2"/>
      <c r="D41" s="2"/>
      <c r="E41" s="2"/>
      <c r="F41" s="4"/>
    </row>
    <row r="42" spans="1:17" ht="15.75" x14ac:dyDescent="0.25">
      <c r="A42" s="6"/>
      <c r="B42" s="250" t="s">
        <v>35</v>
      </c>
      <c r="C42" s="250"/>
      <c r="D42" s="250"/>
      <c r="E42" s="250"/>
      <c r="F42" s="250"/>
      <c r="G42" s="250"/>
      <c r="H42" s="250"/>
      <c r="I42" s="250"/>
      <c r="J42" s="250"/>
      <c r="K42" s="250"/>
      <c r="L42" s="250"/>
      <c r="M42" s="250"/>
      <c r="N42" s="250"/>
      <c r="O42" s="250"/>
      <c r="P42" s="250"/>
      <c r="Q42" s="250"/>
    </row>
    <row r="43" spans="1:17" ht="15.75" x14ac:dyDescent="0.25">
      <c r="A43" s="5"/>
      <c r="B43" s="39" t="s">
        <v>30</v>
      </c>
      <c r="C43" s="39"/>
      <c r="D43" s="39"/>
      <c r="E43" s="39"/>
      <c r="F43" s="40"/>
      <c r="G43" s="32"/>
      <c r="H43" s="32"/>
      <c r="I43" s="32"/>
      <c r="J43" s="32"/>
      <c r="K43" s="32"/>
      <c r="L43" s="32"/>
      <c r="M43" s="32"/>
      <c r="N43" s="33"/>
      <c r="O43" s="32"/>
      <c r="P43" s="32"/>
      <c r="Q43" s="39"/>
    </row>
    <row r="44" spans="1:17" x14ac:dyDescent="0.25">
      <c r="A44" s="2"/>
      <c r="B44" s="1" t="s">
        <v>142</v>
      </c>
      <c r="C44" s="1" t="s">
        <v>36</v>
      </c>
      <c r="E44" s="18" t="s">
        <v>2</v>
      </c>
      <c r="F44" s="1"/>
      <c r="G44" s="9" t="s">
        <v>15</v>
      </c>
      <c r="H44" s="1"/>
      <c r="I44" s="1"/>
      <c r="J44" s="1"/>
      <c r="K44" s="1" t="s">
        <v>37</v>
      </c>
      <c r="L44" s="20">
        <v>43862</v>
      </c>
      <c r="M44" s="1"/>
      <c r="N44" s="1"/>
      <c r="O44" s="1"/>
      <c r="P44" s="1"/>
    </row>
    <row r="45" spans="1:17" x14ac:dyDescent="0.25">
      <c r="A45" s="2"/>
      <c r="B45" s="1" t="s">
        <v>126</v>
      </c>
      <c r="C45" s="1" t="s">
        <v>38</v>
      </c>
      <c r="D45" s="1" t="s">
        <v>39</v>
      </c>
      <c r="E45" s="22" t="s">
        <v>4</v>
      </c>
      <c r="F45" s="1"/>
      <c r="G45" s="9" t="s">
        <v>15</v>
      </c>
      <c r="H45" s="1"/>
      <c r="I45" s="1"/>
      <c r="J45" s="1"/>
      <c r="K45" s="1" t="s">
        <v>37</v>
      </c>
      <c r="L45" s="20">
        <v>43862</v>
      </c>
      <c r="M45" s="1"/>
      <c r="N45" s="1"/>
      <c r="O45" s="1"/>
      <c r="P45" s="1"/>
    </row>
    <row r="46" spans="1:17" x14ac:dyDescent="0.25">
      <c r="A46" s="2"/>
      <c r="B46" s="2" t="s">
        <v>41</v>
      </c>
      <c r="C46" s="1" t="s">
        <v>42</v>
      </c>
      <c r="F46" s="1"/>
      <c r="G46" s="9" t="s">
        <v>15</v>
      </c>
      <c r="H46" s="1"/>
      <c r="I46" s="1"/>
      <c r="J46" s="1"/>
      <c r="K46" s="1" t="s">
        <v>37</v>
      </c>
      <c r="L46" s="20">
        <v>43862</v>
      </c>
      <c r="M46" s="1"/>
      <c r="N46" s="1"/>
      <c r="O46" s="1"/>
      <c r="P46" s="1"/>
    </row>
    <row r="47" spans="1:17" x14ac:dyDescent="0.25">
      <c r="A47" s="2"/>
      <c r="B47" s="1" t="s">
        <v>43</v>
      </c>
      <c r="D47" s="1" t="s">
        <v>44</v>
      </c>
      <c r="L47" s="15"/>
      <c r="M47" s="15"/>
    </row>
    <row r="48" spans="1:17" x14ac:dyDescent="0.25">
      <c r="B48" s="2"/>
      <c r="C48" s="2"/>
      <c r="D48" s="2"/>
      <c r="E48" s="2"/>
      <c r="F48" s="4"/>
    </row>
    <row r="49" spans="1:17" ht="15.75" x14ac:dyDescent="0.25">
      <c r="A49" s="7"/>
      <c r="B49" s="41" t="s">
        <v>31</v>
      </c>
      <c r="C49" s="41"/>
      <c r="D49" s="41"/>
      <c r="E49" s="41"/>
      <c r="F49" s="42"/>
      <c r="G49" s="36"/>
      <c r="H49" s="36"/>
      <c r="I49" s="36"/>
      <c r="J49" s="36"/>
      <c r="K49" s="36"/>
      <c r="L49" s="36"/>
      <c r="M49" s="36"/>
      <c r="N49" s="37"/>
      <c r="O49" s="36"/>
      <c r="P49" s="36"/>
      <c r="Q49" s="41"/>
    </row>
    <row r="50" spans="1:17" x14ac:dyDescent="0.25">
      <c r="B50" s="2" t="s">
        <v>45</v>
      </c>
      <c r="C50" s="1" t="s">
        <v>46</v>
      </c>
      <c r="F50" s="1"/>
      <c r="G50" s="9" t="s">
        <v>15</v>
      </c>
      <c r="H50" s="1"/>
      <c r="I50" s="1"/>
      <c r="J50" s="1"/>
      <c r="K50" s="1" t="s">
        <v>37</v>
      </c>
      <c r="L50" s="20">
        <v>43952</v>
      </c>
      <c r="M50" s="1"/>
      <c r="N50" s="1"/>
      <c r="O50" s="1"/>
      <c r="P50" s="1"/>
    </row>
    <row r="51" spans="1:17" x14ac:dyDescent="0.25">
      <c r="B51" s="1" t="s">
        <v>40</v>
      </c>
      <c r="C51" s="1" t="s">
        <v>133</v>
      </c>
      <c r="E51" s="18" t="s">
        <v>3</v>
      </c>
      <c r="F51" s="1"/>
      <c r="G51" s="9" t="s">
        <v>15</v>
      </c>
      <c r="H51" s="1"/>
      <c r="I51" s="1"/>
      <c r="J51" s="1"/>
      <c r="K51" s="1" t="s">
        <v>37</v>
      </c>
      <c r="L51" s="20">
        <v>43800</v>
      </c>
      <c r="M51" s="1"/>
      <c r="N51" s="1"/>
      <c r="O51" s="1"/>
      <c r="P51" s="1"/>
    </row>
    <row r="52" spans="1:17" x14ac:dyDescent="0.25">
      <c r="B52" s="2"/>
      <c r="C52" s="2"/>
      <c r="D52" s="2"/>
      <c r="E52" s="2"/>
      <c r="F52" s="4"/>
    </row>
    <row r="53" spans="1:17" x14ac:dyDescent="0.25">
      <c r="B53" s="2"/>
      <c r="C53" s="2"/>
      <c r="D53" s="2"/>
      <c r="E53" s="2"/>
      <c r="F53" s="4"/>
    </row>
    <row r="54" spans="1:17" ht="15.75" x14ac:dyDescent="0.25">
      <c r="A54" s="5"/>
      <c r="B54" s="39" t="s">
        <v>32</v>
      </c>
      <c r="C54" s="39"/>
      <c r="D54" s="39"/>
      <c r="E54" s="39"/>
      <c r="F54" s="40"/>
      <c r="G54" s="32"/>
      <c r="H54" s="32"/>
      <c r="I54" s="32"/>
      <c r="J54" s="32"/>
      <c r="K54" s="32"/>
      <c r="L54" s="32"/>
      <c r="M54" s="32"/>
      <c r="N54" s="33"/>
      <c r="O54" s="32"/>
      <c r="P54" s="32"/>
      <c r="Q54" s="39"/>
    </row>
    <row r="55" spans="1:17" x14ac:dyDescent="0.25">
      <c r="A55" s="2"/>
      <c r="B55" s="1" t="s">
        <v>47</v>
      </c>
      <c r="C55" s="1" t="s">
        <v>48</v>
      </c>
      <c r="D55" s="1" t="s">
        <v>44</v>
      </c>
      <c r="E55" s="19" t="s">
        <v>8</v>
      </c>
      <c r="F55" s="1"/>
      <c r="G55" s="9" t="s">
        <v>15</v>
      </c>
      <c r="H55" s="1"/>
      <c r="I55" s="1"/>
      <c r="J55" s="1"/>
      <c r="K55" s="1" t="s">
        <v>0</v>
      </c>
      <c r="L55" s="20">
        <v>44105</v>
      </c>
      <c r="M55" s="1"/>
      <c r="N55" s="1"/>
      <c r="O55" s="1"/>
      <c r="P55" s="1"/>
    </row>
    <row r="56" spans="1:17" x14ac:dyDescent="0.25">
      <c r="B56" s="1" t="s">
        <v>49</v>
      </c>
      <c r="C56" s="1" t="s">
        <v>50</v>
      </c>
      <c r="D56" s="1" t="s">
        <v>51</v>
      </c>
      <c r="E56" s="19" t="s">
        <v>11</v>
      </c>
      <c r="F56" s="1"/>
      <c r="G56" s="9" t="s">
        <v>15</v>
      </c>
      <c r="H56" s="1"/>
      <c r="I56" s="1"/>
      <c r="J56" s="1"/>
      <c r="K56" s="1" t="s">
        <v>0</v>
      </c>
      <c r="L56" s="20">
        <v>44013</v>
      </c>
      <c r="M56" s="1"/>
      <c r="N56" s="1"/>
      <c r="O56" s="1"/>
      <c r="P56" s="1"/>
    </row>
    <row r="57" spans="1:17" x14ac:dyDescent="0.25">
      <c r="B57" s="2" t="s">
        <v>52</v>
      </c>
      <c r="C57" s="2" t="s">
        <v>53</v>
      </c>
      <c r="E57" s="18" t="s">
        <v>7</v>
      </c>
      <c r="F57" s="2"/>
      <c r="G57" s="9" t="s">
        <v>15</v>
      </c>
      <c r="H57" s="1"/>
      <c r="I57" s="1"/>
      <c r="J57" s="1"/>
      <c r="K57" s="1" t="s">
        <v>1</v>
      </c>
      <c r="L57" s="20">
        <v>44136</v>
      </c>
      <c r="M57" s="1"/>
      <c r="N57" s="1"/>
      <c r="O57" s="1"/>
      <c r="P57" s="1"/>
    </row>
    <row r="58" spans="1:17" x14ac:dyDescent="0.25">
      <c r="B58" s="2" t="s">
        <v>54</v>
      </c>
      <c r="C58" s="2" t="s">
        <v>55</v>
      </c>
      <c r="E58" s="18" t="s">
        <v>9</v>
      </c>
      <c r="F58" s="2"/>
      <c r="G58" s="9" t="s">
        <v>15</v>
      </c>
      <c r="H58" s="1"/>
      <c r="I58" s="1"/>
      <c r="J58" s="1"/>
      <c r="K58" s="1" t="s">
        <v>1</v>
      </c>
      <c r="L58" s="20">
        <v>43983</v>
      </c>
      <c r="M58" s="1"/>
      <c r="N58" s="1"/>
      <c r="O58" s="1"/>
      <c r="P58" s="1"/>
    </row>
    <row r="59" spans="1:17" x14ac:dyDescent="0.25">
      <c r="B59" s="2" t="s">
        <v>56</v>
      </c>
      <c r="C59" s="2" t="s">
        <v>57</v>
      </c>
      <c r="E59" s="18" t="s">
        <v>6</v>
      </c>
      <c r="F59" s="2"/>
      <c r="G59" s="9" t="s">
        <v>15</v>
      </c>
      <c r="H59" s="1"/>
      <c r="I59" s="1"/>
      <c r="J59" s="1"/>
      <c r="K59" s="1" t="s">
        <v>1</v>
      </c>
      <c r="L59" s="20">
        <v>43952</v>
      </c>
      <c r="M59" s="1"/>
      <c r="N59" s="1"/>
      <c r="O59" s="1"/>
      <c r="P59" s="1"/>
    </row>
    <row r="60" spans="1:17" x14ac:dyDescent="0.25">
      <c r="B60" s="2" t="s">
        <v>58</v>
      </c>
      <c r="C60" s="2" t="s">
        <v>59</v>
      </c>
      <c r="E60" s="18" t="s">
        <v>5</v>
      </c>
      <c r="F60" s="2"/>
      <c r="G60" s="9" t="s">
        <v>15</v>
      </c>
      <c r="H60" s="1"/>
      <c r="I60" s="1"/>
      <c r="J60" s="1"/>
      <c r="K60" s="1" t="s">
        <v>1</v>
      </c>
      <c r="L60" s="20">
        <v>43952</v>
      </c>
      <c r="M60" s="1"/>
      <c r="N60" s="1"/>
      <c r="O60" s="1"/>
      <c r="P60" s="1"/>
    </row>
    <row r="61" spans="1:17" ht="45" x14ac:dyDescent="0.25">
      <c r="B61" s="2" t="s">
        <v>60</v>
      </c>
      <c r="C61" s="2" t="s">
        <v>61</v>
      </c>
      <c r="D61" s="1" t="s">
        <v>62</v>
      </c>
      <c r="E61" s="22" t="s">
        <v>10</v>
      </c>
      <c r="F61" s="2"/>
      <c r="G61" s="9" t="s">
        <v>15</v>
      </c>
      <c r="H61" s="1"/>
      <c r="I61" s="1"/>
      <c r="J61" s="1"/>
      <c r="K61" s="1" t="s">
        <v>0</v>
      </c>
      <c r="L61" s="20">
        <v>44044</v>
      </c>
      <c r="M61" s="1"/>
      <c r="N61" s="1"/>
      <c r="O61" s="1"/>
      <c r="P61" s="1"/>
    </row>
    <row r="62" spans="1:17" x14ac:dyDescent="0.25">
      <c r="B62" s="2"/>
      <c r="C62" s="2"/>
      <c r="D62" s="2"/>
      <c r="E62" s="2"/>
      <c r="F62" s="4"/>
    </row>
    <row r="63" spans="1:17" x14ac:dyDescent="0.25">
      <c r="B63" s="2"/>
      <c r="C63" s="2"/>
      <c r="D63" s="2"/>
      <c r="E63" s="2"/>
      <c r="F63" s="4"/>
    </row>
    <row r="64" spans="1:17" x14ac:dyDescent="0.25">
      <c r="B64" s="2"/>
      <c r="C64" s="2"/>
      <c r="D64" s="2"/>
      <c r="E64" s="2"/>
      <c r="F64" s="4"/>
    </row>
    <row r="65" spans="1:17" ht="15.75" x14ac:dyDescent="0.25">
      <c r="A65" s="6"/>
      <c r="B65" s="250" t="s">
        <v>63</v>
      </c>
      <c r="C65" s="250"/>
      <c r="D65" s="250"/>
      <c r="E65" s="250"/>
      <c r="F65" s="250"/>
      <c r="G65" s="250"/>
      <c r="H65" s="250"/>
      <c r="I65" s="250"/>
      <c r="J65" s="250"/>
      <c r="K65" s="250"/>
      <c r="L65" s="250"/>
      <c r="M65" s="250"/>
      <c r="N65" s="250"/>
      <c r="O65" s="250"/>
      <c r="P65" s="250"/>
      <c r="Q65" s="250"/>
    </row>
    <row r="66" spans="1:17" ht="15.75" x14ac:dyDescent="0.25">
      <c r="A66" s="5"/>
      <c r="B66" s="251" t="s">
        <v>30</v>
      </c>
      <c r="C66" s="251"/>
      <c r="D66" s="251"/>
      <c r="E66" s="251"/>
      <c r="F66" s="251"/>
      <c r="G66" s="251"/>
      <c r="H66" s="251"/>
      <c r="I66" s="251"/>
      <c r="J66" s="251"/>
      <c r="K66" s="251"/>
      <c r="L66" s="251"/>
      <c r="M66" s="251"/>
      <c r="N66" s="251"/>
      <c r="O66" s="251"/>
      <c r="P66" s="251"/>
      <c r="Q66" s="251"/>
    </row>
    <row r="67" spans="1:17" x14ac:dyDescent="0.25">
      <c r="A67" s="2"/>
      <c r="B67" s="1" t="s">
        <v>64</v>
      </c>
      <c r="C67" s="1" t="s">
        <v>65</v>
      </c>
      <c r="F67" s="1"/>
      <c r="G67" s="9" t="s">
        <v>15</v>
      </c>
      <c r="H67" s="1"/>
      <c r="I67" s="1"/>
      <c r="J67" s="1"/>
      <c r="K67" s="1" t="s">
        <v>37</v>
      </c>
      <c r="L67" s="20">
        <v>43862</v>
      </c>
      <c r="M67" s="1"/>
      <c r="N67" s="1"/>
      <c r="O67" s="1"/>
      <c r="P67" s="1"/>
    </row>
    <row r="68" spans="1:17" x14ac:dyDescent="0.25">
      <c r="A68" s="2"/>
      <c r="B68" s="1" t="s">
        <v>66</v>
      </c>
      <c r="C68" s="1" t="s">
        <v>67</v>
      </c>
      <c r="F68" s="1"/>
      <c r="G68" s="9" t="s">
        <v>15</v>
      </c>
      <c r="H68" s="1"/>
      <c r="I68" s="1"/>
      <c r="J68" s="1"/>
      <c r="K68" s="1" t="s">
        <v>37</v>
      </c>
      <c r="L68" s="20">
        <v>43862</v>
      </c>
      <c r="M68" s="1"/>
      <c r="N68" s="1"/>
      <c r="O68" s="1"/>
      <c r="P68" s="1"/>
    </row>
    <row r="69" spans="1:17" x14ac:dyDescent="0.25">
      <c r="B69" s="2" t="s">
        <v>68</v>
      </c>
      <c r="C69" s="2" t="s">
        <v>69</v>
      </c>
      <c r="D69" s="2"/>
      <c r="E69" s="2"/>
      <c r="F69" s="1"/>
      <c r="G69" s="9" t="s">
        <v>15</v>
      </c>
      <c r="H69" s="1"/>
      <c r="I69" s="1"/>
      <c r="J69" s="1"/>
      <c r="K69" s="1" t="s">
        <v>37</v>
      </c>
      <c r="L69" s="20">
        <v>43862</v>
      </c>
      <c r="M69" s="1"/>
      <c r="N69" s="1"/>
      <c r="O69" s="1"/>
      <c r="P69" s="1"/>
    </row>
    <row r="70" spans="1:17" x14ac:dyDescent="0.25">
      <c r="B70" s="2"/>
      <c r="C70" s="2"/>
      <c r="D70" s="2"/>
      <c r="E70" s="2"/>
      <c r="F70" s="1"/>
      <c r="H70" s="1"/>
      <c r="I70" s="1"/>
      <c r="J70" s="1"/>
      <c r="K70" s="1"/>
      <c r="L70" s="20"/>
      <c r="M70" s="1"/>
      <c r="N70" s="1"/>
      <c r="O70" s="1"/>
      <c r="P70" s="1"/>
    </row>
    <row r="71" spans="1:17" x14ac:dyDescent="0.25">
      <c r="B71" s="2"/>
      <c r="C71" s="2"/>
      <c r="D71" s="2"/>
      <c r="E71" s="2"/>
      <c r="F71" s="1"/>
      <c r="H71" s="1"/>
      <c r="I71" s="1"/>
      <c r="J71" s="1"/>
      <c r="K71" s="1"/>
      <c r="L71" s="20"/>
      <c r="M71" s="1"/>
      <c r="N71" s="1"/>
      <c r="O71" s="1"/>
      <c r="P71" s="1"/>
    </row>
    <row r="73" spans="1:17" s="48" customFormat="1" x14ac:dyDescent="0.25">
      <c r="B73" s="48" t="s">
        <v>70</v>
      </c>
      <c r="F73" s="49"/>
      <c r="G73" s="50"/>
      <c r="H73" s="50"/>
      <c r="I73" s="50"/>
      <c r="J73" s="50"/>
      <c r="K73" s="50"/>
      <c r="L73" s="50"/>
      <c r="M73" s="50"/>
      <c r="N73" s="51"/>
      <c r="O73" s="50"/>
      <c r="P73" s="50"/>
    </row>
    <row r="74" spans="1:17" x14ac:dyDescent="0.25">
      <c r="B74" s="2" t="s">
        <v>71</v>
      </c>
      <c r="C74" s="2"/>
      <c r="D74" s="2"/>
      <c r="E74" s="2"/>
      <c r="F74" s="4"/>
    </row>
    <row r="75" spans="1:17" s="48" customFormat="1" x14ac:dyDescent="0.25">
      <c r="B75" s="48" t="s">
        <v>72</v>
      </c>
      <c r="C75" s="48" t="s">
        <v>73</v>
      </c>
      <c r="F75" s="49"/>
      <c r="G75" s="50"/>
      <c r="H75" s="50"/>
      <c r="I75" s="50"/>
      <c r="J75" s="50"/>
      <c r="K75" s="50"/>
      <c r="L75" s="50"/>
      <c r="M75" s="50"/>
      <c r="N75" s="51"/>
      <c r="O75" s="50"/>
      <c r="P75" s="50"/>
    </row>
    <row r="76" spans="1:17" x14ac:dyDescent="0.25">
      <c r="B76" s="2" t="s">
        <v>74</v>
      </c>
      <c r="C76" s="2" t="s">
        <v>75</v>
      </c>
      <c r="D76" s="2"/>
      <c r="E76" s="2"/>
      <c r="F76" s="2"/>
      <c r="G76" s="9" t="s">
        <v>15</v>
      </c>
      <c r="H76" s="1"/>
      <c r="I76" s="1"/>
      <c r="J76" s="1"/>
      <c r="K76" s="1" t="s">
        <v>37</v>
      </c>
      <c r="L76" s="20">
        <v>43862</v>
      </c>
      <c r="M76" s="1"/>
      <c r="N76" s="1"/>
      <c r="O76" s="1"/>
      <c r="P76" s="1"/>
    </row>
    <row r="77" spans="1:17" x14ac:dyDescent="0.25">
      <c r="A77" s="2"/>
      <c r="B77" s="1" t="s">
        <v>76</v>
      </c>
      <c r="C77" s="1" t="s">
        <v>77</v>
      </c>
      <c r="F77" s="1"/>
      <c r="G77" s="9" t="s">
        <v>15</v>
      </c>
      <c r="H77" s="1"/>
      <c r="I77" s="1"/>
      <c r="J77" s="1"/>
      <c r="K77" s="1" t="s">
        <v>37</v>
      </c>
      <c r="L77" s="20">
        <v>43862</v>
      </c>
      <c r="M77" s="1"/>
      <c r="N77" s="1"/>
      <c r="O77" s="1"/>
      <c r="P77" s="1"/>
    </row>
    <row r="78" spans="1:17" ht="15.75" x14ac:dyDescent="0.25">
      <c r="A78" s="6"/>
      <c r="B78" s="250" t="s">
        <v>78</v>
      </c>
      <c r="C78" s="250"/>
      <c r="D78" s="250"/>
      <c r="E78" s="250"/>
      <c r="F78" s="250"/>
      <c r="G78" s="250"/>
      <c r="H78" s="250"/>
      <c r="I78" s="250"/>
      <c r="J78" s="250"/>
      <c r="K78" s="250"/>
      <c r="L78" s="250"/>
      <c r="M78" s="250"/>
      <c r="N78" s="250"/>
      <c r="O78" s="250"/>
      <c r="P78" s="250"/>
      <c r="Q78" s="250"/>
    </row>
    <row r="79" spans="1:17" ht="15.75" x14ac:dyDescent="0.25">
      <c r="A79" s="5"/>
      <c r="B79" s="251" t="s">
        <v>30</v>
      </c>
      <c r="C79" s="251"/>
      <c r="D79" s="251"/>
      <c r="E79" s="251"/>
      <c r="F79" s="251"/>
      <c r="G79" s="251"/>
      <c r="H79" s="251"/>
      <c r="I79" s="251"/>
      <c r="J79" s="251"/>
      <c r="K79" s="251"/>
      <c r="L79" s="251"/>
      <c r="M79" s="251"/>
      <c r="N79" s="251"/>
      <c r="O79" s="251"/>
      <c r="P79" s="251"/>
      <c r="Q79" s="251"/>
    </row>
    <row r="80" spans="1:17" x14ac:dyDescent="0.25">
      <c r="A80" s="2"/>
      <c r="B80" s="1" t="s">
        <v>79</v>
      </c>
      <c r="C80" s="1" t="s">
        <v>80</v>
      </c>
      <c r="F80" s="1"/>
      <c r="G80" s="9" t="s">
        <v>15</v>
      </c>
      <c r="H80" s="1"/>
      <c r="I80" s="1"/>
      <c r="J80" s="1"/>
      <c r="K80" s="1" t="s">
        <v>37</v>
      </c>
      <c r="L80" s="20">
        <v>43862</v>
      </c>
      <c r="M80" s="1"/>
      <c r="N80" s="1"/>
      <c r="O80" s="1"/>
      <c r="P80" s="1"/>
    </row>
    <row r="81" spans="1:17" x14ac:dyDescent="0.25">
      <c r="B81" s="2" t="s">
        <v>71</v>
      </c>
      <c r="C81" s="2"/>
      <c r="D81" s="2"/>
      <c r="E81" s="2"/>
      <c r="F81" s="2"/>
      <c r="G81" s="9" t="s">
        <v>15</v>
      </c>
      <c r="H81" s="1"/>
      <c r="I81" s="1"/>
      <c r="J81" s="1"/>
      <c r="K81" s="1"/>
      <c r="L81" s="1"/>
      <c r="M81" s="1"/>
      <c r="N81" s="1"/>
      <c r="O81" s="1"/>
      <c r="P81" s="1"/>
    </row>
    <row r="82" spans="1:17" x14ac:dyDescent="0.25">
      <c r="C82" s="2"/>
      <c r="D82" s="2"/>
      <c r="E82" s="2"/>
      <c r="F82" s="1"/>
      <c r="H82" s="1"/>
      <c r="I82" s="1"/>
      <c r="J82" s="1"/>
      <c r="K82" s="1"/>
      <c r="L82" s="1"/>
      <c r="M82" s="1"/>
      <c r="N82" s="1"/>
      <c r="O82" s="1"/>
      <c r="P82" s="1"/>
    </row>
    <row r="83" spans="1:17" x14ac:dyDescent="0.25">
      <c r="C83" s="2"/>
      <c r="D83" s="2"/>
      <c r="E83" s="2"/>
      <c r="F83" s="4"/>
    </row>
    <row r="85" spans="1:17" ht="15.75" x14ac:dyDescent="0.25">
      <c r="A85" s="5"/>
      <c r="B85" s="251" t="s">
        <v>31</v>
      </c>
      <c r="C85" s="251"/>
      <c r="D85" s="251"/>
      <c r="E85" s="251"/>
      <c r="F85" s="251"/>
      <c r="G85" s="251"/>
      <c r="H85" s="251"/>
      <c r="I85" s="251"/>
      <c r="J85" s="251"/>
      <c r="K85" s="251"/>
      <c r="L85" s="251"/>
      <c r="M85" s="251"/>
      <c r="N85" s="251"/>
      <c r="O85" s="251"/>
      <c r="P85" s="251"/>
      <c r="Q85" s="251"/>
    </row>
    <row r="90" spans="1:17" ht="15.75" x14ac:dyDescent="0.25">
      <c r="A90" s="5"/>
      <c r="B90" s="251" t="s">
        <v>32</v>
      </c>
      <c r="C90" s="251"/>
      <c r="D90" s="251"/>
      <c r="E90" s="251"/>
      <c r="F90" s="251"/>
      <c r="G90" s="251"/>
      <c r="H90" s="251"/>
      <c r="I90" s="251"/>
      <c r="J90" s="251"/>
      <c r="K90" s="251"/>
      <c r="L90" s="251"/>
      <c r="M90" s="251"/>
      <c r="N90" s="251"/>
      <c r="O90" s="251"/>
      <c r="P90" s="251"/>
      <c r="Q90" s="251"/>
    </row>
    <row r="91" spans="1:17" x14ac:dyDescent="0.25">
      <c r="B91" s="2" t="s">
        <v>81</v>
      </c>
      <c r="C91" s="2" t="s">
        <v>82</v>
      </c>
      <c r="D91" s="2"/>
      <c r="E91" s="2"/>
      <c r="F91" s="2"/>
      <c r="G91" s="9" t="s">
        <v>15</v>
      </c>
      <c r="H91" s="1"/>
      <c r="I91" s="1"/>
      <c r="J91" s="1"/>
      <c r="K91" s="1" t="s">
        <v>37</v>
      </c>
      <c r="L91" s="1"/>
      <c r="M91" s="1"/>
      <c r="N91" s="1"/>
      <c r="O91" s="1"/>
      <c r="P91" s="1"/>
    </row>
    <row r="92" spans="1:17" x14ac:dyDescent="0.25">
      <c r="B92" s="2"/>
      <c r="C92" s="2"/>
      <c r="D92" s="2"/>
      <c r="E92" s="2"/>
      <c r="F92" s="4"/>
    </row>
    <row r="95" spans="1:17" ht="15.75" x14ac:dyDescent="0.25">
      <c r="A95" s="6"/>
      <c r="B95" s="250" t="s">
        <v>83</v>
      </c>
      <c r="C95" s="250"/>
      <c r="D95" s="250"/>
      <c r="E95" s="250"/>
      <c r="F95" s="250"/>
      <c r="G95" s="250"/>
      <c r="H95" s="250"/>
      <c r="I95" s="250"/>
      <c r="J95" s="250"/>
      <c r="K95" s="250"/>
      <c r="L95" s="250"/>
      <c r="M95" s="250"/>
      <c r="N95" s="250"/>
      <c r="O95" s="250"/>
      <c r="P95" s="250"/>
      <c r="Q95" s="250"/>
    </row>
    <row r="96" spans="1:17" ht="15.75" x14ac:dyDescent="0.25">
      <c r="A96" s="5"/>
      <c r="B96" s="251" t="s">
        <v>30</v>
      </c>
      <c r="C96" s="251"/>
      <c r="D96" s="251"/>
      <c r="E96" s="251"/>
      <c r="F96" s="251"/>
      <c r="G96" s="251"/>
      <c r="H96" s="251"/>
      <c r="I96" s="251"/>
      <c r="J96" s="251"/>
      <c r="K96" s="251"/>
      <c r="L96" s="251"/>
      <c r="M96" s="251"/>
      <c r="N96" s="251"/>
      <c r="O96" s="251"/>
      <c r="P96" s="251"/>
      <c r="Q96" s="251"/>
    </row>
    <row r="97" spans="1:17" x14ac:dyDescent="0.25">
      <c r="A97" s="2"/>
      <c r="B97" s="2" t="s">
        <v>84</v>
      </c>
      <c r="C97" s="2" t="s">
        <v>85</v>
      </c>
      <c r="E97" s="22" t="s">
        <v>4</v>
      </c>
      <c r="F97" s="2"/>
      <c r="G97" s="9" t="s">
        <v>15</v>
      </c>
      <c r="H97" s="1"/>
      <c r="I97" s="1"/>
      <c r="J97" s="1"/>
      <c r="K97" s="1"/>
      <c r="L97" s="20">
        <v>43862</v>
      </c>
      <c r="M97" s="1"/>
      <c r="N97" s="1"/>
      <c r="O97" s="1"/>
      <c r="P97" s="1"/>
    </row>
    <row r="98" spans="1:17" x14ac:dyDescent="0.25">
      <c r="B98" s="2" t="s">
        <v>86</v>
      </c>
      <c r="C98" s="2" t="s">
        <v>143</v>
      </c>
      <c r="E98" s="18" t="s">
        <v>2</v>
      </c>
      <c r="F98" s="2"/>
      <c r="G98" s="9" t="s">
        <v>15</v>
      </c>
      <c r="H98" s="1"/>
      <c r="I98" s="1"/>
      <c r="J98" s="1"/>
      <c r="K98" s="1"/>
      <c r="L98" s="20">
        <v>43862</v>
      </c>
      <c r="M98" s="1"/>
      <c r="N98" s="1"/>
      <c r="O98" s="1"/>
      <c r="P98" s="1"/>
    </row>
    <row r="99" spans="1:17" x14ac:dyDescent="0.25">
      <c r="A99" s="2"/>
      <c r="B99" s="2" t="s">
        <v>144</v>
      </c>
      <c r="C99" s="2"/>
      <c r="D99" s="2"/>
      <c r="E99" s="2"/>
      <c r="F99" s="4"/>
      <c r="L99" s="15"/>
      <c r="M99" s="15"/>
    </row>
    <row r="100" spans="1:17" x14ac:dyDescent="0.25">
      <c r="B100" s="2"/>
      <c r="C100" s="2"/>
      <c r="D100" s="2"/>
      <c r="E100" s="2"/>
      <c r="F100" s="4"/>
    </row>
    <row r="103" spans="1:17" ht="15.75" x14ac:dyDescent="0.25">
      <c r="A103" s="7"/>
      <c r="B103" s="252" t="s">
        <v>31</v>
      </c>
      <c r="C103" s="252"/>
      <c r="D103" s="252"/>
      <c r="E103" s="252"/>
      <c r="F103" s="252"/>
      <c r="G103" s="252"/>
      <c r="H103" s="252"/>
      <c r="I103" s="252"/>
      <c r="J103" s="252"/>
      <c r="K103" s="252"/>
      <c r="L103" s="252"/>
      <c r="M103" s="252"/>
      <c r="N103" s="252"/>
      <c r="O103" s="252"/>
      <c r="P103" s="252"/>
      <c r="Q103" s="252"/>
    </row>
    <row r="104" spans="1:17" x14ac:dyDescent="0.25">
      <c r="B104" s="2" t="s">
        <v>87</v>
      </c>
      <c r="C104" s="1" t="s">
        <v>88</v>
      </c>
      <c r="F104" s="1"/>
      <c r="G104" s="9" t="s">
        <v>15</v>
      </c>
      <c r="H104" s="1"/>
      <c r="I104" s="1"/>
      <c r="J104" s="1"/>
      <c r="K104" s="1"/>
      <c r="L104" s="20">
        <v>44013</v>
      </c>
      <c r="M104" s="1"/>
      <c r="N104" s="1"/>
      <c r="O104" s="1"/>
      <c r="P104" s="1"/>
    </row>
    <row r="105" spans="1:17" x14ac:dyDescent="0.25">
      <c r="B105" s="2"/>
    </row>
    <row r="106" spans="1:17" x14ac:dyDescent="0.25">
      <c r="C106" s="2"/>
      <c r="D106" s="2"/>
      <c r="E106" s="2"/>
      <c r="F106" s="4"/>
    </row>
    <row r="109" spans="1:17" ht="15.75" x14ac:dyDescent="0.25">
      <c r="A109" s="5"/>
      <c r="B109" s="251" t="s">
        <v>32</v>
      </c>
      <c r="C109" s="251"/>
      <c r="D109" s="251"/>
      <c r="E109" s="251"/>
      <c r="F109" s="251"/>
      <c r="G109" s="251"/>
      <c r="H109" s="251"/>
      <c r="I109" s="251"/>
      <c r="J109" s="251"/>
      <c r="K109" s="251"/>
      <c r="L109" s="251"/>
      <c r="M109" s="251"/>
      <c r="N109" s="251"/>
      <c r="O109" s="251"/>
      <c r="P109" s="251"/>
      <c r="Q109" s="251"/>
    </row>
    <row r="110" spans="1:17" x14ac:dyDescent="0.25">
      <c r="B110" s="1" t="s">
        <v>89</v>
      </c>
      <c r="C110" s="1" t="s">
        <v>90</v>
      </c>
      <c r="F110" s="1"/>
      <c r="G110" s="9" t="s">
        <v>15</v>
      </c>
      <c r="H110" s="1"/>
      <c r="I110" s="1"/>
      <c r="J110" s="1"/>
      <c r="K110" s="1" t="s">
        <v>0</v>
      </c>
      <c r="L110" s="20">
        <v>44166</v>
      </c>
      <c r="M110" s="1"/>
      <c r="N110" s="1"/>
      <c r="O110" s="1"/>
      <c r="P110" s="1"/>
    </row>
    <row r="111" spans="1:17" x14ac:dyDescent="0.25">
      <c r="B111" s="1" t="s">
        <v>125</v>
      </c>
      <c r="C111" s="1" t="s">
        <v>124</v>
      </c>
      <c r="F111" s="1"/>
      <c r="G111" s="9" t="s">
        <v>15</v>
      </c>
      <c r="H111" s="1"/>
      <c r="I111" s="1"/>
      <c r="J111" s="1"/>
      <c r="K111" s="1"/>
      <c r="L111" s="20">
        <v>44044</v>
      </c>
      <c r="M111" s="1"/>
      <c r="N111" s="1"/>
      <c r="O111" s="1"/>
      <c r="P111" s="1"/>
    </row>
    <row r="112" spans="1:17" ht="45" x14ac:dyDescent="0.25">
      <c r="B112" s="2" t="s">
        <v>91</v>
      </c>
      <c r="C112" s="2" t="s">
        <v>92</v>
      </c>
      <c r="E112" s="22" t="s">
        <v>10</v>
      </c>
      <c r="F112" s="2"/>
      <c r="G112" s="9" t="s">
        <v>15</v>
      </c>
      <c r="H112" s="1"/>
      <c r="I112" s="1"/>
      <c r="J112" s="1"/>
      <c r="K112" s="1" t="s">
        <v>0</v>
      </c>
      <c r="L112" s="20"/>
      <c r="M112" s="1"/>
      <c r="N112" s="1"/>
      <c r="O112" s="1"/>
      <c r="P112" s="1"/>
    </row>
    <row r="113" spans="1:17" x14ac:dyDescent="0.25">
      <c r="B113" s="2" t="s">
        <v>93</v>
      </c>
      <c r="C113" s="2" t="s">
        <v>94</v>
      </c>
      <c r="E113" s="19" t="s">
        <v>11</v>
      </c>
      <c r="F113" s="2"/>
      <c r="G113" s="9" t="s">
        <v>15</v>
      </c>
      <c r="H113" s="1"/>
      <c r="I113" s="1"/>
      <c r="J113" s="1"/>
      <c r="K113" s="1"/>
      <c r="L113" s="1"/>
      <c r="M113" s="1"/>
      <c r="N113" s="1"/>
      <c r="O113" s="1"/>
      <c r="P113" s="1"/>
    </row>
    <row r="114" spans="1:17" x14ac:dyDescent="0.25">
      <c r="B114" s="2"/>
      <c r="C114" s="2" t="s">
        <v>141</v>
      </c>
      <c r="D114" s="2"/>
      <c r="E114" s="2"/>
      <c r="F114" s="4"/>
    </row>
    <row r="115" spans="1:17" x14ac:dyDescent="0.25">
      <c r="B115" s="2"/>
      <c r="C115" s="2"/>
      <c r="D115" s="2"/>
      <c r="E115" s="2"/>
      <c r="F115" s="4"/>
    </row>
    <row r="116" spans="1:17" x14ac:dyDescent="0.25">
      <c r="B116" s="2"/>
      <c r="C116" s="2"/>
      <c r="D116" s="2"/>
      <c r="E116" s="2"/>
      <c r="F116" s="4"/>
    </row>
    <row r="117" spans="1:17" x14ac:dyDescent="0.25">
      <c r="B117" s="2"/>
      <c r="C117" s="2"/>
      <c r="D117" s="2"/>
      <c r="E117" s="2"/>
      <c r="F117" s="4"/>
    </row>
    <row r="118" spans="1:17" x14ac:dyDescent="0.25">
      <c r="B118" s="2"/>
      <c r="C118" s="2"/>
      <c r="D118" s="2"/>
      <c r="E118" s="2"/>
      <c r="F118" s="4"/>
    </row>
    <row r="119" spans="1:17" x14ac:dyDescent="0.25">
      <c r="B119" s="2"/>
      <c r="C119" s="2"/>
      <c r="D119" s="2"/>
      <c r="E119" s="2"/>
      <c r="F119" s="4"/>
    </row>
    <row r="120" spans="1:17" ht="15.75" x14ac:dyDescent="0.25">
      <c r="A120" s="6"/>
      <c r="B120" s="250" t="s">
        <v>95</v>
      </c>
      <c r="C120" s="250"/>
      <c r="D120" s="250"/>
      <c r="E120" s="250"/>
      <c r="F120" s="250"/>
      <c r="G120" s="250"/>
      <c r="H120" s="250"/>
      <c r="I120" s="250"/>
      <c r="J120" s="250"/>
      <c r="K120" s="250"/>
      <c r="L120" s="250"/>
      <c r="M120" s="250"/>
      <c r="N120" s="250"/>
      <c r="O120" s="250"/>
      <c r="P120" s="250"/>
      <c r="Q120" s="250"/>
    </row>
    <row r="121" spans="1:17" x14ac:dyDescent="0.25">
      <c r="B121" s="1" t="s">
        <v>96</v>
      </c>
      <c r="C121" s="1" t="s">
        <v>97</v>
      </c>
      <c r="G121" s="9" t="s">
        <v>15</v>
      </c>
      <c r="H121" s="1"/>
      <c r="I121" s="1"/>
      <c r="J121" s="1"/>
      <c r="K121" s="1"/>
      <c r="L121" s="20">
        <v>43922</v>
      </c>
      <c r="M121" s="1"/>
      <c r="N121" s="1"/>
      <c r="O121" s="1"/>
      <c r="P121" s="1"/>
    </row>
    <row r="122" spans="1:17" x14ac:dyDescent="0.25">
      <c r="A122" s="2"/>
      <c r="B122" s="1" t="s">
        <v>98</v>
      </c>
      <c r="C122" s="1" t="s">
        <v>99</v>
      </c>
      <c r="G122" s="9" t="s">
        <v>15</v>
      </c>
      <c r="H122" s="1"/>
      <c r="I122" s="1"/>
      <c r="J122" s="1"/>
      <c r="K122" s="20"/>
      <c r="L122" s="20">
        <v>43862</v>
      </c>
      <c r="M122" s="1"/>
      <c r="N122" s="1"/>
      <c r="O122" s="1"/>
      <c r="P122" s="1"/>
    </row>
    <row r="124" spans="1:17" x14ac:dyDescent="0.25">
      <c r="A124" s="2"/>
      <c r="L124" s="15"/>
      <c r="M124" s="15"/>
    </row>
    <row r="129" spans="1:17" ht="15.75" x14ac:dyDescent="0.25">
      <c r="A129" s="6"/>
      <c r="B129" s="250" t="s">
        <v>100</v>
      </c>
      <c r="C129" s="250"/>
      <c r="D129" s="250"/>
      <c r="E129" s="250"/>
      <c r="F129" s="250"/>
      <c r="G129" s="250"/>
      <c r="H129" s="250"/>
      <c r="I129" s="250"/>
      <c r="J129" s="250"/>
      <c r="K129" s="250"/>
      <c r="L129" s="250"/>
      <c r="M129" s="250"/>
      <c r="N129" s="250"/>
      <c r="O129" s="250"/>
      <c r="P129" s="250"/>
      <c r="Q129" s="250"/>
    </row>
    <row r="130" spans="1:17" x14ac:dyDescent="0.25">
      <c r="B130" s="2" t="s">
        <v>101</v>
      </c>
      <c r="C130" s="2" t="s">
        <v>102</v>
      </c>
      <c r="D130" s="2"/>
      <c r="E130" s="2"/>
      <c r="F130" s="2"/>
      <c r="G130" s="9" t="s">
        <v>15</v>
      </c>
      <c r="H130" s="1"/>
      <c r="I130" s="1"/>
      <c r="J130" s="1"/>
      <c r="K130" s="1"/>
      <c r="L130" s="20">
        <v>43952</v>
      </c>
      <c r="M130" s="1"/>
      <c r="N130" s="1"/>
      <c r="O130" s="1"/>
      <c r="P130" s="1"/>
    </row>
    <row r="131" spans="1:17" x14ac:dyDescent="0.25">
      <c r="B131" s="2"/>
      <c r="C131" s="2"/>
      <c r="D131" s="2"/>
      <c r="E131" s="2"/>
      <c r="F131" s="4"/>
    </row>
    <row r="133" spans="1:17" ht="15.75" x14ac:dyDescent="0.25">
      <c r="A133" s="6"/>
      <c r="B133" s="250" t="s">
        <v>103</v>
      </c>
      <c r="C133" s="250"/>
      <c r="D133" s="250"/>
      <c r="E133" s="250"/>
      <c r="F133" s="250"/>
      <c r="G133" s="250"/>
      <c r="H133" s="250"/>
      <c r="I133" s="250"/>
      <c r="J133" s="250"/>
      <c r="K133" s="250"/>
      <c r="L133" s="250"/>
      <c r="M133" s="250"/>
      <c r="N133" s="250"/>
      <c r="O133" s="250"/>
      <c r="P133" s="250"/>
      <c r="Q133" s="250"/>
    </row>
    <row r="134" spans="1:17" x14ac:dyDescent="0.25">
      <c r="A134" s="2"/>
      <c r="B134" s="2" t="s">
        <v>104</v>
      </c>
      <c r="C134" s="2" t="s">
        <v>105</v>
      </c>
      <c r="D134" s="2"/>
      <c r="E134" s="2"/>
      <c r="F134" s="4"/>
      <c r="G134" s="9" t="s">
        <v>106</v>
      </c>
      <c r="H134" s="9" t="s">
        <v>107</v>
      </c>
      <c r="I134" s="9" t="s">
        <v>108</v>
      </c>
      <c r="J134" s="9" t="s">
        <v>109</v>
      </c>
      <c r="N134" s="17" t="s">
        <v>110</v>
      </c>
      <c r="O134" s="9" t="s">
        <v>110</v>
      </c>
      <c r="P134" s="9" t="s">
        <v>110</v>
      </c>
    </row>
    <row r="135" spans="1:17" x14ac:dyDescent="0.25">
      <c r="A135" s="2"/>
      <c r="B135" s="2" t="s">
        <v>111</v>
      </c>
      <c r="C135" s="2" t="s">
        <v>112</v>
      </c>
      <c r="D135" s="2"/>
      <c r="E135" s="2"/>
      <c r="F135" s="4"/>
      <c r="G135" s="9" t="s">
        <v>15</v>
      </c>
      <c r="H135" s="9" t="s">
        <v>107</v>
      </c>
      <c r="I135" s="9" t="s">
        <v>108</v>
      </c>
      <c r="J135" s="9" t="s">
        <v>109</v>
      </c>
      <c r="N135" s="17" t="s">
        <v>110</v>
      </c>
      <c r="O135" s="9" t="s">
        <v>110</v>
      </c>
      <c r="P135" s="9" t="s">
        <v>110</v>
      </c>
    </row>
    <row r="136" spans="1:17" x14ac:dyDescent="0.25">
      <c r="A136" s="2"/>
      <c r="B136" s="2" t="s">
        <v>113</v>
      </c>
      <c r="C136" s="2" t="s">
        <v>114</v>
      </c>
      <c r="D136" s="2"/>
      <c r="E136" s="2"/>
      <c r="F136" s="4"/>
      <c r="G136" s="9" t="s">
        <v>115</v>
      </c>
      <c r="H136" s="9" t="s">
        <v>107</v>
      </c>
      <c r="I136" s="9" t="s">
        <v>108</v>
      </c>
      <c r="J136" s="9" t="s">
        <v>109</v>
      </c>
      <c r="N136" s="17" t="s">
        <v>110</v>
      </c>
      <c r="O136" s="9" t="s">
        <v>110</v>
      </c>
      <c r="P136" s="9" t="s">
        <v>110</v>
      </c>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TRAVELERS</vt:lpstr>
      <vt:lpstr>COMPARISON</vt:lpstr>
      <vt:lpstr>L2PRD TRAVS</vt:lpstr>
      <vt:lpstr>L2PRD NUMBERS</vt:lpstr>
      <vt:lpstr>TECH REPS</vt:lpstr>
      <vt:lpstr>TIFFANY</vt:lpstr>
      <vt:lpstr>DELIVERIES</vt:lpstr>
      <vt:lpstr>MILESTONES</vt:lpstr>
      <vt:lpstr>TRAVELERSold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Homer Samuels</cp:lastModifiedBy>
  <cp:revision/>
  <cp:lastPrinted>2020-02-04T19:06:38Z</cp:lastPrinted>
  <dcterms:created xsi:type="dcterms:W3CDTF">2019-01-09T17:16:40Z</dcterms:created>
  <dcterms:modified xsi:type="dcterms:W3CDTF">2021-10-20T17:20:53Z</dcterms:modified>
  <cp:category/>
  <cp:contentStatus/>
</cp:coreProperties>
</file>